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T:\PD\NIVIP\Virologie\Conferentie\Logboeken Oud\Logboeken officiele documenten\"/>
    </mc:Choice>
  </mc:AlternateContent>
  <xr:revisionPtr revIDLastSave="0" documentId="13_ncr:1_{87EB311B-7DCC-4C76-AD14-E24437B74523}" xr6:coauthVersionLast="47" xr6:coauthVersionMax="47" xr10:uidLastSave="{00000000-0000-0000-0000-000000000000}"/>
  <bookViews>
    <workbookView xWindow="-57720" yWindow="-2115" windowWidth="29040" windowHeight="15840" tabRatio="897" xr2:uid="{00000000-000D-0000-FFFF-FFFF00000000}"/>
  </bookViews>
  <sheets>
    <sheet name="lopend 2020" sheetId="1" r:id="rId1"/>
    <sheet name="surveys 2020" sheetId="2" r:id="rId2"/>
    <sheet name="ToBRFV_Incident inoff 2020" sheetId="13" r:id="rId3"/>
    <sheet name="Collectie_HTS" sheetId="16" r:id="rId4"/>
    <sheet name="ToBRFV officieel" sheetId="12" r:id="rId5"/>
    <sheet name="RKO &amp; 2008-61-EU" sheetId="6" r:id="rId6"/>
    <sheet name="primercodes " sheetId="9" r:id="rId7"/>
    <sheet name="Lastige matrices TPO" sheetId="8" r:id="rId8"/>
    <sheet name="Info" sheetId="11" r:id="rId9"/>
    <sheet name="Blad1" sheetId="14" r:id="rId10"/>
    <sheet name="Blad2" sheetId="15" r:id="rId11"/>
  </sheets>
  <definedNames>
    <definedName name="_xlnm._FilterDatabase" localSheetId="0" hidden="1">'lopend 2020'!$A$1:$AA$2664</definedName>
    <definedName name="_xlnm._FilterDatabase" localSheetId="5" hidden="1">'RKO &amp; 2008-61-EU'!$A$1:$W$307</definedName>
    <definedName name="_xlnm._FilterDatabase" localSheetId="1" hidden="1">'surveys 2020'!$A$1:$AA$2659</definedName>
    <definedName name="_xlnm._FilterDatabase" localSheetId="2" hidden="1">'ToBRFV_Incident inoff 2020'!$A$1:$T$49</definedName>
    <definedName name="_GoBack" localSheetId="0">'lopend 2020'!#REF!</definedName>
    <definedName name="_xlnm.Print_Area" localSheetId="6">'primercodes '!$A$3:$C$69</definedName>
    <definedName name="_xlnm.Print_Area" localSheetId="5">'RKO &amp; 2008-61-EU'!$A:$W</definedName>
    <definedName name="_xlnm.Print_Area" localSheetId="1">'surveys 2020'!$A$1:$V$239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0" i="1" l="1"/>
  <c r="B128" i="1"/>
  <c r="B120" i="1"/>
  <c r="B117" i="1"/>
  <c r="B110" i="1"/>
  <c r="B111" i="1"/>
  <c r="B112" i="1"/>
  <c r="B113" i="1"/>
  <c r="B114" i="1"/>
  <c r="B115" i="1"/>
  <c r="B116" i="1"/>
  <c r="B109" i="1"/>
  <c r="B95" i="1"/>
  <c r="C5" i="11"/>
  <c r="F5" i="11"/>
  <c r="C6" i="11"/>
  <c r="F6" i="11"/>
  <c r="C7" i="11"/>
  <c r="F7" i="11"/>
  <c r="C8" i="11"/>
  <c r="C9" i="11" s="1"/>
  <c r="F8" i="11"/>
  <c r="C12" i="11"/>
  <c r="F12" i="11"/>
  <c r="C13" i="11"/>
  <c r="F13" i="11"/>
  <c r="C14" i="11"/>
  <c r="C15" i="11"/>
  <c r="F15" i="11"/>
  <c r="C16" i="11"/>
  <c r="F16" i="11"/>
  <c r="F17" i="11"/>
  <c r="C18" i="11"/>
  <c r="F18" i="11"/>
  <c r="C19" i="11"/>
  <c r="C20" i="11"/>
  <c r="F20" i="11"/>
  <c r="C21" i="11"/>
  <c r="F21" i="11"/>
  <c r="F22" i="11"/>
  <c r="C23" i="11"/>
  <c r="F23" i="11"/>
  <c r="C24" i="11"/>
  <c r="C25" i="11"/>
  <c r="C26" i="11"/>
  <c r="C27" i="11"/>
  <c r="F27" i="11"/>
  <c r="C28" i="11"/>
  <c r="C29" i="11"/>
  <c r="C33" i="11"/>
  <c r="T16" i="13"/>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6" i="1"/>
  <c r="B97" i="1"/>
  <c r="B98" i="1"/>
  <c r="B99" i="1"/>
  <c r="B100" i="1"/>
  <c r="B101" i="1"/>
  <c r="B102" i="1"/>
  <c r="B103" i="1"/>
  <c r="B104" i="1"/>
  <c r="B105" i="1"/>
  <c r="B106" i="1"/>
  <c r="B107" i="1"/>
  <c r="B108" i="1"/>
  <c r="B118" i="1"/>
  <c r="B119" i="1"/>
  <c r="B121" i="1"/>
  <c r="B122" i="1"/>
  <c r="B123" i="1"/>
  <c r="B124" i="1"/>
  <c r="B125" i="1"/>
  <c r="B126" i="1"/>
  <c r="B127"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F9" i="11"/>
  <c r="F25" i="11" l="1"/>
  <c r="C3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Botermans</author>
  </authors>
  <commentList>
    <comment ref="C12" authorId="0" shapeId="0" xr:uid="{00000000-0006-0000-0600-000001000000}">
      <text>
        <r>
          <rPr>
            <b/>
            <sz val="8"/>
            <color indexed="81"/>
            <rFont val="Tahoma"/>
            <family val="2"/>
          </rPr>
          <t>Botermans:</t>
        </r>
        <r>
          <rPr>
            <sz val="8"/>
            <color indexed="81"/>
            <rFont val="Tahoma"/>
            <family val="2"/>
          </rPr>
          <t xml:space="preserve">
Naktuinbouw heeft gekozen voor christensen deense groep), real-time Naktuinbouw bezig met validatie ct 19 in aarbei
indien + NPA primers 
</t>
        </r>
      </text>
    </comment>
    <comment ref="C67" authorId="0" shapeId="0" xr:uid="{00000000-0006-0000-0600-000002000000}">
      <text>
        <r>
          <rPr>
            <b/>
            <sz val="8"/>
            <color indexed="81"/>
            <rFont val="Tahoma"/>
            <family val="2"/>
          </rPr>
          <t>Botermans:</t>
        </r>
        <r>
          <rPr>
            <sz val="8"/>
            <color indexed="81"/>
            <rFont val="Tahoma"/>
            <family val="2"/>
          </rPr>
          <t xml:space="preserve">
verkeerd in molbio overzicht</t>
        </r>
      </text>
    </comment>
  </commentList>
</comments>
</file>

<file path=xl/sharedStrings.xml><?xml version="1.0" encoding="utf-8"?>
<sst xmlns="http://schemas.openxmlformats.org/spreadsheetml/2006/main" count="6368" uniqueCount="2088">
  <si>
    <t>ontvangst</t>
  </si>
  <si>
    <t>Termijn (dagen)</t>
  </si>
  <si>
    <t>Update</t>
  </si>
  <si>
    <t>afhandeling</t>
  </si>
  <si>
    <t>afgeh. door</t>
  </si>
  <si>
    <t>monster-nummer</t>
  </si>
  <si>
    <t>inzender</t>
  </si>
  <si>
    <t xml:space="preserve">kenmerk </t>
  </si>
  <si>
    <t>gewas genus</t>
  </si>
  <si>
    <t>gewas soort/
cultivar</t>
  </si>
  <si>
    <t>Symptomen/herkomst e.d.</t>
  </si>
  <si>
    <t>Sympt. beschrijving door:
Ko (K) of Marleen (M) of Christel (C), Jerom (Je), Carla (Ca), Joanieke (Jo), Ruben (RS), Anne (A)</t>
  </si>
  <si>
    <t>TPO</t>
  </si>
  <si>
    <t>ELISA</t>
  </si>
  <si>
    <t>(RT)-PCR</t>
  </si>
  <si>
    <t>HTS sequencing data (BCF projectcode)</t>
  </si>
  <si>
    <t>Overig</t>
  </si>
  <si>
    <t>diagnose</t>
  </si>
  <si>
    <t>Toelichting PRISMA en evt opmerkingen</t>
  </si>
  <si>
    <t>Lokatie opslag Q's</t>
  </si>
  <si>
    <t>Afwijkingen</t>
  </si>
  <si>
    <t>Op nieuwe vondstenlijst zetten</t>
  </si>
  <si>
    <t>m</t>
  </si>
  <si>
    <t>Naktuinbouw
H. Lemmen</t>
  </si>
  <si>
    <t xml:space="preserve">Yucca </t>
  </si>
  <si>
    <t>elephantipes</t>
  </si>
  <si>
    <t>Herkomst Weert. [inzender: Onregelmatige geelverkleuring vanuit de baldputnen. Vervolgens bruin worden en afsterven vanuit bladpunten]</t>
  </si>
  <si>
    <t>c,k</t>
  </si>
  <si>
    <t>HTS lijst januari BCF 103943-003-001: Op basis van analyse van 8320 nt van het compleet genoom in NCBI en NVWA kan geconcludeerd worden dat monster 36407232 mogelijk Yucca
bacilliform virus (YBV) bevat.  [Cucumber mosaic virus (CMV) is ook gedecteerd met de NGS virus pipeline. Echter de gevonden sequentie is 100% identiek aan de CMV sequentie van monster 40247470. De coverage van de CMV sequentie is in monster 36407232 veel lager als in monster 40247470, waardoor geconcludeerd kan worden dat er hier sprake is van contaminatie.]</t>
  </si>
  <si>
    <t>foto's</t>
  </si>
  <si>
    <t>Badnavirus</t>
  </si>
  <si>
    <t xml:space="preserve">In het door u ingezonden monster hebben wij met behulp van Illumina Sequencing (NGS) de sequentie van een virus gevonden welke de grootste overeenkomst heeft met een badnavirus (niet officieel erkende naam Yucca bacilliform virus). Dit virus wordt vaker  gedetecteerd in Yucca elephantipes en veroorzaakt volgens ons mogelijk de onregelmatige geelverkleuring op het ingezonden monster. 
</t>
  </si>
  <si>
    <t>c</t>
  </si>
  <si>
    <t>KCB
C. Vijverberg</t>
  </si>
  <si>
    <t>Capsicum</t>
  </si>
  <si>
    <t>Herkomst Kenia. Op vrucht meerdere (pepertjes) middelgrote chlorotische vlekken, licht ingezonken. Tospo-achtig</t>
  </si>
  <si>
    <t>c,m</t>
  </si>
  <si>
    <t>[v.a vrucht]
P1 -+
bent -+
glut ++
dat -+
qui -</t>
  </si>
  <si>
    <t>[v.a vrucht]
ToMV-03 -
PepMV -</t>
  </si>
  <si>
    <t xml:space="preserve">HTS [v.a vrucht]
lijst 20200515 HTS [en BU 11] BCF 103943-020: 1) Op basis van analyse van 2953 nt (S segment) en 4701 nt (M segment) en 7808 nt (L segment) van het bijna compleet genoom in NCBI en NVWA kan geconcludeerd worden dat monster 38911184 zeer waarschijnlijk Tomato spotted wilt virus TSWV bevat.    </t>
  </si>
  <si>
    <t>tomato spotted wilt virus</t>
  </si>
  <si>
    <t xml:space="preserve">In het door u ingezonden monster hebben wij met behulp van Illumina Sequencing (NGS) de sequentie van een virus bepaald. Analyse van de (bijna volledige) sequentie laat zien dat het de grootste overeenkomst heeft met tomato spotted wilt virus. Dit virus   veroorzaakt volgens ons mogelijk de licht ingezonken chlorotische vlekken op het monster. 
</t>
  </si>
  <si>
    <t>KCB
F. Flisijn</t>
  </si>
  <si>
    <t>Solanum</t>
  </si>
  <si>
    <t>lycopersicum</t>
  </si>
  <si>
    <t>Herkomst Marokko. Enkele vruchten (cherry tomaatjes) zijn slecht doorgekleurd.</t>
  </si>
  <si>
    <t>[v.a vrucht]
P1 ++
bent -+
glut -
dat -+
qui-</t>
  </si>
  <si>
    <t>[v.a vrucht]
ToMV-03 -
PepMV +</t>
  </si>
  <si>
    <t xml:space="preserve">HTS [v.a vrucht]
20200330_HTS lijst; BCF 103943-015: prelim dataa: PepMV en alleen in unsmapled CMV maar dit si ook inhoge conc aangetroiffen in andere monsters. </t>
  </si>
  <si>
    <t xml:space="preserve">2-7-2020 MBo besloten om  uitslag vooral te baseren op TPO ELISA en "prelim data HTS"  </t>
  </si>
  <si>
    <t xml:space="preserve">PepMV
ToBRFV negatief
</t>
  </si>
  <si>
    <t xml:space="preserve">[foto telefoon Christel]
Vanuit het door u ingebrachte monster is via mechanische inoculatie een virus overgedragen op toetsplanten. De waargenomen symptomen op toetsplanten wezen op een infectie door het pepino mosaic virus (PepMV). Dit is bevestigd met serologische toetsing en illumina sequencing waarbij PepMV wel, maar tomato brown rugose fruit virus  (ToBRFV) niet werd gedetecteerd. </t>
  </si>
  <si>
    <r>
      <t xml:space="preserve">36689411
</t>
    </r>
    <r>
      <rPr>
        <sz val="10"/>
        <color indexed="10"/>
        <rFont val="Verdana"/>
        <family val="2"/>
      </rPr>
      <t>29-1-2021, Carla, zie ook nieuwe inzending 2021 nummer 40732046</t>
    </r>
  </si>
  <si>
    <t>Naktuinbouw
Jacco vd Starre</t>
  </si>
  <si>
    <t xml:space="preserve">Paeonia </t>
  </si>
  <si>
    <t>itoh</t>
  </si>
  <si>
    <t>enkele ca 6 mm dikke wortel, zonder duidelijke symptomen, hoogstens enkele scheurtjes overdwars. Ziet er gezond uit. (doel monsters: vaststellen of er relatie is met Lemoine disease). Geschilde wortel ingediend. Herkomst plantmateraal China. Waarschijnlijk veredeld in amerika.</t>
  </si>
  <si>
    <t>HTS lijst januari BCF 103943-003-001:  1. Op basis van analyse van 7439 (RNA1) en 4697 (RNA2) nt van het bijna compleet genoom in NCBI kan geconcludeerd worden dat monster 40391392 zeer waarschijnlijk Cycas necrotic stunt virus (CNSV) bevat.
2. basis van analyse van 1736 (RNA1), 2427 (RNA2) en 2517 (RNA3) nt van het bijna compleet genoom in NCBI kan geconcludeerd worden dat monster 40391392
waarschijnlijk Hop yellow virus (HYV) bevat. Opm: Hop yellow virus is geen erkend virus species. [In the Pfam domain search in de NGS pipeline is ook Cucumber mosaic virus gedecteerd. Echter de corespondeerende contig behoort toe aan Hop yellow virus (HYV).]</t>
  </si>
  <si>
    <t>Cycas necrotic stunt virus
Anulavirus</t>
  </si>
  <si>
    <t xml:space="preserve">Dit wortelmonster had geen symptomen maar is getoetst vanwege het onderzoek aan 40247470 en 40391499:
Via de moleculaire techniek High-Troughput Sequencing (HTS) zijn de sequenties bepaald van twee virussen:
1: Analyse van een (bijna volledige) sequentie laat zien dat het de grootste overeenkomst toont met het Cycas necrotic stunt virus (CNSV). 
2: Daarnaast is een (bijna volledige) sequentie gevonden die het meest lijkt op het Hop yellow virus,  een nog niet officieel door de ICTV erkend virus uit het genus Anulavirus. Wij hebben geen toetsen beschikbaar om deze vondsten te bevestigen. </t>
  </si>
  <si>
    <r>
      <t xml:space="preserve">36689401
</t>
    </r>
    <r>
      <rPr>
        <sz val="10"/>
        <color indexed="10"/>
        <rFont val="Verdana"/>
        <family val="2"/>
      </rPr>
      <t>29-1-2021, Carla, zie ook nieuwe inzending 2021 nummer 40732038</t>
    </r>
  </si>
  <si>
    <t>lactiflora 'Paul m Wild'</t>
  </si>
  <si>
    <t>wortels varieren van 6-3 mm dikte.Dunnere wortels regelmatig ingesnoerd waardoor een soort oppervlakkig kralensnoer ontstaat. Wortels niet kunnen schillen dus stukjes wortel ingediend</t>
  </si>
  <si>
    <t>[va wortel gepooled met monster 40391499 (in 2021)]
P1 -/+
bent -/+
qui +/-</t>
  </si>
  <si>
    <t>HTS lijst januari 
BCF 103943-003-001 prelim: 1. Op basis van analyse van 3338 (RNA1), 2972 (RNA2) en 2187 (RNA3) nt van het bijna compleet genoom in NCBI kan geconcludeerd worden dat monster
40247470 zeer waarschijnlijk Cucumber mosaic virus (CMV) bevat.
2. Op basis van analyse van 6303 (RNA1), 3678 (RNA2 A) en 2187 (RNA2 B) nt van het bijna compleet genoom in NCBI kan geconcludeerd worden dat monster
40247470 zeer waarschijnlijk Tobacco rattle virus (TRV) bevat.
3. Op basis van analyse van 22667 nt van het bijna compleet genoom in NCBI kan geconcludeerd worden dat monster 40247470 waarschijnlijk Gentian Kobu-shoassociated
virus (GKaV) bevat.
In 2021 op nieuwe HTS lijst: 20210902_HTS</t>
  </si>
  <si>
    <t>virus
CMV
TRV</t>
  </si>
  <si>
    <t>[let op melding opdracht nog niet afgerond nagaan]
Via de moleculaire techniek High-Troughput Sequencing (HTS) zijn de sequenties bepaald van drie virussen:
1: Analyse van een (bijna volledige) genoomsequentie laat zien dat het de grootste overeenkomst toont met het Cucumber mosaic virus (CMV). 
2: Analyse van een (bijna volledige) genoomsequentie laat zien dat het de grootste overeenkomst toont met het Tobacco rattle virus (TRV). 
3: Daarnaast is een (bijna volledige) genoomsequentie gevonden van een virus dat het meest lijkt op het nog vrij onbekende virus Gentian Kobu-sho-associated virus (GKaV) een nog niet officieel door de ICTV erkende soort. Wij weten niet of de wortelsymptomen worden veroorzaakt door geen, één of een combinatie van deze virussen.</t>
  </si>
  <si>
    <t>lactiflora</t>
  </si>
  <si>
    <t>beeld als bij 40247470 maar iets minder insnoeringen</t>
  </si>
  <si>
    <t>[va wortel gepooled met monster 40247470 (in 2021)]
P1 -/+
bent -/+
qui +/-</t>
  </si>
  <si>
    <t xml:space="preserve">HTS lijst januari 
BCF 103943-003-001 1. Op basis van analyse van 22766 nt van het bijna compleet genoom in NCBI en NVWA kan geconcludeerd worden dat monster 40391499 waarschijnlijk
Gentian Kobu-sho-associated virus (GKaV) bevat.
2. Op basis van analyse van 3351 nt van het bijna compleet genoom in NCBI en NVWA kan geconcludeerd worden dat monster 40391499 zeer
waarschijnlijk UnID Amalgavirus bevat.
In 2021 op nieuwe HTS lijst gezet: 20210902_HTS
</t>
  </si>
  <si>
    <t xml:space="preserve">virus
Amalgavirus </t>
  </si>
  <si>
    <t>Via de moleculaire techniek High-Troughput Sequencing (HTS) zijn de sequenties bepaald van twee virussen:
1: Analyse van een (bijna volledige) genoomsequentie laat zien dat het de grootste overeenkomst toont met een nog onbekende virussoort uit het genus Amalgavirus.
2: Daarnaast is een (bijna volledige) genoomsequentie gevonden die het meest lijkt op het nog vrij onbekende virus Gentian Kobu-sho-associated virus (GKaV) een nog niet officieel door de ICTV erkende soort. Wij weten niet of de wortelsymptomen worden veroorzaakt door geen, één of een combinatie van deze virussen. Wij weten niet of de wortelsymptomen worden veroorzaakt door geen, één of een combinatie van deze virussen.</t>
  </si>
  <si>
    <t>strawberry</t>
  </si>
  <si>
    <t>niet ingezet: dikke wortels met aanhangende aarde. 1 klein worteltje ingesnoerd.</t>
  </si>
  <si>
    <t>onbekend</t>
  </si>
  <si>
    <t>Aangezien de symptomen leken op die van monster 40247470 en 40391499 is hier geen nader virologisch onderzoek aan uitgevoerd.</t>
  </si>
  <si>
    <t>Naktuinbouw
M. Koning</t>
  </si>
  <si>
    <t>Beaucarnea</t>
  </si>
  <si>
    <t>Herkomst Naktuinbouw Op formulier staat: Nederland?). Meerdere bladeren met onregelmatig verspreidde chlorotische en necrotische vlekken. Foto's gemaakt.</t>
  </si>
  <si>
    <t>Je</t>
  </si>
  <si>
    <t xml:space="preserve">[v.a. blad]
P1 -
bent -
qui -
boon -
kom -
</t>
  </si>
  <si>
    <t>Marleen</t>
  </si>
  <si>
    <t>KCB
S. Combee</t>
  </si>
  <si>
    <t>IBP 7586457</t>
  </si>
  <si>
    <t>Thunbergia</t>
  </si>
  <si>
    <t>Herkomst: Israel
twee bladeren: aan de bladvoet vanuit de hoofdnerf chl. patronen (foto, monsters)
twee bladeren: kleine chlorotische lesies</t>
  </si>
  <si>
    <t>K, Je, Ca</t>
  </si>
  <si>
    <t>qui ++
P1 ++
WB -
dat -
vicia -
bent -+
va P1
qui ++
P1 ++
WB -
dat -
vicia -
bent -+</t>
  </si>
  <si>
    <t>HTS [va blad waardplant]
lijst 20200131; BCF 103943-004 prelim data: Op basis van analyse van 5796 nt (RNA1) en 3431 nt (RNA2) van het bijna compleet genoom in NCBI en NVWA kan geconcludeerd worden dat monster 39122232 zeer waarschijnlijk Broad bean wilt virus 1 (BBWV 1) bevat.</t>
  </si>
  <si>
    <t>[foto] [NGS Backup 10]</t>
  </si>
  <si>
    <t>broad bean wilt virus 1</t>
  </si>
  <si>
    <t>In het door u ingezonden monster hebben wij met behulp van Illumina Sequencing (NGS) de sequentie van een virus bepaald. Analyse van de (bijna volledige) sequentie laat zien dat het de grootste overeenkomst heeft met broad bean wilt virus 1 (BBWV 1). Wij weten niet of de symptomen op dit monster veroorzaakt kunnen worden door dit virus.</t>
  </si>
  <si>
    <t>Toegevoegd</t>
  </si>
  <si>
    <t>KCB
Nouland</t>
  </si>
  <si>
    <t>Eryngium</t>
  </si>
  <si>
    <t xml:space="preserve">Herkomst: Zimbabwe (monster genomen in Aalsmeer): meerdere bladeren chl patronen, mosaic </t>
  </si>
  <si>
    <t>K, Ca</t>
  </si>
  <si>
    <t>[TPO]
WB +-
P1 -+
qui +-
komk -
bent -</t>
  </si>
  <si>
    <t>HTS [v.a. waardplant]
lijst 20200131; BCF 103943-004. 1) Op basis van analyse van 6723 nt (RNA1) en 1287 nt (RNA2) van het partieel genoom in database NCBI en NVWA kan geconcludeerd worden dat monster 32812329 waarschijnlijk Tobacco rattle virus (TRV) bevat.         2)  Based on analyses of 5557 nt of the near complete genome in NCBI and NVWA can be concluded that sample 32812329 very likely contains Turnip yellows virus TYV. [ 5-11-2020 CdK; aanvulling op het rapport -  het gaat om één genotype van Turnip yellows virus]</t>
  </si>
  <si>
    <t>[foto] 
[BU doos 10]</t>
  </si>
  <si>
    <t>tobacco rattle virus
turnip yellows virus</t>
  </si>
  <si>
    <t xml:space="preserve">Via mechanische inoculatie is een virus overgebracht op toetsplanten. De symptomen op toetsplanten wezen op een infectie met het tobacco rattle virus (TRV; tabaksratelvirus). Met Illumina Sequencing (NGS) werd de aanwezigheid van het tobacco rattle virus  bevestigd. Daarnaast is er ook een (bijna volledige) genoomsequentie bepaald welke de grootste overeenkomst toont met het turnip yellows virus (TuYV). Volgens ons kan tobacco rattle virus of een combinatie van beide soorten de geobserveerde symptomen veroorzaken.
</t>
  </si>
  <si>
    <t>M, Ca</t>
  </si>
  <si>
    <t>KCB 
I. Vijftigschild</t>
  </si>
  <si>
    <t>Herkomst: canarische eilanden. Op vruchten chlorotische onregelmatige vlekken, licht ingezonken.</t>
  </si>
  <si>
    <t>[TPO v.a vrucht]
P1 ++
bent-+
qui-
glut-
dat-+</t>
  </si>
  <si>
    <t>[v.a vrucht]
ToMV-03: -
PepMV:+
[v.a bent]
ToMV-03: -
PepMV:+</t>
  </si>
  <si>
    <t>[foto]</t>
  </si>
  <si>
    <t xml:space="preserve">PepMV positief
ToBRFV negatief
</t>
  </si>
  <si>
    <t xml:space="preserve">Vanuit het door u ingebrachte monster is via mechanische inoculatie een virus overgedragen op toetsplanten. De waargenomen symptomen op toetsplanten wezen op een infectie door het pepino mosaic virus (PepMV). Dit is bevestigd met serologische toetsing waarbij PepMV wel, maar tomato brown rugose fruit virus  (ToBRFV) niet werd gedetecteerd. </t>
  </si>
  <si>
    <t>NVWA
M. Botermans</t>
  </si>
  <si>
    <t>number 24170071</t>
  </si>
  <si>
    <t>Rosmarinus</t>
  </si>
  <si>
    <t>Arp'</t>
  </si>
  <si>
    <t>Herkomst: Israël. Plant staat in Duitsland (Dümmen orange) en is getoetst in Nederland.</t>
  </si>
  <si>
    <t xml:space="preserve">P1 + +
bent - +
qui - - </t>
  </si>
  <si>
    <t>[rosmarinus]
TRSV + maar zeer zwakke reactie (0.14 en 0.16 bij 1 uur). TPO afwachten 
[Rosmarinus va Bent]
TRSV +</t>
  </si>
  <si>
    <t xml:space="preserve">HTS [v.a waardplant]
Lijst 20200131; BCF 103943-004
Based on analyses of 7503 nt of RNA1 segment, and 3926 nt of RNA2 segment of the complete genome in NCBI and NVWA can be concluded that sample 40273994 very likely contains Tobacco ringspot virus TRSV. </t>
  </si>
  <si>
    <t>Tobacco ringspot virus</t>
  </si>
  <si>
    <t>Marleen Jaco geemaild 20210219: Betreft number 24170071: Met de moleculaire techniek Illumina sequencing is blad van monster Rosmarinus getoetst. Op basis van sequentie-analyse is tobacco ringspot virus (TRSV) vastgesteld. Deze vondst werd bevestigd door toetsing met een antiserum tegen TRSV. Dit is in overeenstemming met jullie eerdere bevindingen. Het materiaal is opgenomen in onze collectie.</t>
  </si>
  <si>
    <t>Ca</t>
  </si>
  <si>
    <t>KCB
A. Roes</t>
  </si>
  <si>
    <t>Sequentie data delen met rijk Zwaan (Mbo: gebeurd op 2021-03-01), info opnemen in NRC bank</t>
  </si>
  <si>
    <t>nvt</t>
  </si>
  <si>
    <t>collectie</t>
  </si>
  <si>
    <t>Het door u ingezonden monsters is niet in behandeling genomen omdat wij geen mogelijkheden tot zaadtoetsingen in huis hebben. Voor routinetoetsing door bijvoorbeeld Naktuinbouw zijn meer zaden nodig (ongeveer 3000 zaden). We zullen deze zaden voorlopig bewaren in onze collectie.</t>
  </si>
  <si>
    <t>Mbo</t>
  </si>
  <si>
    <t>KCB
A.C. Shuijten</t>
  </si>
  <si>
    <t>Herkomst Marokko. Vier vruchten. 3 vruchten met chlorotische banen/zones. 1 vrucht mottle</t>
  </si>
  <si>
    <t>[v.a vrucht]
ToMV-D: -
PepMV: +</t>
  </si>
  <si>
    <t xml:space="preserve">HTS [v.a waardplant]
Lijst 20200220: BCF 103943-007: prelim: alleen PepMV 
</t>
  </si>
  <si>
    <t>Vanuit het door u ingebrachte monster is via mechanische inoculatie een virus overgedragen op toetsplanten. De waargenomen symptomen op toetsplanten wezen op een infectie door het pepino mosaic virus (PepMV). Dit is bevestigd met serologische toetsing en illumina sequencing waarbij PepMV wel, maar tomato brown rugose fruit virus  (ToBRFV) niet werd gedetecteerd. PepMV kan volgens ons de symptomen op de vruchten veroorzaken.</t>
  </si>
  <si>
    <t>INS-19-29039</t>
  </si>
  <si>
    <t>Herkomst RijkZwaan, De Lier. Uitslagen waren per ongeluk vals positief; ingetrokken. ToBRFV: sub1 24.37 (VIC) 24.06 (FAM), sub2 29.05 (VIC) 28.17 (FAM), sub3 27.94 (VIC) 27.29 (FAM)</t>
  </si>
  <si>
    <t>M</t>
  </si>
  <si>
    <t>HTS [v.a RNA]
Lijst 2020…..., BCF 109343-006</t>
  </si>
  <si>
    <t>Onbekend: geen uitslag</t>
  </si>
  <si>
    <t xml:space="preserve">103943-006: Onbekend / geen uitslag mogelijk.  Door Naktuinbouw is de uitslag van de moleculaire toets (real-time RT-PCR) "ToBRFV aangetoond" ingetrokken. Door het NRC is voor nader onderzoek  de moleculaire techniek High-Troughput Sequencing (HTS) ingezet, maar het is niet gelukt om de genoomsequentie te verkrijgen. Er is geen uitslag mogelijk op basis van deze gegevens. </t>
  </si>
  <si>
    <t>INS-19-29037</t>
  </si>
  <si>
    <t>Herkomst RijkZwaan, De Lier. Uitslagen waren per ongeluk vals positief; ingetrokken. ToBRFV: sub1 27.08 (VIC) 26.92 (FAM), sub2 28.99 (VIC) 27.81 (FAM)</t>
  </si>
  <si>
    <t xml:space="preserve">103943-006: Betreft INS-19-29039: Onbekend / geen uitslag mogelijk. Door Naktuinbouw is de uitslag van de moleculaire toets (real-time RT-PCR) "ToBRFV aangetoond" ingetrokken. Door het NRC is voor nader onderzoek  de moleculaire techniek High-Troughput Sequencing (HTS) ingezet, maar het is niet gelukt om de genoomsequentie te verkrijgen. Er is geen uitslag mogelijk op basis van deze gegevens. </t>
  </si>
  <si>
    <t>NVWA
A. Fonken, J. Heesters</t>
  </si>
  <si>
    <t>Begonia</t>
  </si>
  <si>
    <t>carolina</t>
  </si>
  <si>
    <t>Herkomst 's-Gravenzande. Twee bladeren met hevige necr. Een blad necr aan bladpunt. Andere blad necr vanuit bladvoet. Virus? BAC en MYC twijfelen</t>
  </si>
  <si>
    <t>F-MOL-110-001 Asian clade 1 en Eurasian clade  AS-EA-FW AS1-RV EA-RV: -/-
F-MOL-110-002 American clade 1 (AM1-FW  AM1-RV): -
F-MOL-110-003  Asian clade 2  (AS-EA-FW AS2-RV): -</t>
  </si>
  <si>
    <t>virus symptomen -</t>
  </si>
  <si>
    <t xml:space="preserve">Het door u ingezonden monster is visueel beoordeeld en er is een moleculaire toets ingezet voor de detectie van tospovirussen welke een negatief resultaat gaf.
Op basis van de resultaten en de symptomen op het monster zijn we van mening dat deze symtpomen niet door een virus worden veroorzaakt. 
[Einddiagnose: Het monster is beoordeeld door mycologie, bacteriologie en virologie.  (uitslagen MYC, VIR)
Een bacteriologisch specialist heeft het monster bekeken en verwachtte niet dat de symptomen door een plantparasitaire bacterie zijn veroorzaakt.] </t>
  </si>
  <si>
    <t>Ca, M</t>
  </si>
  <si>
    <t>Naktuinbouw 
AJ Starre</t>
  </si>
  <si>
    <t>Areca (dypsis)</t>
  </si>
  <si>
    <t>Herkomst Guatemala. Enkele bladeren. Geribbeld bad, aan de bladuiteinden. Enkele bladpunten lijken afgeknipt. Geen fytoplasma</t>
  </si>
  <si>
    <t>phytoplasma negatief</t>
  </si>
  <si>
    <t xml:space="preserve">Beoordeling op basis van visuele beoordeling. De symptomen op het ingezonden monster (INS-20-03617) zijn o.i. niet veroorzaakt door een fytoplasma.  </t>
  </si>
  <si>
    <t>Herkomst Guatemala. Op een aantal bladeren necr lesies, op verschillende plekken op het blad. Geen fytoplasma symptomen, eventueel over een maand weer beoordelen door inspecteur</t>
  </si>
  <si>
    <t>KCB
JA Weerheim</t>
  </si>
  <si>
    <t>annuum</t>
  </si>
  <si>
    <t>Herkomst Spanje, 1 vrucht. Paprika. 1 van de segmenten van de vrucht achtergebleven in groei, lichte chl vlekken/zones</t>
  </si>
  <si>
    <t>[TPO va vrucht]:
qui+?/-
P1++
glut++
bent-+</t>
  </si>
  <si>
    <t xml:space="preserve">HTS [va vrucht]
lijst 20200330_HTS ; BCF 103943-015. 
Op basis van analyse van 8993 nt (l segment), 4774 nt (M segment) en 2901 nt (S segment) van het bijna compleet genoom in database
NCBI en Geneious kan geconcludeerd worden dat monster 38653226 zeer waarschijnlijk Tomato spotted wilt virus (TSWV) bevat.
opmerkingen molbio: 
- Bell pepper alphaendornavirus sequentie gevonden in dit monster. De sequentie valt in een soort specifiek cluster van Bell pepper alphaendornavirus.
- 2 kleine chunks (139nt en 210nt) gaven Cavemovirus hits in het Krona rapport. 1chunk gaf een blast resultaat met Capsicum. De  andere chunk kwam voor 83% overeenkomst met Epiphyllum virus 4, over een stuk van 90nt. 
- 1 chunk (292 nt) gaf CMV hit in het krona rapport. De chunk gaf een 99,7% overeenkomst met de CMV-sequentie verkregen voor monster 36807332 in dezelfde sequentie-run. Daarom is het vermoeden dat dit monster geen CMV bevat.
</t>
  </si>
  <si>
    <t>[foto] [HTS BU11]</t>
  </si>
  <si>
    <t>tomato spotted wilt virus +</t>
  </si>
  <si>
    <t xml:space="preserve">In het door u ingezonden monster hebben wij met behulp van Illumina Sequencing (NGS) de sequentie van een virus bepaald. Analyse van de (bijna volledige) sequentie laat zien dat het de grootste overeenkomst heeft met tomato spotted wilt virus (TSWV). Tomato brown rugose fruit virus (ToBRFV) is niet gedetecteerd. TSWV veroorzaakt volgens ons mogelijk de licht chlorotische vlekken op de vrucht. </t>
  </si>
  <si>
    <t>c, Ca</t>
  </si>
  <si>
    <t>KCB
W. Konijn</t>
  </si>
  <si>
    <t>spp</t>
  </si>
  <si>
    <t>Herkomst Oeganda. Twee pepertjes, beide niet volledig doorgekleurd, 1 vrucht met kleine rode vlekjes in grote lichte zone, 1 vrucht grotere chl zones</t>
  </si>
  <si>
    <t>[TPO va vruchten]:
qui+-
P1-+
glut-+
bent-+</t>
  </si>
  <si>
    <t>[va glut]
CMV: +
PVY: +</t>
  </si>
  <si>
    <t>HTS [va vruchten]
20200330_HTS; BCF 103943-015  
Based on analyses of 3323 nt RNA 1, 3028 nt RNA 2, 2172 nt RNA 3 of the near complete genome in the NVWA and NCBI database can be concluded that sample 36807332 very likely contains Cucumber mosaic virus (CMV).
And 
Based on analyses of 9678 nt of the near complete genome in the NVWA and NCBI database can be concluded that sample 36807332 likely contains Potato virus Y (PVY)</t>
  </si>
  <si>
    <t>cucumber mosaic virus
potato virus Y</t>
  </si>
  <si>
    <t>Via Illumina Sequencing zijn de sequenties van twee virussen gedetecteerd. Analyse van de (bijna volledige) virussequenties laat zien dat er sprake is van Cucumber mosaic virus  (CMV; komkommermozaiekvirus) en Potato virus Y (PVY). Daarnaast zijn beide virussen bevestigd via toetsplantenonderzoek en serologische toetsing. Waarschijnlijk veroorzaakt één of een combinatie van deze virussen de symptomen op het ingezonden monster.
[Mbo: zou PVY of verwant kunnen zijn obv reactie TPO en sympt vrucht]</t>
  </si>
  <si>
    <t>KCB
Aalsmeer</t>
  </si>
  <si>
    <t>Herkomst Thailand. 
 5 ml (?) buisje met zaden. Voor nu geen veredere toetsing. 
Opslag van de zaden in koeling: Q2-07</t>
  </si>
  <si>
    <t>afwijzen monster</t>
  </si>
  <si>
    <t>Het door u ingezonden monsters is niet in behandeling genomen omdat wij geen mogelijkheden tot zaadtoetsingen in huis hebben. Voor routinetoetsing door bijvoorbeeld Naktuinbouw zijn meer zaden nodig (ongeveer 3000 zaden).</t>
  </si>
  <si>
    <t>KCB
J de Zeeuw</t>
  </si>
  <si>
    <t>Herkomst Cambodja. 
Kleine rode pepertjes. Op alle vruchten clr zones. Op enkele vruchten groene vlekjes/zones tot necr</t>
  </si>
  <si>
    <t>P1+-
qui-
glut-
bent-
pap-</t>
  </si>
  <si>
    <t xml:space="preserve">HTS [va 10 vruchten, nieuw zakje, RNA batch PAC]
20200330_HTS; BCF 103943-015 
Based on analyses of 5455 nt of the partial genome in the NVWA and NCBI database can be concluded that sample 32949851 very likely contains pepper vein yellows virus (PeVYV)
And 
Based on analyses of 2932 nt of the partial genome in the NCBI database can be concluded that sample 32949851 likely contains tobacco bushy top disease-associated RNA (TBTDaRNA)
And 
Based on analyses of 8838 nt L segment, 4736 nt M segment, 3013 nt S segment of the near complete genome in the NCBI and NVWA database can be concluded that sample 32949851 likely contains tomato necrotic ringspot virus (TNRV)
[opm rapport: The analysis of the PCR amplicon of F-MOL-110-002 suggested the presence of groundnut yellow spot virus (GYSV). There is no complete genome sequence present in the NCBI database. Therefore the chunks bigger that 1000 nt given a blast hit with a Bunyavirus in the KRONA report where analysed in blast in NCBI. A few chunks (unsampled dataset; ctg 15 chunk 74 and ctg 39 chunk 116 and sampled dataset; ctg 3, chunk 6) gave a blast hit with groundnut yellow spot virus (GYSV) (peanut yellow spot virus is a synonym). In the pfam analysis was searched for additional S, M or L fragments, but no additional fragments were seen.]
</t>
  </si>
  <si>
    <t>[foto]
AS-EA-FW AS2-RV:
Op basis van analyse van 389 nt en 479 nt van 3’UTR – N protein in NCBI kan geconcludeerd worden dat monster 32949851 mogelijk Groundnut yellow spot virus GYSV bevat.
[molbio aanvullende opmerking: Let op, verkregen sequentie is 100% identiek aan product F-MOL-110-001. Daarom is sequentie analyse in 1 rapport verwerkt]
[Carla: Weeklijst 14 extra zakje aangeleverd, molbio  als PAC gebruiken voor F-MOL-110-003. Extra zakjes gemaakt van dezelfde vruchten, in HTS bu doos 11. 1 zakje aangeleverd 30-3-2020. DSMZ? WUR? vraag bij maikel neergelegd rondom eigendomsdiscussie]</t>
  </si>
  <si>
    <t>polerovirus
tospovirus</t>
  </si>
  <si>
    <r>
      <rPr>
        <sz val="10"/>
        <rFont val="Verdana"/>
        <family val="2"/>
      </rPr>
      <t>In het door u ingezonden monster hebben wij met behulp van Illumina Sequencing (NGS) de sequentie van twee virussen vastgesteld. Analyse van de (bijna volledige) sequenties laat zien dat één de grootste overeenkomst heeft met een polerovirus waarschijnlijk een pepper vein yellows virus en de andere met een tospovirus waarschijnlijk tomato necrotic ringspot virus. De waargenomen symptomen op het monster kunnen o.i. worden veroorzaakt door een combinatie van deze virussen.</t>
    </r>
    <r>
      <rPr>
        <strike/>
        <sz val="10"/>
        <rFont val="Verdana"/>
        <family val="2"/>
      </rPr>
      <t xml:space="preserve">
Mbo 19-3: geen idee met welk virus we te maken hebben (zie TPO). Indien topso negatief dan RNA insturen voor HTS.  Volgens Carla is materiaal voor backup molbio (19-3-2020) in geval van HTS moet dat materuiaal naar -80 backup.
28-8-2020; Carla, Let op, verzonden HTS uitslag in week 35 is nog niet compleet. Carla gaat analyse uitbreiden na overleg met Marcel.
</t>
    </r>
    <r>
      <rPr>
        <sz val="10"/>
        <rFont val="Verdana"/>
        <family val="2"/>
      </rPr>
      <t xml:space="preserve">
</t>
    </r>
  </si>
  <si>
    <t>KCB
B. Verver</t>
  </si>
  <si>
    <t>Herkomst Marokko. 4 vruchten. Niet volledig doorgerijpt, alle vruchten ronde chl vlekken. 1 vrucht met groene baan/zone. Lijkt op schade van 33580339-C en 38912929</t>
  </si>
  <si>
    <t>P1+-
qui-
bent-+?
glut-
dat++</t>
  </si>
  <si>
    <r>
      <t>HTS [va alle 4 vruchten].</t>
    </r>
    <r>
      <rPr>
        <sz val="10"/>
        <color indexed="10"/>
        <rFont val="Verdana"/>
        <family val="2"/>
      </rPr>
      <t xml:space="preserve"> </t>
    </r>
    <r>
      <rPr>
        <sz val="10"/>
        <rFont val="Verdana"/>
        <family val="2"/>
      </rPr>
      <t xml:space="preserve">
20200302_HTS, BCF 103943-009. Based on analyses of 6512 nt of the near complete genome in the NCBI database can be concluded that sample 3336707 very likely contains Pepino mosaic virus (PepMV).</t>
    </r>
  </si>
  <si>
    <t>[foto] 
HTS BU 1</t>
  </si>
  <si>
    <t xml:space="preserve">pepino mosaic virus </t>
  </si>
  <si>
    <t>Via mechanische inoculatie is een virus overgebracht op toetsplanten. De symptomen op toetsplanten wezen op een infectie met het pepino mosaic virus (PepMV; Pepinomozaiekvirus). Met Illumina Sequencing (NGS) werd de aanwezigheid van het pepino mosaic virus bevestigd. Ons inziens kunnen de symptomen op de vruchten door dit virus veroorzaakt worden.</t>
  </si>
  <si>
    <t>nee</t>
  </si>
  <si>
    <t>KCB
Sluijter en Walbeek</t>
  </si>
  <si>
    <t xml:space="preserve">Herkomst Spanje, Canarische eilanden.
3 typen symptomen. A: 1 vrucht met kleine bruine vlekjes aan een kant van de vrucht. B: meerdere vruchten niet volledig doorgekleurd, chl zones. C: meerdere vruchten met ingezonken groene ronde vlekken. Inspecteur geeft aan veel Tuta absoluta schade (type C?) (lijkt op symptomen van 33360707 en 38912929). Met Tom gekeken, in twee vruchten rups gevonden. Tom verwacht niet dat de symptoom C veroorzaakt wordt door de rups, de rupsen zijn gevonden in de twee vruchten met ook echt een gaatje/gangetje. 
</t>
  </si>
  <si>
    <t>[TPO va vrucht met bruin vlekje: A]
P1++
qui-
bent-+
glut-+
dat-+</t>
  </si>
  <si>
    <t>[v.a 1 vrucht A, C en B van 10 vruchten]
ToMV-D: allen -
PepMV: allen +
ToBRFV: allen -</t>
  </si>
  <si>
    <t>[fotos]</t>
  </si>
  <si>
    <t>Pepino mosaic virus
Virus</t>
  </si>
  <si>
    <t xml:space="preserve">Vanuit het door u ingebrachte monster is via mechanische inoculatie een virus overgedragen op toetsplanten. De waargenomen symptomen op toetsplanten wezen op een infectie door het pepino mosaic virus (PepMV). Dit is bevestigd met serologische toetsing waarbij PepMV wel, maar tomato brown rugose fruit virus  (ToBRFV) niet werd gedetecteerd. Aanvullend is analyse middels Illumina sequencing (NGS) uitgevoerd, waarbij southern tomato virus is gedetecteerd en een virus dat de grootste overeenkomst heeft met een blunervirus (niet officieel erkende naam Tomato blunervirus 1). Volgens ons kunnen de symptomen op de vruchten veroorzaakt worden door Pepino mosaic virus. 
</t>
  </si>
  <si>
    <t>KCB
JJC v Paasse</t>
  </si>
  <si>
    <t>Herkomst Marokko.
Symptomen zijn erg vergelijkbaar met monsters 33360707 en 33580339 (type C). Ronde chl vlekken op vruchten (4)</t>
  </si>
  <si>
    <t>[v.a 4 vruchten]
ToMV-D: -
PepMV: +</t>
  </si>
  <si>
    <t>KCB
w.J. Onderwater</t>
  </si>
  <si>
    <t xml:space="preserve">Herkomst: Tunesië. 1 grote vleestomaat. Smalle chl strepen over vrucht vanuit kroontje. In overleg met Mbo; niet virologisch. </t>
  </si>
  <si>
    <t>Mbo, Ca</t>
  </si>
  <si>
    <t>HTS [va vrucht]
lijst 20200311 HTS Baseline- 2</t>
  </si>
  <si>
    <t>Na visuele inspectie van de door u ingezonden vrucht zijn wij van mening dat de symptomen geen virologische maar een genetisch oorzaak hebben.</t>
  </si>
  <si>
    <t>NVWA
P. Hendriks</t>
  </si>
  <si>
    <t>24500 herbemonstering survey?</t>
  </si>
  <si>
    <t>Herkomst: Oostvoorne. Blad [submonster is ingestuurd bij Naktuinbouw, indien symptomen toetsen met ELISA en opnemen in collectie]. Enkele takken met grote bladeren, donkergroen van kleur. 1 tak had kleine onvolgroeide vruchten, nog lichtgroen van kleur, toonden geen symptomen. Bladeren waren bobbelig tussen de nerven en voelden erg droog aan. Ze maakten een knisperend geluid als je erin kneep. Enkele bladeren hadden bruine necrotische vlekken, vooral aan de rand, en vaak ook kleine lichtgele chlorotische vlekken.</t>
  </si>
  <si>
    <t>Ca, Je</t>
  </si>
  <si>
    <t>[v.a. vrucht]
PepMV:+
ToMV-D:-
[v.a. blad]
PepMV:+
ToMV-D:-</t>
  </si>
  <si>
    <t>[foto's gemaakt]
 Mbo: kijken hoe af tre handelen: geen tobrfv iig geen nader onderzoek</t>
  </si>
  <si>
    <t xml:space="preserve">PepMV +
ToBRFV -
</t>
  </si>
  <si>
    <t xml:space="preserve">Het door u ingezonden monster (voor onderzoeks/collectie doeleinden NRC) is visueel beoordeeld en er zijn serologische toetsen ingezet. In zowel het blad als vrucht is pepino mosaic virus gedetecteerd. Tomato brown fruit rugose virus is NIET gedetecteerd. </t>
  </si>
  <si>
    <t>NVWA
JT van Gemeren</t>
  </si>
  <si>
    <t>NRC referentie monster zaden. Herkomst Frankrijk. Deelmonster bij Naktuinbouw.
Opslag van de zaden in koeling: Q2-07</t>
  </si>
  <si>
    <t>[in overleg met Arjan/Carla opslag bij VIR in koeling]</t>
  </si>
  <si>
    <t>INS-20-05109</t>
  </si>
  <si>
    <t xml:space="preserve">wel in PRISMA. RNA naktuinbouw van zaden. [herkomst GSN SEMENCES frankrijk (Riscle  ] Monsternummer K13, K14 en K15. Variety 2350025, Lot no. S20002088. Sub 1 (FAM 10,02) (VIC 10,09), Sub 2 (FAM 10,12) (VIC 10,09), Sub 3 (FAM 10,33) (VIC 10,24)  email 20200527 email van M van Lent aan oa Botermans: productielokatie zaad zou China zijn:	134320 uit Frankrijk is van 22 april 2020: deze partij kennen we: dat is nl. een van de twee partijen tomatenzaad van het Franse GSN Semences SAS (lotnummer S20002088); Q-melding door Naktuinbouw op 7 april jl. van monsters uit Frankrijk; door Bram de Hoop aan de Fransen doorgegeven. Blijkens deze notificatie is de origine van een van de twee dus China en is de zending in Rotterdam de EU binnen gekomen, en heeft daar bovendien een NL Plantenpaspoort gekregen (incl. NPPO dienststempel van ene Houweling (KCB?) op de laatste pagina van de bijlage). </t>
  </si>
  <si>
    <t>NRC referentie monster zaden. Herkomst Peru. Deelmonster bij Naktuinbouw.
Opslag van de zaden in koeling: Q2-07</t>
  </si>
  <si>
    <t>KCB
Ed de moor</t>
  </si>
  <si>
    <t>Prunus</t>
  </si>
  <si>
    <t xml:space="preserve">Herkomst Japan (schiphol). Meerdere snijtakken met bloesem. Vertonen geen symptomen.  Inspecteur vermoed plum pox virus. </t>
  </si>
  <si>
    <t>K, Ca, Je</t>
  </si>
  <si>
    <t>3 takjes samengevoegd als monster. Bloesem is bemonsterd.
PPV:-</t>
  </si>
  <si>
    <t>plum pox virus -</t>
  </si>
  <si>
    <t>Het door u ingezonden monster is visueel beoordeeld en er is een serologsiche toets ingezet voor de detectie van plum pox virus welke een negatief resultaat gaf.</t>
  </si>
  <si>
    <t>KCB
Paassen</t>
  </si>
  <si>
    <t>spp Habanero</t>
  </si>
  <si>
    <t>Herkomst Kenia. 4 kleine niet goed doorgekleurde oranje pepers. 2 pepers hebben enkele rode gebieden die wel zijn doorgekleurd. 1 peper heeft een paar grotere groene gebieden. Alle pepers hebben onregelmatige verspreide groene vlekjes. De vlekjes zijn klein en licht ingezonken. Bij 1 peper lijken de vlekjes necrotisch te worden. Deze peper lijkt wat droger dan de andere. MBo: virus?</t>
  </si>
  <si>
    <t>m, je</t>
  </si>
  <si>
    <t>[v.a vrucht] 
P1 ++
bent ++
glut ++
dat -+
qui +-</t>
  </si>
  <si>
    <t>[va bent]
F-MOL-110-001 Asian clade 1 en Eurasian clade  AS-EA-FW AS1-RV EA-RV: -
F-MOL-110-002 American clade 1 (AM1-FW  AM1-RV): +
F-MOL-110-003  Asian clade 2  (AS-EA-FW AS2-RV): -</t>
  </si>
  <si>
    <t xml:space="preserve">HTS [v.a vrucht]
20200330_HTS, BCF 103943-015 </t>
  </si>
  <si>
    <t>[foto genomen]
AW1-FW/AW1-RV sequencing: 
Op basis van analyse van 716 nt van het 3’UTR -N protein in databases NCBI en NVWA kan geconcludeerd worden dat monster 38912902 zeer waarschijnlijk
Tomato spotted wilt virus bevat.</t>
  </si>
  <si>
    <t xml:space="preserve">Tospovirus </t>
  </si>
  <si>
    <t>((1-5-2020 Mbo: had nog op HTS moeten wachten: aanvullende email sturen naar inzender als er aanvullende virussen worden gedetecteerd.)Wij hebben vanuit het monsters door middel van mechanische inoculatie een virus kunnen overbrengen op toetsplanten. De symptomen op de toetsplanten wijzen op een infectie van een tospovirus. 
Een RT-PCR met generieke primers voor tospovirusdetectie was positief. Op basis van sequentie analyse van een fragment van het S-RNA is de identiteit van het virus waarschijnlijk tomato spotted wilt virus (tomatenbronsvlekkenvirus). 
Onze conclusie is dat de symptomen op het Capsicum monster veroorzaakt kunnen worden door tomato spotted wilt virus.</t>
  </si>
  <si>
    <t>NRC referentie monster zaden. Herkomst Frankrijk, lotnummer 103069677, batch 0171466409. Deelmonster bij Naktuinbouw.
Opslag van de zaden in koeling: Q2-07</t>
  </si>
  <si>
    <t>KCB
E. Duindam</t>
  </si>
  <si>
    <t>Rosa</t>
  </si>
  <si>
    <t>Jamila</t>
  </si>
  <si>
    <t>Herkomst Oeganda.  1 blad met mosaic (virusachtig)</t>
  </si>
  <si>
    <t>F-MOL-121-002 RT-PCR Ilarvirus PNRSV (VP77-VP78): +
F-MOL-121-003 RT-PCR Ilarvirussen ApMV (VP77-VP79): -</t>
  </si>
  <si>
    <t xml:space="preserve">[foto] 
[BU zakje in vriezer bij molbio]
VP77-VP78 sequencing: 
Op basis van analyse van 319 nt van 3’-UTR in NCBI, Q-bank en NVWA-database kan geconcludeerd worden dat monster 36147805 zeer waarschijnlijk Prunus necrotic ringspot virus (PNRSV) is. </t>
  </si>
  <si>
    <t>Ilarvirus +</t>
  </si>
  <si>
    <t>In het door u ingezonden monster is middels een moleculaire toets een Ilarvirus gedetecteerd. Op basis van sequentie analyse van is de identiteit van het virus waarschijnlijk Prunus necrotic ringspot virus (PNRSV). Ons inziens kunnen de symptomen door dit virus veroorzaakt zijn.</t>
  </si>
  <si>
    <t>Naktuinbouw
E. Meekes</t>
  </si>
  <si>
    <t>Rubus</t>
  </si>
  <si>
    <t>occidentalis 'Black jewel'
RNA geisoleerd door Naktuinbouw</t>
  </si>
  <si>
    <t>monster nummer 1, verdacht van BNRV. PCR werkt maar  HTS analyse in overleg met Marleen. (ellis: Onze PCR detecteert beide isolaten van BRNV – daar zit het probleem niet, maar de indicatoren detecteren maar 1 isolaat, ook als we de indicatoren natoetsen met PCR. We wilden zeker weten of dit ECHT virus is en ook geen ander virus (bijv. dat onze PCR niet specifiek genoeg zou zijn) – dat is het dus niet…. 
Het kan zijn dat het ene isolaat in veel hogere concentraties voorkomt dat het andere isolaat. Zien jullie nog verschil in het aantal reads/contigs? Wij zien wel verschil in PCR namelijk. )</t>
  </si>
  <si>
    <t xml:space="preserve">HTS lijst 20200417: BCF 103943-018 [prelim data:  black raspberry necrosis virus en rubus yellow net virus (83% seq id 99% cov contig 13705) 80% seqid RNA1 BRNV]
uitslag: 
(1) Based on analyses of 7316 nt (RNA1), and 5595 nt (RNA 2A) of the near complete genome in NCBI and NVWA can be concluded that sample 6190001 very likely contains Black raspberry necrosis virus BRNV. In addition, another segment (RNA 2B) 5469 nt was found. The two RNA2 segments shared similarity of 79.1% (see distance table). This suggest that sample 6190001 might contains more than one genotype of BRNV.                                                                                                                
(2) Based on analyses of 8344 nt of the partial genome in NCBI and NVWA can be concluded that sample 6190001 likely contains Rubus yellow net virus RYNV.
opmerkingen molbio: 
(1) Sequences alignment of BRNV RNA1 and RNA2 segments obtained from sample 6190001 and sample 6189991 (103943-018-008), showed that the obtained virus segments shared different nucleotide similarity (see distance tables on the last page). This means that no contamination regarding BRNV occurred between these two samples.                                                                                                                                                                                                                                                                           (2) the sequence of RYNV obtained from the dataset of sample 6190001, was generated by mapping 7 contigs to reference sequence NC_026238 in Geneious. The annotation of the obtained sequence in respect to the reference sequence NC_026238, showed that the CDS of first hypothetical protein at 5`-end, has truncated left end.        
aanvulling molbio 22-2-21:
uitslag: Idaeovirus hit is very likely a result of contamination. 
opmerking: The partial sequence of UnID idaeovirus obtained in sample 6190001, is identical to the UnID idaeovirus obtained from sample 6189991. The average covergae of the obatined contig was very low 8.8x. For more information see sequnce report of UnID Idaeovirus obtained from dataset of sample 6189991.
</t>
  </si>
  <si>
    <t>nr 8. RNA geisoleerd van de controle BRNV. HTS analyse in overleg met Marleen.</t>
  </si>
  <si>
    <t xml:space="preserve">HTS lijst 20200417: BCF 103943-018 [prelim data: alleen blackberry necrosis virus]
uitslag: 
(1) Op basis van analyse van 5896 (RNA1 A), 6509 (RNA1 B) en 5419 (RNA2 A), 5272 (RNA2 B) en 5862 (RNA2 C) nt van het bijna compleet genoom in NCBI en NVWA kan geconcludeerd worden dat monster 6189991, zeer waarschijnlijk black raspberry necrosis virus (BRNV) bevat. 
opmerkingen molbio: 
(1) Sequences alignment of BRNV RNA1 and RNA2 segments obtained from sample 6190001 and sample 6189991 (103943-018-008), showed that the obtained virus segments shared different nucleotide similarity (see distance tables on the last page). This means that no contamination regarding BRNV occurred between these two samples.
aanvulling molbio (22-2-21):
uitslag: Based on analyses 641 nt of RNA2 segment of the partial genome in NCBI and NVWA can be concluded that sample 6189991 possibly contains UnID idaeovirus, which has high sequence identity with Birch idaeovirus.
opmerking: We only found partial consensus sequence of RNA2 in the dataset of sample 6189991 with low average coverage 11.5x. This might indicate that the virus is present in a very low load in this sample. We could not obtain consensus sequence for RNA1 segment because of low coverge. Alignment of the RNA2 partial segments obtained from samples 6189991 and 6190001, showed a sequence similarity of 99.4%. This might indicate a possibility of contamination between these two samples. The presence of idaeovirus hit in sample 6190001 is very likely a result of contamination due to lower average coverage 8.8x. For more detailed information see sequence report of UnID idaeovirus of sample 6189991. </t>
  </si>
  <si>
    <t>KCB
Buysman</t>
  </si>
  <si>
    <t>Euphorbia</t>
  </si>
  <si>
    <t>amygdaloides</t>
  </si>
  <si>
    <t>Herkomst Kenia. Chl vlekjes, met name langs nerven. Op enkele bladeren wat grotere chlo zones</t>
  </si>
  <si>
    <t>[va meerdere bladeren]
P1 -
bent -
qui -</t>
  </si>
  <si>
    <t xml:space="preserve">
[20200929_CdK check of tymovirus PCR dit virus oppakt]
F-MOL-116-001 (EM13/EM14) : - </t>
  </si>
  <si>
    <t>HTS lijst  20200430, BCF103943-019
Based on analyses of 6092 nt of the near complete genome in NCBI and the NVWA database can be concluded that sample 36109059 very likely contains Poinsettia mosaic virus (PnMV).
[va meerdere bladeren]</t>
  </si>
  <si>
    <t>[foto]
[HTS BU 11]
Geen amplicon verkregen met Tymovirus RT-PCR. amplicon zit niet op de juiste hoogte, 400 bp.</t>
  </si>
  <si>
    <t>poinsettia mosaic virus</t>
  </si>
  <si>
    <t xml:space="preserve">In het door u ingezonden monster hebben wij met behulp van Illumina Sequencing (NGS) de sequentie van een virus bepaald. Analyse van de (bijna volledige) sequentie laat zien dat het de grootste overeenkomst heeft met poinsettia mosaic virus. Dit virus hebben we eerder gedetecteerd in Euphorbia en veroorzaakt volgens ons mogelijk de symptomen op het ingezonden monster. </t>
  </si>
  <si>
    <t>sp</t>
  </si>
  <si>
    <t>Herkomst Oeganda. Rode pepertjes, niet volledig doorgekleurd, vage chl vlekjes</t>
  </si>
  <si>
    <t>[va meerdere vruchten]
P1 -
bent -
qui -
glut -</t>
  </si>
  <si>
    <t>HTS lijst  20200430 , BCF103943-019
Op basis van analyse van 6246 nt van het bijna compleet genoom in de NCBI en NVWA database kan geconcludeerd worden dat monster 36109067 zeer waarschijnlijk Pepper mild mottle virus (PMMoV) bevat.
en
Op basis van analyse van 6474 bp van RNA 1, 423, 880 en 1146 van RNA 2, 1052 bp van RNA3, 1048 bp van RNA4 in de NCBI en NVWA database kan geconcludeerd worden dat monster 366109067 mogelijk een UnID Emaravirus bevat.
[va meerdere vruchten]</t>
  </si>
  <si>
    <t>[foto]
[HTS BU 11]</t>
  </si>
  <si>
    <t>pepper mild mottle virus
virus</t>
  </si>
  <si>
    <r>
      <rPr>
        <sz val="10"/>
        <rFont val="Verdana"/>
        <family val="2"/>
      </rPr>
      <t xml:space="preserve"> Met behulp van Illumina Sequencing (NGS) zijn de sequenties van twee virussen bepaald. 
1. Analyse van de (bijna volledige) genoomsequentie laat zien dat het de grootste overeenkomst toont met een onbekend virus mogelijk behorende tot het geslacht emaravirus.
2. Analyse van de (bijna volledige) genoomsequentie laat zien dat het de grootste overeenkomst toont met pepper mild mottle virus (PMMoV). Via mechanische inoculatie zijn geen virussen overgedragen op toetsplanten en daarmee hebben we de vondst van PMMoV niet kunnen bevestigen. PMMoV is een tobamovirus en we verwachten dat dit makkelijk overdraagbaar is op toetsplanten. We vermoeden dat dit virus aanwezig was op de buitenkant van de vrucht, maar niet de symptomen op de vrucht veroorzaakt.
Het onbekende virus is zeer waarschijnlijk niet mechanisch overdraagbaar, maar kan mogelijk wel de symptomen op de vrucht veroorzaken.</t>
    </r>
    <r>
      <rPr>
        <sz val="10"/>
        <color indexed="10"/>
        <rFont val="Verdana"/>
        <family val="2"/>
      </rPr>
      <t xml:space="preserve">
</t>
    </r>
  </si>
  <si>
    <t>NVWA
A. Klaver</t>
  </si>
  <si>
    <t xml:space="preserve">Herkomst NL. Veel chl op blad mn tussen nerven, op jong en oud blad. Op groene vruchten necr vlekken/banen
ToBRFV of ander virus, kas 4, er is ook een slippenmonster gestuurd naar Naktuinbouw.
22-4 telefonisch contact: er zijn 3 of 4 planten met deze symptomen in de hoek van de kas waar eerder ToBRFV is gevonden. De planten zijn al groot. Teler denkt zelf aan hevige symptomen PepMV.
</t>
  </si>
  <si>
    <t>[va meerdere bladeren]
P1++
bent++
qui-
glut-+</t>
  </si>
  <si>
    <t xml:space="preserve">[va meerdere bladeren] HTS lijst  20200430, BCF103943-019: 
Op basis van analyse van respectievelijk 6452 en 5519 nt van de bijna complete genomen in de NCBI en NVWA databases kan geconcludeerd worden dat monster 33837237 zeer waarschijnlijk twee isolaten van pepino mosaic virus (PepMV) bevat, waarvan 1 isolaat waarschijnlijk tot de PepMV-Ch 2 strain behoort.
</t>
  </si>
  <si>
    <t>Via mechanische inoculatie is een virus overgebracht op toetsplanten. De symptomen op toetsplanten wezen op een infectie door Pepino mosaic virus (PepMV). Met Illumina sequencing (NGS) werd de aanwezigheid van PepMV bevestigd. Daarnaast zijn er geen andere virussen gedetecteerd middels NGS, er is dus geen tomato brown rugose fruit virus gedetecteerd. Volgens ons kan zowel de hevige chlorose op het blad en necrose op de vruchten veroorzaakt worden door PepMV.</t>
  </si>
  <si>
    <t>Herkomst Oeganda. 6 kleine pepertjes, groene en rode, verschilllende kleuren vlekken - zie foto's</t>
  </si>
  <si>
    <t>[va meerdere vruchten]
P1++
bent-
qui-
glut-+</t>
  </si>
  <si>
    <t>TPO lijkt op poty</t>
  </si>
  <si>
    <t xml:space="preserve">[va 6 pepertjes] HTS lijst 20200515, BCF 103943-020. 1) Op basis van analyse van 9707 nt van het bijna compleet genoom in NCBI en NVWA kan geconcludeerd worden dat monster 36109200 zeer waarschijnlijk Potato virus Y (PVY) bevat.     2) Op basis van analyse van 5954 nt van het bijna compleet genoom in NCBI en NVWA kan geconcludeerd worden dat monster 36109200 zeer waarschijnlijk Pepper vein yellows virus PVYV bevat.  </t>
  </si>
  <si>
    <t>[foto]
[HTS BU 14]</t>
  </si>
  <si>
    <t>pepper vein yellows virus
potato virus Y</t>
  </si>
  <si>
    <t>Via mechanische inoculatie is een virus overgebracht op toetsplanten. De symptomen op toetsplanten wezen op een infectie door een Potyvirus. Met Illumina Sequencing (NGS) werd de aanwezigheid van het Potyvirus “Potato virus Y” (PVY;aardappelvirus Y) bevestigd. Daarnaast is er ook een (bijna volledige) genoomsequentie bepaald welke de grootste overeenkomst toont met het pepper vein yellows virus (PeVYV). Volgens ons kan Potato virus Y of een combinatie van beide soorten de geobserveerde vruchtsymptomen veroorzaken.</t>
  </si>
  <si>
    <t xml:space="preserve">Herkomst Zuid-Afrika. 3 kleine pepertjes. Niet volledige doorgekleurd. Verschillende kleuren vlekken. Virusachtig. </t>
  </si>
  <si>
    <t>[va meerdere vruchten]
P1++
bent+-
qui--
glut--</t>
  </si>
  <si>
    <t xml:space="preserve">[va 3 pepertjes] HTS lijst 20200515, BCF 103943-020. 1)  Op basis van analyse van 6009 nt van het bijna compleet genoom in NCBI en NVWA kan geconcludeerd worden dat monster 36109219 zeer waarschijnlijk Pepper vein yellows virus PeVYV bevat.     2) Based on analyses of 7268 nt (RNA1), 2137 nt (RNA2), 1144 nt (RNA3 a), 1273 nt (RNA4), and 1395 nt (RNA5) of the near complete genome in NCBI and NVWA can be concluded that sample 36109219 very likely contains an UnID emaravirus. In addition, another RNA3 segment was found, 1440 nt (RNA3b). Alignment of these two RNA3 segments resulted in 73.2% identity. This suggested that very likely sample 36109219 contains two varieties of RNA3 segment of an UnID emara viruses.    3) Op basis van analyse van 13350 nt van het bijna compleet genoom in NCBI en NVWA kan geconcludeerd worden dat monster 36109219 waarschijnlijk UnID cytorhabdovirus bevat. Hoogste hit is met Cabbage cytorhabdovirus. 50% identiek op het gehele genoom.    4) Based on analyses of 2953 nt of the near complete genome  in NCBI and NVWA can be concluded that sample 36109219 very likely contains UnID virus. This virus is most related to Tobacco bushy tot-disease-associated virus which is an unclassified ssRNA positive strand virus. Based on alignment analysis in Geneious, they share about 69% identity based on their nucleotide sequences.  5)  Based on analyses of 358 nt of the complete genome in NCBI and NVWA can be concluded that sample 36109219 very likely contains Potato spindle tuber viroid PSTV.   </t>
  </si>
  <si>
    <t>Pepper vein yellows virus
Onbekend emaravirus 2x
Potato spindle tuber viroid
onbekend cytorhabdovirus</t>
  </si>
  <si>
    <t>In het door u ingezonden monster hebben wij met behulp van Illumina Sequencing (NGS) de sequenties van onderstaande virussen en viroïde kunnen bepalen. 
1: Analyse van een (bijna volledige) genoomsequentie laat zien dat het de grootste overeenkomst toont met het pepper vein yellows virus (PeVYV). 
2: Analyse van verschillende genoomfragmenten laat zien dat deze de grootste overeenkomst tonen met virussen uit het geslacht emaravirus, waarschijnlijk zijn fragmenten gevonden van twee onbekende emaravirussen. 
3: Analyse van een (bijna volledige) genoomsequentie laat zien dat het de grootste overeenkomst toont met virussen uit het geslacht cytorhabdovirus. Mogelijk is een onbekend cytorhabdovirus aanwezig.
4: Daarnaast laat analyse van een volledige genoomsequentie zien dat het de grootste overeenkomst heeft met potato spindle tuber viroid (PSTVd).
Wij weten niet of de symptomen op de ingezonden vruchten worden veroorzaakt door geen, één of een combinatie van deze virussen of viroïde.</t>
  </si>
  <si>
    <t>Anthurium</t>
  </si>
  <si>
    <t>Herkomst Costa rica. Aantal bladeren met hevige chl mn tussen de nerven, in sommige delen lijken (concentrische) chl kringen</t>
  </si>
  <si>
    <t>F-MOL-110-001 Asian clade 1 en Eurasian clade  AS-EA-FW AS1-RV EA-RV:  z+
opmerking: In overleg met Virologie word deze niet opgewerkt voor Sequencing 
F-MOL-110-002 American clade 1 (AM1-FW  AM1-RV): +</t>
  </si>
  <si>
    <t>[foto]
[BU monster -20 molbio]
sequencing AM1-FW / AM1-RV:
Op basis van analyse van 726 nt van 3’-UTR N-protein in NCBI, Q-Bank en NVWA-database kan geconcludeerd worden dat monster 39057629 zeer waarschijnlijk Impatiens necrotic spot virus (INSV) is.</t>
  </si>
  <si>
    <t>Tospovirus +</t>
  </si>
  <si>
    <t>In het door u ingezonden monster is middels een moleculaire toets een tospovirus gedetecteerd. Op basis van sequentie analyse van is de identiteit van het virus waarschijnlijk Impatiens necrotic spot virus (INSV). Ons inziens kunnen de symptomen worden veroorzaakt door dit virus.</t>
  </si>
  <si>
    <t>INS-20-07953</t>
  </si>
  <si>
    <t>KCB
J. Kromhout</t>
  </si>
  <si>
    <t>Herkomst Suriname. 1 pepertje met gele/oranje kringen, waarvan sommige rood vanbinnen zijn. Onderste uiteinde heeft hele kleine necrotische vlekjes. Vrucht lijkt licht gebobbeld te zijn.</t>
  </si>
  <si>
    <t>P1++
bent++
qui --
glut++</t>
  </si>
  <si>
    <t>HTS lijst 20200625. Project 103943-029.  Op basis van analyse van 8892 (L-segment), 4739 (M-segment) en 3003 (S-segment) nt van het bijna compleet genoom in de NVWA en NCBI database kan geconcludeerd worden dat monster 36557644 zeer waarschijnlijk tomato spotted wilt virus (TSWV) bevat.</t>
  </si>
  <si>
    <t>[HTS BU 14] [foto]
afhandelen obv symptomen Tpo tospo ivm corona (fotos gecheckt)  (HTS onderzoek volgt later)</t>
  </si>
  <si>
    <t>Via mechanische inoculatie is een virus overgebracht op toetsplanten. De symptomen op toetsplanten wezen op een infectie door een Tospovirus. Met Illumina Sequencing (NGS) werd de aanwezigheid van het Tospovirus “ tomato spotted wilt virus” (TSWV) bevestigd. Volgens ons kunnen de symptomen op de vrucht worden veroorzaakt door dit virus.</t>
  </si>
  <si>
    <t>je</t>
  </si>
  <si>
    <t>BKD
M. Geerlings</t>
  </si>
  <si>
    <t>Eremurus</t>
  </si>
  <si>
    <t>himalaicus</t>
  </si>
  <si>
    <t>Herkomst Heiloo. enkele (5) bladeren van 1 plant. Uiteindes van de stengels zijn bruin verkleurd, en daaronder zitten veel wit/gele vlekken (virus!). Er zijn minder vlekken onderaan het blad, ze zijn soms langwerpig van vorm. 
 [ 28-7-2020 MBo gebeld voor achtergrond info: Monitoring veldinspecties usda. Meerdere planten op veld, ook minder hevige symptomen, duinzand schraal]</t>
  </si>
  <si>
    <t>P1 -
bent -
qui -</t>
  </si>
  <si>
    <t>20210322 aanvullend ond met ELISA:
CMV: -</t>
  </si>
  <si>
    <t>BCF 103943-029: prelim data: cmv en tswv maar zeer lage conc in hts
Uitslag: Er is een sequentie gevonden van 286 nt (contig 1888) met overeenkomst met Cucumber mosaic virus (CMV) en 8 kleine fragmenten (max 379 nt) gevonden met overeenkomst met RNA1 van Tobacco rattle virus (TRV).
20210331_HTS, BCF 104326-014:
Based on analyses of 6777 (RNA1) nt of the partial genome in the NVWA and NCBI databases can be concluded that sample 33487185 very likely contains tobacco rattle virus (TRV). (Remark: the RNA2 sequence has not been found.)
opm molbio: Na overleg met Marleen hele snelle contaminatie check gedaan: Ilarvirus klein fragment en umbra 3 kleine stukjes. Daarom verder geen check.</t>
  </si>
  <si>
    <t xml:space="preserve">[HTS BU 14]
20200730 JG: Nieuwe monsters genomen voor HTS. 2x blad en 2x wortel (alhoewel er geen echte wortelstructuren waren, dus onderkant van stengels bemonsterd). Locatie: -20 ELISA lab, lade 4. Alle vier in zelfde plastic zakje.
22-3-21: AG, 4 monsters uit -20 en monster uit -80 gepooled en gesplits in twee nieuwe submonsters. Een voor ELISA en een voor HTS
</t>
  </si>
  <si>
    <t>TRV +</t>
  </si>
  <si>
    <t>Het door u ingezonden monster is mechanisch geïnoculeerd op toetsplanten. Er zijn geen symptomen waargenomen op de toetsplanten, maar omdat de symptomen op het monster virologisch van aard waren hebben wij besloten het nader te analyseren met Illumina Sequencing (NGS). Hiermee is de sequentie bepaald van tobacco rattle virus (tabaksratelvirus). Dit virus kan volgens ons de symptomen op het monster veroorzaken.
Illumina-sequencing data zijn gegenereerd door Genomescan B.V. (accreditatie L518), analyse en interpretatie is uitgevoerd door NRC-Fyto.</t>
  </si>
  <si>
    <t>Tolsma 
Albert Hoorn</t>
  </si>
  <si>
    <t>Apium</t>
  </si>
  <si>
    <t>graveolens
"knolselderij"</t>
  </si>
  <si>
    <t>Herkomst Emmeloord. Holmer gerooid.
Monster niet verder in behandeling genomen, ons inziens geen virus kwestie</t>
  </si>
  <si>
    <t>geen viruskwestie</t>
  </si>
  <si>
    <t>niet in PRISMA gedeeld met VIR</t>
  </si>
  <si>
    <t>Herkomst Emmeloord. Verveart gerooid
Monster niet verder in behandeling genomen, ons inziens geen virus kwestie</t>
  </si>
  <si>
    <t>Naktuinbouw
AJ Starre</t>
  </si>
  <si>
    <t>Dracaena</t>
  </si>
  <si>
    <t xml:space="preserve">Herkomst Nieuwerkerk. [Telefonische info Jaco, 1 plant met symptomen in een grote batch. Hij heeft soortgelijke symptomen ~2017 ook gezien en ingestuurd]. 3 scheuten van 1 plant, op alle bladeren kleine chlorotische vlekjes. </t>
  </si>
  <si>
    <t>M, Ca, RS, A</t>
  </si>
  <si>
    <t>[va 5 bladeren, van 1 scheut] HTS lijst 20200625 project 103943-029. 
Geen uitslag mogelijk, zie opmerkingen.
Opmerking 1. Er is TSWV gedetecteerd met de virus pipeline (twee chunks van ~200 bp), dat is contaminatie uit monster 36557644 welke in dezelfde batch is gesequenced. 
Opmerking 2. Er zijn 9 chunks verkregen, 127-547 bp, coverage 12-141, welke  een hit gaven met Dichorhavirus (blastX, KRONA). Er zijn geen langere fragmenten gevonden en dus geen complete genoom sequentie verkregen. Geen rapport opgesteld.</t>
  </si>
  <si>
    <t>[HTS BU 14]
[foto]</t>
  </si>
  <si>
    <t xml:space="preserve">Het door u ingezonden monster is visueel beoordeeld en er is analyse middels Illumina sequencing (NGS) uitgevoerd waarin geen virus gedetecteerd is.
Op basis van de resultaten worden deze symptomen volgens ons niet door een virus worden veroorzaakt. </t>
  </si>
  <si>
    <t xml:space="preserve">Ca </t>
  </si>
  <si>
    <t>Musa</t>
  </si>
  <si>
    <t>Herkomst Nieuwerkerk. [Telefonische info Jaco, het ging om een specifieke partij vanaf weefselkweek] 3 planten met vergelijkbaar beeld. Enkele bladeren worden bruin vanaf de uiteinden (fysiologisch, kou?). Alle jonge bladeren, over het hele blad chlorose tussen de nerven. Geen virusbeeld</t>
  </si>
  <si>
    <t>Na visuele inspectie van de door u ingezonden vrucht zijn wij van mening dat de symptomen geen virologische oorzaak hebben.</t>
  </si>
  <si>
    <t>KCB
J. Gordijn</t>
  </si>
  <si>
    <t>Herkomst Nederland. 9 vruchten, niet volledig door gekleurd, vlekkerig. Zones/vlekken donker rood, oranje, groen</t>
  </si>
  <si>
    <t>Ca, Jo</t>
  </si>
  <si>
    <t>[va 5 vruchten]
P1 + +
bent - +
dat - +
qui -
glut -+</t>
  </si>
  <si>
    <t>[va bent]
PepMV: +</t>
  </si>
  <si>
    <t xml:space="preserve">PepMV positief
ToBRFV negatief
</t>
  </si>
  <si>
    <t>Vanuit het door u ingebrachte monster is via mechanische inoculatie een virus overgedragen op toetsplanten. De waargenomen symptomen op toetsplanten wezen op een infectie door pepino mosaic virus (PepMV) en niet door tomato brown rugose fruit virus (ToBRFV). De aanwezigheid van PepMV is bevestigd middels serologische toetsing. Volgens ons kunnen de symptomen op de vruchten mogelijk veroorzaakt worden door PepMV of een fysiologische oorzaak hebben.</t>
  </si>
  <si>
    <t>ca</t>
  </si>
  <si>
    <t>36552747 
INS-20-12339</t>
  </si>
  <si>
    <t>Naktuinbouw
J. de Koning</t>
  </si>
  <si>
    <t>Petchoa</t>
  </si>
  <si>
    <t>Herkomst USA. Sub 13 (Cq 17,65) en Sub 14 (Cq16,13). 
Blad monsters</t>
  </si>
  <si>
    <t>F-MOL-071-004 pospi 1 +
F-MOL-071-005 pospi 2 +</t>
  </si>
  <si>
    <t>sequentieanalyse alle productem: 
Op basis van analyse van 360 nt van Pospi in NCBI, Q-Bank en NVWA-database kan geconcludeerd worden dat monsters 36552747 (13) en 36552747 (14) zeer waarschijnlijk Tomato chlorotic dwarf viroid (TCDVd) bevat.</t>
  </si>
  <si>
    <t>TCDVd +</t>
  </si>
  <si>
    <t xml:space="preserve">betreft INS-20-12339. Bevestiging en identificatie is verricht via moleculaire technieken. </t>
  </si>
  <si>
    <t>NRC referentie monster zaden. Herkomst Frankrijk, lotnummer 101603830, batch 0132118366, ras bovenstam DRC 564. Deelmonster bij Naktuinbouw.
Opslag van de zaden in koeling: Q2-07. Niet in PRISMA</t>
  </si>
  <si>
    <t>NRC referentie monster zaden. Herkomst Frankrijk, lotnummer 103338138, batch 0182079613, ras bovenstam DRC 564. Deelmonster bij Naktuinbouw.
Opslag van de zaden in koeling: Q2-07.Niet in PRISMA</t>
  </si>
  <si>
    <t>NRC referentie monster zaden. Herkomst China (2012), lotnummer 102596776, batch 0150572892, ras Hypeel. Deelmonster bij Naktuinbouw.
Opslag van de zaden in koeling: Q2-07. Niet in PRISMA</t>
  </si>
  <si>
    <t>NRC referentie monster zaden. Herkomst China (2017), lotnummer 987206, batch 0111792113, ras Rapit. Deelmonster bij Naktuinbouw.
Opslag van de zaden in koeling: Q2-07. Niet in PRISMA</t>
  </si>
  <si>
    <t>NRC referentie monster zaden. Herkomst Peru, lotnummer 103785230, batch 0200791053, ras Inspired. Deelmonster bij Naktuinbouw.
Opslag van de zaden in koeling: Q2-07. Niet in PRISMA</t>
  </si>
  <si>
    <t>NRC referentie monster zaden. Herkomst Peru, lotnr 103535098, batch 0190648408. ras Tomimaru Muchoo. Opslag van de zaden in koeling: Q2-07. Perongeluk in prisma, daarom afgehandeld als collectie. Originele formulieren, net als de andere monsters bij VIR als pakketje in het groene mapje.</t>
  </si>
  <si>
    <t>collectie: geen uitslag</t>
  </si>
  <si>
    <t>Referentie monsters (S.lycopersicum zaden) worden tot nader bericht bewaard door Virologie.
[in overleg met Arjan/Carla opslag bij VIR in koeling]</t>
  </si>
  <si>
    <t>NRC referentie monster zaden. Herkomst Peru, lotnr 102979788, batch 0170546332. ras Maxifort. Opslag van de zaden in koeling: Q2-07. Perongeluk in prisma, daarom afgehandeld als collectie. Originele formulieren, net als de andere monsters bij VIR als pakketje in het groene mapje.</t>
  </si>
  <si>
    <t>NRC referentie monster zaden. Herkomst Frankrijk, lotnr 103069677, batch 0171664796. ras Maxifort. Opslag van de zaden in koeling: Q2-07. Perongeluk in prisma, daarom afgehandeld als collectie. Originele formulieren, net als de andere monsters bij VIR als pakketje in het groene mapje.</t>
  </si>
  <si>
    <t>NRC referentie monster zaden. Herkomst Frankrijk, lotnr 103069677, batch 0171424531. ras Maxifort. Opslag van de zaden in koeling: Q2-07. Perongeluk in prisma, daarom afgehandeld als collectie. Originele formulieren, net als de andere monsters bij VIR als pakketje in het groene mapje.</t>
  </si>
  <si>
    <t>ch</t>
  </si>
  <si>
    <t>Naktuinbouw
W. Zijlstra</t>
  </si>
  <si>
    <t>Wisteria</t>
  </si>
  <si>
    <t>Ca, C</t>
  </si>
  <si>
    <t>qui -
bent -
P1 -
WB -
boon -</t>
  </si>
  <si>
    <t>[HTS-bakje 14] HTS 20201019  103943-041 prelim: Caucasus prunus virus, comovirus, fabavirus, badnavirus
Based on analyses of 7996 nt of the near complete genome in the NCBI and NVWA databases can be concluded that sample 33588189 possibly contains an UnID Trivirinae (Trivirinae is a subfamily within in the Betaflexiviridae family).
Met Marleen besloten Wisteria badnavirus 1, Comovirus en Fabavirus nog niet te analyseren. Zijn allemaal kleine fragmenten.</t>
  </si>
  <si>
    <t>virus</t>
  </si>
  <si>
    <t>In het door u ingezonden monster hebben wij met behulp van Illumina Sequencing (NGS) een onbekend virus gedetecteerd, wat de grootste overeenkomst heeft met virussen behorende tot de subfamilie Trivirinae (familie Betaflexiviridae).  Mogelijk veroorzaakt dit virus de onregelmatige tussennervige chlorose op de bladeren van het ingezonden monster. 
Illumina-sequencing data zijn gegenereerd door Genomescan B.V. (accreditatie L518), analyse en interpretatie is uitgevoerd door NRC-Fyto.
[20200915 inzender op hoogte gebracht]
[Caucasus prunus virus (nieuwe soort?! Mogelijk eerder gevonden in  Wisteria in NGS Project_103165_003/ UnID Trivirinae 33013246 ) Heeft 73.8% overeenkomst met monster 33013246.]</t>
  </si>
  <si>
    <t>KCB
JJC v Paassen</t>
  </si>
  <si>
    <t>Herkomst Nederland, kweker Wim Peters. 4 rode vruchten. Niet volledig rood gekleurd, mn onderaan vrucht. Vage vlekkerigheid, virus?</t>
  </si>
  <si>
    <t>PepMV +
Tobamo (TMV, Agdia) *
* herhalen;
Tobamo (TMV, Agdia)  -
ToBRFV (DSMZ) -</t>
  </si>
  <si>
    <t>[foto]
[BU zakje vir lab]</t>
  </si>
  <si>
    <t>Pepino mosaic virus +
Tomato brown rugose fruit virus -</t>
  </si>
  <si>
    <t>Uitslag op basis van serologisch onderzoek. We weten niet zeker of er een verband is tussen de symptomen en pepino mosaic virus (PepMV).</t>
  </si>
  <si>
    <t>nvt MYC</t>
  </si>
  <si>
    <t>NVWA
Lex Tervelde</t>
  </si>
  <si>
    <t>Acer</t>
  </si>
  <si>
    <t>Herkomst Nederland. Voor MYC/VIR. Aanvullende informatie: Planten staan op vervuilde grond. Vraag van provincie en omgevingsdienst: zijn door vervuilde grond mogelijk de planten aangetast. In omgeving ook veel holle essen.
Grote tak. Sommige bladeren hebben vergeling. Andere bladeren hebben veel kleine witte vlekjes, deze bladeren lijken ook diepnervigheid te hebben. Veel bladeren hebben necotische vlekken, maar die lijken geen virologische oorzaak te hebben.</t>
  </si>
  <si>
    <t>[foto] [kan afgehandeld worden als geen virussymptomen]</t>
  </si>
  <si>
    <t>Pyrus</t>
  </si>
  <si>
    <t>Herkomst Nederland. Voor MYC/VIR. Aanvullende informatie: Planten staan op vervuilde grond. Vraag van provincie en omgevingsdienst: zijn door vervuilde grond mogelijk de planten aangetast. In omgeving ook veel holle essen.
Een takje waarvan de bladeren scherp begrensde chlorotische plekken hebben. Lichtgroen soms wit van kleur. Plekken zijn onregelmatig verspreid. Enkele bladeren zijn ook sterk gekruld. Andere takken vertonen deze beelden niet.</t>
  </si>
  <si>
    <t>F-MOL-121-002 RT-PCR Ilarvirus PNRSV (VP77-VP78) - geen amplicon
F-MOL-121-003 RT-PCR Ilarvirussen ApMV (VP77-VP79) - zeer zwak amplicon
F-MOL-121-001 RT-PCR Ilarvirussen subgroep 1 &amp; 2 (IlarAgdia For-IlarAgdia Rev) - geen amplicon</t>
  </si>
  <si>
    <t>[foto] [24-8-20 CdK contact gehad met inspecteur. Aangegeven dat we geen antwoord kunnen geven op de vraag of de vervuilde grond een rol kan spelen. Afgesproken om wel te toetsen op ilarvirussen, omdat dat symptomen hier het meeste op lijken.]
F-MOL-121-003 RT-PCR Ilarvirussen ApMV (VP77-VP79) - PCR herhaald met verdunning , dit geeft geen beter resultaat, sequencen : geen bruikbaar resultaat.</t>
  </si>
  <si>
    <t>ilarvirus negatief</t>
  </si>
  <si>
    <t>Uitslag op basis van moleculaire toetsen.</t>
  </si>
  <si>
    <t>Taxus</t>
  </si>
  <si>
    <t xml:space="preserve">Herkomst Nederland. Voor MYC/VIR. Aanvullende informatie: Planten staan op vervuilde grond. Vraag van provincie en omgevingsdienst: zijn door vervuilde grond mogelijk de planten aangetast. In omgeving ook veel holle essen.
Lijkt geen virologische symptomen te hebben. Enkele delen van de tak zijn afgestorven. </t>
  </si>
  <si>
    <t>[kan afgehandeld worden als geen virussymptomen]</t>
  </si>
  <si>
    <t>KCB
J. de Zeeuw</t>
  </si>
  <si>
    <t>Herkomst Kenia. Veel kleine "chili" pepers met cholortische verkleuringen (vooral groen, maar ook geel). Een paar pepers hebben groene concenrtrische kringen. Tospo? Twee pepers met concentrische kringen bemonsterd voor HTS.</t>
  </si>
  <si>
    <t>P1 -/+
bent -/+
qui -/-
glut -/-</t>
  </si>
  <si>
    <t>[v.a toetsplant?]CMV +</t>
  </si>
  <si>
    <t>HTS va waardplant lijst 20200902, BCF 103943-038
Based on analyses of 3354 (RNA1), 3037 (RNA2), 2215 (RNA3) nt of the complete genome in the NCBI and NVWA database can be concluded that sample 33312799 very likely contains cucumber mosaic virus (CMV).
Based on analyses of 5992/6085 nt of the near complete genome in the NCBI and NVWA databases can be concluded that sample 33312799 likely contains pepper vein yellows virus (PeVYV) 2 and/or 5.</t>
  </si>
  <si>
    <t>Cucumber mosaic virus
Pepper vein yellows virus</t>
  </si>
  <si>
    <t>Cucumber mosaic virus (CMV) is gedetecteerd met serologische toetsing. Dit is bevestigd met de moleculaire techniek Illumina sequencing, en hiermee is ook een polerovirus aangetroffen dat de grootste overeenkomst heeft met twee soorten die behoren tot het Pepper vein yellows virus (PeVYV) complex. Waarschijnlijk veroorzaken deze virussen de waargenomen symptomen.</t>
  </si>
  <si>
    <t>NVWA
M vd Enden</t>
  </si>
  <si>
    <t>Herkomst Nederland, de Lier. 1 vrucht, aan onderzijde ingezonken groene ronde vlekjes. Virus?</t>
  </si>
  <si>
    <t>P1 +-
bent ++ 
qui --
glut --
dat -+</t>
  </si>
  <si>
    <t>PepMV va bent: +</t>
  </si>
  <si>
    <t xml:space="preserve"> </t>
  </si>
  <si>
    <t xml:space="preserve">PepMV +
</t>
  </si>
  <si>
    <t>Vanuit het door u ingebrachte monster is via mechanische inoculatie een virus overgedragen op toetsplanten. De waargenomen symptomen op toetsplanten wezen op een infectie door pepino mosaic virus (PepMV) en niet door tomato brown rugose fruit virus (ToBRFV). De aanwezigheid van PepMV is bevestigd middels serologische toetsing. Volgens ons kunnen de symptomen op de vrucht mogelijk veroorzaakt worden door PepMV of een fysiologische oorzaak hebben.</t>
  </si>
  <si>
    <t xml:space="preserve">Capsicum </t>
  </si>
  <si>
    <t xml:space="preserve">Herkomst Nederland, voor export Japan. Frutescens/Habanero. Op zak staat extra geschreven ToBRFV? Een vrucht met vage chlo zones/vlekjes. </t>
  </si>
  <si>
    <t>Tobamo (TMV, Agdia): z+ (OD 0.8)</t>
  </si>
  <si>
    <t>HTS lijst 20200902, BCF 103943-038
Based on analyses of 6332 nt of the complete genome in the NCBI and NVWA database can be concluded that sample 36292578 very likely contains Pepper mild mottle virus (PMMoV).</t>
  </si>
  <si>
    <t>[foto] [HTS BU 14]</t>
  </si>
  <si>
    <t>pepper mild mottle virus +</t>
  </si>
  <si>
    <t>Met behulp van serologische toetsen hebben wij een tobamovirus gedetecteerd. Via Illumina sequencing is de (bijna volledige) sequentie bepaald van een virus. Analyse van de sequentie laat zien dat het pepper mild mottle virus (PMMoV) betreft. Waarschijnlijk veroorzaakt dit virus de symptomen op de ingezonden vrucht. In het monster is dus geen tomato brown rugose fruit virus (ToBRFV) aanwezig.</t>
  </si>
  <si>
    <t>Pittosporum</t>
  </si>
  <si>
    <t>20201019 103943-041:
Based on analyses of 13097 nt of the complete genome in the NVWA and NCBI database can be concluded that sample 40292845 very likely contains Eggplant mottle dwarf virus (EMDV).
Pittosporum cryptic virus-1 gedecteerd</t>
  </si>
  <si>
    <t>[foto], [BU jerom]
(MBO EMDV in Pittosporum en sympt zie http://www.sipav.org/main/jpp/index.php/jpp/article/view/3398)</t>
  </si>
  <si>
    <t>Eggplant mottled dwarf virus +</t>
  </si>
  <si>
    <t>Wij hebben het door u ingezonden monster geanalyseerd met Illumina Sequencing (NGS)¸ en hiermee de volledige genoomsequentie van een virus gedetecteerd. Analyse van de sequentie laat zien dat het eggplant mottled dwarf virus (EMDV) betreft. Dit virus kan de waargenomen nerfvergeling op het monster veroorzaken.
Illumina-sequencing data zijn gegenereerd door Genomescan B.V. (accreditatie L518)¸ analyse en interpretatie is uitgevoerd door NRC-Fyto.</t>
  </si>
  <si>
    <t>Eurofins</t>
  </si>
  <si>
    <t>tuberosum</t>
  </si>
  <si>
    <t xml:space="preserve">Herkomst Frankrijk. Komt van ander veld dan monster 39720400. Monsteronderzoek op tarief voor ester dekkers (fytoplasma in aardappel). Enkele planten met grote stengels waarvan de bladeren al verwelkt waren. 1 plant had veel "bovengrondse" knolletjes. Deze hadden verschillende groottes en vormen en zaten verspreid over de stengel (vooral op het lagere gedeeelte van de stengel). Bij sommige knolletjes zat er een klein stengeltjes tussen de hoofdstengel en de knol. Bemonstering: 2 planten bemonsterd. Vooral de kleine stengeltjes tussen de knol en de hoofdstengel bemonsterd, maar omdat hier niet veel materiaal van was, is er ook een deel de hoofdstengel in de buurt van een "aerial tuber" bemonsterd. Dit materiaal is vervolgens in kleine stukjes gesneden. Dit monster gebruiken voor toets, had de meeste knollen. </t>
  </si>
  <si>
    <t>F-MOL-022-003 PCR fytoplasma's Stolbur groep (NPA2F/NPA2R - STOL 11F/STOL 11R): NPA +, STOL +</t>
  </si>
  <si>
    <t>[foto]
3 monsterzakjes gemaakt
Sequencing:Op basis van analyse van 436 nt van 16S t-RNA Ile en 829 nt van HindIII fragment in NCBI, Q-bank en NVWA-database kan geconcludeerd worden dat monster
39720419 zeer waarschijnlijk Candidatus Phytoplasma solani bevat.</t>
  </si>
  <si>
    <t>Candidatus phytoplasma solani (stolbur)</t>
  </si>
  <si>
    <t xml:space="preserve">In het monster (kenmerk 731373) is met moleculaire toetsing een fytoplasma gedetecteerd. Sequentieanalyse van de twee verkregen PCR-producten wijst er op dat zeer waarschijnlijk Candidatus Phytoplasma solani (stolburfytoplasma) in het monster aanwezig is.  Dit fytoplasma veroorzaakt zeer waarchijnlijk de geobserveerde symptomen. </t>
  </si>
  <si>
    <t>Herkomst Frankrijk. Komt van ander veld dan monster 39720419. Monsteronderzoek op tarief voor ester dekkers (fytoplasma in aardappel). 1 plant met weining aerial tubers. Verder zag monster er hetzelfde uit als monster: 39720419. Bemonstering: kleine stengels tussen knolletjes en hoofdstengel. Ook een stukje van de hoofdstnegel in de buurt van een knolletje.</t>
  </si>
  <si>
    <t>F-MOL-022-003 PCR fytoplasma's Stolbur groep (NPA2F/NPA2R - STOL 11F/STOL 11R) (nog niet zeker) STOL:- / NPA: +: Amplicon verkregen met fytoplasma (NPA) PCR is +/- 50 bp hoger</t>
  </si>
  <si>
    <t>[foto]
3 monsterzakjes gemaakt
NPA Sequencing slechte data, komt gedeeltelijk overeen met Bacillus sp.</t>
  </si>
  <si>
    <t xml:space="preserve">  phytoplasma negatief </t>
  </si>
  <si>
    <t>Op het monster (kenmerk 731374) zijn twee PCRs uitgevoerd om fytoplasma’s te detecteren: een specifieke PCR voor het aantonen van Candidatus Phytoplasma solani en een generieke PCR voor het aantonen van fytoplasma’s. Beide toetsen waren negatief.</t>
  </si>
  <si>
    <t xml:space="preserve">Herkomst Nederland. Op bladeren onregelmatige tussennervige chlorose. Lijkt een beetje langs de nerven. </t>
  </si>
  <si>
    <t>F-MOL-021-003 Poty PCR: -</t>
  </si>
  <si>
    <t>[HTS 202005xx]</t>
  </si>
  <si>
    <t>[foto] 
Geen amplicon verkregen met Generieke RT-PCR voor detectie van Potyvirussen</t>
  </si>
  <si>
    <t>virus symptomen</t>
  </si>
  <si>
    <t xml:space="preserve">Het door u ingezonden monster is visueel beoordeeld. Daarnaast zijn met een generieke PCR geen potyvirussen gedetecteerd.
De onregelmatige tussennervige chlorose op de bladeren van het monster kunnen volgens ons veroorzaakt worden door een virus. 
[inspecteur op de hoogte gebracht, dat we het RNA-extract nog gaan inzetten voor NGS. Mocht hier iets interessants uitkomen dan inspecteur op de hoogte brengen]
</t>
  </si>
  <si>
    <t>valt onder 39099140, afgehandeld door Johan vV (aug 2020)</t>
  </si>
  <si>
    <t>NVWA West Mainports
S(?)noek</t>
  </si>
  <si>
    <t>STCPAS00002064513360</t>
  </si>
  <si>
    <t>?Capsicum</t>
  </si>
  <si>
    <t>herkomst China, bestemming Italie. Random verstuurd naar mensen onder valse inhoudsopgave</t>
  </si>
  <si>
    <t>restant zaden in koeling 2e verdieping net als referentie zaden tomaat</t>
  </si>
  <si>
    <t>HTS volgt</t>
  </si>
  <si>
    <t xml:space="preserve">valt onder 39099140, afgehandeld door Johan vV </t>
  </si>
  <si>
    <t>STCPAS00002064522894</t>
  </si>
  <si>
    <t>STCPAS00002064509369</t>
  </si>
  <si>
    <t>?Citrus</t>
  </si>
  <si>
    <t>WI000475196050FPL</t>
  </si>
  <si>
    <t>?</t>
  </si>
  <si>
    <t>WI000468525872FPL / 84000870</t>
  </si>
  <si>
    <t>WI000477843661FPL / 84000872</t>
  </si>
  <si>
    <t xml:space="preserve">?Capsicum </t>
  </si>
  <si>
    <t>WI000464635617FPL</t>
  </si>
  <si>
    <t>?Cucumis</t>
  </si>
  <si>
    <t>WI000492214677FPL</t>
  </si>
  <si>
    <t>?Solanum (2X)</t>
  </si>
  <si>
    <t>WI000483084259FPL</t>
  </si>
  <si>
    <t>WI000465868462FPL</t>
  </si>
  <si>
    <t xml:space="preserve">NRC Botermans. </t>
  </si>
  <si>
    <t xml:space="preserve">Solanum </t>
  </si>
  <si>
    <t>tuberosum 'Triple7'</t>
  </si>
  <si>
    <t>herkomst Duitsland, consumptieaardappelen. Opvolging melding  886698_00 TOBAMOVIRUS ToBRFV met kenmerk (11104147), zie T:\PD\NRC\Team Ziekten\Virologie\Q's NL\2019_ToBRFV_tomaat\Aardappel melding NAK
Ontvangen door NRC via HZPC (Wiebe Meijer), enkele tientallen knollen deels met parrallelle snedes. Weinig symptomen, enkele knollen met inwendige 1 necr vlek net onder schil, vaak vanuit oog. In enkele gevallen ook gaatje in schil. Niet echt virusachtig. 3 knollen geslecteerd en hier een monster van genomen (in simplex). Aanvullend at random 10 knollen geselecteerd en doormidden geneden (bleken symptoomloos). Een monster genomen door uit binnenste knol stukjes materiaal weg te snijden (in duplo, steriele scalpel).  Nog een monster genomen door van schil (deels bij oog indien aanwezig) stukjes materiaal weg te snijden (in simplex, steriele scalpel)</t>
  </si>
  <si>
    <t>M, Je, C</t>
  </si>
  <si>
    <t>6167127_binnenkant: 
F-MOL-132-001 ISHI-Veg ToBRFV-
F-MOL-074-003 Real-time (TRV) en PMTV (duplex)-
F-MOL-089-004 nad5- 28-sept, MBo: maar uitslag monster gebaseerd op positieve nad5 uitslagen. Zie ook PCR formulier
6167127_buitenkant: 
F-MOL-132-001 ISHI-Veg ToBRFV-
F-MOL-074-003 Real-time (TRV) en PMTV (duplex)-
F-MOL-089-004 nad5:+
6167127_symptomen: 
F-MOL-132-001 ISHI-Veg ToBRFV-
F-MOL-074-003 Real-time (TRV) en PMTV (duplex)-
F-MOL-089-004 nad5:+</t>
  </si>
  <si>
    <t>tomato brown rugose fruit virus  negatief</t>
  </si>
  <si>
    <t>Betreft restant aardappelknollen ontvangen van HZPC naar aanleiding van melding aan NVWA (kenmerk 11104147) op 15 september 2020: Een moleculaire toets waarmee tomato brown rugose fruit virus (ToBRFV) kan worden aangetoond was negatief.</t>
  </si>
  <si>
    <t>KCB 
B ?</t>
  </si>
  <si>
    <t>Herkomst Polen. Import: 2 rode vruchten met donkergroene verkleuringen. Sommige zijn een beetje kringvormig. Vermoedelijk geen virus, maar toch TPO ingezet. Ook monster genomen voor Baseline study.</t>
  </si>
  <si>
    <t>C, Je</t>
  </si>
  <si>
    <t>P1 +/+
qui +/-
bent -/+
glut -/+</t>
  </si>
  <si>
    <t>F-MOL-132-001 Real-time RT-PCR ToBRFV ISHI-Veg 2019: - 
F-MOL-089-004 Real-time RT-PCR NAD5: + [Ct 22,26 / 22,15]</t>
  </si>
  <si>
    <t>20201026_HTS; prelim data CMV + ophiovirus
Based on analyses 3337 (RNA1), 2906 (RNA2) and 2061 (RNA3) nt of the near complete genome in the NCBI and NVWA databases can be concluded that sample 39081354 very likely contains cucumber mosaic virus (CMV).
Based on analyses 7651 (RNA1), 1804 (RNA2), 1493 (RNA3) and 1384 (RNA4) nt of the near complete genome in the NCBI and NVWA databases can be concluded that sample 39081354 very likely contains lettuce ring necrosis virus (LNRV).</t>
  </si>
  <si>
    <t>virus +</t>
  </si>
  <si>
    <t>[Omdat de HTS uitslag niet aansluit bij de resultaten van de andere toetsen (geen tobamo bij HTS) is er waarschijnlijk een monsterzakje verwisseld. Het is niet te achterhalen of dit is gebeurt en bij welke toets. Met Marleen besproken om dit monster af te handelen als CMV omdat dit virus (als enige) in alle toetsen werd aangetroffen] 
De symptomen op het door u ingezonden monster zijn veroorzaakt door een virus. Met behulp van de moleculaire techniek Illumina Sequencing en serologische toetsing is cucumber mosaic virus (CMV) aangetoond. Dit virus kan de waargenomen symptomen veroorzaken.</t>
  </si>
  <si>
    <t>NVWA West 
Marin van Dalen</t>
  </si>
  <si>
    <t>lycopersicum (in vloeistof)</t>
  </si>
  <si>
    <t>Vloeistof (300 ml) gewasbeschermingsmiddel V10 (inoculum PepMV (2 zwakke stammen) geproduceerd door  Valtho) Doel:  onderzoek op aanwezigheid ToBRFV vanwege vondst ToBRFV in jonge tomatenaanplant Oussoren trostomaten BV.</t>
  </si>
  <si>
    <t>[va vloeistof]
P1 +-
bent -+
qui --
dat -+
glut --</t>
  </si>
  <si>
    <t>F-MOL-132-001 ISHI-Veg ToBRFV
F-MOL-089-004 nad5
NB: indein bovenstaande toetsen beide negatief dan Potex PCR inzetten.</t>
  </si>
  <si>
    <t>[ook aanvullend onderzoek aan 2 PepMV strains:  20201228_HTS RNA-seq 103943-050] Based on analyses of 6457 (VX1) and 6465 (VC1) nt of the complete genome in the NCBI and BLAST can be concluded that sample 40250821 very likely contains pepino mosaic virus (PepMV). This sample is the V10 PepMV vaccine, containing the VC1 (CH2 based) and VX1 (LP based) strains.</t>
  </si>
  <si>
    <t>ToBRFV negatief</t>
  </si>
  <si>
    <t>[2 PepMV strains in Geneious] Betreft onderzoek aan vloeistofmonster V10:
Een specifieke moleculaire toets voor detectie van het tomato brown rugose fruit virus was negatief.</t>
  </si>
  <si>
    <t>NVWA
J Starre / B de Vries</t>
  </si>
  <si>
    <t>Herkomst Pijnacker. 2 planten. Sommige bladeren hebben kleine rode lesies met gele buitenrand. Zijn onregelmatig verspreid over het blad. Lesies lijken groter te zijn op jonge (binnenste) bladeren.</t>
  </si>
  <si>
    <t>Je,C, M</t>
  </si>
  <si>
    <t>geen virussymptomen</t>
  </si>
  <si>
    <t>Na visuele inspectie van het door u ingezonden monster zijn wij van mening dat de symptomen geen virologische oorzaak hebben.</t>
  </si>
  <si>
    <t>NVWA
AJ Starre</t>
  </si>
  <si>
    <t>Ficus</t>
  </si>
  <si>
    <t>Herkomst Roelofarendsveen. 1 hele plant. Bladeren hebben chlorotische lesies aan de bladrand rondom de nerven. Lesies lijken kringvormig. Bij enkele bladeren worden de lesies van binnenuit roodbruin necrotisch, ook aan onderkant blad te zien. Symptomen op jonge bladeren lijken minder heftig.  Symptomen zij niet heel virologisch van aard.</t>
  </si>
  <si>
    <t>[HTS lijst 20201019] 103943-041 : Geen virus gedetecteerd</t>
  </si>
  <si>
    <t>Vanuit het door u ingebrachte monster is via mechanische inoculatie geen virus overgedragen op toetsplanten. Aanvullend is analyse middels Illumina sequencing (NGS) uitgevoerd, waarin geen virus of viroide gedetecteerd is.  Wij zijn van mening dat de symptomen op het ingezonden monster geen virologische oorzaak hebben.</t>
  </si>
  <si>
    <t>mycologie</t>
  </si>
  <si>
    <t>NVWA
W. den Hartog</t>
  </si>
  <si>
    <t>Herkomst Nederland. Monster is in behandeling genomen door mycologie. Geen virologische oorzaak.</t>
  </si>
  <si>
    <t>Monster is afgehandeld door mycologie.</t>
  </si>
  <si>
    <t>Herkomst Roelofarendsveen. 1 hele plant. Bladeren hebben wit chl lesies/streepjes, mn aan uiteinde van het blad en niet/heel weinig op jong blad</t>
  </si>
  <si>
    <t>[HTS lijst 20201019] 103943-041 prelim data: badnavirus
Geen relevante virussen gevonden.
Badnavirus gedetecteerd, sequentie is erg kort, waarschijnlijk geincorporeerd in het genoom</t>
  </si>
  <si>
    <t>[foto]
[Jerom heeft contact opgenomen met Jacco
Het plan is om ook een paar gezonde yucca’s te bemonsteren (3 planten van verschillende partijen), zodat we de symptomen van deze en eerdere yucca’s misschien kunnen koppelen aan het gevonden badnavirus. Jacco was hier erg enthousiast over en zal deze insturen als ie ze tegenkomt. Ik heb hem uitgelegd dat de analyse nog een tijd kan duren maar dat vond hij niet erg. Monster 4150372 kan voorlopig open blijven staan.]</t>
  </si>
  <si>
    <t>no virus</t>
  </si>
  <si>
    <t>In het door u ingezonden monster hebben wij met behulp van Illumina Sequencing (NGS) genoomfragmenten gevonden welke de grootste overeenkomst heeft met een badnavirus (niet officieel erkende naam Yucca bacilliform virus).Wij weten niet of dit de symptomen veroorzaakt op het ingezonden monster. Verder zijn er geen virussen gedetecteerd.
Illumina-sequencing data zijn gegenereerd door Genomescan B.V. (accreditatie L518), analyse en interpretatie is uitgevoerd door NRC-Fyto.</t>
  </si>
  <si>
    <t>KCB
P. Rutten</t>
  </si>
  <si>
    <r>
      <t>Herkomst Venlo. Inspecteur: in partij 3 colli die afwijkend zijn. 6 vruchten, waarvan enkele verticale gele strepen hebben. De strepen hebben vage randen en zijn een beetje vlekkerig. (geen virus na overleg met MBo&amp;Ch). 2</t>
    </r>
    <r>
      <rPr>
        <b/>
        <sz val="10"/>
        <rFont val="Verdana"/>
        <family val="2"/>
      </rPr>
      <t xml:space="preserve"> vruchten vlekkerig/niet volledig doorgekleurd, mogelijk wel virus. let op, in uitslag aangeven dat die banen/strepen geen virusbeeld is</t>
    </r>
  </si>
  <si>
    <t>Je, Ca</t>
  </si>
  <si>
    <t xml:space="preserve">va 5  vruchten
PepMV: +
Tobamo (TMV, Agdia): -
</t>
  </si>
  <si>
    <t xml:space="preserve">Op basis van visuele beoordeling en serologische toetsing. Er zijn twee type symptomen gezien:
1) geel chlorotische strepen op de vruchten. Volgens ons hebben deze symptomen geen virologische maar een genetisch oorzaak. 
2) Twee vruchten niet volledig doorgekleurd, met enkele vage chlorotische vlekken. Volgens ons kunnen deze symptomen mogelijk veroorzaakt worden door PepMV of een fysiologische oorzaak hebben.
</t>
  </si>
  <si>
    <t>KCB
F. Duindam</t>
  </si>
  <si>
    <t xml:space="preserve">Herkomst Ecuador. 2 kleine blaadjes met kleine gele vlekjes onregelmatig verspreid. Witgeel vanbinnen met een lichtgroene wazige buitenrand. </t>
  </si>
  <si>
    <t>F-MOL-121-002 RT-PCR Ilarvirus PNRSV (VP77-VP78): +
F-MOL-121-003 RT-PCR Ilarvirussen ApMV (VP77-VP79): +</t>
  </si>
  <si>
    <t>[foto] [BU monster bakje jerom -20]
Op basis van analyse van 338 nt van coat protein - 3'UTR in NCBI, Q-bank en NVWA-database kan geconcludeerd worden dat monster 33221678 zeer waarschijnlijk Prunus necrotic ringspot virus bevat.
Op basis van analyse van 432 nt van coat protein - 3'UTR in NCBI en NVWA-database kan geconcludeerd worden dat monster 33221678 mogelijk Apple mosaic
virus bevat.</t>
  </si>
  <si>
    <t>Apple mosaic virus +
Prunus necrotic ringspot virus +</t>
  </si>
  <si>
    <t>Er zijn moleculaire toetsen ingezet voor de detectie van apple mosaic virus (APMV) en Prunus necrotic ringspot virus (PNRSV) welke voor zowel APMV en PNRSV positief was. Beide virussen kunnen de symptomen op het blad volgens ons veroorzaken.</t>
  </si>
  <si>
    <t>KCB
M. van Noort</t>
  </si>
  <si>
    <t>Herkomst Nederland. 1 vrucht met groene wazige verkleuring. Sommige lijken een beetje kringvormig te zijn. Virus?</t>
  </si>
  <si>
    <t>P1 -/+
bent -/+
qui -/-
glut +/-
wb +/-</t>
  </si>
  <si>
    <t>CMV -
TMV + (1.671; 1.646)
PMMoV+ (3.407; 3.500)
[va vrucht herhaling]
CMV -
PMMV + (OD1 1.466; 1.518 - OD2 3.448; &gt;3.5)
BPMoV + (OD1 1.809; 1.801 - OD2 &gt;3.5; &gt;3.5)
TMV + (OD1 0.208; 0.205 - OD2 0.587; 0.615)</t>
  </si>
  <si>
    <t>F-MOL-132-001 Real-time RT-PCR ToBRFV ISHI-Veg 2019: -  
F-MOL-089-004 Real-time RT-PCR NAD5: + [Ct 21,95 / 21,82]</t>
  </si>
  <si>
    <t>20201026_HTS
Based on analyses of 6335 nt of the complete genome in the NCBI and NVWA databases can be concluded that sample 32691862 very likely contains pepper mild mottle virus (PMMoV).</t>
  </si>
  <si>
    <t xml:space="preserve">[foto]
BU v.a. P1 in -20
ToBRFV niet aangetoond met realtime PCR
MP(FAM) Ct &gt;40 en Ct=37,58
CP en 3'UTR(VIC) Ct= &gt;40 en &gt;40 </t>
  </si>
  <si>
    <t>PMMoV</t>
  </si>
  <si>
    <t xml:space="preserve">De symptomen op het door u ingezonden monster zijn veroorzaakt door een virus. Daarom is besloten om toetsplantonderzoek in te zetten, het monster serologisch te toetsen op tobamovirussen, en het monster moleculair te toetsen met Illumina sequencing. Hiermee is de volledige sequentie van pepper mild mottle virus aangetoond (PMMoV). Volgens ons veroorzaakt dit virus de waargenomen symptomen. Tomato brown rugose fruit virus is niet gedetecteerd.   </t>
  </si>
  <si>
    <t>MBo</t>
  </si>
  <si>
    <t>NRC M Botermans</t>
  </si>
  <si>
    <t>FF/6253/2020-1</t>
  </si>
  <si>
    <t>lycopersicum (RNA uit zaad)</t>
  </si>
  <si>
    <t xml:space="preserve">Herkomst zaad China. Afkomstig van Central Laboratory, Polen, Marek Wozny. Verstuurd naar  EURL VIR vanwege eerste vondst ToBRFV </t>
  </si>
  <si>
    <t>m, Ca</t>
  </si>
  <si>
    <t>F-MOL-132-002 real-time RT-PCR ToBRFV Menzel and Winter 2019: + (ca cq 16 bij 200RFU)</t>
  </si>
  <si>
    <t xml:space="preserve">tomato brown rugose fruit virus </t>
  </si>
  <si>
    <t>PRISMA: Regarding RNA-extract of tomato seeds with code FF/6253/2020 (1) (internal references: 6189967): We tested the extract with the real-time RT-PCR using primers and probe designed by Menzel and Winter (Acta Horticulturae, in press) and this gave a positive result. We have confirmed your finding and verified the presence of tomato brown rugose fruit virus (ToBRFV) in the RNA-extract.
mail verstuurd naar MArek Wozny:Regarding the 3 RNA-extracts of tomato seeds with code FF/6253/2020 (internal references: 6189967, 6189975, 6189959):
We tested the extracts with the Menzel &amp; Winter real-time RT-PCR and this resulted in positive test results. We have confirmed your findings and verified the presence of tomato brown rugose fruit virus (ToBRFV) in the RNA-extracts.
If you wish we can send you an official report next week but this will mostly be in Dutch.</t>
  </si>
  <si>
    <t>FF/6253/2020-2</t>
  </si>
  <si>
    <t>F-MOL-132-002 real-time RT-PCR ToBRFV Menzel and Winter 2019: + (ca cq 15 bij 200 RFU</t>
  </si>
  <si>
    <t>[HTS lijst 20201016]</t>
  </si>
  <si>
    <t xml:space="preserve">tomato brown rugose fruit virus  </t>
  </si>
  <si>
    <t>PRISMA: Regarding RNA-extract of tomato seeds with code FF/6253/2020 (2) (internal references: 6189975): We tested the extract with the real-time RT-PCR using primers and probe designed by Menzel and Winter (Acta Horticulturae, in press) and this gave a positive result. We have confirmed your finding and verified the presence of tomato brown rugose fruit virus in the RNA-extract.
mail verstuurd naar MArek Wozny:Regarding the 3 RNA-extracts of tomato seeds with code FF/6253/2020 (internal references: 6189967, 6189975, 6189959):
We tested the extracts with the Menzel &amp; Winter real-time RT-PCR and this resulted in positive test results. We have confirmed your findings and verified the presence of tomato brown rugose fruit virus (ToBRFV) in the RNA-extracts.
If you wish we can send you an official report next week but this will mostly be in Dutch.</t>
  </si>
  <si>
    <t>FF/6253/2020-3</t>
  </si>
  <si>
    <t>F-MOL-132-002 real-time RT-PCR ToBRFV Menzel and Winter 2019: + (ca cq 16 bij 200 RFU)</t>
  </si>
  <si>
    <t>PRISMA: Regarding RNA-extract of tomato seeds with code FF/6253/2020 (3) (internal references: 6189959): We tested the extract with the real-time RT-PCR using primers and probe designed by Menzel and Winter (Acta Horticulturae, in press) and this gave a positive result. We have confirmed your finding and verified the presence of tomato brown rugose fruit virus  in the RNA-extract.
mail verstuurd naar MArek Wozny:Regarding the 3 RNA-extracts of tomato seeds with code FF/6253/2020 (internal references: 6189967, 6189975, 6189959):
We tested the extracts with the Menzel &amp; Winter real-time RT-PCR and this resulted in positive test results. We have confirmed your findings and verified the presence of tomato brown rugose fruit virus (ToBRFV) in the RNA-extracts.
If you wish we can send you an official report next week but this will mostly be in Dutch.</t>
  </si>
  <si>
    <t>NVWA
Jan Struis</t>
  </si>
  <si>
    <t>Herkomst Marokko. 1 cherrytomaatje met lichtgroene verkleuringen. Lijkt ook enkele putjes te hebben. [eigen oriëntatie monster van inspecteur.]</t>
  </si>
  <si>
    <t>[ELISA v.a. vrucht]
PepMV +
TMV (agdia) -</t>
  </si>
  <si>
    <t>Op basis van visuele beoordeling en serologische toetsing. Tomato brown rugose fruit virus is niet gedetecteerd. Pepino mosaic virus (PepMV) is wel gedetecteerd. Volgens ons kunnen de symptomen op de vrucht mogelijk veroorzaakt worden door PepMV of een fysiologische oorzaak hebben.</t>
  </si>
  <si>
    <t>NVWA
A Fonken</t>
  </si>
  <si>
    <t>NRC referentie monster zaden. Herkomst Israël, batch 98683F. ras HA 48230G9PP. Opslag van de zaden in koeling conferentie. Niet in prisma. Originele formulieren, net als de andere monsters bij VIR als pakketje in het groene mapje.</t>
  </si>
  <si>
    <t>NRC referentie monster zaden. Herkomst Guatemala, batch 108466-99. ras Summer sun G9PP. Opslag van de zaden in koeling conferentie. Niet in prisma.. Originele formulieren, net als de andere monsters bij VIR als pakketje in het groene mapje.</t>
  </si>
  <si>
    <t>NRC referentie monster zaden. Herkomst Israël, batch 109490. ras 27468. Opslag van de zaden in koeling conferentie. Niet in prisma.. Originele formulieren, net als de andere monsters bij VIR als pakketje in het groene mapje.</t>
  </si>
  <si>
    <t>NRC referentie monster zaden. Herkomst Guatemala, batch 88982F. ras Goutine G9PP. Opslag van de zaden in koeling conferentie. Niet in PRISMA. Originele formulieren, net als de andere monsters bij VIR als pakketje in het groene mapje.</t>
  </si>
  <si>
    <t>NRC referentie monster zaden. Herkomst Guatemala, batch 100785. ras 27451. Opslag van de zaden in koeling conferentie. Niet in PRISMA.. Originele formulieren, net als de andere monsters bij VIR als pakketje in het groene mapje.</t>
  </si>
  <si>
    <t>NRC referentie monster zaden. Herkomst Spanje, batch 100785. ras 27451. Opslag van de zaden in koeling conferentie. Niet in PRISMA. Originele formulieren, net als de andere monsters bij VIR als pakketje in het groene mapje.</t>
  </si>
  <si>
    <t>NRC referentie monster zaden. Herkomst Guatemala, batch 89840F. ras Amastera G9PP. Opslag van de zaden in koeling conferentie. Niet in PRISMA.Originele formulieren, net als de andere monsters bij VIR als pakketje in het groene mapje.</t>
  </si>
  <si>
    <t>NRC referentie monster zaden. Herkomst Guatemala, batch 89849. ras 27429. Opslag van de zaden in koeling conferentie. Niet in PRISMA.. Originele formulieren, net als de andere monsters bij VIR als pakketje in het groene mapje.</t>
  </si>
  <si>
    <t>NRC
Marleen Botermans</t>
  </si>
  <si>
    <t>Lonicera</t>
  </si>
  <si>
    <t>Herkomst Wageningen, Dolderstraat. 2 bosjes takken met bladeren met heftige nervergeling. Nerven lijken op sommige plekken necrotisch te worden.</t>
  </si>
  <si>
    <t>P1 -/-
bent -/-
qui -/-
glut -/-
wb -/-</t>
  </si>
  <si>
    <t>HTS lijst 20201019 103943-041 prelim data: oa Foveavirus en  Honeysuckle yellow vein virus (begomovirus! Zie oa https://www.researchgate.net/publication/227055750_Occurrence_of_Honeysuckle_Yellow_Vein_Virus_HYVV_containing_a_monopartite_DNA-A_genome_in_Korea)
Based on analyses of 1476 nt of the partial genome in NCBI blast and NVWA databases can be concluded that sample 6013056 very likely contains Honeysuckle yellow vein virus.
Based on analyses of 8513 nt of the near complete genome in NCBI blast and NVWA databases can be concluded that sample 6013056 possibly contains an UnID betaflexiviridae.
Based on analyses of 2531 nt of the near complete genome in NCBI blast and NVWA databases can be concluded that sample 6013056 possibly contains UnID virus-associated RNA.
Based on analyses of 2368 nt of the near complete genome in NCBI blast and NVWA databases can be concluded that sample 6013056 possibly contains an UnID virus. Remark: The virus is most likely a fungi infecting virus.</t>
  </si>
  <si>
    <t>[foto]
Nieuwe monsters gemaakt op 13-1-2021 (Jerom) van meest verse blaadjes. 1 voor genomescan en 1 bu (laatstgenoemde ligt in -20)</t>
  </si>
  <si>
    <t xml:space="preserve">marleen </t>
  </si>
  <si>
    <t>20-ok</t>
  </si>
  <si>
    <t>Naktuinbouw
Arjen Peterse</t>
  </si>
  <si>
    <t>INS-20-22382</t>
  </si>
  <si>
    <t>Juglans</t>
  </si>
  <si>
    <t>regia 'Komeet'</t>
  </si>
  <si>
    <t>Herkomst Ochten. [In opdracht van boomkwekerij t' Herenland een latent onderzoek (PCR of ELISA) op Cherry leaf roll virus ivm met rassenonderzoek in Spanje] (import kosten klant). Toetsen op CLRV.
Monster was per ongeluk naar ons gestuurd. Is teruggestuurd naar Naktuinbouw.</t>
  </si>
  <si>
    <t>Monster is teruggestuurd naar naktuinbouw. Zij hadden het per ongeluk naar ons gestuurd. Er is dus niks met dit monster gedaan.</t>
  </si>
  <si>
    <t>Paeonia</t>
  </si>
  <si>
    <t>lactiflora
many happy return</t>
  </si>
  <si>
    <t xml:space="preserve">Herkomst Nederland. Wortels met insnoeringen. Wortels hebben verschillende diktes. </t>
  </si>
  <si>
    <t>20201026_HTS, BCF_103943-044
uitslag:  Based on analyses of 7501 (RNA1) and 4744 (RNA2) nt of the near complete genome in the NCBI and NVWA databases can be concluded that sample 36107061 very likely contains Cycas necrotic stunt virus (CNSV).
Opmerking: Van CLBV kan alleen het movement protein gevonden worden</t>
  </si>
  <si>
    <t>marleen</t>
  </si>
  <si>
    <t>zitten hier virussen in die lemoines disease veroorzaken. Zie andere pioen monsters.</t>
  </si>
  <si>
    <t>2020-10-27  Christel contact opgenomen met inspecteur  en aangeven dat HTS ingezet zal worden.</t>
  </si>
  <si>
    <t>Pachira</t>
  </si>
  <si>
    <t>aquatica</t>
  </si>
  <si>
    <t>Herkomst China. Op bladeren onregelmatige chlorose/ lichte necrose langs de kleine nerven. Symptomen op meerdere planten zichtbaar in restpartij. Er wordt ook nog een gezond monster ingestuurd door de inspecteur.</t>
  </si>
  <si>
    <t>P1 --
bent --
qui --</t>
  </si>
  <si>
    <t>20201026_HTS, BCF_103943-044
Uitslag: Geen (relevante) virussen gevonden.
Opmerking: CMV, PVY en PMMoV zijn  waarschijnlijk contaminatie vanuit andere monsters uit deze sequencing batch</t>
  </si>
  <si>
    <t>Virus -</t>
  </si>
  <si>
    <t>Via toetsplantonderzoek zijn geen mechanisch overdraagbare virussen vastgesteld. Aanvullend is analyse middels Illumina sequencing (NGS) uitgevoerd, waarin geen virus of viroide gedetecteerd is. 
Volgens ons worden de symptomen niet door een virus of viroide veroorzaakt. Mogelijk is hier sprake van een fysiologische oorzaak.</t>
  </si>
  <si>
    <t>Jiska van Lavieren
BKD</t>
  </si>
  <si>
    <t>Lilium</t>
  </si>
  <si>
    <t>"Nou heb ik twee samples die negatief zijn in onze (nieuwste) SLRSV PCR. Deze heb ik daarna getest met een aantal andere en toch een positieve reactie gevonden voor SRLSV."</t>
  </si>
  <si>
    <t>nvt, RNA (BKD 20-001)</t>
  </si>
  <si>
    <t>20201026_HTS, BCF_103943-044</t>
  </si>
  <si>
    <t>nvt, RNA (BKD 20-002)</t>
  </si>
  <si>
    <t>nvt, RNA (BKD 20-003)</t>
  </si>
  <si>
    <t>nvt, RNA (BKD 20-004)</t>
  </si>
  <si>
    <t>ajstarre
Naktuinbouw</t>
  </si>
  <si>
    <t>Herkomst Costa rica. 3 gezonde Yucca planten. Yucca planten worden bemonsterd voor HTS om te checken of hier het eerder gevonden badnavirus in voorkomt
De yucca's zijn afzonderlijk bemonsterd (a,b,c) voor HTS en gepooled (4 zakjes totaal), van alle zakjes is een backup aanwezig in de -80 vriezer.</t>
  </si>
  <si>
    <t>Jo</t>
  </si>
  <si>
    <t>20201026_HTS (3 planten gepooled)
Geen (relevante) virussen gevonden 
Seq Yucca bacilliform virus te klein (±150bp)</t>
  </si>
  <si>
    <t>HTS BU van alle drie planten.</t>
  </si>
  <si>
    <t>In het door u ingezonden monster hebben wij met behulp van Illumina Sequencing (NGS) genoomfragmenten gevonden welke de grootste overeenkomst heeft met een badnavirus (niet officieel erkende naam Yucca bacilliform virus). Verder zijn er geen virussen gedetecteerd.
Illumina-sequencing data zijn gegenereerd door Genomescan B.V. (accreditatie L518), analyse en interpretatie is uitgevoerd door NRC-Fyto.</t>
  </si>
  <si>
    <t>Naktuinbouw J de Koning</t>
  </si>
  <si>
    <t>INS-20-16586 / NUN 60080</t>
  </si>
  <si>
    <t xml:space="preserve">Capsicum  </t>
  </si>
  <si>
    <t xml:space="preserve">RNA uit zaad Nacontrole (NAL) ISF Naktuinbouw Cq CSP1325 (FAM)cq 31,29/ Cq CaTa (VIC) 32,77 </t>
  </si>
  <si>
    <t xml:space="preserve">Mbo </t>
  </si>
  <si>
    <t>Menzel&amp;Winter verificatietoets ToBRFV (cut-off cq 35):  - (35,41; 36,51)</t>
  </si>
  <si>
    <t>Verificatie ToBRFV negatief</t>
  </si>
  <si>
    <t xml:space="preserve">Betreft INS-20-16586: Door Naktuinbouw is met een moleculaire toets (real-time RT-PCR) ToBRFV gedetecteerd. Voor verificatiedoeleinden is door het NRC een tweede moleculaire toets (real-time RT-PCR) ingezet. Deze was negatief. </t>
  </si>
  <si>
    <t>KCB  
C.P. Kortekan</t>
  </si>
  <si>
    <t>Annuum</t>
  </si>
  <si>
    <t>Herkomst Nederland, Maasdijk. Enkele necr vlekjes. Vrucht niet volledig doorgekleurd, met groen/gele en oranje zones. Enkele ingezonken plekjes. Virus?</t>
  </si>
  <si>
    <t>P1 -+
bent -+
qui --
glut -+</t>
  </si>
  <si>
    <r>
      <t>[v.a. P1]
PVY -
CMV +
[va vrucht 15-12]
CMV + (OD1 2.423;2.553 - OD2 3.440; &gt;3.5)
PMMV zwak</t>
    </r>
    <r>
      <rPr>
        <sz val="10"/>
        <color indexed="10"/>
        <rFont val="Verdana"/>
        <family val="2"/>
      </rPr>
      <t xml:space="preserve"> + (OD1 0.156; 0.153 - OD2 0,364; 0.375)</t>
    </r>
    <r>
      <rPr>
        <sz val="10"/>
        <rFont val="Verdana"/>
        <family val="2"/>
      </rPr>
      <t xml:space="preserve">
BPMoV zwak </t>
    </r>
    <r>
      <rPr>
        <sz val="10"/>
        <color indexed="10"/>
        <rFont val="Verdana"/>
        <family val="2"/>
      </rPr>
      <t>+ (OD1 0.206; 0.202 - OD2 0.539; 0.533</t>
    </r>
    <r>
      <rPr>
        <sz val="10"/>
        <rFont val="Verdana"/>
        <family val="2"/>
      </rPr>
      <t xml:space="preserve">)
TMV </t>
    </r>
    <r>
      <rPr>
        <sz val="10"/>
        <color indexed="10"/>
        <rFont val="Verdana"/>
        <family val="2"/>
      </rPr>
      <t>zwak + (OD1 0.109; 0.134; OD2 0.238; 0.326)</t>
    </r>
  </si>
  <si>
    <t xml:space="preserve">
</t>
  </si>
  <si>
    <t>[foto] [BU monster bakje jerom -20]</t>
  </si>
  <si>
    <t>CMV</t>
  </si>
  <si>
    <t>Op basis van de symptomen is besloten om het monster serologisch te toetsen en toetsplantonderzoek in te zetten. Op basis hiervan denken wij dat de symptomen veroorzaakt zijn door Cucumber mosaic virus (CMV).</t>
  </si>
  <si>
    <t>spp
pseudocapsicum</t>
  </si>
  <si>
    <t xml:space="preserve">Herkomst Nederland. 4 blaadjes, witte chl vlekjes mn aan de randen van het blad (doet beetje denken aan PepMV). 1 blad ook vagere kleine chl vlekjes op 1 plek in het blad, niet virus achtig.  </t>
  </si>
  <si>
    <t>P1 --
bent --
qui --
dat --
glut --</t>
  </si>
  <si>
    <t>20201228_HTS (waardplant)
Geen virus gedetecteerd (15-1-2021)</t>
  </si>
  <si>
    <t>[foto] [2x HTS BU]</t>
  </si>
  <si>
    <t>virus -</t>
  </si>
  <si>
    <t xml:space="preserve">Het door u ingezonden monster is visueel beoordeeld en via toetsplantonderzoek zijn geen mechanisch overdraagbare virussen vastgesteld. Aanvullend is analyse middels Illumina sequencing (NGS) uitgevoerd, waarin geen virus of viroide gedetecteerd is. 
Volgens ons worden de symptomen niet door een virus of viroide veroorzaakt. </t>
  </si>
  <si>
    <t>KCB 
B. de Laert</t>
  </si>
  <si>
    <t>Herkomst Canarische eilanden. 3 vruchten met 3 typen symptomen, strakke chl banen (geen virus- genetisch), kleine deukjes (geen virus- bewaring), twee vruchten mn aan de onderkant bobbelig, heel klein en regelmatig, virus?</t>
  </si>
  <si>
    <t>Ca, Rs</t>
  </si>
  <si>
    <t>[mengmonster 3 vruchten]
P1 - + (virus ?)
bent --
qui --
dat -- 
glut --</t>
  </si>
  <si>
    <t>[foto] [BU monster bakje Carla -20]</t>
  </si>
  <si>
    <t>Volgens ons hebben de symptomen op de vruchten geen virologische oorzaak. Op basis van visuele beoordeling hebben de scherpe, gele banen/strepen op twee van de vruchten een genetische oorzaak. Ook de lichte bobbeling op de derde vrucht heeft volgens ons geen virologische oorzaak. Bovendien werd via mechanische inoculatie geen virus overgebracht op toetsplanten. Mogelijk is hier sprake van een fysiologische oorzaak.</t>
  </si>
  <si>
    <t>KCB
WJ onderwak</t>
  </si>
  <si>
    <t xml:space="preserve">Herkomst China. Zaden. Voorlopig niet in behandeling nemen. Marleen zoekt uit of we hier iets mee moeten. Zaden in koeling conferentie, week 46. </t>
  </si>
  <si>
    <t>monster afgewezen</t>
  </si>
  <si>
    <t xml:space="preserve">In overleg met P. Rozenboom en M. Schenk wordt dit monster niet in behandeling genomen. Geplande aantal monsters voor import inspecties zijn al uitgevoerd. </t>
  </si>
  <si>
    <t>Herkomst Peru. Zaden. Voorlopig niet in behandeling nemen. Marleen zoekt uit of we hier iets mee moeten. Zaden in koeling conferentie, week 46.</t>
  </si>
  <si>
    <t>Naktuinbouw 
J de Koning</t>
  </si>
  <si>
    <t>INS-20-20859
0191091276</t>
  </si>
  <si>
    <t>lycopersicum cv "Eterei"</t>
  </si>
  <si>
    <t xml:space="preserve">RNA uit zaad van Monsanto Nacontrole (NAL) ISF Naktuinbouw  CSP1325 (FAM)cq  31,72/  CaTa (VIC) Cq 34,68 </t>
  </si>
  <si>
    <t xml:space="preserve">Menzel&amp;Winter verificatietoets ToBRFV (cut-off cq 35): +  Cq 33,03/32,55 </t>
  </si>
  <si>
    <t>ToBRFV positief</t>
  </si>
  <si>
    <t>Betreft INS-20-20859: Door Naktuinbouw is met een moleculaire toets (real-time RT-PCR) ToBRFV gedetecteerd. Verificatie is uitgevoerd door het NRC met een tweede moleculaire toets (real-time RT-PCR).</t>
  </si>
  <si>
    <t>chinense</t>
  </si>
  <si>
    <t xml:space="preserve">Herkomst Tanzania. 7 kleine vruchten, allemaal met lichtgroene/gele/oranje verkleuringen. Enkele vruchten hebben kleine vlekkerige oranje verkleuringen (wazig begrensd). Andere vruchten hebben grote gele of groene verkleuringen. De natuurlijke inkepingen van de vrucht zijn wel normaal rood/oranje gekleurd. Alle zeven vruchten zijn bemonsterd. ToBRFV? Tospo? </t>
  </si>
  <si>
    <t>P1 -/+
bent -/+
qui -/-
glut +/+
wb +/+</t>
  </si>
  <si>
    <t xml:space="preserve">[capsicum va bent] 
TMV zwak + (OD1: 0.260;0.269 - OD2: 0.709;0.723)
PMMoV + (OD1: 1.751;1.720 - OD2: &gt;3.5;3.441) 
BPMoV + (OD1: 1.431;1.426 - OD2: &gt;3.5;3.289)
CMV: ELISA niet goed gegaan *
PVY: ELISA niet goed gegaan *
* ELISA nu niet herhalen, eerst HTS afwachten. Er ligt BU in -20 (P1) en -80 (vrucht). </t>
  </si>
  <si>
    <t>[va vrucht]
20201228_HTS, BCFR 103943-050:
1. Based on analyses of 6229 nt of the near complete genome in the NCBI and NVWA databases can be concluded that sample 40009472 very likely contains pepper mild mottle virus (PMMoV).
2. Based on analyses of 2933 (S), 4771 (M) and 8896 (L) nt of the near complete genome in the NCBI and NVWA databases can be concluded that sample 40009472 very likely contains tomato spotted wilt virus (TSWV)
3. Based on analyses of 9658 nt of the near complete genome in the NCBI and NVWA databases can be concluded that 40009472 very likely contains contains potato virus Y (PVY).</t>
  </si>
  <si>
    <t>PMMoV
TSWV
PVY</t>
  </si>
  <si>
    <t>Het door u ingezonden monster is visueel beoordeeld. Daarna is het monster onderzocht met serologische toetsing en toetsplantonderzoek. Hiermee is onder andere een tobamovirus gedetecteerd. Om het tobamovirus te kunnen identificeren en om andere virussen te detecteren, is het monster nader onderzocht met Illumina sequencing (NGS). Hiermee zijn de sequenties van de volgende virussen bepaald: Pepper mild mottle virus (PMMoV; tobamovirus), Tomato spotted wilt virus (TSWV; tospovirus) en Potato virus Y (PVY; potyvirus). De symptomen op de ingezonden vruchten kunnen worden veroorzaakt door deze virussen. 
Illumina-sequencing data zijn gegenereerd door Genomescan B.V. (accreditatie L518), analyse en interpretatie is uitgevoerd door NRC-Fyto.</t>
  </si>
  <si>
    <t>[opm in rapport: The analysis of the PCR amplicon of F-MOL-110-002 suggested the presence of groundnut yellow spot virus (GYSV). There is no complete genome sequence present in the NCBI database. Therefore the chunks bigger that 1000 nt given a blast hit with a Bunyavirus in the KRONA report where analysed in blast in NCBI. A few chunks (unsampled dataset; ctg 15 chunk 74 and ctg 39 chunk 116 and sampled dataset; ctg 3, chunk 6) gave a blast hit with groundnut yellow spot virus (GYSV) (peanut yellow spot virus is a synonym). In the pfam analysis was searched for additional S, M or L fragments, but no additional fragments were seen.]</t>
  </si>
  <si>
    <t>PD-nummer</t>
  </si>
  <si>
    <t>product code</t>
  </si>
  <si>
    <t>symptomen</t>
  </si>
  <si>
    <t>Sympt. beschrijving door:
Ko (k) of Marleen (m) of Christel ©, Jerom (Je), Carla (Ca), Joanieke (Jo)</t>
  </si>
  <si>
    <t>HTS sequencing data (projectcode)</t>
  </si>
  <si>
    <t>overig</t>
  </si>
  <si>
    <t>opmerkingen en toelichting</t>
  </si>
  <si>
    <t>Ca, K</t>
  </si>
  <si>
    <t>NVWA
RM vd Berg</t>
  </si>
  <si>
    <t>Herkomst: Marokko
geen symptomen beschreven</t>
  </si>
  <si>
    <t>J, Je</t>
  </si>
  <si>
    <t>HTS [v.a 10 vruchten a+b]
lijst 20200131_Baseline-1_</t>
  </si>
  <si>
    <t>Uitslag op basis van serologisch onderzoek.</t>
  </si>
  <si>
    <t>Herkomst: Tunesië
geen symptomen beschreven</t>
  </si>
  <si>
    <t xml:space="preserve">[v.a vrucht]
ToMV-03 -
PepMV - </t>
  </si>
  <si>
    <t>Pepino mosaic virus -
Tomato brown rugose fruit virus -</t>
  </si>
  <si>
    <t>Herkomst: Spanje
geen symptomen beschreven</t>
  </si>
  <si>
    <t>Herkomst Senegal
kleine rode ronde cherry tomaten, enkele vruchten niet volledig doorgekleurd</t>
  </si>
  <si>
    <t>Herkomst Canarische eilanden
(roma vormige; beetje puntig) tomaten, mooi rood doorgekleurd. In monsterzak A zit een tomaat die rond gevormd is.</t>
  </si>
  <si>
    <t>Herkomst Canarische eilanden
grote (vlees?) tomaten. Enkele hebben lichtere zones</t>
  </si>
  <si>
    <t>Herkomst Canarische eilanden
Grote tomaten, niet volledig doorgekleurd. Enkele vruchten met groene zones. Alle vruchten zijn een beetje rozig gekleurd (niet diep rood)</t>
  </si>
  <si>
    <t>Herkomst Spanje
Kleine rode ovale chrry tomaten. Niet volledig rood doorgekleurd aan de onderkant van de vrucht.</t>
  </si>
  <si>
    <t>Herkomst Tunesië
kleine oranje ovale cherry tomaten volledig doorgekleurd.</t>
  </si>
  <si>
    <t>[v.a vrucht]
ToMV-03 -
PepMV 5/6 - en 1/6 +</t>
  </si>
  <si>
    <t>Uitslag op basis van serologisch onderzoek.
[dubbel check ruwe data, 1 sub lijkt echt positief voor PepMV - geen kruisbesmetting]</t>
  </si>
  <si>
    <t>Herkomst Senegal
kleine rode ovale cherry tomaten volledig doorgekleurd</t>
  </si>
  <si>
    <t>Herkomst: Spanje 
grote rode (roma) tomaten</t>
  </si>
  <si>
    <t>[v.a vrucht]
ToMV-03 -
ToMV-D -
PepMV -</t>
  </si>
  <si>
    <t>Herkomst: Spanje 
kleine rode cherry tomaten. Enkele niet volledig doorgekleurd</t>
  </si>
  <si>
    <t xml:space="preserve">Herkomst: Spanje 
Rode kleien cherry tros tomaten
</t>
  </si>
  <si>
    <t xml:space="preserve">[foto] 
</t>
  </si>
  <si>
    <t>Herkomst: Spanje 
kleine gele cherry tomaten. Enkele niet volledig doorgekleurd</t>
  </si>
  <si>
    <t>[v.a vrucht]
ToMV-03 -
ToMV-D -
PepMV ? Één submonster (vd 6) positief, mogelijk kruisbesmetting, geen aanvullend onderzoek nodig omdat PepMV niet doelorganisme is. MBo</t>
  </si>
  <si>
    <t>Pepino mosaic virus geen uitslag
Tomato brown rugose fruit virus -</t>
  </si>
  <si>
    <t>Uitslag op basis van serologisch onderzoek.
Uitslag voor pepino mosaic virus  is niet eenduidig, geen aanvullend onderzoek ingezet.</t>
  </si>
  <si>
    <t>NVWA
A. Fonken J. Heesters</t>
  </si>
  <si>
    <t>Herkomst: Belgie
Grote (vlees) tomaten. Enkele vruchten lichte zones in banden. Enkele niet volledig doorgekleurd.</t>
  </si>
  <si>
    <t>[v.a vrucht]
ToMV-03 -
ToMV-D -
PepMV +</t>
  </si>
  <si>
    <t>Herkomst: Belgie
grote (vlees) tomaten. Enkele vruchten met chl. zones/ niet volledig doorgekleurd.</t>
  </si>
  <si>
    <r>
      <rPr>
        <b/>
        <sz val="10"/>
        <rFont val="Verdana"/>
        <family val="2"/>
      </rPr>
      <t>lijst 20200131 baseline 1 landen:</t>
    </r>
    <r>
      <rPr>
        <sz val="10"/>
        <rFont val="Verdana"/>
        <family val="2"/>
      </rPr>
      <t xml:space="preserve">
Belgium: 2
Canary islands: 3
Morocco: 4
Senegal: 2
Spain: 9
Tunesia: 2</t>
    </r>
  </si>
  <si>
    <t>Herkomst: Belgie
Grote rode (vlees) tomaten. Enkele vruchten met lichtere zones (bruin/groenig). 24 vruchten.</t>
  </si>
  <si>
    <t>c en m</t>
  </si>
  <si>
    <t>[sub C]
P1:-
bent:-+
glut:-
dat:-
WB:-
[va bent]:
P1 -+
bent -+
glut+-
dat+-
WB+-
[va bent, va P1]
P1 -/+
tom -/ +</t>
  </si>
  <si>
    <t>[v.a vrucht]
ToMV-03 + (B, C en F)
ToMV-D + (B, C en F)
PepMV -
opm Mbo: reactie &gt;3.5 dus waarschijnlijk geen ToBRFV maar ander Tobamovirus
[v.a. bent of P1 na overzetting]
PepMV:-
ToMV-D:+ (2,1 1-uursmeting)</t>
  </si>
  <si>
    <t>HTS [v.a. 5 vruchten, monsters B, C en F, lijst 20200220_HTS_ 103943-007] Mbo prelim: ToMV (en mogelijk TYLCV en ToCV). Sequentie analyse 3 submonsters gezamenlijk uitgevoerd. 
Op basis van analyse van 6334 nt van het bijna compleet genoom in de NCBI en NVWA database kan geconcludeerd worden dat monster 36143011 zeer waarschijnlijk tomato mosaic virus (ToMV) bevat.</t>
  </si>
  <si>
    <t>[rest monsterzakjes in BU 12]</t>
  </si>
  <si>
    <t xml:space="preserve">tomato mosaic virus 
tomato chlorosis virus
tomato yellow leaf curl virus
</t>
  </si>
  <si>
    <t xml:space="preserve">Via serologische toetsing is een tobamovirus vastgesteld. Met Illumina Sequencing (NGS) is de aanwezigheid van een tobamovirus bevestigd. Analyse van de (bijna volledige) sequentie laat zien dat het tobamovirus de grootste overeenkomst heeft met het tomato mosaic virus. Daarnaast zijn nog twee andere virussen gedetecteerd met NGS. 1) Analyse van de (bijna volledige) sequentie laat zien dat het virus de grootste overeenkomst heeft met het tomato chlorosis virus. 2) Analsye van de (bijna volledige) sequentie laat zien dat het virus de grootste overeenkomst heeft met het tomato yellow leaf curl virus. 
[in overleg met Marleen zijn deze drie monsters gezamenlijk geanalyseerd. Let op er is ook ToCV en TYLCV gedeteceerd in de virus pipeline, echter geen complete genoom verkregen. Het langste fragment van ToCV is opgenomen in Geneious. En TYLCV wordt nader geanalyseerd in de Illumina seq cursus. 20201201 CdK beide sequenties staan in geneious]
 </t>
  </si>
  <si>
    <t>Herkomst: Spanje, Canarische eilanden
Rode (beetje roma vormig) ronde tomaten</t>
  </si>
  <si>
    <t>HTS [v.a 10 vruchten a+b]
lijst 20200311 HTS Baseline- 2</t>
  </si>
  <si>
    <t>[HTS baseline doos 4 en backup doos 3]</t>
  </si>
  <si>
    <r>
      <rPr>
        <b/>
        <sz val="10"/>
        <rFont val="Verdana"/>
        <family val="2"/>
      </rPr>
      <t xml:space="preserve">lijst 202002xx baseline 2 landen:
</t>
    </r>
    <r>
      <rPr>
        <i/>
        <sz val="10"/>
        <rFont val="Verdana"/>
        <family val="2"/>
      </rPr>
      <t xml:space="preserve">(+getal) geeft aan hoeveel op vorige lijst staat, dus optellen tot max 5
</t>
    </r>
    <r>
      <rPr>
        <sz val="10"/>
        <rFont val="Verdana"/>
        <family val="2"/>
      </rPr>
      <t>Canary islands: 1 (+3)
Morocco: 10 (+4)
Senega: 0 (+2)
Tunesia: 1 (+2)
Colombia: 1 (+0)
Kenya: 2 (+0)</t>
    </r>
  </si>
  <si>
    <t>NVWA
A. Fonken J. Heeskes</t>
  </si>
  <si>
    <t>Herkomst: Marokko
Kleine rode ovale cherry tomaten. Enkele nicht volledig doorgekleurd.</t>
  </si>
  <si>
    <t>NVWA
J. Heesters en J van Mourik</t>
  </si>
  <si>
    <t>Herkomst: Spanje
Middel grote ronde tomaten. Veel variatie in grote en kleur. Enkele niet volledig doorgekleurd.</t>
  </si>
  <si>
    <t>Herkomst: Spanje
Rode ronde tomaten. Veel vruchten niet volledig doorgekleurd. 28 vruchten</t>
  </si>
  <si>
    <t>Herkomst: Spanje
Rode roma tomaten, niet helemaal rijp. 27 vruchten.</t>
  </si>
  <si>
    <t>Phalaenopsis</t>
  </si>
  <si>
    <t xml:space="preserve">Herkomst: NL, Nieuwaal
twee type symptomen. (1) op een aantal bladeren chl. met name midden op het blad, aan de bladkant. (2) necrose  aan een zijde van het blad, langs de bladrand. </t>
  </si>
  <si>
    <t>[mengmonster van beide symptomen]
F-MOL-110-001 Asian clade 1 en Eurasian clade  AS-EA-FW AS1-RV EA-RV: -/-
F-MOL-110-002 American clade 1 (AM1-FW  AM1-RV): -
F-MOL-110-003  Asian clade 2  (AS-EA-FW AS2-RV): -</t>
  </si>
  <si>
    <t>[foto]
[BU zakje PCR gemaakt gezien we deze lijsten opsparen]</t>
  </si>
  <si>
    <t>Tospovirus negatief</t>
  </si>
  <si>
    <t>Uitslag op basis van moleculaire toetsen en visuele beoordeling. 
De symptomen op het door u ingezonden monster worden volgens ons waarschijnlijk niet door een virus veroorzaakt.</t>
  </si>
  <si>
    <t>Evolution'</t>
  </si>
  <si>
    <t>Herkomst: NL, Nieuwaal. Op twee bladeren chlr lesies, waarvan 1 blad maar 1 lesie</t>
  </si>
  <si>
    <r>
      <t xml:space="preserve">Uitslag op basis van moleculaire toetsen en visuele beoordeling. 
De symptomen op het door u ingezonden monster worden volgens ons waarschijnlijk niet door een virus veroorzaakt.
</t>
    </r>
    <r>
      <rPr>
        <sz val="9"/>
        <color indexed="10"/>
        <rFont val="Verdana"/>
        <family val="2"/>
      </rPr>
      <t>[31-12-2020, Carla prisma nummer en gewas terug gehaald uit een PDF, leek iets overheen gekopieerd. Deze info verplaatst naar niewe regel, zie monster 36783860]</t>
    </r>
  </si>
  <si>
    <t>Herkomst: Morokko 
Rode ronde roma tomaten</t>
  </si>
  <si>
    <t>Herkomst: Belgie. 15 vruchten ipv 30
Vreemde vorm tomaat (foto). Allemaal niet doorgekleurd. Enkele hebben roze/rode zone aan de onderkant, rest van vrucht groene en oranje/gele zones.</t>
  </si>
  <si>
    <t>Uitslag op basis van serologisch onderzoek. 15 vruchten getoetst in plaats van 30.</t>
  </si>
  <si>
    <t>Herkomst: Spanje
Rood bruine donkere ronde cherry tomaatjes. Enkele niet volledig doorgekleurd. Groen is ook donker van kleur. [foto]</t>
  </si>
  <si>
    <t>Herkomst: Belgie
Rode hoekige roma tomaten (beetje paprika vorm).  Enkele niet volledig doorgekleur (lichtelijk oranje zones).  [foto]</t>
  </si>
  <si>
    <t>36783860
INS-20-05109</t>
  </si>
  <si>
    <t>ToBRFV +</t>
  </si>
  <si>
    <r>
      <t xml:space="preserve">Betreft INS-20-05109: Door Naktuinbouw is met een moleculaire toets (real-time RT-PCR)  tomato brown rugose fruit virus (ToBRFV) gedetecteerd. Vervolgens is door het NRC met de moleculaire techniek High-Troughput Sequencing (HTS) en aanvullende analyse tomato brown rugose fruit virus geïdentificeerd.
</t>
    </r>
    <r>
      <rPr>
        <sz val="10"/>
        <color indexed="10"/>
        <rFont val="Verdana"/>
        <family val="2"/>
      </rPr>
      <t xml:space="preserve">
[31-12-2020 Carla, zie monster 39965977, deze info stond daar overheen gekopieerd. Uitslag uit PRISMA gehaald. Marleen, wil je controleren of dit monster in het logboek moet blijven?]</t>
    </r>
  </si>
  <si>
    <t>[Carla 10-4; inspecteur via mail op de hoogte gebracht dat we aanvullend onderzoek gaan uitvoeren - HTS. Indien daar aanvullende resultaten uit komen zullen we Jan Heesters op de hoogte brengen]
[Carla 7-1-2020, update naar Jan Heesters gestuurd]</t>
  </si>
  <si>
    <t>NVWA
J. Heesters</t>
  </si>
  <si>
    <t>Nagasaki</t>
  </si>
  <si>
    <t>Herkomst Dongen. 3 bladeren, er lijkt een witte waas over het blad te zitten en wat insect schade aan de onderkant van blad. Chl vlekjes verspreid op blad, niet over hele blad. Overleg met Ko en Marleen, waarsch geen tosposymptomen, tospo toets wordt ingezet dus deze kan mee, indien negatief, opnemen op HTS lijst</t>
  </si>
  <si>
    <r>
      <t xml:space="preserve">F-MOL-110-001 Asian clade 1 en Eurasian clade  AS-EA-FW AS1-RV EA-RV: - 
(aspecifiek amplicon op ~200 bp en 1000bp?)
</t>
    </r>
    <r>
      <rPr>
        <sz val="10"/>
        <color indexed="8"/>
        <rFont val="Agrofont"/>
        <family val="2"/>
      </rPr>
      <t>F-MOL-110-002 American clade 1 (AM1-FW  AM1-RV): -
F-MOL-110-003  Asian clade 2  (AS-EA-FW AS2-RV): -</t>
    </r>
  </si>
  <si>
    <t>HTS 
lijst 20200330_HTS; BCF 103943-015 
Op basis van analyse van 6240 nt van het bijna compleet genoom in de NCBI en NVWA database kan geconcludeerd worden dat monster 38667142 zeer waarschijnlijk Cymbidium mosaic virus (CymMV) bevat</t>
  </si>
  <si>
    <t>[foto]
AS-EA-FW AS1-RV EA-R
Zwak amplicon +/- 850-1000  Eurasian clade verdacht met de conventionele RT PCR. Met de sequencer geen sequence data verkregen. 
[Molbio heeft PCR-sequencing herhaald, heeft weer geen bruikbare sequentie data verkregen] 
[HTS aangevraagd]</t>
  </si>
  <si>
    <t xml:space="preserve">Uitslag op basis van moleculaire toetsen en visuele beoordeling. 
</t>
  </si>
  <si>
    <t>NVWA
Aad Ruiter</t>
  </si>
  <si>
    <t>Herkomst Aalsmeer. [inspecteur Ruiter: "licht groene vlekken op blad, niet echt specifiek virus beelden maar toch graag onderzoek"]
Enkele vage groene vlekken, ons inziens geen virus. Tevens schimmel aantasting aan de voet van de plant. Ko heeft met Aad gebeld om uit te leggen</t>
  </si>
  <si>
    <t>Geen virussymptomen</t>
  </si>
  <si>
    <t xml:space="preserve">De symptomen op het ingezonden monster zijn o.i. niet veroorzaakt door een virus. </t>
  </si>
  <si>
    <t xml:space="preserve">Herkomst Amstelveen.
Hele plant ingestuurd (6 bladeren), 1 blad met chl vlekjes. Is het wel virologisch? </t>
  </si>
  <si>
    <t>F-MOL-110-001 Asian clade 1 en Eurasian clade  AS-EA-FW AS1-RV EA-RV: - *
F-MOL-110-002 American clade 1 (AM1-FW  AM1-RV): -
F-MOL-110-003  Asian clade 2  (AS-EA-FW AS2-RV): -
* amplicon gevormd rond 200 en 1000 bp, in overleg besloten niet te sequencen gezien de vorige keer bij vergelijkbare amplificatie geen sequentiedata is verkregen.</t>
  </si>
  <si>
    <t>NVWA
A. Langenaar</t>
  </si>
  <si>
    <t>Hoya</t>
  </si>
  <si>
    <t>australis</t>
  </si>
  <si>
    <t>Herkomst: Sappemeer. 6 bladeren, 4 met symptomen - chl vlekjes. Onregelmatig over blad verspreid, met name aan de top van blad. Bij twee bladeren ook langs middennerf</t>
  </si>
  <si>
    <t>[va 1 blad monster genomen]
F-MOL-110-001 Asian clade 1 en Eurasian clade  AS-EA-FW AS1-RV EA-RV: -
F-MOL-110-002 American clade 1 (AM1-FW  AM1-RV): -
F-MOL-110-003  Asian clade 2  (AS-EA-FW AS2-RV): -</t>
  </si>
  <si>
    <t>Uitslag op basis van moleculaire toetsen en visuele beoordeling. 
[mogelijk virus, maar gezien omstandigheden nu geen aanvullend onderzoek]</t>
  </si>
  <si>
    <t>[23-4-20 Carla: inspecteur gemaild dat we aanvullend onderzoek gaan inzetten dus dat de uitslag langer duurt dan normaal]</t>
  </si>
  <si>
    <t>NVWA
P Hendriks</t>
  </si>
  <si>
    <t>Herkomst Waddinxveen schade mijten dopluisveel steek- en zuigschade, kringachtige vlekken] - 3 grote bladeren. 1 blad aan onderzijde meervoudige chl kringen/patronen, aan de bovenzijde van dit blad is niks te zien (1 blad mogelijk virus). 
1 blad heeft veel ingezonken kleine lichtgrijze/zilver kleurige vlekjes verspreid over het blad. Ook zijn er een paar chlorotische vlekjes, deze zijn minder ingezonken. Een ander blad heeft geen grijze vlekjes maar wel veel chlorotische verkleuringen en een paar kleine vlekjes, vooral aan de rand van het blad en in het midden. Het gebied daartussen heeft nog een groene kleur. (symp op andere 2 bladeren niet virologisch)</t>
  </si>
  <si>
    <t>Je, M, Ca</t>
  </si>
  <si>
    <t>F-MOL-110-001 Asian clade 1 en Eurasian clade  AS-EA-FW AS1-RV EA-RV: -
F-MOL-110-002 American clade 1 (AM1-FW  AM1-RV): -
F-MOL-110-003  Asian clade 2  (AS-EA-FW AS2-RV): -</t>
  </si>
  <si>
    <t>HTS lijst 20200430, BCF103943-019
Based on analyses of 6492 nt of the near complete genome in NCBI and the NVWA database can be concluded that sample 39959421 very likely contains Odontoglossum ringspot virus (ORSV).
And 
Based on analyses of 6162 nt of the partial genome in the NCBI database can be concluded that sample 39959421 likely contains Cymbidium mosaic virus (CymMV).</t>
  </si>
  <si>
    <t>[foto gemaakt]
[HTS BU 11]</t>
  </si>
  <si>
    <t>Odontoglossum ringspot virus
Cymbidium mosaic virus</t>
  </si>
  <si>
    <t xml:space="preserve">In het door u ingezonden monster hebben wij met behulp van Illumina Sequencing (NGS) de sequentie van twee virussen vastgesteld. Analyse van de (bijna volledige) sequenties laat zien dat één de grootste overeenkomst heeft met het odontoglossum ringspot virus en de ander met het cymbidium mosaic virus. Beide virussen komen voor in Phalaenopsis en kunnen volgens ons de symptomen op het ingezonden monster veroorzaken.  
Een moleculaire toets waarmee tospovirussen kunnen worden gedetecteerd was negatief. 
</t>
  </si>
  <si>
    <t>Vivaldi</t>
  </si>
  <si>
    <t>Herkomst Waddinxveen [donkergroene ronde stippen] - Je symptoombeschrijving: 1 lichtgroen blad met enkele donkergroene vlekken onregelmatig verspreid. De vlekker zijn relatief groot en zijn ook aan de onderkant van het blad zichtbaar. Lijken lichtenlijk ingezonken.</t>
  </si>
  <si>
    <t>[foto gemaakt]</t>
  </si>
  <si>
    <t>Uitslag op basis van moleculaire toetsen en visuele beoordeling. 
[mogelijk virus/beginnende infectie?, maar gezien omstandigheden nu geen aanvullend onderzoek]</t>
  </si>
  <si>
    <t>BKD
E. Zuidhof</t>
  </si>
  <si>
    <t>Tulipa</t>
  </si>
  <si>
    <t>Royal virgin</t>
  </si>
  <si>
    <t>Herkomst Creil</t>
  </si>
  <si>
    <t>Jo, Je</t>
  </si>
  <si>
    <t>P1--
bent--
qui--</t>
  </si>
  <si>
    <t>PlAMV, SLRSV,TBRV, TVX, TRSV en ToRSV Negatief</t>
  </si>
  <si>
    <t>Yellow flight</t>
  </si>
  <si>
    <t>Aphrodite</t>
  </si>
  <si>
    <t>Herkomst Luttelgeest</t>
  </si>
  <si>
    <t>Jan seignette</t>
  </si>
  <si>
    <t>van Eijk</t>
  </si>
  <si>
    <t>Herkomst Marknesse</t>
  </si>
  <si>
    <t>Yellow pompenette</t>
  </si>
  <si>
    <t>Orca</t>
  </si>
  <si>
    <t>Herkomst Bantega</t>
  </si>
  <si>
    <t>Bloody mary</t>
  </si>
  <si>
    <t>Kikomachi</t>
  </si>
  <si>
    <t>Herkomst Rutten</t>
  </si>
  <si>
    <t>Charade</t>
  </si>
  <si>
    <t>BKD_x000D_
E. Zuidhof</t>
  </si>
  <si>
    <t>Seadov</t>
  </si>
  <si>
    <t>Herkomst Smilde</t>
  </si>
  <si>
    <t>Ile de France</t>
  </si>
  <si>
    <t>Qander's Rhapsody</t>
  </si>
  <si>
    <t>Herkomst Boijl</t>
  </si>
  <si>
    <t>Dynasty</t>
  </si>
  <si>
    <t>Love flight</t>
  </si>
  <si>
    <t>Herkomst Ens</t>
  </si>
  <si>
    <t>Parade20</t>
  </si>
  <si>
    <t>Strong gold</t>
  </si>
  <si>
    <t>Herkomst Zwiggelte</t>
  </si>
  <si>
    <t>Verandi</t>
  </si>
  <si>
    <t>Christmas dream</t>
  </si>
  <si>
    <t>Herkomst Wijsten</t>
  </si>
  <si>
    <t>Laptop</t>
  </si>
  <si>
    <t>Herkomst Garsthuizen</t>
  </si>
  <si>
    <t>Jo, Ca</t>
  </si>
  <si>
    <t>Herkomst Ternaard</t>
  </si>
  <si>
    <t>White prince</t>
  </si>
  <si>
    <t>Leen v/d Mark</t>
  </si>
  <si>
    <t>Herkomst Hornhuizen</t>
  </si>
  <si>
    <t>Pulple Rock</t>
  </si>
  <si>
    <t>Presto</t>
  </si>
  <si>
    <t>Herkomst Witmarsum</t>
  </si>
  <si>
    <t>World Bowl</t>
  </si>
  <si>
    <t>Herkomst Bleiswijk. Voor collectie/lering Staat van materiaal slecht (te lang onder slechte condities onderweg geweest, Inspecteur hoerover geinformeerd.) Enkele jonge blaadjes met duidelijke virussymtpomen: mozaiek, soms groene kleine blaartjes, iets gebobbeld, wat rommelige blaadjes. Inspecteur vertelt dat teler  was bezocht na positieve uitsslag GAC. teler heeft verdachte hoek (achter in kas) aangewezen waar inspecteur enkele planten met symptomen heeft bemonsterd. Teelt staat al sinds januari, nu pas symptomen. 2 submonsters zijn in collectie genomen in afwachting van toetsing aan 200 kroonslipjes door naktuinbouw. Indien + afwachten welk genotype het betreft en of het nader op toetsplanten/ collectie zinnig is.</t>
  </si>
  <si>
    <t>[foto]
[HTS BU 12]
onbekend geen uitslag</t>
  </si>
  <si>
    <t>Monster genomen voor collectie. staat van materiaal te slecht, niet in behandeling genomen.</t>
  </si>
  <si>
    <t>Aeschynanthus</t>
  </si>
  <si>
    <t>Fleary Monalisa</t>
  </si>
  <si>
    <t>Herkomst Sleeuwijk. Verschillende bladeren/takjes. Enkele bladeren met conc kringen waarvan sommige al necrotisch worden. Tospovirusachtig</t>
  </si>
  <si>
    <t>C, Ca</t>
  </si>
  <si>
    <t>[va 4 bladeren monster genomen]
F-MOL-110-001 Asian clade 1 en Eurasian clade  AS-EA-FW AS1-RV EA-RV: -
F-MOL-110-002 American clade 1 (AM1-FW  AM1-RV): -
F-MOL-110-003  Asian clade 2  (AS-EA-FW AS2-RV): -</t>
  </si>
  <si>
    <r>
      <rPr>
        <sz val="10"/>
        <color indexed="10"/>
        <rFont val="Verdana"/>
        <family val="2"/>
      </rPr>
      <t>carla: 3x tospo PCR -, symptomen verdacht dus HTS aanvragen</t>
    </r>
    <r>
      <rPr>
        <sz val="10"/>
        <rFont val="Verdana"/>
        <family val="2"/>
      </rPr>
      <t xml:space="preserve">
HTS lijst 20200805-1, </t>
    </r>
    <r>
      <rPr>
        <b/>
        <sz val="10"/>
        <rFont val="Verdana"/>
        <family val="2"/>
      </rPr>
      <t>BCF 103943-036</t>
    </r>
    <r>
      <rPr>
        <sz val="10"/>
        <rFont val="Verdana"/>
        <family val="2"/>
      </rPr>
      <t xml:space="preserve">
Op basis van analyse van L segment: 8731 nt, M segment 4783 nt en S segment 2724 nt van het bijna compleet genoom in de NCBI en NVWA database kan geconcludeerd worden dat monster 32869798 zeer waarschijnlijk Impatiens necrotic ringspot virus (INSV) bevat.</t>
    </r>
  </si>
  <si>
    <t>[foto] 
[RT-PCR BU in -20 ]</t>
  </si>
  <si>
    <t>impatiens necrotic ringspot virus</t>
  </si>
  <si>
    <t xml:space="preserve">In het door u ingezonden monster hebben wij met behulp van Illumina Sequencing (NGS) de sequentie van een virus vastgesteld. Analyse van de (bijna volledige) genoomsequentie laat zien dat het de grootste overeenkomst heeft met het impatiens necrotic spot virus. Dit virus kan o.i. de waargenomen symptomen op het monster veroorzaken.
</t>
  </si>
  <si>
    <t>KCB
E.sprenkels</t>
  </si>
  <si>
    <t xml:space="preserve">Cucumis </t>
  </si>
  <si>
    <t>sativus</t>
  </si>
  <si>
    <t>Herkomst Nederland. Op blad lichte chloros met name langs de bladranden. Hier en daar wat onregelmatige chlorotische vlekjes tussen de nerven. Niet virologisch</t>
  </si>
  <si>
    <t xml:space="preserve">[foto] </t>
  </si>
  <si>
    <t>De symptomen op het ingezonden monster worden o.i. niet veroorzaakt door virussen waarvoor de survey loopt.  Daarom is besloten om geen vervolgonderzoek in te zetten voor dit monster.</t>
  </si>
  <si>
    <t>Herkomst Nederland.  Enkele bladeren, waarvan twee deelbladen sterk begrensde chl zones. Geen virus, genetisch chimery</t>
  </si>
  <si>
    <t>virus symptoms -</t>
  </si>
  <si>
    <t>Na visuele inspectie van het door u ingezonden monster zijn wij van mening dat de symptomen geen virologische maar een genetische oorzaak hebben.</t>
  </si>
  <si>
    <t>KCB 
Rutten</t>
  </si>
  <si>
    <t>Herkomst Nederland. Info inspecteur: Teler vermoed witrot. 2 planten met deze symptomen. Koppen waren al uit de planten geknipt. Monster doorgegeven door MYC, johan zegt geen schimmel. 
Meerdere bladeren en 3 vruchten. vruchten onrijp, maar met insnoeringen. Enkele bladeren bladrand omhoog gekruld, alle bladeren licht van kleur met enkele donkere vlekjes, waarbij donkere vlekjes normale kleur is. virus? zie ook foto</t>
  </si>
  <si>
    <t>Het door u ingezonden monster is visueel beoordeeld door een mycologisch en virologisch specialist. Wij zijn van mening dat het geen schimmel en virus kwestie betreft. 
Mogelijk hebben de symptomen een genetische oorzaak.</t>
  </si>
  <si>
    <t>KCB
Rutten</t>
  </si>
  <si>
    <t xml:space="preserve">Herkomst Nederland, Maasbree. Op bladeren onregelmatigie tussennervige chlorose met hier en daar groene zones (mosaic). 1 plant. Op  hetzelfde bedrijf als monster 39473358 genomen en symptomen komen overeen met dit monster, dus dit monster wordt niet nader onderzocht. </t>
  </si>
  <si>
    <t xml:space="preserve">virus </t>
  </si>
  <si>
    <t>Het door u ingezonden monster is visueel beoordeeld door een virologisch specialist. De symptomen komen overeen met monster 39473358 afkomstig van hetzelfde bedrijf waarin cucumber green mottle mosaic virus (komkommerbontvirus) is vastgesteld. Zeer waarschijnlijk is dit virus ook aanwezig in dit monster.</t>
  </si>
  <si>
    <t>Herkomst Nederland. Op bladeren regelmatige tussennervige chlorose ook op de jonge bladeren. Teler geeft aan het mogelijk om kalium of magnesium gebrek gaat.</t>
  </si>
  <si>
    <t>De symptomen op het ingezonden monster zijn o.i. niet veroorzaakt door een virus of viroide. Mogelijk betreft het een fysiologische kwestie.</t>
  </si>
  <si>
    <t xml:space="preserve">Herkomst Nederland, Maasbree. Herkomst Nederland. Op bladeren onregelmatige tussennervige chlorose met hier en daar wat diepnervigheid (bont?). </t>
  </si>
  <si>
    <t>CGMMV +
CMV -</t>
  </si>
  <si>
    <t>cucumber green mottle mosaic virus</t>
  </si>
  <si>
    <t>Via serologische toetsing is een infectie vastgesteld door het cucumber green mottle mosaic virus (komkommerbontvirus). Dit virus veroorzaakt o.i. de waargenomen symptomen.</t>
  </si>
  <si>
    <t>KCB 
JN Steyger</t>
  </si>
  <si>
    <t>Herkomst Nederland. Monster in slechte staat en symptomen zijn slecht te beoordelen. Monster uit dezelfde kas 32897721 wordt wel onderzocht.</t>
  </si>
  <si>
    <t>afgewezen</t>
  </si>
  <si>
    <t>Monster is in een te slechte staat en kan niet meer beoordeeld worden. Monster 32897721 afkomstig van hetzelfde bedrijf is wel beoordeeld.</t>
  </si>
  <si>
    <t>Herkomst Nederland. Op bladeren chlorose met name aan de bladranden en met hier en daar necrotische vlekjes. Chlorose ook vooral deels zichtbaar aan bladranden. Niet virologisch</t>
  </si>
  <si>
    <t>Het door u ingezonden monster is visueel beoordeeld door een virologisch specialist. De symptomen met name de necrose op de bladeren worden o.i. niet veroorzaakt door een virus of viroide.</t>
  </si>
  <si>
    <t>KCB 
B. verver</t>
  </si>
  <si>
    <t>Herkomst Nederland, Veldhoven. Info inspecteur, komkommerbont virus in de kas gevonden. Op bladeren onregelmatige tussennervige chlorose (mosaic).</t>
  </si>
  <si>
    <t>c, ca</t>
  </si>
  <si>
    <t>CMV -
CGMMV +</t>
  </si>
  <si>
    <t>je, c</t>
  </si>
  <si>
    <t>KCB
Bob Verver</t>
  </si>
  <si>
    <t xml:space="preserve">Herkomst Nederland, Langenboom. 1 stengel van 1 plant heeft scherpbegrensde lichtere vlekken op de bladeren. Genetische oorzaak.  </t>
  </si>
  <si>
    <t>c, ca, je</t>
  </si>
  <si>
    <t>virussymptomen -</t>
  </si>
  <si>
    <t>Het door u ingezonden monster is visueel beoordeeld door een virologisch specialist. De symptonen zijn o.i. niet veroorzaakt door een virus of een viroide. Waarschijnlijk betreft het een genetische kwestie.</t>
  </si>
  <si>
    <t>NVWA
P.Hendriks</t>
  </si>
  <si>
    <t>Herkomst Nederland. Twee planten, waarvan 1 op twee bladeren enkele licht groene vlekjes. Niet virusachtig. [tel contact met inspecteur, 1 plant in de kas met deze symptomen]</t>
  </si>
  <si>
    <t>De symptomen op het ingezonden monster zijn volgens ons niet veroorzaakt door een virus. Mogelijk betreft het een fysiologische kwestie.</t>
  </si>
  <si>
    <t>Herkomst Nederland, Elshout. Inspecteur; verspreid over perceel voorkomend. 3 samengestelde bladeren. Sommige deelbladeren chl tot necr aan bladranden, en tussennervige chl; beide niet virologisch. 1 blad, meerdere deelbladeren zones met chl tussen nerven, virologisch/ToCV?</t>
  </si>
  <si>
    <t>F-MOL-068-009 real-time RT-PCR crinivirus ToCV: -</t>
  </si>
  <si>
    <t xml:space="preserve">Het door u ingezonden monster is visueel beoordeeld en er is een moleculaire toets ingezet voor de detectie van tomatenchlorosevirus (ToCV) welke een negatief resultaat gaf.
Op basis van de resultaten en de symptomen op het monster zijn we van mening dat deze symptomen niet door een virus worden veroorzaakt. </t>
  </si>
  <si>
    <t>herkomst Nederland, Drunen. Inspecteur; verspreid over perceel voorkomend. 2 samengestelde bladeren en 1 jonge top. Tussennervige chl op jong blad, over hele blad, gebrek - niet virologisch. Op oudere bladeren enkele chl vlekjes (wit) en tussennervige chl.</t>
  </si>
  <si>
    <t>PepMV +
Tobamo (TMV, Agdia) *
* herhalen;
tobamo (TMV, Agdia) -
tobamo (ToBRFV, DSMZ) -</t>
  </si>
  <si>
    <t xml:space="preserve">Op basis van visuele beoordeling en serologische toetsing. Volgens ons kunnen de symptomen (enkele witte chlorotische vlekjes) door pepino mosaic virus (PepMV) veroorzaakt zijn. 
Daarnaast is er op verschillende bladeren lichte chlorose gezien over het gehele blad, met name in het jonge blad, welke mogelijk een fysiologische oorzaak hebben. </t>
  </si>
  <si>
    <t>KCB
P. van Holland</t>
  </si>
  <si>
    <t>herkomst nederland, Brielle. Inspecteur; verspreid door de kas, enkele planten maar wel door de hele plant. Virus? Op bladeren vanuit de bladrand hevige necrose. Niet virologisch, maar waarschijn fysiologisch.</t>
  </si>
  <si>
    <t>c.je</t>
  </si>
  <si>
    <t>Het door u ingezonden monster is visueel beoordeeld door een virologisch specialist. De symptonen zijn o.i. niet veroorzaakt door een virus of een viroide. Mogelijk betreft het een fysiologische kwestie.</t>
  </si>
  <si>
    <t>KCB
J. Steyger</t>
  </si>
  <si>
    <t>herkomst nederland, Haarsteeg. Op bladeren onregelmatige chlorotische vlekken, met grote groene zones. Enkele bladeren ook wat diepnervig.</t>
  </si>
  <si>
    <t>c, je</t>
  </si>
  <si>
    <t>Betreft onderzoek aan vloeistofmonster V10:</t>
  </si>
  <si>
    <t>herkomst nederland, horst. 1/ enkele plant in kas. Op (jonge) bladeren kleine onregelmatige chlorotische vlekken. Mogelijk CMV/CGMMV. Misschien begomo?</t>
  </si>
  <si>
    <t>P1 ++
bent -+
qui +-
komk ++</t>
  </si>
  <si>
    <t>CGMMV -
CMV -+ [0.582 0.725]
[v.a P1]
CMV +</t>
  </si>
  <si>
    <t>[foto + bu zakje]</t>
  </si>
  <si>
    <t>cucumber mosaic virus</t>
  </si>
  <si>
    <t>Een specifieke moleculaire toets voor detectie van het tomato brown rugose fruit virus was negatief.</t>
  </si>
  <si>
    <t>Herkomst Nederland. 1 blad opgestuurd, met bladvergroeing/misvorming. Niet virusachtig, waarsch genetisch</t>
  </si>
  <si>
    <t>Het door u ingezonden monster is visueel beoordeeld door een virologisch specialist. De symptonen zijn volgens ons niet veroorzaakt door een virus of een viroide. Waarschijnlijk betreft het een genetische oorzaak.</t>
  </si>
  <si>
    <t xml:space="preserve">Herkomst Sevenum. Bladeren met twee vruchten. Bladeren tonen tussennervige lichtgelige verkleuringen, met scherpe randen. Op grote bladeren ook necrotisch. Beide vruchten hebben verticale witte strepen, bestaande uit kleine vlekjes. Vermoedelijk genetisch. </t>
  </si>
  <si>
    <t>[Foto]</t>
  </si>
  <si>
    <t>Het door u ingezonden monster is visueel beoordeeld door een virologisch specialist. De symptonen zijn o.i. niet veroorzaakt door een virus of een viroide. Mogelijk betreft het een genetische kwestie.</t>
  </si>
  <si>
    <t xml:space="preserve">Herkomst Maasbree. Aantal oudere bladeren en paar jonge bladeren ingestuurd. Jonge bladeren tonen de duidelijkste symptomen: lichtgroene chlorotische vlekken met bobbelingen. </t>
  </si>
  <si>
    <t>Herkomst Nederland. Een stengel met dode bladeren. Geen virussymptomen, gevraagd of mycologie ernaar wil kijken.</t>
  </si>
  <si>
    <t>Het door u ingezonden monster is visueel beoordeeld door een virologisch specialist. De symptonen zijn o.i. niet veroorzaakt door een virus, viroide. Daarnaast heeft mycologie naar het momster gekeken en heeft besloten om geen nader onderzoek  in te zetten.</t>
  </si>
  <si>
    <t>Herkomst Nederland. Losse bladeren met lichte vervormingen, bij sommige krult de rand omhoog. Geen verkleuringen. Niet virologisch, mogelijk genetisch</t>
  </si>
  <si>
    <t>Herkomst Nederland. Vijf oudere bladeren met grote vergeelde vlekken, grotendeels tussen de nerven. Binnenste van de grote vlekken word licht necrotisch. Vlekken zijn ook aan onderkant van bladeren te zien. Vermoedelijk geen virussymtpomen, maar niet zeker. Daarom op toetsplanten zetten. Extra bladmateriaal in -20 koelkast ELISA lab</t>
  </si>
  <si>
    <t>P1 -/-
bent -/-
qui -/-
glut -/-</t>
  </si>
  <si>
    <t xml:space="preserve">Het door u ingezonden monster is visueel beoordeeld door een virologisch specialist. Via toetsplantonderzoek zijn geen mechanisch overdraagbare virussen vastgesteld. De symptonen zijn volgens ons niet veroorzaakt door een virus of een viroide. </t>
  </si>
  <si>
    <t xml:space="preserve">KCB
R. Zijnge </t>
  </si>
  <si>
    <t xml:space="preserve">Herkomst Ijsselmuiden. Vier bladeren met chlorose, waarvan twee gebrek lijken, maar de andere twee lijken ook virusachtige symptomen te hebben: bobbelingen en licht chlorotische vlekken onregelmatig verspreid.  </t>
  </si>
  <si>
    <t>ca, je</t>
  </si>
  <si>
    <t>Herkomst De Lier. Een top waarvan bladeren meerdere symptomen hebben. 1 blad vertoont symptomen van boterbloemluis, 1 blad heeft concentrische kringen en lichte tussennervige vergeling. 2 andere bladeren hebben veel kleine gele vlekjes met vage grenzen en chlorose verspreid over het blad. Misschien Tospovirus?</t>
  </si>
  <si>
    <t>Je, C</t>
  </si>
  <si>
    <t>F-MOL-110-001 Asian clade 1 en Eurasian clade  AS-EA-FW AS1-RV EA-RV: z+
F-MOL-110-002 American clade 1 (AM1-FW  AM1-RV): +
F-MOL-110-003  Asian clade 2  (AS-EA-FW AS2-RV): +</t>
  </si>
  <si>
    <t>[foto] 
[BU zakje]
Sequentie verkregen met primers AM1-FW &amp; AM1 RV
“Amplicon verkregen met RT-PCR American clade 1 tospovirussen
Op basis van analyse van 716 nt van locus 3’UTR - N protein in de NCBI, Q-Bank en Data NVWA databases kan geconcludeerd worden dat monster 38911213 en 38911221 zeer waarschijnlijk tomato spotted wilt virus (TSWV) bevat. Aangezien deze monsters uit dezelfde kas komen is dit waarschijnlijk geen contaminatie.</t>
  </si>
  <si>
    <t>Op basis van visuele beoordeling is besloten om een  moleculaire toetsing uit te voeren. Hiermee is een tospovirus vastgesteld in blad van capsicum. Zeer waarschijnlijk is dit tomato spotted wilt virus  (tomatenbronsvlekkenvirus). Dit virus kan de waargenomen symptomen veroorzaken.</t>
  </si>
  <si>
    <t>Herkomst De Lier. Een top met sommige bladeren met chlorotische vlekjes, onregelmatig verspreid. Komt uit dezelde de kas als monster 38911221. 1 plant met symptomen.  TPO: 1 P1 plant toonde symptomen, daarom overgezet om te kijken of hierdoor ook andere toetsplanten reageren.</t>
  </si>
  <si>
    <t>P1 -/+
bent -/-
qui -/-
glut -/-
[va P1]
P1 +/+
bent +/+
qui +/-
glut +/+
WB +/+</t>
  </si>
  <si>
    <t>F-MOL-110-001 Asian clade 1 en Eurasian clade  AS-EA-FW AS1-RV EA-RV: z+
F-MOL-110-002 American clade 1 (AM1-FW  AM1-RV): +
F-MOL-110-003  Asian clade 2  (AS-EA-FW AS2-RV): -</t>
  </si>
  <si>
    <t>Op basis van visuele beoordeling, toetsplantonderzoek en moleculaire toetsing is een tospovirus vastgesteld in blad van capsicum. Zeer waarschijnlijk is dit tomato spotted wilt virus  (tomatenbronsvlekkenvirus). Dit virus kan de waargenomen symptomen veroorzaken.</t>
  </si>
  <si>
    <t>herkomst Nederland, Monster. Inspecteur, pad 450, kop sterft af. Hevige necr op meerdere bladeren, kop sterft af. Necr op verschillende delen van het blad, soms vanaf punt, soms vanaf bladvoet. Mogelijk tospo of een Torradovirus?
[20/8 extra info per mail: Ik heb Cock gesproken en hij gaf aan dat het 1 plant betrof (in de paden die wij hebben bekeken) die er verder goed uitzag maar waarvan de top aan het afsterven was. Hij zag verder geen andere planten met dit beeld.]</t>
  </si>
  <si>
    <t>P1 ++
bent ++
qui +/-
glut ++
[va glut]
p1 ++
bent ++
qui +-
glut ++
dat ++
[va P1]
tom -+</t>
  </si>
  <si>
    <t>[va syst P1]
PepMV: -</t>
  </si>
  <si>
    <t>F-MOL-110-001 Asian clade 1 en Eurasian clade  AS-EA-FW AS1-RV EA-RV: -
F-MOL-110-002 American clade 1 (AM1-FW  AM1-RV): +
F-MOL-110-003  Asian clade 2  (AS-EA-FW AS2-RV): -</t>
  </si>
  <si>
    <t>[foto]
[TPO/PCR zakjes tegelijk gemaakt, later nog een BU zakje in VIR vriezer gelegd]
Sequentie verkregen met primers AM1- FW &amp; AM1 RV: 
"Op basis van analyse van 716 nt van locus 3’UTR - N protein in de NCBI, Q-Bank en Data NVWA databases kan geconcludeerd worden dat monster 38911248 zeer waarschijnlijk tomato spotted wilt virus (TSWV) bevat."</t>
  </si>
  <si>
    <t>Op basis van visuele beoordeling, toetsplantenonderzoek en moleculaire toetsing. 
Wij hebben vanuit het monster middels mechanische inoculatie een virus kunnen overbrengen op toetsplanten. De symptomen op de toetsplanten wijzen op een infectie van een tospovirus. Een RT-PCR met generieke primers voor tospovirusdetectie was positief. Op basis van sequentie analyse van een fragment van het S-RNA is de identiteit van het virus waarschijnlijk tomato spotted wilt virus (TSWV, tomatenbronsvlekkenvirus). Volgens ons kunnen de symptomen worden veroorzaakt door dit virus.</t>
  </si>
  <si>
    <t xml:space="preserve">Herkomst Nederland, monster, pad 350. Enkele deelbladeren chl zones. Symptomen lijken een beetje op monster 39123665, minder heftig. virus, ToCV? </t>
  </si>
  <si>
    <t>Herkomst Kwintsheul. Bladeren hebben enkele gele vlekjes, en aan de top van de bladeren vergeling. Bladeren waren erg slap. Misschien gebrek?</t>
  </si>
  <si>
    <t>Herkomst Kwintsheul. Ook naar myc ingezonden. Veel bladeren met chlorose, niet onregelmatig verspreid, vaak beginnend in de punt van het blad. Bladeren met heftige chlorose hebben ook nerfvergeling en soms kleine necrotische vlekjes. Geen virussymptomen. Mischien gebrek? Myc heeft er ook naar gekeken.</t>
  </si>
  <si>
    <t>Het door u ingezonden monster is visueel beoordeeld door een virologisch specialist. De symptonen zijn o.i. niet veroorzaakt door een virus, viroide. Daarnaast heeft mycologie naar het monster gekeken en heeft besloten om geen nader onderzoek  in te zetten. Mogelijk betreft het een fysiologische kwestie.</t>
  </si>
  <si>
    <t>Ca/Mbo</t>
  </si>
  <si>
    <t>KCB
M. Paping</t>
  </si>
  <si>
    <t>Herkomst 'S gravenzande (Prominent, Groeneweg II). Opm CdK: Let op Groeneweg 1 (zelfde bedrijf)  ToBRFV gevonden! opm Ca: gecontroleerd door Jeroen Stellingwerf/Bram Lokker, blijkt om een ander bedrijf van dezelfde eigenaar te gaan. 
1 blad opstuurd, waarvan het deelblad aan het uiteinde veel regelmatige kleine bruine scherpe necr vlekjes heeft, en de twee kleine deelbladeren daaronder mn aan de blad rand bruin verkleuring. Niet virus achtig, Karin R (MYC) zal hierover een uitslag formuleren.
[11-8 aanvullende info inspecteur via mail: Dat was de reden dat ik het blad heb opgestuurd. Het hele warenhuis prachtig mooie planten en dan valt dit op bij slechts één plant aan de gevel.
En dan slechts een paar bladeren aan het bovenste gedeelte van de plant.]</t>
  </si>
  <si>
    <t>Ca, C, Je</t>
  </si>
  <si>
    <t>PepMV +
Tobamo (TMV Agdia) *
* herhalen;
Tobamo (TMV Agdia) -
Tobamo (ToBRFV DSMZ) -</t>
  </si>
  <si>
    <t>[foto] 
[BU zakje]</t>
  </si>
  <si>
    <t>Het door u ingezonden monster is visueel beoordeeld door specialisten op het gebied van plantpathogene schimmels en virussen. Daarnaast zijn er serologische toetsen ingezet voor de detectie van pepino mosaic virus (PepMV) en tomato brown rugose fruit virus (ToBRFV). Hierbij is PepMV wel, maar ToBRFV niet gedetecteerd.
De symptomen op het door u ingezonden worden volgens ons echter niet veroorzaakt door PepMV. Volgens ons hebben de symptomen geen plantpathogene oorzaak. Mogelijk is er sprake van een fysiologische oorzaak.
[eind toelichting: 
[Het door u ingezonden monster is visueel beoordeeld door specialisten op het gebied van plantpathogene schimmels en virussen. Daarnaast zijn er serologische toetsen ingezet voor de detectie van pepino mosaic virus (PepMV) en tomato brown rugose fruit virus (ToBRFV). Hierbij is PepMV wel¸ maar ToBRFV niet gedetecteerd.
De symptomen op het door u ingezonden worden volgens ons echter niet veroorzaakt door PepMV. Volgens ons hebben de symptomen geen plantpathogene oorzaak. De roodbruine vlekken op de bladeren doen denken aan en mangaangebrek.]</t>
  </si>
  <si>
    <t xml:space="preserve">Herkomst Nederland, Berkel en Rodenrijs. Symptomen verlijkbaar met monster 36260816, deze is heviger. Tussennervige chl, over hele blad. Niet virologisch - gebrek. </t>
  </si>
  <si>
    <t>[foto]  
13-8-2020 Carla; Karin R gevraagd via mail of ze wil kijken naar gebrek - nog te zwak om het een gebrek te noemen zegt Karin. Verder lijken de symptomen er op die van monster 39123657, waarvan Marleen ook duidelijk aangaf geen virus.</t>
  </si>
  <si>
    <t>Het door u ingezonden monster is visueel beoordeeld door een virologisch specialist. De symptonen zijn o.i. niet veroorzaakt door een virus of viroide. Mogelijk betreft het een fysiologische kwestie.</t>
  </si>
  <si>
    <t xml:space="preserve">Herkomst Nederland, Berkel en Rodenrijs. Symptomen verlijkbaar met monster 38912881, deze is minder hevig. Tussennervige chl, over hele blad. Niet virologisch - gebrek. </t>
  </si>
  <si>
    <t>Herkomst Nederland, Ijsselmuiden. Twee deelbladeren opgestuurd, regelmatig over het blad verspreide witte/chl vlekjes. PepMV?
[18-8 aanvullende info per mail van inspecteur: er was maar 1 plant aan het gangpad met enkele bladeren zoals het monster. De kop van de plant zag er verder gewoon uit]</t>
  </si>
  <si>
    <t>PepMV: +</t>
  </si>
  <si>
    <t>[foto]
[BU zakje voor eventueel inoculatie]</t>
  </si>
  <si>
    <t>Pepino mosaic virus +</t>
  </si>
  <si>
    <t>Op basis van visuele beoordeling en serologische toetsing. Volgens ons kunnen de symptomen door dit virus veroorzaakt zijn.</t>
  </si>
  <si>
    <t>15-10-2020 Ca</t>
  </si>
  <si>
    <t>Herkomst Bergschenhoek. Let op, van zelfde bedrijf als monster 33202995. 4 vruchten met ingezonken chl tot necr vlekjes, soms samenvloeiend. Een vrucht al mooi rood, andere nog lichter van kleur. Virus? 
15-10 Carla, Marleen heeft contact opgenomen met Coline Temple (Belgie), mogelijk PhCMoV. Dus vervolg onderzoek starten  (TPO&amp;HTS)</t>
  </si>
  <si>
    <t>[va 4 vruchten] 
P1 ++
bent -+
qui --
tom --</t>
  </si>
  <si>
    <t>PepMV +
Tobamo (TMV, Agdia) -</t>
  </si>
  <si>
    <t>HTS lijst 20201019 103943-041 (va 4 vruchten): [geen rapport opgesteld door molbio]
Geen PhCMoV gedetecteerd, PepMV gedecteerd (waarschijnlijk CH cluster)</t>
  </si>
  <si>
    <t>[foto]
[HTS BU 15] 
[21-1-2021, Carla, aanvullend chunks van other root bekeken in krona rapport, geen nieuwe lange chunks gezien welke geen hit met virus geven. Geen other root in sampled set. Ook in pfam geen aanvullingen gevonden.]</t>
  </si>
  <si>
    <t>PepMV +
ToBRFV -</t>
  </si>
  <si>
    <t>Uitslag op basis van visuele beoordeling, toetsplanten, serologische toetsen en Illumina sequentie analyse (NGS). 
Vanuit het door u ingebrachte monster is via mechanische inoculatie een virus overgedragen op toetsplanten. De waargenomen symptomen op toetsplanten wezen op een infectie door pepino mosaic virus (PepMV) en niet door tomato brown rugose fruit virus (ToBRFV). De aanwezigheid van PepMV is bevestigd middels serologische toetsing. De serologische toets voor ToBRFV gaf een negatief resultaat. Daarnaast hebben we aanvullend onderzoek ingezet middels Illumina sequencing (NGS) omdat de symptomen afwijkend van de bekende beelden zijn. Ook middels NGS is alleen PepMV is gevonden. Volgens ons kunnen de symptomen mogelijk veroorzaakt worden door PepMV of een fysiologische oorzaak hebben.</t>
  </si>
  <si>
    <t>Herkomst Bergschenhoek. Let op, van zelfde bedrijf als monster 38912891. Een ouder blad met tussennervige chl, regelmatig over hele blad, bladrand krult omhoog. Geen virus. Twee jongere koppen, met lichte chl zones. Virus?</t>
  </si>
  <si>
    <t>[inoculatie vanaf jong blad]
P1 ++
bent -+
qui --
glut --
dat -+</t>
  </si>
  <si>
    <t>[foto]
[BU zakje ]</t>
  </si>
  <si>
    <t>Uitslag op basis van visuele beoordeling, toetsplanten en serologische toetsen. 
Vanuit het door u ingebrachte monster is via mechanische inoculatie een virus overgedragen op toetsplanten. De waargenomen symptomen op toetsplanten wezen op een infectie door pepino mosaic virus (PepMV) en niet door tomato brown rugose fruit virus (ToBRFV). De aanwezigheid van PepMV is bevestigd middels serologische toetsing. De serologische toets voor ToBRFV gaf een negatief resultaat. Volgens ons kunnen de symptomen mogelijk veroorzaakt worden door PepMV of een fysiologische oorzaak hebben.</t>
  </si>
  <si>
    <t>Herkomst Etten Leur. Inspecteur: verspreid door de kas. Gewas laat na 2 weken symptomen zien. Infectiebron mogelijk bassin. Op bladeren onregelmatige tussennervige chlorose met bladbobbeling.</t>
  </si>
  <si>
    <t>herkomst Oirlo. Op oudere bladeren aan de randen wat vergeling en blad lijkt naar beneden te krullen. In de top geen symptomen. Niet virusachtig
[Inspecteur: 1 plant, 1 stengel waar het blad gebobbled en gekruld is. Enkele balderen met gele rand. Top geen symptomen]</t>
  </si>
  <si>
    <t xml:space="preserve">Het door u ingezonden monster is visueel beoordeeld door een virologisch specialist. De symptonen zijn o.i. niet veroorzaakt door een virus of een viroide. </t>
  </si>
  <si>
    <t>Herkomst Berlikum. [1 plant, kop normaal, deze bladeren de meeste aantasting].
4 deelbladeren, witte tussennervige chl, pepmv?</t>
  </si>
  <si>
    <t>PepMV: +
Tobamo (TMV, Agdia): -</t>
  </si>
  <si>
    <t>[foto] [bu zakje]</t>
  </si>
  <si>
    <t>Herkomst Hoek van Holland. Bladeren met chlorotische vlekken en vrucht met necrotische plek. Enkele bladeren lijken ook licht gekruld te zijn. Zakje was licht vochtig van binnen.</t>
  </si>
  <si>
    <t>Het door u ingezonden monster is visueel beoordeeld door een virologisch specialist. De symptomen zijn volgens ons niet veroorzaakt door een virus of een viroide. Mogelijk betreft het een fysiologische kwestie.</t>
  </si>
  <si>
    <t>Herkomst Hoek van Holland. Veel bladeren met necrotische plekken, veeluit beginnend in de bladpunt of de nerven. Paar bladeren hebben ook enkele chlorotische plekjes. Zakje was licht vochtig van binnen.</t>
  </si>
  <si>
    <t>Herkomst Nederland. 4 bladeren met tussennervige chlorose vooral aan bladrand bij 2 bladeren. Gebrek? Contact opgenomen met inspecteur met de vraag of er nog meer/andere symptomen te zien waren. (Antwoord inspecteur: Deze plant was duidelijk kleiner en meer gedrongen. Ik heb de kop van de plant als monster genomen. Dus de meest jonge bladeren. Andere gedeelten van de plant toonden eensgelijke symptomen. Ik heb slechts één plant kunnen vinden met deze kenmerken.) Naar aanleiding hiervan lijkt oorzaak geen virus te zijn.</t>
  </si>
  <si>
    <t xml:space="preserve">Herkomst Nederland. 1 blad met chlorose rondom de hoofdnerf aan de bladvoet. Een klein deel is necrotisch geworden. Aan onderkant blad zie je de necrotische vlek ook, en kleine witte haartjes op de hoofdnerf (schimmel?). Bovenkant blad had ook, in het juiste licht, grijzige vlekjes verspreid over het hele blad. </t>
  </si>
  <si>
    <t xml:space="preserve">Het door u ingezonden monster is visueel beoordeeld door een virologisch specialist. De symptomen zijn volgens ons niet veroorzaakt door een virus of een viroide. Er is geen eenduidige oorzaak van de symptomen aan te wijzen. </t>
  </si>
  <si>
    <t>NVWA
E knook</t>
  </si>
  <si>
    <t>Herkomst Waarland.  Lichte chl regelmatig over het blad verspreid, aan de randen van het blad necr. Niet virus achtig.</t>
  </si>
  <si>
    <t>Het door u ingezonden monster is visueel beoordeeld door een virologisch specialist. De symptomen zijn o.i. niet veroorzaakt door een virus of viroide. Mogelijk betreft het een fysiologische kwestie.</t>
  </si>
  <si>
    <t>Herkomst Waarland.  Lichte chl regelmatig over het blad verspreid, aan de randen van het blad necr. Ook wat schade van bladmineerders. Niet virus achtig.</t>
  </si>
  <si>
    <t>Het door u ingezonden monster is visueel beoordeeld door een virologisch specialist. De symptomen worden volgens ons niet veroorzaakt door een virus of viroide. Mogelijk betreft het een fysiologische kwestie.</t>
  </si>
  <si>
    <t>Herkomst Waarland. Oud en jong blad ingestuurd. Het oude blad is licht knapperig, verder geen virusachtige symptomen. Op jong en oud blad, necr aan bladrand. Op jong blad ook lichte, regelmatige, tussennervige necr. Niet virus achtig.</t>
  </si>
  <si>
    <t>Herkomst Waarland. 5 vruchten en 1 oud blad. Oude blad hevige tussennervige chl tot necr, niet virusachtig. Vruchten niet volledig doorgekleurd, soms lichte marmering/ chl banen.</t>
  </si>
  <si>
    <t>PepMV: -
Tobamo (TMV, Agdia): -</t>
  </si>
  <si>
    <t xml:space="preserve">Het door u ingezonden monster is visueel beoordeeld. Daarnaast is er een serologische toets ingezet voor de detectie van pepino mosaic virus (PepMV) en tomato brown rugose fruit virus (ToBRFV), welke voor beide virussen een negatief resultaat gaf.
Op basis van de resultaten en de symptomen op het monster zijn we van mening dat deze symptomen niet door een virus worden veroorzaakt. </t>
  </si>
  <si>
    <t>NVWA
Visscher</t>
  </si>
  <si>
    <t>Calvados</t>
  </si>
  <si>
    <t>Herkomst Hijken</t>
  </si>
  <si>
    <t>Signum</t>
  </si>
  <si>
    <t>P1 ++
bent ++
qui ++</t>
  </si>
  <si>
    <t>F-MOL-118-001 Potex van qui : +</t>
  </si>
  <si>
    <t>Op basis van analyse van 547 nt van RdRp in NCBI, Q-bank en NVWA-database kan geconcludeerd worden dat monster 39096611 zeer waarschijnlijk Plantago asiatica mosaic virus (PLAMV) bevat.</t>
  </si>
  <si>
    <t>plantaga asiatica mosaic virus 
SLRSV,TBRV, TVX, TRSV en ToRSV Negatief</t>
  </si>
  <si>
    <t xml:space="preserve">Via toetsplanten onderzoek en moleculaire toetsen is het plantago asiatica mosaic virus vastgesteld. Andere mechanisch overdraagbare virussen, waaronder strawberry latent ringspot virus, tomato black ring virus, tulip virus x, tobacco ringspot virus en tomato ringspot virus, zijn niet vastgesteld.
</t>
  </si>
  <si>
    <t>Zambesi</t>
  </si>
  <si>
    <t>Herkomst Beilen</t>
  </si>
  <si>
    <t>Marissa</t>
  </si>
  <si>
    <t>Herkomst Maassland. Top van plant, met veel omhoog gekrulde bladeren. Enkele bladeren hebben aan de top necrose (dit lijkt niet virologisch). Veel bladeren hebben chlorotische verkleuringen en sommige hebben deels bruin verkleurde nerven en bladbobbeling. Jonge blaadjes zijn ook gekruld en licht chlorotisch.</t>
  </si>
  <si>
    <t>HTS lijst 20200902
Sequenties van tomato mosaic virus (ToMV) en pepper mild mottle virus (PMMoV) die gedetecteerd zijn 100% identiek met monsters 6184840 en 36292578,sequence depth is ook lager in dit monster. In overleg met Marleen vastgesteld dat dit contaminaties zijn van deze monsters. Geen rapport maken. Bell pepper alphaendornavirus gedetecteerd.</t>
  </si>
  <si>
    <t>virus symptons -</t>
  </si>
  <si>
    <t>[26-10-2020 Botermans: besproken met Pier dat tobamos contaminatie zijn uit andere monsters. Geen relevant virus gevonden dat waargenomen symptomen kan veroorzaken. Off uitslag volgt]
Het door u ingezonden monster hebben wij met behulp van de moleculaire techniek Illumina Sequencing geanalyseerd en er was geen virus aanwezig dat de waargenomen symptomen kan veroorzaken. Wij denken dat er sprake is van een fysiologische kwestie.</t>
  </si>
  <si>
    <t>KCB
E. Knook</t>
  </si>
  <si>
    <t xml:space="preserve">Herkomst Middelenmeer. Top van plant waarvan 2 bladeren "echte" symptomen lijken te hebben. Chlorotische vlekjes rondom vanuit de nerven. Andere bladeren vertonen meer chlorose dat doet denken aan gebrek. </t>
  </si>
  <si>
    <t>P1 -/-
Bent -/-
Qui -/-
Glut -/-
WB -/-</t>
  </si>
  <si>
    <t>Nello</t>
  </si>
  <si>
    <t>Herkomst Espel</t>
  </si>
  <si>
    <t>Lively</t>
  </si>
  <si>
    <t>Litouwen</t>
  </si>
  <si>
    <t>Cavalia zanlacan</t>
  </si>
  <si>
    <t>Tsjaikovski</t>
  </si>
  <si>
    <t>cv Bertur?</t>
  </si>
  <si>
    <t>Herkomst Wervenshoof. Bladeren met nette tussennervige chlorose. Volgens inspecteur ging het om enkele laagblijvende planten. Gebrek?</t>
  </si>
  <si>
    <t>KCB
T. Schenkenveld</t>
  </si>
  <si>
    <t>Herkomst 's gravenzande.Top van Plant. Bladeren krullen omhoog. Oudere bladeren lijken licht verkreukeld. Jonge bladeren hebben bobbelingen. Volgens inspecteur maar 1 plant met deze symptomen in kas. Gebrek?</t>
  </si>
  <si>
    <t>Het door u ingezonden monster is visueel beoordeeld door een virologisch specialist. De symptomen zijn volgens ons niet veroorzaakt door een virus of een viroide. Mogelijk betreft het een fysiologische of genetische kwestie.</t>
  </si>
  <si>
    <t>Cucumis</t>
  </si>
  <si>
    <t>Herkomst Nederland. Monster 32899591, 32899567  en 33446236 afkomstig van zelfde bedrijf. [opmerking inspecteur: jonge planten in achterste kap heeft veel uitval virus? verspreidde zich snel geen luis aanwezig is geweest. Proloog was een nieuw vras op dit bedrijf omdat er niet voldoende amaloene geleverd kan worden. Tussennervige chlorose over het gehele blad. Op vrucht bobbelingen en onregelmatige chlorotische vlekken.</t>
  </si>
  <si>
    <t>CMV +
CGMMV -</t>
  </si>
  <si>
    <t>Via serologische toetsing is een infectie vastgesteld door het cucumber mosaic virus. Dit virus veroorzaakt o.i. de waargenomen symptomen.</t>
  </si>
  <si>
    <t>Herkomst Nederland. Monster 32899591, 32899567  en 33446236 afkomstig van zelfde bedrijf. Chlorose over het gehele blad met hier en daar lichte mozaiek. Symptomen lijken op monster 33446236.</t>
  </si>
  <si>
    <t>Het door u ingezonden monster is visueel beoordeeld door een virologisch specialist. De symptomen komen overeen met monster 33446236 afkomstig van hetzelfde bedrijf waarin cucumber mosaic virus is vastgesteld. Zeer waarschijnlijk is dit virus ook aanwezig in dit monster.</t>
  </si>
  <si>
    <t>Herkomst Nederland. Monster 32899591, 32899567  en 33446236 afkomstig van zelfde bedrijf. Op jonge bladeren kleine necrotische stipjes. Zitten ook bladluizen op monster</t>
  </si>
  <si>
    <t>CMV -
CGMMV -</t>
  </si>
  <si>
    <t>[BU monster gemaakt]</t>
  </si>
  <si>
    <t>Het door u ingezonden monster is visueel beoordeeld door een virologisch specialist. De symptomen worden volgens ons niet veroorzaakt door een virus of viroide. [in overleg met Marleen]</t>
  </si>
  <si>
    <t>Sendoland</t>
  </si>
  <si>
    <t>Herkomst Nagele</t>
  </si>
  <si>
    <t>Cavalia</t>
  </si>
  <si>
    <t>Herkomst Breezand; 4 lelies ipv 5</t>
  </si>
  <si>
    <t>P1 -/-
bent +/+
qui +/-</t>
  </si>
  <si>
    <t>F-MOL-118-001 Potex van qui : geen amplicon
F-MOL-074-001 Tobra: amplicon</t>
  </si>
  <si>
    <t>Op basis van analyse van 174 nt van 3’-UTR in NCBI, Q-bank en NVWA-database kan geconcludeerd worden dat monster 36132419 zeer waarschijnlijk Tobacco rattle virus (TRV) bevat.</t>
  </si>
  <si>
    <t>tobacco rattle virus
PLAMV, SLRSV,TBRV, TVX, TRSV en ToRSV Negatief</t>
  </si>
  <si>
    <t>Via toetsplanten onderzoek en moleculaire toetsen is het tobacco rattle virus (tabaksratelvirus) vastgesteld. Andere mechanisch overdraagbare virussen, waaronder plantago asiatica mosaic virus, strawberry latent ringspot virus, tomato black ring virus, tulip virus x, tobacco ringspot virus en tomato ringspot virus zijn niet vastgesteld.</t>
  </si>
  <si>
    <t>Dizzy</t>
  </si>
  <si>
    <t>Herkomst Breezand</t>
  </si>
  <si>
    <t>P1 ++
bent ++
qui +-</t>
  </si>
  <si>
    <t xml:space="preserve">F-MOL-118-001 Potex van qui : +
</t>
  </si>
  <si>
    <t>Op basis van analyse van 547 nt van RdRP in NVWA, Q-bank en NVWA-database kan geconcludeerd worden dat monster 36132478 zeer waarschijnlijk Plantago
asiatica mosaic virus (PlAMV) bevat.</t>
  </si>
  <si>
    <t>Via toetsplantenonderzoek en moleculaire toetsen is het plantago asiatica mosaic virus vastgesteld. Andere mechanisch overdraagbare virussen, waaronder strawberry latent ringspot virus, tomato black ring virus, tulip virus x, tobacco ringspot virus en tomato ringspot virus, zijn niet vastgesteld.</t>
  </si>
  <si>
    <t>Breakout</t>
  </si>
  <si>
    <t>Herkomst Middenmeer</t>
  </si>
  <si>
    <t>Arbatax</t>
  </si>
  <si>
    <t>roselily editha</t>
  </si>
  <si>
    <t>Maldano</t>
  </si>
  <si>
    <t>Monster van MYC. Een top met enkele naar binnen gevouwen bladeren. Aantal hebben gele chlorotische vlekken. Misschien geen virus, maar wel TPO voor zekerheid.</t>
  </si>
  <si>
    <t>P1 -/-
bent -/- 
qui -/-
glut -/-
dat -/-</t>
  </si>
  <si>
    <t>Monster van MYC. Een top met naar binnen gevouwen bladeren en bladbobbeling. Ook enkele chlorotische vlekken. Vermoedelijk genetisch.</t>
  </si>
  <si>
    <t>afgehandeld door MYC</t>
  </si>
  <si>
    <t>Montser van MYC.  Bladeren met enkele kleine gele lesies rond de nerven. Vermoedelijk boterbloembladluis.</t>
  </si>
  <si>
    <t>sorbonne</t>
  </si>
  <si>
    <t>Robina</t>
  </si>
  <si>
    <t>Herkomst Nederland. Top met een enkele bladeren met (weinig) lichte chlorose. 1 blad heeft een paar vaag begrensde kleine lesies.</t>
  </si>
  <si>
    <t>Herkomst Nederland. Top met waarvan enkele bladeren heftige tussennervige gele chlorose hebben. Paar bladeren hebben ook nerfnecrose van de kleine nerven. Twee bladeren tonen deze symptonen die beginnnen vanuit de top. Vermoedelijk gebrek. TPO? FB code verkeerd genoteerd op formulier, deze is aangepast in prisma.</t>
  </si>
  <si>
    <t>Herkomst Nederland. Een top met bladeren met regelmatig verspreidde tussennervige chlorose. Er zijn 2 bladeren met een witte lesie. (Inspecteur: meerdere planten verspreid door compartiment hebben verkleuring en gekruld blad. Trips aanwezig) Gebrek?</t>
  </si>
  <si>
    <t>Herkomst Nederland. Een top met bladeren met regelmatig verspreidde tussennervige chlorose. Er zijn 4 bladeren met een witte lesie. (Inspecteur: 1 plant met deze symptomen. Trips aanwezig) Gebrek?</t>
  </si>
  <si>
    <t>Herkomst Nederland. Een top met donkere bladeren met veel bladbobbeling. Een paar bladeren hebben 1 of 2 lichtgele/witte lesies. (inspecteur: 1 lage plant met gekruld blad. Trips aanwezig)  Gebrek?</t>
  </si>
  <si>
    <t>Herkomst Nederland. 2 topjes met versmalde bladeren en oplichtende nerven en enkele chlorotische vlekken rondom de nerven. Jonge bladeren zijn ook licht omgebogen. (inspecteur: trips aanwezig). Twijfel of het virus is, maar misschien TPO doen?</t>
  </si>
  <si>
    <t>Castellani</t>
  </si>
  <si>
    <t>Snowboard</t>
  </si>
  <si>
    <t>Herkomst Den Hoorn</t>
  </si>
  <si>
    <t>Red Rock</t>
  </si>
  <si>
    <t>Herkomst Nederland. 1 blad ingestuurd. Alle deelbladeren, witte chl vlekken. Vermoedelijk PepMV</t>
  </si>
  <si>
    <r>
      <t xml:space="preserve">PepMV: z+*
Tobamo (TMV, Agdia): -
* OD waarde 0,317/0,367 na 2 uur. OD van PC ook laag, ~1. ELISA PepMV herhalen.
</t>
    </r>
    <r>
      <rPr>
        <b/>
        <sz val="10"/>
        <rFont val="Verdana"/>
        <family val="2"/>
      </rPr>
      <t>PepMV</t>
    </r>
    <r>
      <rPr>
        <sz val="10"/>
        <rFont val="Verdana"/>
        <family val="2"/>
      </rPr>
      <t>: +
Tobamo (TMV, Agdia): -</t>
    </r>
  </si>
  <si>
    <t>Op basis van visuele beoordeling en serologische toetsing. Volgens ons kunnen de symptomen door pepino mosaic virus (PepMV) virus veroorzaakt zijn.</t>
  </si>
  <si>
    <t>KCB 
P. van Holland</t>
  </si>
  <si>
    <t>Herkomst Nederland. Op (jonge) bladeren onregelmatige tussennervige chlorose. Komkommberbont??</t>
  </si>
  <si>
    <t>CMV: -
CGMMV: +*
* let op, hoge achtergrond OD waarden in blanco en gezond. Monster &gt;OD 3,5
Opm CdK: monster en positieve controle hebben een OD&gt; 3,5 en is daarmee ook hoger dan 2x de gezondwaarde</t>
  </si>
  <si>
    <t>[foto] [2 BU zakjes doosje Christel]</t>
  </si>
  <si>
    <t>Tampa</t>
  </si>
  <si>
    <t>Herkomst Den Helder</t>
  </si>
  <si>
    <t>Honesty</t>
  </si>
  <si>
    <t>Herkomst Hoogwoud</t>
  </si>
  <si>
    <t>Homerus</t>
  </si>
  <si>
    <t>Herkomst Nederland. Hevige bladmisvorming,  vanuit nerven ontstaan? Geen virus, mogelijk genetisch of middelen schade?</t>
  </si>
  <si>
    <t>Het door u ingezonden monster is visueel beoordeeld. De symptomen zijn volgens ons niet veroorzaakt door een virus of een viroide. Mogelijk betreft het een genetische kwestie.</t>
  </si>
  <si>
    <t>Herkomst Nederland. Op bladeren scherbegrensde (door nerven) necrotische vlekken. Jonge bladeren necrose aan de bladranden.</t>
  </si>
  <si>
    <t>Monster doorgegeven aan mycologie</t>
  </si>
  <si>
    <t>Herkomst Nederland. Een top met bladvervorming en chlorose die soms scherpbegrensd is. Een blad heeft ook lichte nerfvergeling. Gebrek/fysiologisch/genetisch? Vermoedelijk niet virologisch.</t>
  </si>
  <si>
    <t>Herkomst Nederland. Op oudere bladeren onregelmatige chlorotische vlekken (soms een beetje necrotisch) en bladbobbeling. Symptomen op één plant aanwezig.</t>
  </si>
  <si>
    <t>P1-
bent-
qui-
komk-</t>
  </si>
  <si>
    <t>geen virus</t>
  </si>
  <si>
    <t>Via mechanische inoculatie op toetsplanten zijn geen virussen overgedragen. Mede gezien de aard van de symptomen op het ingezonden monster is er o.i. geen sprake van een viruskwestie.</t>
  </si>
  <si>
    <t xml:space="preserve">Herkomst Nederland. Inspecteur; 1 plant met deze symptomen gezien. Op blad aan de randen necr vlekjes, enkele mineergangen, en op twee deelbladeren kleine gaatjes. Niet virus-achtig. Trosje cherry tomataten, met name op de niet volledig doorgekleurde vruchten kleine ingezonken bruine vlekjes. Vruchtjes zijn "gewoon"nog niet rijp, vlekjes wel virus achtig. </t>
  </si>
  <si>
    <t>Het door u ingezonden monster is visueel beoordeeld en er zijn serologische toetsen ingezet voor de detectie van pepino mosaic virus (PepMV) en tomato brown rugose fruit virus (ToBRFV). Hierbij is PepMV wel, maar ToBRFV niet gedetecteerd.
De symptomen op het door u ingezonden worden volgens ons echter niet veroorzaakt door PepMV. Volgens ons hebben de symptomen geen plantpathogene oorzaak. Mogelijk is er sprake van een fysiologische oorzaak.</t>
  </si>
  <si>
    <t>Herkomst NL, blad en vruchten. Hevige schade op vruchten, niet volledig doorgekleurd en met bruine conc kringen. Bladmisvorming, chl vlekjes/zones, onregelmatige necr vlekjes verspreid over blad. Tospovirus?</t>
  </si>
  <si>
    <t>[va 5 vruchten]
p1 +/+
bent +/+
qui +/-
glut +/+
dat +/+</t>
  </si>
  <si>
    <t>[va blad]
PepMV +
Tobamo (TMV, Agdia) -</t>
  </si>
  <si>
    <t>[va blad]
F-MOL-110-001 Asian clade 1 en Eurasian clade  AS-EA-FW AS1-RV EA-RV: -
F-MOL-110-002 American clade 1 (AM1-FW  AM1-RV): +
F-MOL-110-003  Asian clade 2  (AS-EA-FW AS2-RV): -</t>
  </si>
  <si>
    <t>[foto] [BU blad] [foto TPO]
Op basis van analyse van 716 nt van 3’UTR – N protein in NCBI, Q-bank en NVWA-database kan geconcludeerd worden dat monster 39081127 zeer waarschijnlijk Tomato spotted wilt virus (TSWV) bevat.</t>
  </si>
  <si>
    <t>Tospovirus +
PepMV +
Tobamovirus -</t>
  </si>
  <si>
    <t xml:space="preserve">Vanuit het monster hebben wij middels mechanische inoculatie een virus kunnen overbrengen op toetsplanten. De symptomen op de ingezonden vruchten en de toetsplanten wijzen op een infectie van een tospovirus. Een RT-PCR met generieke primers voor tospovirusdetectie was positief. Op basis van sequentie analyse van een fragment is de identiteit van het virus waarschijnlijk tomato spotted wilt virus (TSWV, tomatenbronsvlekkenvirus). Volgens ons kunnen de symptomen worden veroorzaakt door TSWV. Aanvullend is een serologische toets gebruikt voor de detectie van Pepino mosaic virus en tobamovirussen (o.a. ToBRFV), welke een positief resultaat gaf voor PepMV en negatief resultaat voor tobamovirussen. </t>
  </si>
  <si>
    <t>3 deelbladeren, alle met een onregelmatige wit chl vlekje</t>
  </si>
  <si>
    <t>[foto] [BU blad]</t>
  </si>
  <si>
    <t>Op basis van visuele beoordeling en serologische toetsing. Volgens ons kunnen de symptomen (witte vlekjes op blad) door pepino mosaic virus (PepMV) virus veroorzaakt zijn.</t>
  </si>
  <si>
    <t>2 vruchtjes, beide niet volledig doorgekleurd, geel tot groene chl zones</t>
  </si>
  <si>
    <t>Op basis van visuele beoordeling en serologische toetsing.</t>
  </si>
  <si>
    <t>aantal bladeren, met licht groene scherp begrensde chl zones. Soms blad meer donker groen, somige bladeren meer licht groen oppervlak. Niet virus achtig, genetisch?</t>
  </si>
  <si>
    <t xml:space="preserve">Het door u ingezonden monster is visueel beoordeeld. De symptomen zijn volgens ons niet veroorzaakt door een virus of een viroide. Mogelijk betreft het een fysiologische of genetische kwestie. </t>
  </si>
  <si>
    <t>enkele bladeren. Twee type symptomen, enkele bladeren met chl zones (lijkt erg op monsters 38911231 en 39123665) en twee deel bladeren waar het grootste deel van het blad chl is, mn tussen de nerven. Niet virusachtig, fysiologisch?</t>
  </si>
  <si>
    <t>Het door u ingezonden monster is visueel beoordeeld. De symptomen zijn volgens ons niet veroorzaakt door een virus of een viroide. Mogelijk betreft het een fysiologische kwestie.</t>
  </si>
  <si>
    <t>enkele deelbladeren. Hevige tussen nervige chl/witte vlekjes verspreid over hele blad. PepMV?</t>
  </si>
  <si>
    <t>KCB 
JA Weerheim</t>
  </si>
  <si>
    <t>Herkomst NL. Top van plant en vruchten. Vruchten hebben groen/grijze kringen, sommige zijn concentrisch. Bladeren hebben veel chlorotische vlekken en sommige ook bruine necrotisch vlekjes. Paar bladeren hebben duidelijke chlorotische kringen. Jonge bladeren zijn vervormd. Voor PCR blad bemonsterd.</t>
  </si>
  <si>
    <t>F-MOL-110-001 Asian clade 1 en Eurasian clade  AS-EA-FW AS1-RV EA-RV: z+
F-MOL-110-002 American clade 1 (AM1-FW  AM1-RV): -
F-MOL-110-003  Asian clade 2  (AS-EA-FW AS2-RV): -</t>
  </si>
  <si>
    <t>20201026_HTS: prelim data TSWV
Based on analyses of 2927 (Segment S), 4762 (Segment M) and 8898 (segment L) nt of the near complete genome in the NCBI and NVWA databases can be concluded that sample 39476751 very likely contains tomato spotted wilt virus (TSWV).</t>
  </si>
  <si>
    <t xml:space="preserve">F-MOL-110-001: Amplicon verkregen met RT-PCR Eurasian tospovirussen (erg zwak).
Aspecifieke amplificatie. Komt overeen met Capsicum annuum.
(BU in -20)
</t>
  </si>
  <si>
    <t>De symptomen op het door u ingezonden monster wezen op een infectie van een tospovirus. Om dit te bevestigen is het monster geanalyseerd met High Throughput Sequencing en werd het tospovirus Tomato spotted wilt virus (tomatenbronsvlekkenvirus) aangetroffen. Dit virus kan de waargenomen symptomen veroorzaken.</t>
  </si>
  <si>
    <t>NVWA
R van de Berg</t>
  </si>
  <si>
    <t>Cucurbita</t>
  </si>
  <si>
    <t>pepo (courgette)</t>
  </si>
  <si>
    <t>Herkomst NL. Twee type symptomen. 1. Op oude bladeren regelmatige tussennervige chlorose (virus?). 2. Op oude bladeren onregelmatige tussennervige chlorose (crini?). [contact inspecteur: witte vlieg aanwezig waarschijnlijk en symptomen verspreid in de kas aanwezig]</t>
  </si>
  <si>
    <t>P1-
bent-
qui-</t>
  </si>
  <si>
    <t xml:space="preserve">F-MOL-068-007 Multiplex RT-PCR crinivirussen (BPYV, CYSDV, LIYV): -
F-MOL-068-008 RT-PCR CCYV: - </t>
  </si>
  <si>
    <t>Geen amplicon verkregen met Multiplex RT-PCR voor BPYV, CYSDV en LIYV
Geen amplicon verkregen met RT-PCR voor Crinivirus CCYV</t>
  </si>
  <si>
    <t>virus negatief</t>
  </si>
  <si>
    <r>
      <rPr>
        <sz val="10"/>
        <rFont val="Cambria"/>
        <family val="1"/>
      </rPr>
      <t>Via mechanische inoculatie op toetsplanten zijn geen virussen overgedragen. Daarnaast zijn via moleculaire toetsing de crinivirussen beet pseudo yellows virus, cucurbit yellow stunting disorder virus, lettuce infectious yellows virus en cucurbit chlorotic yellows virus niet vastgesteld. De symptomen hebben volgens ons geen virologische oorzaak</t>
    </r>
    <r>
      <rPr>
        <i/>
        <sz val="10"/>
        <rFont val="Cambria"/>
        <family val="1"/>
      </rPr>
      <t>.</t>
    </r>
  </si>
  <si>
    <t>Herkomst Bleiswijk. Enkele bladeren die volledig vervormd zijn en lichtelijk naar binnen gevouwen. Geen verkleuringen. Geen virussymptomen.</t>
  </si>
  <si>
    <t>Herkomst Berkel en Rodenrijs. 1 blad, alle deelbladeren misvormd/gekreukeld vanuit nerf ontstaan. Geen virusbeeld</t>
  </si>
  <si>
    <t>Herkomst Kwintsheul. 2 vruchten, meerdere bladeren. Op beide vruchten conc kringen, vruchten ouder/beginnen te rotten. Op blad onregelmatige chl en necr scherp begrensde vlekjes. Tospovirus?</t>
  </si>
  <si>
    <t>[foto]
Op basis van analyse van 716 nt van 3’UTR – N protein in NCBI, Q-bank en NVWA-database kan geconcludeerd worden dat monster 39081362 zeer waarschijnlijk Tomato spotted wilt virus (TSWV) bevat.
sequentie analyse:</t>
  </si>
  <si>
    <t>De symptomen op het monster wijzen op een infectie van een tospovirus. Een RT-PCR met generieke primers voor tospovirusdetectie was positief. Op basis van sequentie analyse van een fragment is de identiteit van het virus waarschijnlijk tomato spotted wilt virus (TSWV, tomatenbronsvlekkenvirus). Volgens ons kunnen de symptomen worden veroorzaakt door TSWV.</t>
  </si>
  <si>
    <t>Herkomst Kwintsheul. Verschillende bladeren, met regelmatige tussennervige witte chl. Sommige bladeren hele blad, anderen deels mn vanaf bladvoet (te regelmatig voor virus). Ook enkele bladeren misvormd/gekruld vanuit nerf (gebrek?)</t>
  </si>
  <si>
    <t>KCB
T Schenkveld</t>
  </si>
  <si>
    <t>regelmatige tussennervige chlorose over hele (deel)blad. Geen virus</t>
  </si>
  <si>
    <t>KCB 
C. Vijverberg</t>
  </si>
  <si>
    <t>3 monsters van 1 bedrijf. In dit monster zijn beide symptomen ingestuurd. Regelmatige tussennervige chl (idem monster 38969706). En chl zones/banen op het blad (idem monster 38969773). Beide niet virusachtig</t>
  </si>
  <si>
    <t>delen met MYC, Karin R. Grote chl zones, mn langs de hoofdnerf. 1 deelblad misvormd</t>
  </si>
  <si>
    <t>delen met MYC, Karin R. Hevige bladmisvorming, gekruld vanuit nerf. Geen virus</t>
  </si>
  <si>
    <t>Het door u ingezonden monster is visueel beoordeeld. De symptomen zijn volgens ons niet veroorzaakt door een virus of een viroide. Mogelijk betreft het een fysiologische kwestie.
Einduitslag: 
Het door u ingezonden monster is visueel beoordeeld door een virologisch specialist. De symptomen zijn volgens ons niet veroorzaakt door een virus of een viroide. 
Morfologie direct op het materiaal door mycologisch specialist. Het gekrulde vergroeide blad is waarschijnlijk van fysiologische aard het doet denken aan molybdeen gebrek.</t>
  </si>
  <si>
    <r>
      <t xml:space="preserve">Herkomst Bleiswijk. Een paar bladeren en een vrucht. Deel vrucht was beschimmeld. De vrucht was geel verkleurd, soms ringvormig. Daarnaast een aantal ingezonken, kleurloze concentrische ringen. Bladeren hebben kleine chlorotische vlekjes, waarvan sommige necrotisch zijn geworden. Vermoedelijk </t>
    </r>
    <r>
      <rPr>
        <u/>
        <sz val="10"/>
        <rFont val="Verdana"/>
        <family val="2"/>
      </rPr>
      <t>tospovirus</t>
    </r>
    <r>
      <rPr>
        <sz val="10"/>
        <rFont val="Verdana"/>
        <family val="2"/>
      </rPr>
      <t>.</t>
    </r>
  </si>
  <si>
    <t>F-MOL-110-001 Asian clade 1 en Eurasian clade  AS-EA-FW AS1-RV EA-RV: + (- geen amplicon verkregen. JG)
F-MOL-110-002 American clade 1 (AM1-FW  AM1-RV): +
F-MOL-110-003  Asian clade 2  (AS-EA-FW AS2-RV): -</t>
  </si>
  <si>
    <t>[foto]
Op basis van analyse van 716 nt van 3’UTR – N Protein in NCBI, Q-bank en NVWA-database kan geconcludeerd worden dat monster 38951864 zeer waarschijnlijk Tomato spotted wilt virus (TSWV) bevat.</t>
  </si>
  <si>
    <t>Het door u ingezonden monster is visueel beoordeeld. De symptomen op de vrucht wezen op een infectie van een tospovirus. Met een RT-PCR is vervolgens een tospovirus gedetecteerd en op basis van de sequentie-analyse is vastgesteld dat dit zeer waarschijnlijk het Tomato spotted wilt virus (tomatenbronsvlekkenvirus) is. Dit virus kan de waargenomen symtpomen veroorzaken.</t>
  </si>
  <si>
    <r>
      <t xml:space="preserve">Herkomt Nederland. Betreft 1 plant in kas. 1 top met paar vruchten.  Vruchten zijn misvormd: ingevouwen onderkant. Grote vrucht is niet goed doorgekleurd. Bladeren zijn gebobbeld en sommige hebben nerfvergeling.  Gebrek of </t>
    </r>
    <r>
      <rPr>
        <u/>
        <sz val="10"/>
        <rFont val="Verdana"/>
        <family val="2"/>
      </rPr>
      <t>genetisch</t>
    </r>
    <r>
      <rPr>
        <sz val="10"/>
        <rFont val="Verdana"/>
        <family val="2"/>
      </rPr>
      <t>?</t>
    </r>
  </si>
  <si>
    <t>Het door u ingezonden monster is visueel beoordeeld. De symptomen zijn volgens ons niet veroorzaakt door een virus of een viroide. Waarschijnlijk betreft het een genetische kwestie.</t>
  </si>
  <si>
    <t>Herkomst Zevenhuizen. Inspecteur: besmetting verpsreid over 150 m2. Een top met veel vruchten. Grotere vruchten kleuren niet goed door en hebben groene concentrische ringen. Q grote heeft ook ingezonken kringen. Kleinere vurchten zijn gebobbeld en misvormd. 1 kleine heeft ingezonken lesies. Bladeren hebben geen typische virussymptomen: alghele tussennervige chlorose. Misschien tospo? maar kunnen ook andere virussen zijn (CMV?)</t>
  </si>
  <si>
    <t>P1 ++
bent ++
qui + -
glut ++
wb ++</t>
  </si>
  <si>
    <t>CMV-
TMV-
PMMoV-</t>
  </si>
  <si>
    <t>F-MOL-110-001 Asian clade 1 en Eurasian clade  AS-EA-FW AS1-RV EA-RV: + (geen amplicon verkregen. JG)
F-MOL-110-002 American clade 1 (AM1-FW  AM1-RV): +
F-MOL-110-003  Asian clade 2  (AS-EA-FW AS2-RV): -</t>
  </si>
  <si>
    <t xml:space="preserve">[foto]
Op basis van analyse van 716 nt van 3’UTR – N protein in NCBI, Q-bank en NVWA-database kan geconcludeerd worden dat monster 33613006 zeer waarschijnlijk Tomato spotted wilt virus (TSWV) bevat. </t>
  </si>
  <si>
    <t>Het door u ingezonden monster is visueel beoordeeld en toonde een grote variatie aan symptomen, wat kan wijzen op de aanwezigheid van meerdere virussen. Daarom hebben wij het monster ingezet met meerdere toetsen:
Via mechanische inoculatie werden virussymptomen verkregen op diverse toetsplanten. De symptomen op de toetsplanten wezen op een infectie van een tospovirus. Een RT-PCR met generieke primers voor tospovirusdetectie was positief. Op basis van sequentie analyse is de identiteit van het virus waarschijnlijk tomato spotted wilt virus (tomatenbronsvlekkenvirus). Tomato spotted wilt virus kan een deel van de waargenomen symptomen veroorzaken. Aanvullend is serologische toetsing op enkele tobamovirussen en cucumber mosaic virus (komkommermozaïekvirus) uitgevoerd en dit gaf een negatief resultaat.</t>
  </si>
  <si>
    <t>NVWA
B. Poelman</t>
  </si>
  <si>
    <t>Herkomst Nederland. Op vrucht onregelmatige chlorotische vlekjes en de vrucht is gebobbeld. De komkommer hing aan 1 komkommerplant verder hingen er geen komkommers aan de plant met dezelfde symptomen.</t>
  </si>
  <si>
    <t>c,ca</t>
  </si>
  <si>
    <t xml:space="preserve">F-MOL-065-001 (DengA/DengB) -
F-MOL-065-002 (AV494-AC1048) -
</t>
  </si>
  <si>
    <t>geen cucumber mosaic virus
geen cucumber green mottle mosaic virus
geen begomovirus</t>
  </si>
  <si>
    <t>Via serologische toetsing zijn cucumber mosaic virus en cucumber green mottle mosaic virus (komkommerbontvirus) niet vastgesteld. Daarnaast zijn via moleculaire toetsing ook geen begomovirussen zoals tomato leaf curl New Delhi virus vastgesteld. De bobbeling op de ingezonden vrucht kan o.i. door een virus veroorzaakt worden, maar het was maar één vrucht met symptomen van de gehele plant en kas. Waarschijnlijk hebben de symptomen in dit geval een genetische oorzaak.</t>
  </si>
  <si>
    <t>Herkomst Nederland. Hevige tussennervige chl, regelmatig over het blad verspreid. Gebrek</t>
  </si>
  <si>
    <t>Het door u ingezonden monster is visueel beoordeeld. De symptomen zijn volgens ons niet veroorzaakt door een virus of een viroide. Waarschijnlijk betreft het een fysiologische kwestie.</t>
  </si>
  <si>
    <t>NVwA
M. Bartels</t>
  </si>
  <si>
    <t>Herkomst St Annaland. 1 blad met grote necrotische plekken. Volgens MYC is het meeldauw, monster aan hen overgedragen.</t>
  </si>
  <si>
    <t>meeldauw. Mycologie handelt het monster af.</t>
  </si>
  <si>
    <t>Herkomst Nederland. Enkele bladeren met scherp begrensde donkergroene vlekken. Vermoedelijk genetisch. (geen virus na overleg met M&amp;C)</t>
  </si>
  <si>
    <t xml:space="preserve">Herkomst Nederland. 2 bladeren, misvormd en gekreukeld. Bladranden naar binnen gebogen. Vermoedelijk genetisch/gebrek. (geen virus na overleg met M&amp;C) </t>
  </si>
  <si>
    <t>Herkomst Maasbree. [inspecteur: gehele kas belichte teelt bont virus aanwezig vooraan in de kas  zware aantasting. Resistent ras en groeit goed door. Tekening van kas bijgevoegd aan formulier.] Veel bladeren en een top. Sommige bladeren zijn volledig chlorotisch geworden, andere hebben ook donkergroene vlekken.  Paar bladeren hebben ook kleine bobbels. Toppen lijken geen symptomen te hebben.</t>
  </si>
  <si>
    <t>Herkomst Maasbree. [inspecteur: gehele kas belichte teelt bont virus aanwezig vooraan in de kas  zware aantasting. Resistent ras en groeit goed door. Tekening van kas bijgevoegd aan formulier.] Veel bladeren en een paar toppen. Bladeren hebben grote chlorotische vlekken. Sommige hebben ook donkergroene vlekken. Toppen lijken geen symptomen te hebben.</t>
  </si>
  <si>
    <t>Het door u ingezonden monster is visueel beoordeeld door een virologisch specialist. De symptomen komen overeen met monster 39475451 afkomstig van hetzelfde bedrijf waarin cucumber green mottle mosaic virus (komkommerbontvirus) is vastgesteld. Zeer waarschijnlijk is dit virus ook aanwezig in dit monster.</t>
  </si>
  <si>
    <t>NVWA
A. vila</t>
  </si>
  <si>
    <t>Herkomst Ijsselmuiden. 2 grote binnenzakken (wel in dezelfde buitenzak) met losse bladeren. Symtpomen lijken te verschillen per zak. Zak 2: bladeren met algehele tussennervige chlorose. Dit is bij sommige overgegaan in necrose (geen virus?). Zak 1: Bladeren met onregelmatig verspreidde necrotische vlekjes. Jonge bladeren hebben ook lichte chlorose en bladbobbeling (virus?).</t>
  </si>
  <si>
    <t>geen begomovirus</t>
  </si>
  <si>
    <t>Via moleculaire toetsingen zijn geen begomovirussen zoals het Tomato leaf curl New Delhi virus (ToLCNDV) vastgesteld.</t>
  </si>
  <si>
    <t>Herkomst Schalkwijk. [inspecteur: tomaat tros rond, bio grondteelt. 1 stengel per plant. PepMV?]. Zak met veel losse vruchten. Vruchten hebben gele en groene verkleuringen onregelmatig verspreid. Enkele vruchten hebben concentrische kringen.
Aanvulling Carla, de kringen zijn niet virusachtig, lijkt wel of er iets op gedruppeld heeft. Enkele vruchten met marmering en niet volledig doorgekleurd.</t>
  </si>
  <si>
    <t xml:space="preserve">va 10  vruchten
PepMV: +
Tobamo (TMV, Agdia): -
</t>
  </si>
  <si>
    <t>Op basis van visuele beoordeling en serologische toetsing. Volgens ons kunnen de symptomen (marmering op de vruchten) door pepino mosaic virus (PepMV) virus veroorzaakt zijn.</t>
  </si>
  <si>
    <t>Herkomst Velder. 2 rijpe vruchten, beide met groene vlekken en ingezonken plekken. Beeld lijkt op 38912891, mogelijk PhCMoV?</t>
  </si>
  <si>
    <t>va 2 vruchten:
P1 ++
bent -+
qui --
tom --</t>
  </si>
  <si>
    <t xml:space="preserve">va 2 vruchten
PepMV: +
Tobamo (TMV, Agdia): -
</t>
  </si>
  <si>
    <t>HTS lijst 20201019 103943-041(va 2 vruchten); [geen rapport opgesteld door molbio]
PepMV gedecteerd.  Let op, lage seq depth en 99,2% overeenkomst met sequentie in monster 38912891.
[opm Carla, 15-1-21. De seq depth is inderdaad lager, 177 ipv 14721. Gezien de andere toetsen en 99,2 verwacht ik geen contaminatie.]</t>
  </si>
  <si>
    <t>[foto]
[HTS BU 15]
21-1-2021, Carla, pfam extra gecontroleerd en hierbij geen aanvulling gevonden. Ook in krona raport other root langsgelopen (zowel sampled als niet sampled), maar 1 langere chunk gezien. Deze lange chunk (~1000 bp) geeft hit met pepMV</t>
  </si>
  <si>
    <t>Sympt. Beschrijving door:
Ko (K) of Marleen (M) of Christel (C), Jerom (Je), Carla (Ca), Joanieke (J)</t>
  </si>
  <si>
    <t>Naktuinbouw
Shahnaz Kiani deh Kiani</t>
  </si>
  <si>
    <t>INS-19-26991</t>
  </si>
  <si>
    <t xml:space="preserve">annuum </t>
  </si>
  <si>
    <r>
      <t xml:space="preserve">Herkomst Westland Seeds. [gecoat, ontsmet spoed] WLS 5780 Ct Sub1 28,72 (VIC) 28.22 (FAM) , Ct sub2  28,76 (VIC) 28.11 (FAM), Ct sub3 29,52 (VIC) 28.46 (FAM) . </t>
    </r>
    <r>
      <rPr>
        <b/>
        <sz val="10"/>
        <rFont val="Verdana"/>
        <family val="2"/>
      </rPr>
      <t>Zie ook 36804457 uit 2019 (was ook ras WLS 5780,  partijnummer 30953 en nog 3 andere rassen )</t>
    </r>
    <r>
      <rPr>
        <sz val="10"/>
        <rFont val="Verdana"/>
        <family val="2"/>
      </rPr>
      <t xml:space="preserve"> Niet in monsteroverzicht Isabel [info Lokker: herkomst </t>
    </r>
    <r>
      <rPr>
        <b/>
        <sz val="10"/>
        <rFont val="Verdana"/>
        <family val="2"/>
      </rPr>
      <t>Israel</t>
    </r>
    <r>
      <rPr>
        <sz val="10"/>
        <rFont val="Verdana"/>
        <family val="2"/>
      </rPr>
      <t xml:space="preserve">, productiejaar 2015, Serenade, </t>
    </r>
    <r>
      <rPr>
        <b/>
        <sz val="10"/>
        <rFont val="Verdana"/>
        <family val="2"/>
      </rPr>
      <t>hete peper</t>
    </r>
    <r>
      <rPr>
        <sz val="10"/>
        <rFont val="Verdana"/>
        <family val="2"/>
      </rPr>
      <t>, zie T:\PD\NRC\Team Ziekten\Virologie\Q's NL\2019_ToBRFV_tomaat\Overzicht positieve zaadpartijen]</t>
    </r>
  </si>
  <si>
    <t>HTS lijst januari 
BCF 103943-003: Based on the anlysis of xxx reads of xxx using Workflow_DeNovo_Virus_reduced v3 in 2019.molbio.001-02, no ToBRFV contigs were detected. (zie T:\PD\NRC\Team Ziekten\Virologie\Q's NL\2019_ToBRFV_tomaat\Toetsing NRC NGS\103943-003)</t>
  </si>
  <si>
    <t>onbekend positief</t>
  </si>
  <si>
    <t xml:space="preserve">Door Naktuinbouw is met een moleculaire toets (real-time RT-PCR) ToBRFV gedetecteerd. Vervolgens is door het NRC de moleculaire techniek High-Troughput Sequencing (HTS) ingezet, maar  het is niet gelukt om de genoomsequentie te verkrijgen. Daarom is er is een verdenking van Tomato brown rugose fruit virus, maar is het virus niet definitief vastgesteld. </t>
  </si>
  <si>
    <t>INS-19-26992</t>
  </si>
  <si>
    <r>
      <t>Herkomst Westland Seeds. [gecoat, ontsmet spoed] Ct Sub1  28,43 (VIC) 28.84(FAM), Ct sub2  31,76 (VIC) 30,14(FAM), Ct sub3 30,82 (VIC) 30.86(FAM) . Z</t>
    </r>
    <r>
      <rPr>
        <b/>
        <sz val="10"/>
        <rFont val="Verdana"/>
        <family val="2"/>
      </rPr>
      <t xml:space="preserve">ie ook 36804457 uit 2019  (was ook ras WLS 2450, partijnummer 31218 maar dan in mengmonster) </t>
    </r>
    <r>
      <rPr>
        <sz val="10"/>
        <rFont val="Verdana"/>
        <family val="2"/>
      </rPr>
      <t xml:space="preserve">Niet in monsteroverzicht Isabel  [info Lokker: herkomst </t>
    </r>
    <r>
      <rPr>
        <b/>
        <sz val="10"/>
        <rFont val="Verdana"/>
        <family val="2"/>
      </rPr>
      <t>Israel</t>
    </r>
    <r>
      <rPr>
        <sz val="10"/>
        <rFont val="Verdana"/>
        <family val="2"/>
      </rPr>
      <t xml:space="preserve">, productiejaar 2019, </t>
    </r>
    <r>
      <rPr>
        <b/>
        <sz val="10"/>
        <rFont val="Verdana"/>
        <family val="2"/>
      </rPr>
      <t>snackpaprika</t>
    </r>
    <r>
      <rPr>
        <sz val="10"/>
        <rFont val="Verdana"/>
        <family val="2"/>
      </rPr>
      <t xml:space="preserve"> zie T:\PD\NRC\Team Ziekten\Virologie\Q's NL\2019_ToBRFV_tomaat\Overzicht positieve zaadpartijen]</t>
    </r>
  </si>
  <si>
    <t xml:space="preserve">Betreft INS-19-26992: Door Naktuinbouw is met een moleculaire toets (real-time RT-PCR) ToBRFV gedetecteerd. Vervolgens is door het NRC de moleculaire techniek High-Troughput Sequencing (HTS) ingezet, maar  het is niet gelukt om de genoomsequentie te verkrijgen. Daarom is er is een verdenking van Tomato brown rugose fruit virus, maar is het virus niet definitief vastgesteld. </t>
  </si>
  <si>
    <t>Naktuinbouw
Jacq de Koning</t>
  </si>
  <si>
    <t>INS-19-29280</t>
  </si>
  <si>
    <t>annuum Lokker: Florio, Garfield, Minty</t>
  </si>
  <si>
    <r>
      <t>Herkomst Uniseeds Bleiswijk. RNA van zaad. ToBRFV: Ct Sub1 32.02 (VIC) 30.56 (FAM), Ct sub3 31.98 (VIC) 30.61 (FAM). Hertoetsing ivm besmetting ToBRFV in mengmonster.[ Lokker: herkomst C</t>
    </r>
    <r>
      <rPr>
        <b/>
        <sz val="10"/>
        <rFont val="Verdana"/>
        <family val="2"/>
      </rPr>
      <t>hina (2), Turkije?</t>
    </r>
    <r>
      <rPr>
        <sz val="10"/>
        <rFont val="Verdana"/>
        <family val="2"/>
      </rPr>
      <t xml:space="preserve"> (1) re</t>
    </r>
    <r>
      <rPr>
        <b/>
        <sz val="10"/>
        <rFont val="Verdana"/>
        <family val="2"/>
      </rPr>
      <t>sp. zoete punt, oranje blok en groene blo</t>
    </r>
    <r>
      <rPr>
        <sz val="10"/>
        <rFont val="Verdana"/>
        <family val="2"/>
      </rPr>
      <t>k</t>
    </r>
    <r>
      <rPr>
        <b/>
        <sz val="10"/>
        <rFont val="Verdana"/>
        <family val="2"/>
      </rPr>
      <t>,</t>
    </r>
    <r>
      <rPr>
        <sz val="10"/>
        <rFont val="Verdana"/>
        <family val="2"/>
      </rPr>
      <t xml:space="preserve"> officiële bemonstering door Naktuinbouw keurmeester. Florio en Garfield (prod. China) ingekocht bij Sativa, Italië; Minty geïmporteerd van Argeto Seeds, Turkije (feb 2019), zie T:\PD\NRC\Team Ziekten\Virologie\Q's NL\2019_ToBRFV_tomaat\Overzicht positieve zaadpartijen]</t>
    </r>
  </si>
  <si>
    <t>HTS [v.a RNA]: 
Lijst 20200225-, BCF 109343-008 (sub 1, 3) :  Based on the anlysis of 20306962 reads of 36689399_1 using Workflow_DeNovo_Virus_reduced v3 in 2019.molbio.001-02, no ToBRFV contigs were detected.</t>
  </si>
  <si>
    <t>opm bij HTS sub 1: Beet western yellows virus (25); Pepper vein yellows virus (1); Bell pepper alphaendornavirus (12); Hot pepper alphaendornavirus (1); Sclerotinia sclerotiorum mitovirus 4-A (1);Sclerotinia sclerotiorum mitovirus 3 (1); Botrytis cinerea mitovirus 1 (1); Botrytis cinerea mitovirus 3 (1); Cucumber mosaic virus (3); Potato spindle tuber viroid (1); Pepper mild mottle virus (1); Eggplant golden mosaic virus (1); Pepper yellow leaf curl Thailand virus (1) 
(sub3): Potato spindle tuber viroid (2); Pepper mild mottle virus (1); Cucumber mosaic virus (3); Bell pepper alphaendornavirus (16); Beet western yellows virus (27)</t>
  </si>
  <si>
    <t>Verificatier ToBRFV negatief</t>
  </si>
  <si>
    <t>INS-19-29082</t>
  </si>
  <si>
    <t>Capsicum
Solanum</t>
  </si>
  <si>
    <t>annuum
lycopersicum</t>
  </si>
  <si>
    <r>
      <t xml:space="preserve">Herkomst Uniseeds Bleiswijk. RNA van zaad. ToBRFV: Ct Sub1: 29.77 (VIC) 29.23 (FAM), Ct sub2: 30.15 (VIC) 29.29 (FAM), Ct sub3: 30.07(VIC) 28.90 (FAM). hertoetsing ivm besmetting ToBRFV in mengmonster. [ Lokker: herkomst </t>
    </r>
    <r>
      <rPr>
        <b/>
        <sz val="10"/>
        <rFont val="Verdana"/>
        <family val="2"/>
      </rPr>
      <t>Israel</t>
    </r>
    <r>
      <rPr>
        <sz val="10"/>
        <rFont val="Verdana"/>
        <family val="2"/>
      </rPr>
      <t xml:space="preserve">, rode </t>
    </r>
    <r>
      <rPr>
        <b/>
        <sz val="10"/>
        <rFont val="Verdana"/>
        <family val="2"/>
      </rPr>
      <t>blokpaprika</t>
    </r>
    <r>
      <rPr>
        <sz val="10"/>
        <rFont val="Verdana"/>
        <family val="2"/>
      </rPr>
      <t xml:space="preserve">, officiële bemonstering door Naktuinbouw keurmeester, zie T:\PD\NRC\Team Ziekten\Virologie\Q's NL\2019_ToBRFV_tomaat\Overzicht positieve zaadpartijen] </t>
    </r>
  </si>
  <si>
    <t>HTS [v.a RNA]
Lijst 20200225-, BCF 109343-008: sub 1&amp;2&amp;3: Based on the anlysis of 23789002 reads of 36689411_1 using Workflow_DeNovo_Virus_reduced v3 in 2019.molbio.001-02, no ToBRFV contigs were detected.</t>
  </si>
  <si>
    <t>opm bij HTS sub 1 &amp;2&amp;3 : Bell pepper alphaendornavirus (2)</t>
  </si>
  <si>
    <t>Onbekend geen uitslag</t>
  </si>
  <si>
    <t xml:space="preserve">20210209 MBo: geen uitslag kunnen afgeven ivm onduidelijkheden inzendformulier. Zie monsternummer 40732046 (INS-19-29082) voor nieuw ingezonden RNA met juiste gegegens. [20210209 MBo: 36689411 niet eerder afgehandeld in PRISMA omdat monsterformuliuer Naktuinbouw / inspecteur te onduidelijk was. op 28 jan 2012 is op initiatief van Naktuinbouw een nieuw RNA extract opgestuurd/.]
Door Naktuinbouw is met een moleculaire toets (real-time RT-PCR) ToBRFV gedetecteerd. Vervolgens is door het NRC de moleculaire techniek High-Troughput Sequencing (HTS) ingezet, maar  het is niet gelukt om de genoomsequentie te verkrijgen. Daarom is er is een verdenking van Tomato brown rugose fruit virus, maar is het virus niet definitief vastgesteld. </t>
  </si>
  <si>
    <t>INS-19-29282</t>
  </si>
  <si>
    <r>
      <t xml:space="preserve">Herkomst Uniseeds Bleiswijk. RNA van zaad. ToBRFV: Ct Sub2 30.90 (VIC) 29.51 (FAM). hertoetsing ivm besmetting ToBRFV in mengmonster. [ Lokker: herkomst </t>
    </r>
    <r>
      <rPr>
        <b/>
        <sz val="10"/>
        <rFont val="Verdana"/>
        <family val="2"/>
      </rPr>
      <t xml:space="preserve">China, Tramontana + Belmar, rode en gele blokpaprika </t>
    </r>
    <r>
      <rPr>
        <sz val="10"/>
        <rFont val="Verdana"/>
        <family val="2"/>
      </rPr>
      <t>officiële bemonstering door Naktuinbouw keurmeester, zie T:\PD\NRC\Team Ziekten\Virologie\Q's NL\2019_ToBRFV_tomaat\Overzicht positieve zaadpartijen]</t>
    </r>
  </si>
  <si>
    <t>HTS [v.a RNA]
Lijst 20200225-, BCF 109343-008: sub2 : Based on the anlysis of 15175408 reads of 36689401_2 using Workflow_DeNovo_Virus_reduced v3 in 2019.molbio.001-02, no ToBRFV contigs were detected.</t>
  </si>
  <si>
    <t>opm bij sub 2: Potato spindle tuber viroid (1); Bell pepper alphaendornavirus (3); Beet western yellows virus (1)</t>
  </si>
  <si>
    <t xml:space="preserve">20210209 MBo: geen uitslag kunnen afgeven ivm onduidelijkheden inzendformulier. Zie monsternummer 40732038 (INS-19-29282) voor nieuw ingezonden RNA met juiste gegegens.  [20210209 MBo: 36689411 niet eerder afgehandeld in PRISMA omdat monsterformuliuer Naktuinbouw / inspecteur te onduidelijk was. op 28 jan 2012 is op initiatief van Naktuinbouw een nieuw RNA extract opgestuurd/.]
Betreft INS-19-29282: Door Naktuinbouw is met een moleculaire toets (real-time RT-PCR) ToBRFV gedetecteerd. Vervolgens is door het NRC de moleculaire techniek High-Troughput Sequencing (HTS) ingezet, maar  het is niet gelukt om de genoomsequentie te verkrijgen. Daarom is er is een verdenking van Tomato brown rugose fruit virus, maar is het virus niet definitief vastgesteld. </t>
  </si>
  <si>
    <t>INS-20-02293</t>
  </si>
  <si>
    <r>
      <t xml:space="preserve">Herkomst Westland Seeds B.V. De Lier. RNA van zaad. ToBRFV: Ct sub1 32.47 (VIC) 31.00 (FAM), Ct sub3 32.68 (VIC) 30.78 (FAM) [ Lokker: WLS 1225, herkomst </t>
    </r>
    <r>
      <rPr>
        <b/>
        <sz val="10"/>
        <rFont val="Verdana"/>
        <family val="2"/>
      </rPr>
      <t>Israel</t>
    </r>
    <r>
      <rPr>
        <sz val="10"/>
        <rFont val="Verdana"/>
        <family val="2"/>
      </rPr>
      <t xml:space="preserve">, </t>
    </r>
    <r>
      <rPr>
        <b/>
        <sz val="10"/>
        <rFont val="Verdana"/>
        <family val="2"/>
      </rPr>
      <t>gele blokpaprika</t>
    </r>
    <r>
      <rPr>
        <sz val="10"/>
        <rFont val="Verdana"/>
        <family val="2"/>
      </rPr>
      <t>, zie zie T:\PD\NRC\Team Ziekten\Virologie\Q's NL\2019_ToBRFV_tomaat\Overzicht positieve zaadpartijen]</t>
    </r>
  </si>
  <si>
    <t>HTS [v.a RNA]
Lijst 20200227-, BCF 109343-008: sub 1&amp;3: Based on the anlysis of 23515706 reads of 36689540_1 using Workflow_DeNovo_Virus_reduced v3 in 2019.molbio.001-02, no ToBRFV contigs were detected.</t>
  </si>
  <si>
    <t>opm sub 1 en 3: Bell pepper alphaendornavirus (1)</t>
  </si>
  <si>
    <t>INS-20-01494</t>
  </si>
  <si>
    <t>Herkomst Syngenta Enkhuizen. RNA van zaad. ToBRFV: Ct sub2 30.46 (VIC) 29.77 (FAM)</t>
  </si>
  <si>
    <t>HTS [v.a RNA]
Lijst 20200227-, BCF 109343-008: sub 2:  Based on the anlysis of 25751014 reads of 36689380_2 using Workflow_DeNovo_Virus_reduced v3 in 2019.molbio.001-02, no ToBRFV contigs were detected.</t>
  </si>
  <si>
    <t>opm: no other viruses detected</t>
  </si>
  <si>
    <t>INS-20-02716</t>
  </si>
  <si>
    <t>Herkomst Syngenta Enkhuizen. RNA van zaad. ToBRFV: Ct sub1 40.00 (VIC) 31.24 (FAM), sub2 33.12 (VIC) 30.96 (FAM), sub3 32.38 (VIC) 30.94 (FAM)</t>
  </si>
  <si>
    <t>HTS [v.a RNA]
Lijst 20200227-, BCF 109343-008: sub 1,2,3,: Based on the anlysis of 18426956 reads of 36689567_1 using Workflow_DeNovo_Virus_reduced v3 in 2019.molbio.001-02, no ToBRFV contigs were detected.</t>
  </si>
  <si>
    <t>opm sub 1&amp;2&amp;3: Bell pepper alphaendornavirus (1)</t>
  </si>
  <si>
    <t>INS-20-02299</t>
  </si>
  <si>
    <t>Herkomst Westland Seeds B.V. De Lier. RNA van zaad. ToBRFV: Ct sub1 32.06 (VIC) 31.53 (FAM), sub2 32.16 (VIC) 31.40 (FAM)</t>
  </si>
  <si>
    <t>HTS [v.a RNA]: 
Lijst 20200227-, BCF 109343-008: sub 1en 2:Based on the anlysis of 22844734 reads of 36689559_1 using Workflow_DeNovo_Virus_reduced v3 in 2019.molbio.001-02, no ToBRFV contigs were detected.</t>
  </si>
  <si>
    <t>opm sub 1&amp;2: Pepper cryptic virus 2 (4); Bell pepper alphaendornavirus (1)</t>
  </si>
  <si>
    <t>INS-20-01698</t>
  </si>
  <si>
    <t>Herkomst: Pan American Seeds bv, Hem. RNA van zaad. ToBRFV: Ct sub1 30.25 (VIC) 28.60 (FAM), sub2 30.21 (VIC) 28.08 (FAM), sub 3 30.85 (VIC) 28.71 (FAM).</t>
  </si>
  <si>
    <t>HTS [v.a RNA]
Lijst 20200306, BCF 109343-010: sub 1,2,3,: Based on the anlysis of 25963968 reads of 36689508_1 using Workflow_DeNovo_Virus_reduced v3 in 2019.molbio.001-02, no ToBRFV contigs were detected.</t>
  </si>
  <si>
    <t>andere virussen niet relevant</t>
  </si>
  <si>
    <t>INS-20-02699</t>
  </si>
  <si>
    <t>Herkomst: Westland seeds bv, De Lier. RNA van zaad. ToBRFV: Ct sub2 33.11 (VIC) 31.41 (FAM)</t>
  </si>
  <si>
    <t>HTS [v.a RNA]
Lijst 20200306, BCF 109343-010. sub 2: Based on the anlysis of 21643622 reads of 36689495_2 using Workflow_DeNovo_Virus_reduced v3 in 2019.molbio.001-02, no ToBRFV contigs were detected.</t>
  </si>
  <si>
    <t>Bell pepper alphaendornavirus (33)</t>
  </si>
  <si>
    <t>INS-20-50771</t>
  </si>
  <si>
    <t>Herkomst: Ergon International N.V. Enkhuizen. RNA van zaad. ToBRFV: Ct sub1 24.76 (VIC) 24.88 (FAM), sub2 24.34 (VIC) 25.07 (FAM), sub 3 23.45 (VIC) 24.02 (FAM).</t>
  </si>
  <si>
    <t>HTS [v.a RNA]
Lijst 20200306, BCF 109343-010: sub 1,2,3:Based on the anlysis of 19587114 reads of 36689532_1 using Workflow_DeNovo_Virus_reduced v3 in 2019.molbio.001-02, no ToBRFV contigs were detected.</t>
  </si>
  <si>
    <t>geen andere virussen gedetecteerd</t>
  </si>
  <si>
    <t>INS-20-50772</t>
  </si>
  <si>
    <t>Herkomst: Ergon International N.V. Enkhuizen. RNA van zaad. ToBRFV: Ct sub1 28.25 (VIC) 28.45 (FAM), sub2 28.12 (VIC) 28.36 (FAM), sub 3 27.16 (VIC) 27.82 (FAM).</t>
  </si>
  <si>
    <t>HTS [v.a RNA]
Lijst 20200306, BCF 109343-010: sub 1,2,3,:Based on the anlysis of 25492606 reads of 36689524_1 using Workflow_DeNovo_Virus_reduced v3 in 2019.molbio.001-02, no ToBRFV contigs were detected.</t>
  </si>
  <si>
    <t>INS-20-01697</t>
  </si>
  <si>
    <t xml:space="preserve">Herkomst: Pan American Seeds bv, Hem. Bestemming VS. Ras Siam.  RNA van zaad. ToBRFV: Ct sub1 16.48 (VIC) 16.16 (FAM), sub2 24.10 (VIC) 22.83 (FAM), sub 3 23.18 (VIC) 21.18 (FAM). [ Info Bram Lokker: Herlkomst NL] </t>
  </si>
  <si>
    <t>HTS [v.a RNA]
Lijst 20200306, BCF 109343-010: sub 1: Based on the analysis of the 6369 nt (near) complete and fully annotated viral genome with 636 x average coverage using a local installation of the NCBI database and NVWA reference data, sample 36689516_1 has been verified to contain ToBRFV (sub 2 en 3 verificatie iet gelukt)</t>
  </si>
  <si>
    <t xml:space="preserve">ToBRFV </t>
  </si>
  <si>
    <t>Betreft INS-20-01697: Door Naktuinbouw is met een moleculaire toets (real-time RT-PCR)  tomato brown rugose fruit virus (ToBRFV) gedetecteerd. Vervolgens is door het NRC met de moleculaire techniek High-Troughput Sequencing (HTS) en aanvullende analyse tomato brown rugose fruit virus geïdentificeerd.</t>
  </si>
  <si>
    <t>INS-20-03334</t>
  </si>
  <si>
    <t>RNA naktuinbouw van zaden, 3 subs Syngenta. [ Lokker: herkomst Israel, productiejaar 2019.] sub 1 (FAM 29,1)(VIC 29,3) sub 2 (FAM 29,2) (VIC 28,5) sub3 (FAM 29,3)(VIC 28,8)
geselecteerd voor HTS: sub 2</t>
  </si>
  <si>
    <t>HTS lijst 20200313_HTS_ BCF 109343-011 : Based on the analysis of 20767578 reads of 36689487_2 using Workflow_DeNovo_Virus_reduced v3 in 2019.molbio.001-02, no ToBRFV contigs were detected.</t>
  </si>
  <si>
    <t>zie formulier</t>
  </si>
  <si>
    <t>INS-20-03337</t>
  </si>
  <si>
    <t>RNA naktuinbouw van zaden, 3 subs Syngenta. [ Lokker: herkomst Israel, productiejaar 2019.]
sub 1 (FAM 29,7)(VIC 29,5) sub 2 (FAM 29,9) (VIC 29,2) sub3 (FAM 28,8)(VIC 28,8)
geselecteerd voor HTS: sub 3</t>
  </si>
  <si>
    <t>HTS lijst 20200313_HTS_ BCF 109343-011: Based on the analysis of 14615578 reads of 36689479_3 using Workflow_DeNovo_Virus_reduced v3 and Workflow_ref_based in 2019.molbio.001-02, the presence of ToBRFV was not verified</t>
  </si>
  <si>
    <t>INS-20-03339</t>
  </si>
  <si>
    <t xml:space="preserve">RNA naktuinbouw van zaden, 3 subs Syngenta. [ Lokker: herkomst Israel, productiejaar 2019.]
sub 1 (FAM 28,6)(VIC 28,6) sub 2 (FAM 29,5) (VIC 29,1) sub3 (FAM 28,4) (VIC 28,2)
geselecteerd voor HTS: sub 3 </t>
  </si>
  <si>
    <t>HTS lijst 20200313_HTS_ BCF 109343-011: Based on the analysis of 15487004	 reads of 33544401_3 using Workflow_DeNovo_Virus_reduced v3 in 2019.molbio.001-02, no ToBRFV contigs were detected.</t>
  </si>
  <si>
    <t>INS-20-03340</t>
  </si>
  <si>
    <t xml:space="preserve">RNA naktuinbouw van zaden, 3 subs Syngenta. [ Lokker: herkomst Israel, productiejaar 2019.]
sub 1 (FAM 29,4)(VIC 29,4) sub 2 (FAM 29,3) (VIC 30,5) sub3 (FAM 28,3) (VIC 29,4)
geselecteerd voor HTS: sub 3 </t>
  </si>
  <si>
    <t>HTS lijst 20200313_HTS_ BCF 109343-011: Based on the analysis of 18600836	 reads of 33816575_3 using Workflow_DeNovo_Virus_reduced v3 in 2019.molbio.001-02, no ToBRFV contigs were detected.</t>
  </si>
  <si>
    <t>INS-20-03341</t>
  </si>
  <si>
    <t xml:space="preserve">RNA naktuinbouw van zaden, 3 subs Syngenta. [ Lokker: herkomst Israel, productiejaar 2019.]
sub 1 (FAM 31,6) (VIC 30,8) sub 2 (FAM 40,0) (VIC 32,0) sub3 (FAM 35,5) (VIC 31,9)
geselecteerd voor HTS: sub 1 </t>
  </si>
  <si>
    <t>HTS lijst 20200313_HTS_ BCF 109343-011: Based on the analysis of 20683018 reads of 33816604_1 using Workflow_DeNovo_Virus_reduced v3 and Workflow_ref_based in 2019.molbio.001-02, the presence of ToBRFV was not verified</t>
  </si>
  <si>
    <t>INS-20-03343</t>
  </si>
  <si>
    <t xml:space="preserve">RNA naktuinbouw van zaden, 3 subs
sub 1  (FAM 27,7)(VIC 28,0); sub 2 (FAM 27,8)(VIC 28,1); sub 3 (FAM 27,8)(VIC 27,9)
geselecteerd voor HTS: sub 1 </t>
  </si>
  <si>
    <t>HTS lijst 20200313_HTS_ BCF 109343-011: Based on the analysis of 15032686 reads of 33816583_1 using Workflow_DeNovo_Virus_reduced v3 in 2019.molbio.001-02, no ToBRFV contigs were detected.</t>
  </si>
  <si>
    <t>INS-20-03827</t>
  </si>
  <si>
    <t>niet in PRISMA, geen illumina sequencing. RNA naktuinbouw van zaden, 3 sub. Syngenta. [ Lokker: herkomst Israel, productiejaar 2019.]
sub 1  (FAM 31,74)(VIC 33,79); sub 2 (FAM 40,0)(VIC 38,78); sub 3 (FAM 30,64)(VIC 31,28)</t>
  </si>
  <si>
    <t>INS-20-03829</t>
  </si>
  <si>
    <t>wel in PRISMA. RNA naktuinbouw van zaden, 3 sub. Syngenta. [ Lokker: herkomst Israel, productiejaar 2019.]
sub 1  (FAM 25,39)(VIC 26,55); sub 2 (FAM 25,11)(VIC 26,01); sub 3 (FAM 25,28)(VIC 26,18)
geselecteerd voor HTS: sub 2/S47: S46, S47 (FAM 25,11; VIC 26,01), S48</t>
  </si>
  <si>
    <t>HTS lijst 20200326_HTS_103943-013: Based on the analysis of 23404984	 reads of 36552851_2 using Workflow_DeNovo_Virus_reduced v3 in 2019.molbio.001-02, no ToBRFV contigs were detected.</t>
  </si>
  <si>
    <t>INS-20-03830</t>
  </si>
  <si>
    <t>wel in PRISMA. RNA naktuinbouw van zaden, 3 sub. Syngenta. [ Lokker: herkomst Israel, productiejaar 2019.]
sub 1  (FAM 24,75)(VIC 25,32); sub 2 (FAM 24,65)(VIC 25,38); sub 3 (FAM 25,05)(VIC 25,60)
geselecteerd voor HTS sub2/T2:  T1, T2(FAM 24,65; VIC 25,38), T3</t>
  </si>
  <si>
    <t>HTS lijst 20200326_HTS_103943-013:Based on the analysis of 21954044 reads of 36552861_2 using Workflow_DeNovo_Virus_reduced v3 in 2019.molbio.001-02, no ToBRFV contigs were detected.</t>
  </si>
  <si>
    <t>INS-20-03831</t>
  </si>
  <si>
    <t>wel in PRISMA. RNA naktuinbouw van zaden, 3 sub. Syngenta. [ Lokker: herkomst Israel, productiejaar 2019.]
sub 1  (FAM 21,53)(VIC 22,07); sub 2 (FAM 29,27)(VIC 30,49); sub 3 (FAM 29,10)(VIC 30,91)
geselecteerd voor HTS sub 1/T4: in PRISMA  T4(FAM 21,53; VIC 22,07), T5, T6</t>
  </si>
  <si>
    <t>HTS lijst 20200326_HTS_103943-013: Based on the analysis of 23636996	 reads of 36552878_1 using Workflow_DeNovo_Virus_reduced v3 in 2019.molbio.001-02, no ToBRFV contigs were detected.</t>
  </si>
  <si>
    <t>INS-20-03832</t>
  </si>
  <si>
    <t>niet in PRISMA, geen illumina sequencing.  RNA naktuinbouw van zaden, 3 sub. Syngenta. [ Lokker: herkomst Israel, productiejaar 2019.]
sub 1  (FAM 32,09)(VIC 33,16); sub 2 (FAM 31,47(VIC 33,55); sub 3 (FAM 30,36)(VIC 32,26)</t>
  </si>
  <si>
    <t>INS-20-03833</t>
  </si>
  <si>
    <t>niet in PRISMA, geen illumina sequencing.  RNA naktuinbouw van zaden, 3 sub. Syngenta. [ Lokker: herkomst Israel, productiejaar 2019.]
sub 1  (FAM 31,65)(VIC 34,03); sub 2 (FAM 36,87)(VIC 33,56); sub 3 (FAM 31,29)(VIC 33,40)</t>
  </si>
  <si>
    <t>INS-20-03834</t>
  </si>
  <si>
    <t>niet in PRISMA, geen illumina sequencing.  RNA naktuinbouw van zaden, 3 sub. Syngenta. [ Lokker: herkomst Israel, productiejaar 2019.]
sub 1  (FAM 30,33)(VIC 33,11); sub 2 (FAM 32,38)(VIC 40,00); sub 3 (FAM 30,61)(VIC 33,54)</t>
  </si>
  <si>
    <t>INS-20-03836</t>
  </si>
  <si>
    <t>niet in PRISMA, geen illumina sequencing.  RNA naktuinbouw van zaden, 3 sub. Syngenta. [ Lokker: herkomst Israel, productiejaar 2019.]
sub 1  (FAM 31,11)(VIC 33,60); sub 2 (FAM 31,94)(VIC 40,00); sub 3 (FAM 32,38)(VIC 38,20)</t>
  </si>
  <si>
    <t>INS-20-03837</t>
  </si>
  <si>
    <t>niet in PRISMA, geen illumina sequencing.  RNA naktuinbouw van zaden, 3 sub. Syngenta. [ Lokker: herkomst Israel, productiejaar 2019.], productiejaar 2019
sub 1  (FAM 29,16)(VIC 29,56); sub 2 (FAM 29,73)(VIC 29,91); sub 3 (FAM 29,07)(VIC 29,76)</t>
  </si>
  <si>
    <t>INS-20-05110</t>
  </si>
  <si>
    <t>niet in PRISMA, geen illumina sequencingRNA naktuinbouw van zaden. [herkomst onbekend] Monsternummer K16, K17 en K18. Variety 2350024. Lot no. S20002089. Sub 1 (FAM 27,42) (VIC 28,05), Sub 2 (FAM 30,86) (VIC 31,32), Sub 3 (FAM 31,41) (VIC 31,55)</t>
  </si>
  <si>
    <t>HTS_103943-017: Based on the analysis of the 6392 nt (near) complete and fully annotated viral genome with 27518x maximum coverage, using Workflow_DeNovo_Virus_reduced v4, and workflow_ref_based_stringent  in 2019.molbio.001-02, and the reference ToBRFV genome KX619418, sample 36783860_1 has been verified to contain ToBRFV.</t>
  </si>
  <si>
    <t>Tomato brown rugose fruit virus (1); Tomato chlorosis virus (5); Potato leafroll virus (3); Saccharomyces 23S RNA narnavirus (1); unclassified Siphoviridae (2); Lactobacillus phage LpeD (1); Lactobacillus phage 3-521 (1); Lactobacillus phage Lb (1); Potato virus M (32); Tomato mosaic virus (17); Tomato mottle mosaic virus (6)</t>
  </si>
  <si>
    <t>ToBRFV</t>
  </si>
  <si>
    <t>Betreft INS-20-05109: Door Naktuinbouw is met een moleculaire toets (real-time RT-PCR)  tomato brown rugose fruit virus (ToBRFV) gedetecteerd. Vervolgens is door het NRC met de moleculaire techniek High-Troughput Sequencing (HTS) en aanvullende analyse tomato brown rugose fruit virus geïdentificeerd.
Mbo email Thikra 1-5-2020: Wil je voor 36783860_sub1 checken wat het aantal SNPs zijn t.o.v. de 4 sequenties in t zelfde cluster in de boom (dat zijn de “hete” monsters die een aantal maanden geleden voor contaminatie hebben gezorgd bij Naktuinbouw?
Was je misschien zowieso al van plan maar even voor de zekerheid😊.
Bedankt alvast</t>
  </si>
  <si>
    <t>INS-20-05612</t>
  </si>
  <si>
    <t>niet in PRISMA, geen illumina sequencing. Te hoge cq</t>
  </si>
  <si>
    <t>INS-20-04952</t>
  </si>
  <si>
    <t>niet in PRISMA, geen illumina sequencing. RNA naktuinbouw van zaden. [herkomst onbekend] Monsternummer H15, Lot no. 14655814 Destination: australia. Sub 15  (FAM 27,15) (VIC 28,91)</t>
  </si>
  <si>
    <t>INS-20-04185</t>
  </si>
  <si>
    <t>niet in PRISMA, geen illumina sequencing. Sub 36 (FAM 28,35) (VIC 29,31) RNA naktuinbouw van zaden. Herkomst onbekend; lotnr 1440817. Syngenta</t>
  </si>
  <si>
    <t>INS-20-05334</t>
  </si>
  <si>
    <t>niet in PRISMA, geen illumina sequencing. Sub 1 (FAM 31,05) (VIC 31,61); Sub 2 (FAM 31,99) (VIC 32,27); Sub 3 (FAM 31,57) (VIC 32,28) RNA naktuinbouw van zaden. Herkomst onbekend; lotnr 15432845. Syngenta</t>
  </si>
  <si>
    <t>INS-20-05336</t>
  </si>
  <si>
    <t>niet in PRISMA, geen illumina sequencing. Sub 1 (FAM 27,13) (VIC 27,33); Sub 2 (FAM 27,45) (VIC 27,55); Sub 3 (FAM 36,56) (VIC 26,98) RNA naktuinbouw van zaden. Herkomst onbekend; lotnr 14950838. Syngenta</t>
  </si>
  <si>
    <t>INS-20-05338</t>
  </si>
  <si>
    <t>niet in PRISMA, geen illumina sequencing. Sub 1 (FAM 31,97) (VIC 32,65); Sub 2 (FAM 29,94) (VIC 31,35); Sub 3 (FAM 31,43) (VIC 31,59) RNA naktuinbouw van zaden. Herkomst onbekend; lotnr 15565367. Syngenta</t>
  </si>
  <si>
    <t>INS-20-05339</t>
  </si>
  <si>
    <t>niet in PRISMA, geen illumina sequencing. sub 1 (FAM 31,37) (VIC 31,71); Sub 2 (FAM 30,37) (VIC 31,68); Sub 3 (FAM 30,96) (VIC 32,06) RNA naktuinbouw van zaden. Herkomst onbekend; lotnr 14918813. Syngenta</t>
  </si>
  <si>
    <t>INS-20-05892</t>
  </si>
  <si>
    <t>niet in PRISMA, geen illumina sequencing, zie T:\PD\NRC\Team Ziekten\Virologie\Q's NL\2019_ToBRFV_tomaat\Toetsing naktuinbouw</t>
  </si>
  <si>
    <t>INS-20-05932</t>
  </si>
  <si>
    <r>
      <t xml:space="preserve">30-4-2020
</t>
    </r>
    <r>
      <rPr>
        <sz val="10"/>
        <color indexed="10"/>
        <rFont val="Agrofont"/>
        <family val="2"/>
      </rPr>
      <t>3-7-2020 opnieuw geleverd monster 36552755.</t>
    </r>
  </si>
  <si>
    <t>INS-20-05930</t>
  </si>
  <si>
    <t>[Bram herkomst Israel] wel in PRISMA. RNA naktuinbouw van zaden, 3 sub. 
sub 1  (FAM 14,59)(VIC 18,19), rest zie zie T:\PD\NRC\Team Ziekten\Virologie\Q's NL\2019_ToBRFV_tomaat\Toetsing naktuinbouw</t>
  </si>
  <si>
    <r>
      <t xml:space="preserve">HTS lijst 20200520_103943-023: Based on the analysis of 38674438 reads of 36783625_1 using Workflow_DeNovo_Virus_reduced v4 and workflow_ref_based and the reference ToBRFV genome KX619418 in 2019.molbio.001-02, no ToBRFV (near) complete sequence was detected.
</t>
    </r>
    <r>
      <rPr>
        <sz val="10"/>
        <color indexed="10"/>
        <rFont val="Agrofont"/>
        <family val="2"/>
      </rPr>
      <t xml:space="preserve">
RNA opnieuw aangevraagd: HTS lijst 20200703</t>
    </r>
  </si>
  <si>
    <t>Betreft INS-20-05930:
Door Naktuinbouw is met een moleculaire toets (real-time RT-PCR)  tomato brown rugose fruit virus (ToBRFV) gedetecteerd.  Vervolgens is door het NRC de moleculaire techniek High-Troughput Sequencing (HTS) ingezet, maar  het is niet gelukt om de genoomsequentie te verkrijgen.  Vanwege de relatief lage cq waardes is een herhalingsmonster 36552755 opgestuurd en getoetst met High-Troughput Sequencing, maar ook voor dit monster is het niet gelukt om de genoomsequentie te verkrijgen. Daarom is er  een verdenking van Tomato brown rugose fruit virus, maar is het virus niet definitief vastgesteld. 
[mail MBo 15-6-2020: Hallo Aneta,
Ik heb een verzoek over 36783625/ INS-20-05930  sub 1 (opgestuurd op 30 april 2020): Ondanks de relatief lage cq waardes is het niet gelukt om ToBRFV te verifiëren met Illumina Sequencing. Dat hadden we eigenlijk wel verwacht. Nu proberen we er achter te komen wat er aan de hand kan zijn. 2 dingen vallen me op:
1: Het verschil tussen de sub 1 versus sub 2 en 3 is groot.
2: de cq waardes van de 2 toetsen liggen best ver uit elkaar. Dat zien we niet zo vaak toch?
Daarom mijn vraag: zou je voor deze 3 subs nog eens kritisch naar de ruwe data willen kijken en evt de PCR opnieuw inzetten? Heb jij misschien nog een aanvullende suggestie?]</t>
  </si>
  <si>
    <t>INS-20-05927</t>
  </si>
  <si>
    <t>INS-20-06232</t>
  </si>
  <si>
    <t>INS-20-05937</t>
  </si>
  <si>
    <t>INS-20-06425</t>
  </si>
  <si>
    <t>wel in PRISMA. RNA naktuinbouw van zaden. Syngenta. sub 2 geselecteerd   (FAM 18,14)(VIC 20,72)  (voor rest zie T:\PD\NRC\Team Ziekten\Virologie\Q's NL\2019_ToBRFV_tomaat\Toetsing naktuinbouw)</t>
  </si>
  <si>
    <t>HTS lijst 20200604_HTS_103943-022: 
Based on the analysis of 19680776 reads of 36783799_2 using Workflow_DeNovo_Virus_reduced v4 in 2019.molbio.001-02, no ToBRFV contigs were detected.</t>
  </si>
  <si>
    <t xml:space="preserve">betreft INS nummer: INS-20-06425.
Door Naktuinbouw is met een moleculaire toets (real-time RT-PCR) ToBRFV gedetecteerd. Vervolgens is door het NRC de moleculaire techniek High-Troughput Sequencing (HTS) ingezet, maar  het is niet gelukt om de genoomsequentie te verkrijgen. Daarom is er is een verdenking van Tomato brown rugose fruit virus, maar is het virus niet definitief vastgesteld. </t>
  </si>
  <si>
    <t>INS-20-08436</t>
  </si>
  <si>
    <t>wel in PRISMA. RNA naktuinbouw van zaden. Syngenta. sub 3 geselecteerd   (FAM 19,83)(VIC22,88)  (voor rest zie T:\PD\NRC\Team Ziekten\Virologie\Q's NL\2019_ToBRFV_tomaat\Toetsing naktuinbouw)</t>
  </si>
  <si>
    <t>Based on the analysis of 20640074 reads of 36783780_3 using Workflow_DeNovo_Virus_reduced v4 in 2019.molbio.001-02, no ToBRFV contigs were detected.</t>
  </si>
  <si>
    <t xml:space="preserve">betreft INS nummer: INS-20-08436.
Door Naktuinbouw is met een moleculaire toets (real-time RT-PCR) ToBRFV gedetecteerd. Vervolgens is door het NRC de moleculaire techniek High-Troughput Sequencing (HTS) ingezet, maar  het is niet gelukt om de genoomsequentie te verkrijgen. Daarom is er is een verdenking van Tomato brown rugose fruit virus, maar is het virus niet definitief vastgesteld. </t>
  </si>
  <si>
    <t>INS-20-08441</t>
  </si>
  <si>
    <t>wel in PRISMA. RNA naktuinbouw van zaden. Syngenta. sub 1 geselecteerd   (FAM 15,23)(VIC 17,67)  (voor rest zie T:\PD\NRC\Team Ziekten\Virologie\Q's NL\2019_ToBRFV_tomaat\Toetsing naktuinbouw)</t>
  </si>
  <si>
    <t>HTS lijst 20200604_HTS_103943-022: 
Based on the analysis of 20567662 reads of 36783764_1 using Workflow_DeNovo_Virus_reduced v4 in 2019.molbio.001-02, no ToBRFV contigs were detected.</t>
  </si>
  <si>
    <t>Betreft INS-20-08441
Door Naktuinbouw is met een moleculaire toets (real-time RT-PCR) ToBRFV gedetecteerd. Vervolgens is door het NRC de moleculaire techniek High-Troughput Sequencing (HTS) ingezet, maar  het is niet gelukt om de genoomsequentie te verkrijgen. Daarom is er  een verdenking van Tomato brown rugose fruit virus, maar is het virus niet definitief vastgesteld.
 [21-7 Ca, C: let op RNA voor monster 36783625 gaf vergelijkbare resultaten (ondanks Ct waarden niet geverifeerd met HTS). Wachten op die resultaten voor afhandelen. Indien die ook weer negatief afhandelen als "Verificatie ToBRFV negatief". 4-8 C: Monster 36783625 is negatief.]</t>
  </si>
  <si>
    <t>c, m, ca</t>
  </si>
  <si>
    <t>wel in PRISMA. RNA naktuinbouw van zaden. Syngenta. sub 2 geselecteerd   (FAM 12,12)(VIC 12,47)  (voor rest zie T:\PD\NRC\Team Ziekten\Virologie\Q's NL\2019_ToBRFV_tomaat\Toetsing naktuinbouw)</t>
  </si>
  <si>
    <t>HTS lijst 20200604_HTS_103943-022: 
Based on the analysis of the 6366 nt (near) complete and fully annotated viral genome with 672 x maximum coverage using Workflow_DeNovo_Virus_reduced v4, and workflow_ref_based_and the reference ToBRFV genome KX619418 in 2019.molbio.001-02, sample 36783756_sub2 , has been verified to contain ToBRFV.</t>
  </si>
  <si>
    <t>Betreft INS-20-07953: 
Door Naktuinbouw is met een moleculaire toets (real-time RT-PCR)  tomato brown rugose fruit virus (ToBRFV) gedetecteerd. Vervolgens is door het NRC met de moleculaire techniek High-Troughput Sequencing (HTS) en aanvullende analyse tomato brown rugose fruit virus geïdentificeerd.</t>
  </si>
  <si>
    <t>datum aanvraag</t>
  </si>
  <si>
    <t>datum afgehandeld</t>
  </si>
  <si>
    <t>hoe afgehandeld?</t>
  </si>
  <si>
    <t>PRISMA nummer</t>
  </si>
  <si>
    <t>HTS lijst</t>
  </si>
  <si>
    <t>BCF</t>
  </si>
  <si>
    <t>host</t>
  </si>
  <si>
    <t>verwacht virus</t>
  </si>
  <si>
    <t>genus</t>
  </si>
  <si>
    <t>aanvrager</t>
  </si>
  <si>
    <t>vraag</t>
  </si>
  <si>
    <t>achtergrond info</t>
  </si>
  <si>
    <t>actiepunten</t>
  </si>
  <si>
    <t>opmerkingen</t>
  </si>
  <si>
    <t xml:space="preserve">resultaat seq analyse </t>
  </si>
  <si>
    <t>info toegevoegd aan collectie bestand. sequentie en resultaten gedeeld via mail, 4-11-2020, Carla</t>
  </si>
  <si>
    <t xml:space="preserve">HTS lijst 20200220 </t>
  </si>
  <si>
    <t>BCF 103943-007</t>
  </si>
  <si>
    <t>bell pepper mottle virus</t>
  </si>
  <si>
    <t>Tobamo virus</t>
  </si>
  <si>
    <t>Carla</t>
  </si>
  <si>
    <t>Is het inderdaad BPMoV? En zitten er andere virussen in?</t>
  </si>
  <si>
    <t>isolaat oorsprokelijk verkregen van WUR. WUR vermoed menginfectie bij hun. Isolaat uit onze collectie opgezet en opnieuw geleverd en HTS aangevraag ter controle op menginfectie.</t>
  </si>
  <si>
    <t>Sequentie(s) delen met Rene van der Vlugt</t>
  </si>
  <si>
    <r>
      <t xml:space="preserve">Op basis van analyse van 6338 nt van het bijna compleet genoom in de NVWA en NCBI database kan geconcludeerd worden dat monster 6167610 zeer waarschijnlijk bell pepper mottle virus (BPeMV) bevat.
</t>
    </r>
    <r>
      <rPr>
        <b/>
        <sz val="10"/>
        <rFont val="Agrofont"/>
        <family val="2"/>
      </rPr>
      <t>En</t>
    </r>
    <r>
      <rPr>
        <sz val="10"/>
        <rFont val="Agrofont"/>
        <family val="2"/>
      </rPr>
      <t xml:space="preserve"> 
Op basis van analyse van 6337 nt van het bijna compleet genoom in de NVWA en NCBI database kan geconcludeerd worden dat monster 6167610 zeer waarschijnlijk een UnID Tobamovirus bevat. Mogelijk betreft het een afwijkend isolaat van bell pepper mottle virus (BPeMV) maar dit valt net buiten de species demarcation criteria.</t>
    </r>
  </si>
  <si>
    <t>Gezien bovenstaand isolaat mogelijk een menginfectie is, dit isolaat opgezet als alternatief voor de WUR. Ook gedeeld met DSMZ. Oorspronkelijk karakterisatie alleen met ELISA en TPO</t>
  </si>
  <si>
    <t>Sequentie(s) delen met Rene van der Vlugt en Wulf Menzel</t>
  </si>
  <si>
    <t>Op basis van analyse van 6387 nt van het bijna compleet genoom in database NCBI en NVWA kan geconcludeerd worden dat monster 5750337 zeer waarschijnlijk bell pepper mottle virus (BPeMV) bevat.</t>
  </si>
  <si>
    <r>
      <t xml:space="preserve">NPPO-NL 6013507 
</t>
    </r>
    <r>
      <rPr>
        <strike/>
        <sz val="10"/>
        <rFont val="Agrofont"/>
        <family val="2"/>
      </rPr>
      <t>NPPO-NL 32653356</t>
    </r>
    <r>
      <rPr>
        <sz val="10"/>
        <rFont val="Agrofont"/>
        <family val="2"/>
      </rPr>
      <t>, zie opmerkingen veld</t>
    </r>
  </si>
  <si>
    <t>HTS lijst 20200330</t>
  </si>
  <si>
    <t xml:space="preserve">BCF 103943-015 </t>
  </si>
  <si>
    <t>Physostegia chlorotic mottle virus (PhCMoV)</t>
  </si>
  <si>
    <t>Nucleorhabdovirus</t>
  </si>
  <si>
    <t>Zit er inderdaad PhCMoV in? En nog andere virussen?</t>
  </si>
  <si>
    <t>ontvangen van Bejo. Aantal epjes in collectie. Doorgeven aan Naktuinbouw en DSMZ.</t>
  </si>
  <si>
    <t>Sequentie eventueel delen met Ellis en Wulf.</t>
  </si>
  <si>
    <t xml:space="preserve">2-7-2020. Uitslag Molbio, ToMMV. Contact gehad met Bejo, sequentie gedeeld via mail. In overleg of we dit isolaat mogen houden. PhCMoV wordt opnieuw verstuurd. 
ToMMV opgenomen in collectie/geneious als 6013507 </t>
  </si>
  <si>
    <t>NPPO-NL 5378336</t>
  </si>
  <si>
    <t>HTS lijst 20200430</t>
  </si>
  <si>
    <t>BCF103943-019</t>
  </si>
  <si>
    <t>Mentha</t>
  </si>
  <si>
    <t>Welke virussen zitten hier in (+ vergelijken met virussen in 32653962): iig verwacht SLRSV en MVBaV maar mogelijk meer</t>
  </si>
  <si>
    <t>NPPO-NL 33610411</t>
  </si>
  <si>
    <t>HTS lijst 20200515</t>
  </si>
  <si>
    <t>BCF 103943-020</t>
  </si>
  <si>
    <t>S. lycopersicum</t>
  </si>
  <si>
    <t>Zit er ToBRFV in? En nog andere virusen?</t>
  </si>
  <si>
    <t>voor karaterisatie isolaat voor de PT. Tevens is matieraal van deze batch opgenomen in de collectie</t>
  </si>
  <si>
    <t>opmerking geplaatst in collectie bestand</t>
  </si>
  <si>
    <t>NPPO-NL 5674012</t>
  </si>
  <si>
    <t>HTS lijst 20200625</t>
  </si>
  <si>
    <t>BCF 103943-029</t>
  </si>
  <si>
    <t>ToMV</t>
  </si>
  <si>
    <t>Zit er ToMV in? En zijn er nog andere virussen aanwezig? Belangrijktste: ToMV +, ToBRFV -</t>
  </si>
  <si>
    <t>Based on analyses of 6373 nt of the near complete genome in NCBI and the NVWA database can be concluded that sample 5674012 very likely contains tobacco mosaic virus (TMV).</t>
  </si>
  <si>
    <t>NPPO-NL 5378109</t>
  </si>
  <si>
    <t>HTS lijst 20200805-1</t>
  </si>
  <si>
    <t>BCF 103943-036</t>
  </si>
  <si>
    <t>S.tuberosum va P1</t>
  </si>
  <si>
    <t>PVA</t>
  </si>
  <si>
    <t>compleet genoom seq PVA. In welk cluster valt dit isolaat?</t>
  </si>
  <si>
    <t>2020VIR002</t>
  </si>
  <si>
    <t>Op basis van analyse van 9652 nt van het bijna compleet genoom in de NCBI en NVWA database kan geconcludeerd worden dat monster 5378109 zeer waarschijnlijk potato virus A (PVA) bevat.</t>
  </si>
  <si>
    <t>HTS lijst 20200902</t>
  </si>
  <si>
    <t>ToBRFV/tobamo</t>
  </si>
  <si>
    <t>Joanieke</t>
  </si>
  <si>
    <t>Zit hier ToBRFV in en evt andere tobamo?</t>
  </si>
  <si>
    <t>Glut reageert systemisch, met Agdia antiserum OD 1,2 en DSMZ agdia negatief</t>
  </si>
  <si>
    <t>Indien andere tobamo dan ToBRFV overleg</t>
  </si>
  <si>
    <t>va P1</t>
  </si>
  <si>
    <t>ToMV-D</t>
  </si>
  <si>
    <r>
      <t xml:space="preserve">Zit hier ToMV-D in of een andere tobamo? </t>
    </r>
    <r>
      <rPr>
        <b/>
        <sz val="10"/>
        <rFont val="Agrofont"/>
        <family val="2"/>
      </rPr>
      <t>Epje 46,36 ingestuurd</t>
    </r>
  </si>
  <si>
    <t xml:space="preserve">Based on analyses of 6266 nt of the near complete genome in NCBI and NVWA databases can be concluded that sample 6184840 very likely contains tomato mosaic virus (ToMV). </t>
  </si>
  <si>
    <t>HTS lijst 20201019</t>
  </si>
  <si>
    <t>S. muricatum va P1</t>
  </si>
  <si>
    <t>PVS</t>
  </si>
  <si>
    <t>Anne</t>
  </si>
  <si>
    <r>
      <t xml:space="preserve">Valt dit isolaat onder PVS-O of PVS-A? </t>
    </r>
    <r>
      <rPr>
        <sz val="10"/>
        <color indexed="10"/>
        <rFont val="Agrofont"/>
        <family val="2"/>
      </rPr>
      <t xml:space="preserve">Mbo: wil je ook nog weten of er ander virus is </t>
    </r>
    <r>
      <rPr>
        <sz val="10"/>
        <color indexed="10"/>
        <rFont val="Agrofont"/>
        <family val="2"/>
      </rPr>
      <t>zit? (prelim data: er zit iig PVS in)</t>
    </r>
  </si>
  <si>
    <t>voor hervalidatie DAS-ELISA PVS, zie MOVA 2020VIR009</t>
  </si>
  <si>
    <t>S. tuberosum va P1</t>
  </si>
  <si>
    <t>PVY</t>
  </si>
  <si>
    <t>hervalidatie PVY 2020vir003 MBO:L wat is de vraag hier? Wil je seq rapport? Of weten of er nog andere virussen in zitten?</t>
  </si>
  <si>
    <r>
      <t xml:space="preserve">S. nigrum </t>
    </r>
    <r>
      <rPr>
        <sz val="10"/>
        <color indexed="10"/>
        <rFont val="Agrofont"/>
        <family val="2"/>
      </rPr>
      <t>(zaad)</t>
    </r>
  </si>
  <si>
    <t>Joanieke/Marleen</t>
  </si>
  <si>
    <r>
      <t xml:space="preserve">Wat zit hierin? </t>
    </r>
    <r>
      <rPr>
        <sz val="10"/>
        <color indexed="10"/>
        <rFont val="Agrofont"/>
        <family val="2"/>
      </rPr>
      <t>Mbo: prelim data: Geen relevante virussen</t>
    </r>
  </si>
  <si>
    <t>Zaden gekregen via naktuinbouw. Zaden waren meegekomen met een partij bonen</t>
  </si>
  <si>
    <t>Geen relevante virussen gevonden.</t>
  </si>
  <si>
    <t>HTS lijst 20201228
BCF 103943_ 050</t>
  </si>
  <si>
    <t>Malus va bent</t>
  </si>
  <si>
    <t>ToRSV-Chikadee</t>
  </si>
  <si>
    <t>Sequentie data delen met rijk Zwaan (Mbo: gebeurd op 2021-03-01), info opnemen in NRC bank (doet Jerom)</t>
  </si>
  <si>
    <t>Based on analyses of 7013 nt (RNA1) and 6600 of (RNA2) of the partial genome in the NCBI and NVWA databases can be concluded that sample 3264968 very likely contains tomato ringspot virus (ToRSV). (Remark: pro-pol region and the coat protein were within the species demarcation of 80% and 75% aa identity, respectively. The 3’ – UTR of both RNAs were identical.)</t>
  </si>
  <si>
    <t xml:space="preserve">Voor administratie officiele en ambtelijke monsters genomen ivm ToBRFV incident zie: </t>
  </si>
  <si>
    <t>T:\nvwa\ICB\Domein Plantgezondheid\2019\ToBRFV\18 - Database</t>
  </si>
  <si>
    <t>Ww verkrijgbaar via Leontine Colon</t>
  </si>
  <si>
    <t>Access file:</t>
  </si>
  <si>
    <t>TOBRFV 2019</t>
  </si>
  <si>
    <t>Voor afwijkende situaties zie: T:\PD\NRC\Team Ziekten\Virologie\Q's NL\2019_ToBRFV_tomaat\Toetsing NRC NGS\Hertoetsing discrepanties cq en NGS-kopie</t>
  </si>
  <si>
    <t>ophaal datum/door wie</t>
  </si>
  <si>
    <t>Facturatie datum</t>
  </si>
  <si>
    <t>importeur en
Import licence</t>
  </si>
  <si>
    <t>leverings-brief
nummer</t>
  </si>
  <si>
    <t>identiteit</t>
  </si>
  <si>
    <t xml:space="preserve">NVWA
monster nummer </t>
  </si>
  <si>
    <t>Q-nummer</t>
  </si>
  <si>
    <t>herkomst</t>
  </si>
  <si>
    <t>type materiaal</t>
  </si>
  <si>
    <t>R-PAGE</t>
  </si>
  <si>
    <t>HTS</t>
  </si>
  <si>
    <t>opmerkingen/symptomen moederplanten</t>
  </si>
  <si>
    <r>
      <t>toets A:</t>
    </r>
    <r>
      <rPr>
        <sz val="10"/>
        <rFont val="Arial"/>
        <family val="2"/>
      </rPr>
      <t xml:space="preserve"> DAS-ELISA: APLV, APMoV, AVB-O, PBRSV, PLRV, PotLV, PVA, PVM, PVS, PVT, PVV, PVX, PVY, PYV, TSWV</t>
    </r>
  </si>
  <si>
    <t>zie P-327 uitvoeren toetsen pag 7, tabel 2</t>
  </si>
  <si>
    <r>
      <t>toets B</t>
    </r>
    <r>
      <rPr>
        <sz val="10"/>
        <rFont val="Arial"/>
        <family val="2"/>
      </rPr>
      <t>:</t>
    </r>
  </si>
  <si>
    <t>RNA: F-MOL-071-013 / F-MOL-074-003 (/ F-MOL-068-006) DNA: F-MOL-022-005 / F-MOL-065-001 /F-MOL-065-002</t>
  </si>
  <si>
    <t>nvt, op 6-4-2020 vernietigd</t>
  </si>
  <si>
    <t>2019/824764.04/643</t>
  </si>
  <si>
    <t>09-141-1002</t>
  </si>
  <si>
    <t>Calibrachoa</t>
  </si>
  <si>
    <t>invitro</t>
  </si>
  <si>
    <t>qui -/-
bent -/-
P1 -/-</t>
  </si>
  <si>
    <t>De eenheid is getoetst op de aanwezigheid van mechanisch overdraagbare virussen door mechanische inoculatie op Chenopodium quinoa, Nicotiana bethamiana en N. occidentalis-P1. Daarnaast zijn de ingezonden planten wekelijks visueel beoordeeld, waarbij in geval van symptomen nader onderzoek naar de oorzaak is gedaan. In het getoetste monsters zijn geen (quarantaine-) virussen aangetroffen.</t>
  </si>
  <si>
    <t>Voorste plant weinig wortels</t>
  </si>
  <si>
    <t>09-141-1004</t>
  </si>
  <si>
    <t>09-141-1005</t>
  </si>
  <si>
    <t>09-141-1006</t>
  </si>
  <si>
    <t>09-141-1007</t>
  </si>
  <si>
    <t>09-141-981</t>
  </si>
  <si>
    <t>09-141-982</t>
  </si>
  <si>
    <t>Leken beetje rot, achterste afgebroken bij aanraking</t>
  </si>
  <si>
    <t>09-141-992</t>
  </si>
  <si>
    <t>09-141-993</t>
  </si>
  <si>
    <t>09-141-996</t>
  </si>
  <si>
    <t>Beide planten geen wortels</t>
  </si>
  <si>
    <t>09-141-997</t>
  </si>
  <si>
    <t>9-4-2020 Iribov</t>
  </si>
  <si>
    <t>2019/184</t>
  </si>
  <si>
    <t>187-141-954</t>
  </si>
  <si>
    <t>nvt: afgestorven</t>
  </si>
  <si>
    <t>geweigerd</t>
  </si>
  <si>
    <t>187-141-955</t>
  </si>
  <si>
    <t>Voorste plant weinig wortels + rot</t>
  </si>
  <si>
    <t>187-141-957</t>
  </si>
  <si>
    <t>187-141-958</t>
  </si>
  <si>
    <t>187-141-960</t>
  </si>
  <si>
    <t>187-141-964</t>
  </si>
  <si>
    <t>187-141-965</t>
  </si>
  <si>
    <t>nvt: reeds vrijgegeven,  dubbel opgestuurd</t>
  </si>
  <si>
    <t>187-141-971</t>
  </si>
  <si>
    <t>187-141-973</t>
  </si>
  <si>
    <t>187-141-974</t>
  </si>
  <si>
    <t>09-28-827</t>
  </si>
  <si>
    <t>Petunia</t>
  </si>
  <si>
    <t>09-28-828</t>
  </si>
  <si>
    <t>09-28-829</t>
  </si>
  <si>
    <t>Achterste plant weinig wortels</t>
  </si>
  <si>
    <t>09-28-830</t>
  </si>
  <si>
    <t>09-28-831</t>
  </si>
  <si>
    <t>09-28-834</t>
  </si>
  <si>
    <t>187-28-780</t>
  </si>
  <si>
    <t>187-28-785</t>
  </si>
  <si>
    <t>Beide planten weinig wortels</t>
  </si>
  <si>
    <t>187-28-786</t>
  </si>
  <si>
    <t>187-28-787</t>
  </si>
  <si>
    <t>187-28-795</t>
  </si>
  <si>
    <t>187-28-797</t>
  </si>
  <si>
    <t>187-28-798</t>
  </si>
  <si>
    <t>RKO 2020-001</t>
  </si>
  <si>
    <t>knol</t>
  </si>
  <si>
    <t>APLV/APMMV -
APMoV -
PBRSV -</t>
  </si>
  <si>
    <t>F-MOL-071-013 genpospi -</t>
  </si>
  <si>
    <t>Dit ras is door middel van real-time RT-PCR onderzocht op de aanwezigheid van Potato spindle tuber viroid (PSTVd) en verwante viroïden. Daarnaast is het materiaal met ELISA onderzocht op de aanwezigheid van drie Zuid-Amerikaanse virussen:  Andean potato latent virus (APLV), Andean potato mottle virus (APMoV) en Potato black ringspot virus (PBRSV). Bij dit onderzoek werden geen besmettingen aangetroffen.</t>
  </si>
  <si>
    <t>RKO 2020-002</t>
  </si>
  <si>
    <t>RKO 2020-003</t>
  </si>
  <si>
    <t>RKO 2020-004</t>
  </si>
  <si>
    <t>RKO 2020-005</t>
  </si>
  <si>
    <t>RKO 2020-006</t>
  </si>
  <si>
    <t>RKO 2020-007</t>
  </si>
  <si>
    <t>RKO 2020-008</t>
  </si>
  <si>
    <t>RKO 2020-009</t>
  </si>
  <si>
    <t>RKO 2020-010</t>
  </si>
  <si>
    <t>RKO 2020-011</t>
  </si>
  <si>
    <t>RKO 2020-012</t>
  </si>
  <si>
    <t>RKO 2020-013</t>
  </si>
  <si>
    <t>RKO 2020-014</t>
  </si>
  <si>
    <t>RKO 2020-015</t>
  </si>
  <si>
    <t>RKO 2020-016</t>
  </si>
  <si>
    <t>RKO 2020-017</t>
  </si>
  <si>
    <t>RKO 2020-018</t>
  </si>
  <si>
    <t>RKO 2020-019</t>
  </si>
  <si>
    <t>RKO 2020-020</t>
  </si>
  <si>
    <t>RKO 2020-021</t>
  </si>
  <si>
    <t>RKO 2020-022</t>
  </si>
  <si>
    <t>RKO 2020-023</t>
  </si>
  <si>
    <t>RKO 2020-024</t>
  </si>
  <si>
    <t>RKO 2020-025</t>
  </si>
  <si>
    <t>RKO 2020-026</t>
  </si>
  <si>
    <t>RKO 2020-027</t>
  </si>
  <si>
    <t>RKO 2020-028</t>
  </si>
  <si>
    <t>RKO 2020-029</t>
  </si>
  <si>
    <t>RKO 2020-030</t>
  </si>
  <si>
    <t>RKO 2020-031</t>
  </si>
  <si>
    <t>RKO 2020-032</t>
  </si>
  <si>
    <t>RKO 2020-033</t>
  </si>
  <si>
    <t>RKO 2020-034</t>
  </si>
  <si>
    <t>RKO 2020-035</t>
  </si>
  <si>
    <t>RKO 2020-036</t>
  </si>
  <si>
    <t>RKO 2020-037</t>
  </si>
  <si>
    <t>RKO 2020-038</t>
  </si>
  <si>
    <t>RKO 2020-039</t>
  </si>
  <si>
    <t>RKO 2020-040</t>
  </si>
  <si>
    <t>RKO 2020-041</t>
  </si>
  <si>
    <t>RKO 2020-042</t>
  </si>
  <si>
    <t>RKO 2020-043</t>
  </si>
  <si>
    <t>RKO 2020-044</t>
  </si>
  <si>
    <t>RKO 2020-045</t>
  </si>
  <si>
    <t>RKO 2020-046</t>
  </si>
  <si>
    <t>RKO 2020-047</t>
  </si>
  <si>
    <t>RKO 2020-048</t>
  </si>
  <si>
    <t>RKO 2020-049</t>
  </si>
  <si>
    <t>RKO 2020-050</t>
  </si>
  <si>
    <t>RKO 2020-100</t>
  </si>
  <si>
    <t>RKO 2020-051</t>
  </si>
  <si>
    <t>RKO 2020-052</t>
  </si>
  <si>
    <t>RKO 2020-053</t>
  </si>
  <si>
    <t>RKO 2020-054</t>
  </si>
  <si>
    <t>RKO 2020-055</t>
  </si>
  <si>
    <t>RKO 2020-056</t>
  </si>
  <si>
    <t>RKO 2020-057</t>
  </si>
  <si>
    <t>RKO 2020-058</t>
  </si>
  <si>
    <t>RKO 2020-059</t>
  </si>
  <si>
    <t>RKO 2020-060</t>
  </si>
  <si>
    <t>RKO 2020-061</t>
  </si>
  <si>
    <t>RKO 2020-062</t>
  </si>
  <si>
    <t>RKO 2020-063</t>
  </si>
  <si>
    <t>RKO 2020-064</t>
  </si>
  <si>
    <t>RKO 2020-065</t>
  </si>
  <si>
    <t>RKO 2020-066</t>
  </si>
  <si>
    <t>RKO 2020-067</t>
  </si>
  <si>
    <t>RKO 2020-068</t>
  </si>
  <si>
    <t>RKO 2020-069</t>
  </si>
  <si>
    <t>RKO 2020-070</t>
  </si>
  <si>
    <t>RKO 2020-071</t>
  </si>
  <si>
    <t>RKO 2020-072</t>
  </si>
  <si>
    <t>RKO 2020-073</t>
  </si>
  <si>
    <t>RKO 2020-074</t>
  </si>
  <si>
    <t>RKO 2020-075</t>
  </si>
  <si>
    <t>RKO 2020-076</t>
  </si>
  <si>
    <t>RKO 2020-077</t>
  </si>
  <si>
    <t>RKO 2020-078</t>
  </si>
  <si>
    <t>RKO 2020-079</t>
  </si>
  <si>
    <t>RKO 2020-080</t>
  </si>
  <si>
    <t>RKO 2020-081</t>
  </si>
  <si>
    <t>RKO 2020-082</t>
  </si>
  <si>
    <t>RKO 2020-083</t>
  </si>
  <si>
    <t>RKO 2020-084</t>
  </si>
  <si>
    <t>RKO 2020-085</t>
  </si>
  <si>
    <t>RKO 2020-086</t>
  </si>
  <si>
    <t>RKO 2020-087</t>
  </si>
  <si>
    <t>RKO 2020-088</t>
  </si>
  <si>
    <t>RKO 2020-089</t>
  </si>
  <si>
    <t>RKO 2020-090</t>
  </si>
  <si>
    <t>RKO 2020-091</t>
  </si>
  <si>
    <t>RKO 2020-092</t>
  </si>
  <si>
    <t>RKO 2020-093</t>
  </si>
  <si>
    <t>RKO 2020-094</t>
  </si>
  <si>
    <t>RKO 2020-095</t>
  </si>
  <si>
    <t>RKO 2020-096</t>
  </si>
  <si>
    <t>RKO 2020-097</t>
  </si>
  <si>
    <t>RKO 2020-103</t>
  </si>
  <si>
    <t>RKO 2020-098</t>
  </si>
  <si>
    <t>RKO 2020-102</t>
  </si>
  <si>
    <t>RKO 2020-099</t>
  </si>
  <si>
    <t>RKO 2020-101</t>
  </si>
  <si>
    <t>RKO 2020-104</t>
  </si>
  <si>
    <t>CGN 2020-1</t>
  </si>
  <si>
    <t>tuberosum subsp. andigena</t>
  </si>
  <si>
    <t>zaad</t>
  </si>
  <si>
    <t>APLV/APMMV -
AVB-O -
PBRSV -
PVT -
PYV -</t>
  </si>
  <si>
    <t>R-PAGE -</t>
  </si>
  <si>
    <t>Deze accessie (accessie nummer) is op de volgende wijze getoetst op de aanwezigheid van virussen en viroïden: 1. Mechanische inoculatie op Chenopodium quinoa¸ N. hesperis-67A en N. occidentalis-P1: mechanisch overdraagbare virussen; 2. DAS-ELISA: arracacha virus B (oca-stam)¸ andean potato latent virus¸ potato black ringspot virus¸ potato virus T en potato yellowing virus; 3. Real-time (RT-) PCR: pospiviroids (generiek¸ waaronder potato spindle tuber viroid (PSTVd)); 4. Return-PAGE: viroids (generiek¸ waaronder PSTVd). 5. Daarnaast zijn de gekiemde planten wekelijks visueel beoordeeld waarbij in geval van symptomen nader onderzoek naar de oorzaak is gedaan. In het getoetste monster zijn geen (quarantaine-) virussen en viroïden aangetroffen.</t>
  </si>
  <si>
    <t>CGN 2020-2</t>
  </si>
  <si>
    <t>CGN 2020-3</t>
  </si>
  <si>
    <t>bulbocastanum</t>
  </si>
  <si>
    <t>(1) 
APLV/APMMV +
AVB-O + 
PBRSV + (0,260)
PVT + (0,486)
PYV -
(2) Rij B: alles los + pool herhalen
APLV/APMMV -
AVB-O - 
PBRSV + (0,167)
PVT + (0,196)
PYV -</t>
  </si>
  <si>
    <t>ELISA herhaling op APLV, AVB-O, PBRSV, PVT. Bij herhaling (2 weken na eerste ELISA) is OD bij de meeste negatief. Bij PBRSV en PVT is de OD een stuk verlaagd wat erop wijst dat de gemeten waarden worden veroorzaakt door de matrix.</t>
  </si>
  <si>
    <t>CGN 2020-5</t>
  </si>
  <si>
    <t>tarijense</t>
  </si>
  <si>
    <t>CGN 2020-6</t>
  </si>
  <si>
    <t>spegazzinii</t>
  </si>
  <si>
    <t>CGN 2020-7</t>
  </si>
  <si>
    <t>megistacrolobum</t>
  </si>
  <si>
    <t>CGN 2020-8</t>
  </si>
  <si>
    <t>chacoense ?</t>
  </si>
  <si>
    <t>HTS lijst 20200430, BCF103943-019 [mengmonster, 3 submonsters a,b,c]
[foto, telefoon Carla, VIR afbeeldingen, inzendingen 2020]: 
voor monster 8, 8a, 8b en 8 c geldt: Geen virale contigs gedecteerd met de NGS virus pipeline</t>
  </si>
  <si>
    <t>23 planten
 volgende symptomen vertoonden vrij snel na verspenen
symptomen 8a: Blad bobbeling, blad krult omhoog, op enkele bladeren necrose op de rand vh blad. 3 planten met dit symptoom.
8b: Blad bobbeling, op enkele plekjes nerfvergeling, blad lijkt te verschrompelen. 2 planten met dit symptoom.
8c: Kleine necrotische onrgelmatige stipjes op ouder blad. 3 planten met dit symptoom
1 plant vergeling bladrand, plant blijft klein, necr enkele bladpuntjes.</t>
  </si>
  <si>
    <t>CGN 2020-9</t>
  </si>
  <si>
    <t>cardiophyllum</t>
  </si>
  <si>
    <t>CGN 2020-11</t>
  </si>
  <si>
    <t>chacoense</t>
  </si>
  <si>
    <t>CGN 2020-12</t>
  </si>
  <si>
    <t>leptophyes</t>
  </si>
  <si>
    <t>CGN 2020-13</t>
  </si>
  <si>
    <t>Veel planten bleven klein/stierven af; 17 planten groot genoeg om te bemonsteren, rest afgevoerd.</t>
  </si>
  <si>
    <t>2020-837802.01-03</t>
  </si>
  <si>
    <t>09-141-990</t>
  </si>
  <si>
    <t>09-141-995</t>
  </si>
  <si>
    <t>2019/832180.01/688</t>
  </si>
  <si>
    <t>187-141-1010</t>
  </si>
  <si>
    <t>187-141-1012</t>
  </si>
  <si>
    <t>187-141-1013</t>
  </si>
  <si>
    <t>187-141-1014</t>
  </si>
  <si>
    <t>187-141-1015</t>
  </si>
  <si>
    <t>187-141-1017</t>
  </si>
  <si>
    <t>187-141-1018</t>
  </si>
  <si>
    <t>187-141-1019</t>
  </si>
  <si>
    <t>187-141-1020</t>
  </si>
  <si>
    <t>187-141-1022</t>
  </si>
  <si>
    <t>187-141-1023</t>
  </si>
  <si>
    <t>187-141-1024</t>
  </si>
  <si>
    <t>187-141-1025</t>
  </si>
  <si>
    <t>187-141-1027</t>
  </si>
  <si>
    <t>187-28-783</t>
  </si>
  <si>
    <t>187-28-784</t>
  </si>
  <si>
    <t>187-28-836</t>
  </si>
  <si>
    <t>187-28-837</t>
  </si>
  <si>
    <t>187-28-838</t>
  </si>
  <si>
    <t>187-28-839</t>
  </si>
  <si>
    <t>187-28-840</t>
  </si>
  <si>
    <t>187-28-841</t>
  </si>
  <si>
    <t>187-28-842</t>
  </si>
  <si>
    <t>187-28-843</t>
  </si>
  <si>
    <t>RNA-seq: 20200625: Geen virus gedetecteerd met virus de novo workflow v2</t>
  </si>
  <si>
    <t>20200625: AG 1 plant: wit/licht gele kringen, de meeste met een wit/licht geel middelpunt, sommige geheel wit/licht gele lesies op meerdere oudere bladeren, 1 plant: zelfde symptomen maar minder en op een enkel ouder blad</t>
  </si>
  <si>
    <t>187-28-844</t>
  </si>
  <si>
    <t>187-28-845</t>
  </si>
  <si>
    <t>187-28-846</t>
  </si>
  <si>
    <t>187-28-847</t>
  </si>
  <si>
    <t>187-28-848</t>
  </si>
  <si>
    <t>20200625: Mbo: chlor banen met name langs nerven</t>
  </si>
  <si>
    <t>187-28-849</t>
  </si>
  <si>
    <t>2019/823073.02/631</t>
  </si>
  <si>
    <t>21-61-5936</t>
  </si>
  <si>
    <t>qui -/-
hesp -/-
P1 -/-</t>
  </si>
  <si>
    <t>APLV/APMMV -
AVB-O -
PBRSV -
PVA -
PVT -
PYV -
APMoV -
PLRV -
PotLV -
PVM -
PVS -
PVV -
PVX -
PVY -
TSWV -
PAMV -
PLRV (2) -</t>
  </si>
  <si>
    <t xml:space="preserve">F-MOL-071-013 genpospi -
F-MOL-068-006 PYVV -
F-MOL-074-003 TRV/PMTV  - 
F-MOL-068-009 ToCV -
F-MOL-022-005 Fytoplasma -
F-MOL-065-001 en -002 Begomo - </t>
  </si>
  <si>
    <t xml:space="preserve">Immunofluorescentie: Clavibacter michiganensis subsp. sepedonicus - 
Kweek: Ralstonia solanacearum -
Real-time PCR: Candidatus Liberibacter solanacearum - </t>
  </si>
  <si>
    <r>
      <t xml:space="preserve">De eenheid is op de volgende wijze getoetst op de aanwezigheid van virussen, viroïden en bacteriën: 1. Mechanische inoculatie op </t>
    </r>
    <r>
      <rPr>
        <i/>
        <sz val="11"/>
        <rFont val="Calibri"/>
        <family val="2"/>
      </rPr>
      <t>Chenopodium quinoa, N. hesperis-</t>
    </r>
    <r>
      <rPr>
        <sz val="11"/>
        <rFont val="Calibri"/>
        <family val="2"/>
      </rPr>
      <t>67A</t>
    </r>
    <r>
      <rPr>
        <i/>
        <sz val="11"/>
        <rFont val="Calibri"/>
        <family val="2"/>
      </rPr>
      <t xml:space="preserve"> </t>
    </r>
    <r>
      <rPr>
        <sz val="11"/>
        <rFont val="Calibri"/>
        <family val="2"/>
      </rPr>
      <t xml:space="preserve">en </t>
    </r>
    <r>
      <rPr>
        <i/>
        <sz val="11"/>
        <rFont val="Calibri"/>
        <family val="2"/>
      </rPr>
      <t>N. occidentalis</t>
    </r>
    <r>
      <rPr>
        <sz val="11"/>
        <rFont val="Calibri"/>
        <family val="2"/>
      </rPr>
      <t xml:space="preserve">-P1: mechanisch overdraagbare virussen; 2. DAS-ELISA: arracacha virus B (oca-stam), andean potato latent virus, andean potato mottle virus, potato aucuba mosaic virus, potato black ringspot virus, potato latent virus, potato leafroll virus (2x), potato virus A, potato virus M, potato virus S, potato virus T, potato virus V, potato virus X, potato virus Y, potato yellowing virus en tomato spotted wilt virus; 3. Real-time (RT-) PCR: phytoplasma’s (generiek, waaronder potato stolbur phytoplasma), pospiviroids (generiek, waaronder potato spindle tuber viroid (PSTVd)), potato mop-top virus, potato yellow vein virus, tobacco rattle virus en tomato chlorosis virus; 4. PCR: begomovirus (generiek); 5. Return-PAGE: viroids (generiek, waaronder PSTVd); 6. Immunofluorescentie: </t>
    </r>
    <r>
      <rPr>
        <i/>
        <sz val="11"/>
        <rFont val="Calibri"/>
        <family val="2"/>
      </rPr>
      <t>Clavibacter michiganensis</t>
    </r>
    <r>
      <rPr>
        <sz val="11"/>
        <rFont val="Calibri"/>
        <family val="2"/>
      </rPr>
      <t xml:space="preserve"> subsp. </t>
    </r>
    <r>
      <rPr>
        <i/>
        <sz val="11"/>
        <rFont val="Calibri"/>
        <family val="2"/>
      </rPr>
      <t>sepedonicus</t>
    </r>
    <r>
      <rPr>
        <sz val="11"/>
        <rFont val="Calibri"/>
        <family val="2"/>
      </rPr>
      <t xml:space="preserve">; 7. Kweek: </t>
    </r>
    <r>
      <rPr>
        <i/>
        <sz val="11"/>
        <rFont val="Calibri"/>
        <family val="2"/>
      </rPr>
      <t>Ralstonia solanacearum</t>
    </r>
    <r>
      <rPr>
        <sz val="11"/>
        <rFont val="Calibri"/>
        <family val="2"/>
      </rPr>
      <t xml:space="preserve">; 8. Real-time PCR: </t>
    </r>
    <r>
      <rPr>
        <i/>
        <sz val="11"/>
        <rFont val="Calibri"/>
        <family val="2"/>
      </rPr>
      <t>Candidatus</t>
    </r>
    <r>
      <rPr>
        <sz val="11"/>
        <rFont val="Calibri"/>
        <family val="2"/>
      </rPr>
      <t xml:space="preserve"> Liberibacter solanacearum; 9. Daarnaast zijn de ingezonden planten wekelijks visueel beoordeeld waarbij in geval van symptomen nader onderzoek naar de oorzaak is gedaan. In het getoetste monster zijn geen (quarantaine-) virussen, viroïden en/of bacteriën aangetroffen.</t>
    </r>
  </si>
  <si>
    <t>09-141-1000</t>
  </si>
  <si>
    <t>2020-070</t>
  </si>
  <si>
    <t>De eenheid is getoetst op de aanwezigheid van mechanisch overdraagbare virussen door mechanische inoculatie op Chenopodium quinoa, Nicotiana bethamiana en N. occidentalis-P1. Daarnaast zijn de ingezonden planten wekelijks visueel beoordeeld, waarbij in geval van symptomen nader onderzoek naar de oorzaak is gedaan. 
In het getoetste monsters zijn geen (quarantaine-) virussen aangetroffen.</t>
  </si>
  <si>
    <t>09-141-1001</t>
  </si>
  <si>
    <t>2020-071</t>
  </si>
  <si>
    <t>09-141-1003</t>
  </si>
  <si>
    <t>2020-072</t>
  </si>
  <si>
    <t>2019/111</t>
  </si>
  <si>
    <t>09-141-903</t>
  </si>
  <si>
    <t>2020-073</t>
  </si>
  <si>
    <t>2020-857974.01-53</t>
  </si>
  <si>
    <t>09-141-977</t>
  </si>
  <si>
    <t>2020-074</t>
  </si>
  <si>
    <t>09-141-978</t>
  </si>
  <si>
    <t>2020-075</t>
  </si>
  <si>
    <t>09-141-979</t>
  </si>
  <si>
    <t>2020-076</t>
  </si>
  <si>
    <t>09-141-980</t>
  </si>
  <si>
    <t>2020-077</t>
  </si>
  <si>
    <t>09-141-985</t>
  </si>
  <si>
    <t>2020-078</t>
  </si>
  <si>
    <t>09-141-986</t>
  </si>
  <si>
    <t>2020-079</t>
  </si>
  <si>
    <t>09-141-987</t>
  </si>
  <si>
    <t>2020-080</t>
  </si>
  <si>
    <t>09-141-988</t>
  </si>
  <si>
    <t>2020-081</t>
  </si>
  <si>
    <t>09-141-989</t>
  </si>
  <si>
    <t>2020-082</t>
  </si>
  <si>
    <t>09-141-991</t>
  </si>
  <si>
    <t>2020-083</t>
  </si>
  <si>
    <t>09-141-994</t>
  </si>
  <si>
    <t>2020-084</t>
  </si>
  <si>
    <t>09-141-998</t>
  </si>
  <si>
    <t>2020-085</t>
  </si>
  <si>
    <t>09-141-999</t>
  </si>
  <si>
    <t>2020-086</t>
  </si>
  <si>
    <t>5-11-2020, iribov</t>
  </si>
  <si>
    <t>187-141-1009</t>
  </si>
  <si>
    <t>2020-087</t>
  </si>
  <si>
    <t>187-141-1011</t>
  </si>
  <si>
    <t>2020-088</t>
  </si>
  <si>
    <t>187-141-1016</t>
  </si>
  <si>
    <t>2020-089</t>
  </si>
  <si>
    <t>187-141-1021</t>
  </si>
  <si>
    <t>2020-090</t>
  </si>
  <si>
    <t>187-141-1026</t>
  </si>
  <si>
    <t>2020-091</t>
  </si>
  <si>
    <t>09-28-832</t>
  </si>
  <si>
    <t>2020-092</t>
  </si>
  <si>
    <t>In planten van Petunia monster Q 2020-092 is nerfchlorose op enkele jonge en oudere bladeren geobserveerd. Om te onderzoeken of deze symptomen een virologische oorzaak hebben is de moleculaire techniek Illumina Sequencing toegepast. Hiermee is de genoomsequentie van 1 virus bepaald. Analyse van deze genoomsequentie laat zien dat het de grootste overeenkomst toont met een Mitovirus, een nog niet erkende soort Petunia exserta mitovirus 1. Van mitovirussen is niet  bekend dat ze symptomen in planten veroorzaken. Omdat verder geen andere virussen zijn gedetecteerd gaan wij ervan uit dat de geobserveerde symptomen geen virologische oorzaak hebben gehad.</t>
  </si>
  <si>
    <t>20200827 Ca, Mbo: chl langs nerven, in beide planten. [zie ook foto, whattsapp JvO]</t>
  </si>
  <si>
    <t>09-28-833</t>
  </si>
  <si>
    <t>2020-093</t>
  </si>
  <si>
    <t>09-28-835</t>
  </si>
  <si>
    <t>2020-094</t>
  </si>
  <si>
    <t>2020-095</t>
  </si>
  <si>
    <t>2019/826223.01/648 &amp; 2019/826223.02/649</t>
  </si>
  <si>
    <t>21-61-5937</t>
  </si>
  <si>
    <t>2020-096</t>
  </si>
  <si>
    <t>-</t>
  </si>
  <si>
    <t>21-61-5938</t>
  </si>
  <si>
    <t>2020-097</t>
  </si>
  <si>
    <t>21-61-5940</t>
  </si>
  <si>
    <t>2020-098</t>
  </si>
  <si>
    <t>21-61-5941</t>
  </si>
  <si>
    <t>2020-099</t>
  </si>
  <si>
    <t>21-61-5942</t>
  </si>
  <si>
    <t>2020-100</t>
  </si>
  <si>
    <t>21-61-5943</t>
  </si>
  <si>
    <t>2020-101</t>
  </si>
  <si>
    <t>2020-885609.01-72</t>
  </si>
  <si>
    <t>187-141-1034</t>
  </si>
  <si>
    <t>2020-110</t>
  </si>
  <si>
    <t>afgestorven</t>
  </si>
  <si>
    <t>187-141-1035</t>
  </si>
  <si>
    <t>2020-111</t>
  </si>
  <si>
    <t>Achterste weinig wortel</t>
  </si>
  <si>
    <t>187-141-1036</t>
  </si>
  <si>
    <t>2020-112</t>
  </si>
  <si>
    <t>187-141-1037</t>
  </si>
  <si>
    <t>2020-113</t>
  </si>
  <si>
    <t>afgevoerd, te klein om te toetsen</t>
  </si>
  <si>
    <t>Voorste weinig wortel</t>
  </si>
  <si>
    <t>187-141-1038</t>
  </si>
  <si>
    <t>2020-114</t>
  </si>
  <si>
    <t>Iribov</t>
  </si>
  <si>
    <t>187-141-1040</t>
  </si>
  <si>
    <t>2020-115</t>
  </si>
  <si>
    <r>
      <t xml:space="preserve">De eenheid is getoetst op de aanwezigheid van mechanisch overdraagbare virussen door mechanische inoculatie op </t>
    </r>
    <r>
      <rPr>
        <i/>
        <sz val="11"/>
        <rFont val="Calibri"/>
        <family val="2"/>
      </rPr>
      <t xml:space="preserve">Chenopodium quinoa, Nicotiana bethamiana </t>
    </r>
    <r>
      <rPr>
        <sz val="11"/>
        <rFont val="Calibri"/>
        <family val="2"/>
      </rPr>
      <t xml:space="preserve">en </t>
    </r>
    <r>
      <rPr>
        <i/>
        <sz val="11"/>
        <rFont val="Calibri"/>
        <family val="2"/>
      </rPr>
      <t>N. occidentalis</t>
    </r>
    <r>
      <rPr>
        <sz val="11"/>
        <rFont val="Calibri"/>
        <family val="2"/>
      </rPr>
      <t>-P1. Daarnaast zijn de ingezonden planten wekelijks visueel beoordeeld, waarbij in geval van symptomen nader onderzoek naar de oorzaak is gedaan. In het getoetste monsters zijn geen (quarantaine-) virussen aangetroffen.</t>
    </r>
  </si>
  <si>
    <t>187-141-1041</t>
  </si>
  <si>
    <t>2020-116</t>
  </si>
  <si>
    <t>187-141-1047</t>
  </si>
  <si>
    <t>2020-117</t>
  </si>
  <si>
    <t>Moerheim</t>
  </si>
  <si>
    <t>2020-868314.01-58</t>
  </si>
  <si>
    <t>482-141-1048</t>
  </si>
  <si>
    <t>2020-118</t>
  </si>
  <si>
    <t>482-141-1049</t>
  </si>
  <si>
    <t>2020-119</t>
  </si>
  <si>
    <t>482-141-1050</t>
  </si>
  <si>
    <t>2020-120</t>
  </si>
  <si>
    <t>482-141-1051</t>
  </si>
  <si>
    <t>2020-121</t>
  </si>
  <si>
    <t>187-28-887</t>
  </si>
  <si>
    <t>2020-122</t>
  </si>
  <si>
    <t>187-28-888</t>
  </si>
  <si>
    <t>2020-123</t>
  </si>
  <si>
    <t>Voorste geen wortel</t>
  </si>
  <si>
    <t>187-28-889</t>
  </si>
  <si>
    <t>2020-124</t>
  </si>
  <si>
    <t>187-28-890</t>
  </si>
  <si>
    <t>2020-125</t>
  </si>
  <si>
    <t>187-28-891</t>
  </si>
  <si>
    <t>2020-126</t>
  </si>
  <si>
    <t>187-28-892</t>
  </si>
  <si>
    <t>2020-127</t>
  </si>
  <si>
    <t>187-28-893</t>
  </si>
  <si>
    <t>2020-128</t>
  </si>
  <si>
    <t>187-28-894</t>
  </si>
  <si>
    <t>2020-129</t>
  </si>
  <si>
    <t>187-28-895</t>
  </si>
  <si>
    <t>2020-130</t>
  </si>
  <si>
    <t>187-28-896</t>
  </si>
  <si>
    <t>2020-131</t>
  </si>
  <si>
    <t>187-28-897</t>
  </si>
  <si>
    <t>2020-132</t>
  </si>
  <si>
    <t>187-28-898</t>
  </si>
  <si>
    <t>2020-133</t>
  </si>
  <si>
    <t>187-28-900</t>
  </si>
  <si>
    <t>2020-134</t>
  </si>
  <si>
    <t>187-28-903</t>
  </si>
  <si>
    <t>2020-135</t>
  </si>
  <si>
    <t>482-28-904</t>
  </si>
  <si>
    <t>2020-136</t>
  </si>
  <si>
    <t>482-28-905</t>
  </si>
  <si>
    <t>2020-137</t>
  </si>
  <si>
    <t>482-28-906</t>
  </si>
  <si>
    <t>2020-138</t>
  </si>
  <si>
    <t>482-28-907</t>
  </si>
  <si>
    <t>2020-139</t>
  </si>
  <si>
    <t>482-28-908</t>
  </si>
  <si>
    <t>2020-140</t>
  </si>
  <si>
    <t>20201228_HTS
15-1-2021. Geen virus gedetecteerd middels Illumina sequencing</t>
  </si>
  <si>
    <t>Voorste verlept</t>
  </si>
  <si>
    <t>482-28-909</t>
  </si>
  <si>
    <t>2020-141</t>
  </si>
  <si>
    <t>482-28-910</t>
  </si>
  <si>
    <t>2020-142</t>
  </si>
  <si>
    <t>482-28-911</t>
  </si>
  <si>
    <t>2020-143</t>
  </si>
  <si>
    <t>482-28-912</t>
  </si>
  <si>
    <t>2020-144</t>
  </si>
  <si>
    <t>482-28-913</t>
  </si>
  <si>
    <t>2020-145</t>
  </si>
  <si>
    <t>inofficiëel overzicht.</t>
  </si>
  <si>
    <t>Laatste aanpassingen eerste 2 kolommen: 8-8-2017</t>
  </si>
  <si>
    <t>Auteurs</t>
  </si>
  <si>
    <t>Sequencen nodig</t>
  </si>
  <si>
    <t>Positie genoom</t>
  </si>
  <si>
    <t>Welke soorten/isolaten wel/niet worden gedetecteerd</t>
  </si>
  <si>
    <t>additionele info</t>
  </si>
  <si>
    <t>instructie</t>
  </si>
  <si>
    <t>bijlage/formulier</t>
  </si>
  <si>
    <t>titel</t>
  </si>
  <si>
    <t>I-MOL-021</t>
  </si>
  <si>
    <t>Moleculaire detectie van Potyvirussen</t>
  </si>
  <si>
    <t>F-MOL-021-003</t>
  </si>
  <si>
    <t>RT-PCR voor detectie van potyvirussen (CPUP/P9502)</t>
  </si>
  <si>
    <t>van der Vlugt et al., (1999) Further evidence that Shallot Yellow Stripe Virus ( SYSV) is a distinct potyvirus and reidentification of Welsh Onion Yellow Stripe Virus as a SYSV strain. Phytopathology  vol 89, no 2, 148 - 155</t>
  </si>
  <si>
    <t>+</t>
  </si>
  <si>
    <t>coat protein - 3'UTR</t>
  </si>
  <si>
    <t xml:space="preserve">Enkele isolaten LYSV niet, en volgens Ellis enkele nadere uit bloemisterijgewassen niet zo goed, waaronder een in Euphorbia. Sept 2018 lukt het niet om amplicon voor PPV te verkrijgen. 8 of meer mismathes aan met name 5'end. Sept/okt 2018 PRSV gemist door generieke PCR  bij Rijkzwaan (zie HTS) </t>
  </si>
  <si>
    <t>F-MOL-021-007</t>
  </si>
  <si>
    <t>Real-time RT-PCR voor detectie van LYSV</t>
  </si>
  <si>
    <t>Lunello et al (2004)</t>
  </si>
  <si>
    <t>I-MOL-022</t>
  </si>
  <si>
    <t>Moleculaire detectie en identificatie van fytoplasma's</t>
  </si>
  <si>
    <t>F-MOL-022-002</t>
  </si>
  <si>
    <t>PCR 16S rDNA Fytoplasma (NPA2F-NPA2R)</t>
  </si>
  <si>
    <t>Heinrich M et al (2001)</t>
  </si>
  <si>
    <t>, 16S - t-RNA Ile  ;  485 nt van 1784 nt 16S</t>
  </si>
  <si>
    <t>detecteert Ca Ph vitis (FD) en Ca Ph solani (BN), zie toetsformulier molbio: 03/02/2016</t>
  </si>
  <si>
    <t>____bij vermoeden fytoplasma</t>
  </si>
  <si>
    <t>F-MOL-022-003</t>
  </si>
  <si>
    <t>PCR fytoplasma's Stolbur groep (NPA2F/NPA2R - STOL 11F/STOL 11R)</t>
  </si>
  <si>
    <t>Daire et al. (1997)</t>
  </si>
  <si>
    <t>+, indien STOL - is</t>
  </si>
  <si>
    <t>16S - t-RNA Ile</t>
  </si>
  <si>
    <t>___bij survey en vermoeden fytoplasma (bijv survey Peen)</t>
  </si>
  <si>
    <t>F-MOL-022-005</t>
  </si>
  <si>
    <t>23s rRNA real-time PCR fytoplasma's (JH-F1/JH-F all /JH-R/JH-Puni)</t>
  </si>
  <si>
    <t>Hodgetts J et al (2009)</t>
  </si>
  <si>
    <t>____bij screening en vrij grote kans van neg monsters</t>
  </si>
  <si>
    <t>F-MOL-022-006</t>
  </si>
  <si>
    <t>16s rRNA (nested-)PCR generiek (P1/P7 - R16F2n/R16R2)</t>
  </si>
  <si>
    <t>16S</t>
  </si>
  <si>
    <t>sept 2018b afgesproken met Marcel en Esther om geen hervalidatie uit te voeren.</t>
  </si>
  <si>
    <t xml:space="preserve">___optie als NPA2F/NPA2R niet werkt of onvoldoende is voor identificatie </t>
  </si>
  <si>
    <t>I-MOL-104</t>
  </si>
  <si>
    <t>DNA Barcoding Phytoplasmas</t>
  </si>
  <si>
    <t>F-MOL-022-007</t>
  </si>
  <si>
    <t>Nested-PCR EF-Tu Fytoplasma</t>
  </si>
  <si>
    <t xml:space="preserve">tuf gen Makarova O et al 2012. Gaf bij rosaceae (Proficiency test NIB 2017) Gaf ook valspositieve reactie met negatief materiaal. </t>
  </si>
  <si>
    <t>EF-Tu</t>
  </si>
  <si>
    <t>F-MOL-022-008</t>
  </si>
  <si>
    <t>PCR 16S rDNA Fytoplasma (P1-ATT - P256)</t>
  </si>
  <si>
    <t xml:space="preserve">16S gen Makarova O et al 2012. Gaf bij rosaceae (Proficiency test NIB 2017) slechte kwaliteit data. Gaf ook valspositieve reactie met negatief materiaal  </t>
  </si>
  <si>
    <t>I-MOL-064</t>
  </si>
  <si>
    <t>Moleculaire detectie van Aureusvirussen</t>
  </si>
  <si>
    <t>F-MOL-064-001</t>
  </si>
  <si>
    <t>RT-PCR Aureusvirussen (CLSVU/CLSVA)</t>
  </si>
  <si>
    <t>I-MOL-065</t>
  </si>
  <si>
    <t>Moleculaire detectie van Begomovirussen</t>
  </si>
  <si>
    <t xml:space="preserve">F-MOL-065-001 </t>
  </si>
  <si>
    <t>Generieke PCR Begomovirus DengA-DengB v2</t>
  </si>
  <si>
    <t>Deng et al (1994)</t>
  </si>
  <si>
    <t>F-MOL-065-002</t>
  </si>
  <si>
    <t>Generieke PCR Begomovirus AV494-AC1048 v1</t>
  </si>
  <si>
    <t>Wyatt &amp; Brown (1996)</t>
  </si>
  <si>
    <t>F-MOL-065-003</t>
  </si>
  <si>
    <t>Specifieke PCR TYLCV</t>
  </si>
  <si>
    <t>I-MOL-067</t>
  </si>
  <si>
    <t>Moleculaire detectie van Carla virussen</t>
  </si>
  <si>
    <t>F-MOL-067-002</t>
  </si>
  <si>
    <t>RT-PCR voor Carla virus BBScV (BISV3-BISV5)</t>
  </si>
  <si>
    <t>F-MOL-067-003</t>
  </si>
  <si>
    <t>RT-PCR voor Carla virus CPMMV (CPMMV FW- CPMMV RE)</t>
  </si>
  <si>
    <t>Naidu et al (1998)</t>
  </si>
  <si>
    <t>F-MOL-067-004</t>
  </si>
  <si>
    <t>Generieke RT-PCR voor Carla virussen (RepF3/R1)</t>
  </si>
  <si>
    <t>hydrangea chlorotic mottle virus niet kunnen aantonen in monster (33448733)</t>
  </si>
  <si>
    <t xml:space="preserve">uit verslag: Boon geeft een aspecifieke signaal met de verwachte grootte van het amplicon </t>
  </si>
  <si>
    <t>F-MOL-067-005</t>
  </si>
  <si>
    <t>Generieke RT-PCR voor Carla virussen (CpFex/CpCarlaReverse)</t>
  </si>
  <si>
    <t>I-MOL-068</t>
  </si>
  <si>
    <t>Moleculaire detectie van Crinivirussen</t>
  </si>
  <si>
    <t>F-MOL-068-002</t>
  </si>
  <si>
    <t>RT-PCR voor Crinivirus CYSDV (HSP_M2_DW/CYSDV-up/CYSDV-dw)</t>
  </si>
  <si>
    <t>F-MOL-068-003</t>
  </si>
  <si>
    <t>RT-PCR voor Crinivirus ToCV (HSP_M2_DW/ToCV-up/ToCV-dw)</t>
  </si>
  <si>
    <t>F-MOL-068-004</t>
  </si>
  <si>
    <t>RT-PCR voor Crinivirus TiCV (TiCV-32(+) / TiCV-532(-)</t>
  </si>
  <si>
    <t>Primers afkomstig van Anna Maria Vaira , Turijn</t>
  </si>
  <si>
    <t>F-MOL-068-005</t>
  </si>
  <si>
    <t>RT-PCR voor Crinivirus BnYDV (BYDV-FW/BYDV-RE)</t>
  </si>
  <si>
    <t>F-MOL-068-006</t>
  </si>
  <si>
    <t>Real-time RT-PCR voor Crinivirus PYVV (PYVV-591F/PYVV-670R/PYVV-615T)</t>
  </si>
  <si>
    <t>F-MOL-068-007</t>
  </si>
  <si>
    <t>Multiplex RT-PCR crinivirussen (BPYV, CYSDV, LIYV)</t>
  </si>
  <si>
    <t>Polymerase gen</t>
  </si>
  <si>
    <t>F-MOL-068-008</t>
  </si>
  <si>
    <t>RT-PCR CCYV</t>
  </si>
  <si>
    <t>Hsp70h gen (30%)</t>
  </si>
  <si>
    <t>F-MOL-068-009</t>
  </si>
  <si>
    <t>Real-time ToCV</t>
  </si>
  <si>
    <t xml:space="preserve">I-MOL-069 </t>
  </si>
  <si>
    <t>Moleculaire detectie van Ipomovirus CVYV</t>
  </si>
  <si>
    <t>F-MOL-069-001</t>
  </si>
  <si>
    <t>RT-PCR voor Ipomovirus CVYV</t>
  </si>
  <si>
    <t>D. Janssen</t>
  </si>
  <si>
    <t>I-MOL-071</t>
  </si>
  <si>
    <t>Moleculaire detectie en identificatie van viroïden</t>
  </si>
  <si>
    <t>F-MOL-071-001</t>
  </si>
  <si>
    <t>Detectie van enkele pospiviroïden (Vid-FW Vid-RE)</t>
  </si>
  <si>
    <t>F-MOL-071-002</t>
  </si>
  <si>
    <t>Detectie van pospiviroïden (AP-FW2 AP-RE1)</t>
  </si>
  <si>
    <t>F-MOL-071-003</t>
  </si>
  <si>
    <t>Detectie en identificatie van pospiviroïde PCFVd (AP-FW1 AP-RE2)</t>
  </si>
  <si>
    <t>F-MOL-071-004</t>
  </si>
  <si>
    <t>Detectie van pospiviroïden  (Pospi1-FW Pospi1-RE)</t>
  </si>
  <si>
    <t>F-MOL-071-005</t>
  </si>
  <si>
    <t>Detectie van pospiviroïden  (Pospi2-FW Pospi2-RE)</t>
  </si>
  <si>
    <t>F-MOL-071-006</t>
  </si>
  <si>
    <t>Detectie van pospiviroïden CEVd en TASVd (CEVd-FW CEVd-RE)</t>
  </si>
  <si>
    <t>Önelge N (1997) Direct nucleotide Sequencing of Citrus exocortis viroid (CEV). Turkish Journal of Agriculture and Forestry 21: 419-422</t>
  </si>
  <si>
    <t>F-MOL-071-007</t>
  </si>
  <si>
    <t>Detectie en identificatie van pospiviroïde CLVd (pCLVR4 pCLV4)</t>
  </si>
  <si>
    <t>soms +</t>
  </si>
  <si>
    <t>F-MOL-071-008</t>
  </si>
  <si>
    <t>Detectie en identificatie van pospiviroïde CSVd (CSV-h  CSV-c)</t>
  </si>
  <si>
    <t>Hooftman et al., (1996) Detection of chrysanthemum stunt viroid by reverse transcription- polymerase chain reaction and by tissue blot hybridization. Acta horticulturae 432 : 88-94</t>
  </si>
  <si>
    <t>F-MOL-071-009</t>
  </si>
  <si>
    <t>Detectie en identificatie van hostuviroïde HSVd (HS4 HS3)</t>
  </si>
  <si>
    <t>F-MOL-071-010</t>
  </si>
  <si>
    <t>Detectie en identificatie van pospiviroïde IrVd-1 (IrVd-FW1 IrVd-RE1)</t>
  </si>
  <si>
    <t>F-MOL-071-011</t>
  </si>
  <si>
    <t>Detectie van enkele pospiviroïden (3H1 2H1)</t>
  </si>
  <si>
    <t>Shamloul, Hadidi, Zhu, Singh and Sagredo, 1997
Sensitive detection of potato spindle tuber viroid using RT-PCR and identification of a viroid variant naturally infecting pepino plants.
Canadian journal of plant pathology 19 : 89 - 96</t>
  </si>
  <si>
    <t>F-MOL-071-012</t>
  </si>
  <si>
    <t>Detectie van 4 pospiviroïden (Boonham)</t>
  </si>
  <si>
    <t>F-MOL-071-013</t>
  </si>
  <si>
    <t>Detectie pospiviroïden (GenPospi assay)</t>
  </si>
  <si>
    <t xml:space="preserve">DLVd </t>
  </si>
  <si>
    <t>F-MOL-071-014</t>
  </si>
  <si>
    <t>Detectie en identificatie van viroïde DLVd (DLVd-P1 DLVd-P2)</t>
  </si>
  <si>
    <t>I-MOL-074</t>
  </si>
  <si>
    <t>Moleculaire detectie van Tobacco rattle virus (TRV) en potato mop top virus (PMTV)</t>
  </si>
  <si>
    <t>F-MOL-074-001</t>
  </si>
  <si>
    <t>RT-PCR voor Tobravirussen (H43 - H42)</t>
  </si>
  <si>
    <t>Cornelissen, Linthorst, Brederode and Bol,  1986
Analysis of the genome structure of tobacco rattle virus strain PSG
Nucleic Acids Research , vol 14, no 5:  2157 - 2169</t>
  </si>
  <si>
    <t>F-MOL-074-003</t>
  </si>
  <si>
    <t>Real-time RT-PCR voor Tobravirus (TRV) en Pomovirus PMTV (duplex)</t>
  </si>
  <si>
    <r>
      <t xml:space="preserve">Mumford </t>
    </r>
    <r>
      <rPr>
        <i/>
        <sz val="9"/>
        <rFont val="Verdana"/>
        <family val="2"/>
      </rPr>
      <t>et al.,</t>
    </r>
    <r>
      <rPr>
        <sz val="9"/>
        <rFont val="Verdana"/>
        <family val="2"/>
      </rPr>
      <t xml:space="preserve"> 2000)</t>
    </r>
  </si>
  <si>
    <t>I-MOL-075</t>
  </si>
  <si>
    <t>Moleculaire detectie van Tombusvirussen</t>
  </si>
  <si>
    <t>F-MOL-075-002</t>
  </si>
  <si>
    <t>RT-PCR voor tombusvirussen (Cir1-Cir2)</t>
  </si>
  <si>
    <t>König</t>
  </si>
  <si>
    <t>voldoende voor identificatie</t>
  </si>
  <si>
    <t>I-MOL-086</t>
  </si>
  <si>
    <t xml:space="preserve">Moleculaire detectie van bladluis-overdraagbare aardbeivirussen </t>
  </si>
  <si>
    <t>niet geautoriseerd</t>
  </si>
  <si>
    <t>F-MOL-086-001</t>
  </si>
  <si>
    <t>I-MOL-107</t>
  </si>
  <si>
    <t>Moleculaire detectie en identificatie van SLRSV</t>
  </si>
  <si>
    <t>F-MOL-107-001</t>
  </si>
  <si>
    <t>Conventionele PCR SLRSV</t>
  </si>
  <si>
    <t>I-MOL-110</t>
  </si>
  <si>
    <t>Moleculaire detectie en identificatie van tospovirussen</t>
  </si>
  <si>
    <r>
      <t xml:space="preserve">let op: al enkele isolaten vals negatief in F-MOL-110-001 tm 003: 
TSWV Ligularia 21007721 (PCR lijst wk 25 , RNA seq 103165-001 (iets mis met analyse, </t>
    </r>
    <r>
      <rPr>
        <sz val="9"/>
        <color indexed="10"/>
        <rFont val="Verdana"/>
        <family val="2"/>
      </rPr>
      <t>opnieuw aangevraagd okt/nov 2018)</t>
    </r>
    <r>
      <rPr>
        <sz val="9"/>
        <rFont val="Verdana"/>
        <family val="2"/>
      </rPr>
      <t xml:space="preserve"> wel gedetecteerd met specifeke TSWV PCR (primerset TSWV-Nstart/TSWV-Nstop, zie ook wk 25)  
TSWV Capsicum anuum 6045859 (PCR lijst wk 25 2017, RNA seq 103165-008,</t>
    </r>
    <r>
      <rPr>
        <sz val="9"/>
        <color indexed="10"/>
        <rFont val="Verdana"/>
        <family val="2"/>
      </rPr>
      <t xml:space="preserve"> resultaat nog bekijken</t>
    </r>
    <r>
      <rPr>
        <sz val="9"/>
        <rFont val="Verdana"/>
        <family val="2"/>
      </rPr>
      <t>)  
TSWV Capsicum annuum 38622737 (Project 103165-038)
CaCV Hoya va P1 (lokaal) 34147449 (PCR lijst wk32C, 34b 2017, wel in RNA-seq 103165_003-014) 
TSWV Aeschynanthes 33432504 (project_103165-029-004)</t>
    </r>
  </si>
  <si>
    <t>F-MOL-110-001</t>
  </si>
  <si>
    <t>RT-PCR Asian clade 1 en Eurasian clade tospovirussen AS-EA-FW AS1-RV EA-RV)  
~400 bp (Aziatisch), ~800 bp (Euraziatisch)</t>
  </si>
  <si>
    <t>Hassani-Mehraban et al 2016</t>
  </si>
  <si>
    <t>Eurasian (AS-EA-FW EA-RV, 800 bp) soms reactie met paprikamatrix. (Waarschijnlijk alleen reactie met matrix indien geen tospovirus aanwezig is) 
Asian (AS-EA-FW AS1-RV ~400 bp kruisreactie met HRSV (potexvirus), Mogelijk als gevolg van sterke binding aan 3' kant van FW primer (.... ATC GAG G-3’)   (De vijf nt’s aan 3’ kant van elke primer niet meer dan 3 C’s  of G’s, daar hecht Polymerase aan. Non-specifieke binding kan het gevolg zijn...)</t>
  </si>
  <si>
    <t>F-MOL-110-002</t>
  </si>
  <si>
    <t>RT-PCR American clade 1 tospovirussen (AM1-FW  AM1-RV)  ~600 bp</t>
  </si>
  <si>
    <t>F-MOL-110-003</t>
  </si>
  <si>
    <t>RT-PCR Asian clade 2 tospovirussen  AS-EA-FW AS2-RV (oa PCFV)</t>
  </si>
  <si>
    <t>F-MOL-110-004</t>
  </si>
  <si>
    <t>RT-PCR LNRV tospovirus</t>
  </si>
  <si>
    <t>I-MOL-115</t>
  </si>
  <si>
    <t>Moleculaire detectie van Torradovirussen</t>
  </si>
  <si>
    <t>F-MOL-115-001</t>
  </si>
  <si>
    <t>RT-PCR voor detectie Torradovirussen (Torrado-1F en Torrado-1R).</t>
  </si>
  <si>
    <t>F-MOL-115-002</t>
  </si>
  <si>
    <t>RT-PCR voor detectie LNLCV (LNLCV-2F en LNLCV-2R)</t>
  </si>
  <si>
    <t>F-MOL-115-003</t>
  </si>
  <si>
    <t>RT-PCR voor detectie Torradovirussen (Torrado-2F en Torrado-2R)</t>
  </si>
  <si>
    <t>I-MOL-116</t>
  </si>
  <si>
    <t>Moleculaire detectie van Tymovirussen</t>
  </si>
  <si>
    <t>F-MOL-116-001</t>
  </si>
  <si>
    <t>RT-PCR voor detectie van Tymovirussen (EM13/EM14)</t>
  </si>
  <si>
    <t>I-MOL-118</t>
  </si>
  <si>
    <t>Moleculaire detectie van Potexvirussen</t>
  </si>
  <si>
    <t>F-MOL-118-001</t>
  </si>
  <si>
    <t>RT-PCR voor detectie potexvirussen</t>
  </si>
  <si>
    <r>
      <t xml:space="preserve">Van der Vlugt </t>
    </r>
    <r>
      <rPr>
        <i/>
        <sz val="8"/>
        <rFont val="Verdana"/>
        <family val="2"/>
      </rPr>
      <t>et al.,</t>
    </r>
    <r>
      <rPr>
        <sz val="8"/>
        <rFont val="Verdana"/>
        <family val="2"/>
      </rPr>
      <t xml:space="preserve"> 2002 (Potex5/Potex2RC)</t>
    </r>
  </si>
  <si>
    <t xml:space="preserve">600 bp van ca 4000 nt polymerase </t>
  </si>
  <si>
    <t>I-MOL-121</t>
  </si>
  <si>
    <t>Moleculaire detectie van Ilarvirussen</t>
  </si>
  <si>
    <t>F-MOL-121-001</t>
  </si>
  <si>
    <t>RT-PCR Ilarvirussen subgroep 1 &amp; 2 (IlarAgdia For-IlarAgdia Rev)</t>
  </si>
  <si>
    <t>ja</t>
  </si>
  <si>
    <t>concept</t>
  </si>
  <si>
    <t>F-MOL-121-002</t>
  </si>
  <si>
    <t>RT-PCR Ilarvirus PNRSV (VP77-VP78)</t>
  </si>
  <si>
    <t>F-MOL-121-003</t>
  </si>
  <si>
    <t>RT-PCR Ilarvirussen ApMV (VP77-VP79)</t>
  </si>
  <si>
    <t>F-MOL-121-004</t>
  </si>
  <si>
    <t>RT-PCR Ilarvirussen PDV (VP77-VP80)</t>
  </si>
  <si>
    <t>niet-geautoriseerd</t>
  </si>
  <si>
    <t xml:space="preserve"> (Zie Diagn.opmaat MOVA nr: 2016.molbio.001-4)</t>
  </si>
  <si>
    <t>SB1/SB2</t>
  </si>
  <si>
    <t>Verhoeven et al. 2003</t>
  </si>
  <si>
    <t xml:space="preserve">I-MOL-126 RNA isolatie met DNAse behandeling op de kolom.  </t>
  </si>
  <si>
    <t xml:space="preserve">Overzicht van matrices die mogelijk een negatieve invloed hebben op symptoomontwikkeling van virussen op toetsplanten (obv ervaring) </t>
  </si>
  <si>
    <t>Planten soort</t>
  </si>
  <si>
    <t>Virussoort</t>
  </si>
  <si>
    <t>Aanvullende info (evt)</t>
  </si>
  <si>
    <t xml:space="preserve">Helleboris niger </t>
  </si>
  <si>
    <t>nov 2016 Symptomen Helleboris en ELISA duidelijk +. TPO -</t>
  </si>
  <si>
    <t xml:space="preserve">Knollen van Solanum tuberosum </t>
  </si>
  <si>
    <t>TRV</t>
  </si>
  <si>
    <t>Peonia</t>
  </si>
  <si>
    <t xml:space="preserve">Enkele malen wel en enkele malen niet gelukt om virus op planten over te brengen </t>
  </si>
  <si>
    <t xml:space="preserve">Dianthus </t>
  </si>
  <si>
    <t>Zie DPV ??</t>
  </si>
  <si>
    <t xml:space="preserve">Hosta,   </t>
  </si>
  <si>
    <t>Herkomst informatie onbekend. Ellis?</t>
  </si>
  <si>
    <t>Sedum</t>
  </si>
  <si>
    <t>Echinacea</t>
  </si>
  <si>
    <t>Rudbeckia</t>
  </si>
  <si>
    <t>LOPEND 2020</t>
  </si>
  <si>
    <t>SURVEYS 2020</t>
  </si>
  <si>
    <t>Toetsen</t>
  </si>
  <si>
    <t>Aantal</t>
  </si>
  <si>
    <t>Afhandelingstijd</t>
  </si>
  <si>
    <r>
      <t xml:space="preserve">In het tabblad "lopend 2020" en "surveys 2020" wordt het vakje update gekleurd met behulp van voorwaardelijke opmaak, afhankelijk van de verstreken tijd. Een ingevoerd monster waarvan de updatetijd nog niet verstreken is kleurt licht </t>
    </r>
    <r>
      <rPr>
        <sz val="10"/>
        <color indexed="43"/>
        <rFont val="Verdana"/>
        <family val="2"/>
      </rPr>
      <t>oranje</t>
    </r>
    <r>
      <rPr>
        <sz val="10"/>
        <rFont val="Verdana"/>
        <family val="2"/>
      </rPr>
      <t xml:space="preserve">. Een ingevoerd monster waarvan de updatetijd verstreken is kleurt donker </t>
    </r>
    <r>
      <rPr>
        <sz val="10"/>
        <color indexed="51"/>
        <rFont val="Verdana"/>
        <family val="2"/>
      </rPr>
      <t>oranje</t>
    </r>
    <r>
      <rPr>
        <sz val="10"/>
        <rFont val="Verdana"/>
        <family val="2"/>
      </rPr>
      <t>. De termijn waarna de updatetijd verstreken is kan hieronder aangepast worden, voor de KCB en de overige monsters apart.</t>
    </r>
  </si>
  <si>
    <t>Totaal</t>
  </si>
  <si>
    <t>KCB monsters</t>
  </si>
  <si>
    <t>dagen</t>
  </si>
  <si>
    <t>Diagnose</t>
  </si>
  <si>
    <t>Overige monsters</t>
  </si>
  <si>
    <t>Onbekend</t>
  </si>
  <si>
    <t>Virus negatief</t>
  </si>
  <si>
    <t>Voorwaardelijke opmaak voor afhandelingstijd (in deze volgorde, stoppen indien waar)</t>
  </si>
  <si>
    <t>Monster afgewezen</t>
  </si>
  <si>
    <t>Geen orthotospovirus</t>
  </si>
  <si>
    <t>Regel:</t>
  </si>
  <si>
    <t>Uitleg:</t>
  </si>
  <si>
    <t>Opmaak:</t>
  </si>
  <si>
    <t>Geen tospovirus</t>
  </si>
  <si>
    <t>Formule: =D1&gt;0</t>
  </si>
  <si>
    <t>Verwijdert opmaak als afgehandeld</t>
  </si>
  <si>
    <t>Geen opmaak</t>
  </si>
  <si>
    <t xml:space="preserve">geen PlAMV, SLRSV, TVX, TBRV, TRSV en ToRSV </t>
  </si>
  <si>
    <t>Formule: =A1=0</t>
  </si>
  <si>
    <t>Geen opmaak als er (nog) geen ontvangst is</t>
  </si>
  <si>
    <t>Virus</t>
  </si>
  <si>
    <t>geen PlAMV, SLRSV, TVX, TBRV, TRSV en ToRSV; wel TRV</t>
  </si>
  <si>
    <t>Celwaarde &gt; 0</t>
  </si>
  <si>
    <t>Kleurt cel licht oranje als er een update is ingevuld</t>
  </si>
  <si>
    <t>255:236:155</t>
  </si>
  <si>
    <t>Virus positief</t>
  </si>
  <si>
    <t>Formule: =A1&lt;VANDAAG()-B1</t>
  </si>
  <si>
    <t>Kleurt cel donker oranje als de afhandelingstijd is verstreken</t>
  </si>
  <si>
    <t>255:192:0</t>
  </si>
  <si>
    <t>Virussymptomen</t>
  </si>
  <si>
    <t>Cucumber green mottle mosaic virus</t>
  </si>
  <si>
    <t>Formule: =A1&gt;0</t>
  </si>
  <si>
    <t>Kleurt cel licht oranje als de ontvangstdatum is ingevuld</t>
  </si>
  <si>
    <t>Pospiviroid</t>
  </si>
  <si>
    <t>Pepino mosaic virus</t>
  </si>
  <si>
    <t>Tomato spotted wilt virus</t>
  </si>
  <si>
    <t>Tomato chlorotic spot virus</t>
  </si>
  <si>
    <t>Impatiens necrotic spot tospovirus</t>
  </si>
  <si>
    <t>Formule voor Termijn</t>
  </si>
  <si>
    <t>Tomato ringspot virus</t>
  </si>
  <si>
    <t>=ALS(A2="";"";ALS(ISGETAL(VIND.SPEC("KCB";G2))=WAAR;Info!$J$10;Info!$J$11))</t>
  </si>
  <si>
    <t>Tomato chlorotic dwarf viroid</t>
  </si>
  <si>
    <t>Controleert eerst of er een datum voor ontvangst is ingevuld. Indien ja, zoekt of KCB voorkomt in de inzender. Staat KCB in de inzender, dan wordt de KCB afhandelingstijd gebruikt, anders de tijd voor de overige monsters.</t>
  </si>
  <si>
    <t>Potato spindle tuber viroid</t>
  </si>
  <si>
    <t>Alfalfa mosaic virus</t>
  </si>
  <si>
    <t>Totaal aantal diagnoses</t>
  </si>
  <si>
    <t xml:space="preserve">In monster 33610411 alleen ToBRFV sequentie is aanwezig.
Opm molbio: TSWV in monster 33610411 is mogelijk een contaminatie vanuit monster 38911184 (103943-020-001). De  S, M, en L segmenten van TSWV verkregen uit monsters 38911184, 33610411, en 36109200, zijn 100% identiek. Maar de coverage van alle drie segment in  38911184, is hoger dan in de andere monsters. </t>
  </si>
  <si>
    <t>Op basis van analyse van 6398 nt van het bijna compleet genoom in NCBI en NVWA kan geconcludeerd worden dat monster 32653356 zeer
waarschijnlijk Tomato mottle mosaic virus (ToMMV) bevat.
Opm molbio: Dit monster is op 2-7-2020 in geneious omgenummerd naar 6013507 en toegevoegd aan de naam van het rapport</t>
  </si>
  <si>
    <t>36783860 - INS-20-05109</t>
  </si>
  <si>
    <t>[foto] BU in -20
ToBRV niet aangetoond met realtime PCR
MP (FAM)Ct &gt;40 en Ct=37,58
CP en 3'UTR (VIC) Ct&gt;40
HTS UITSLAG KAN HOREN BIJ ANDER MONSTER. HET IS NIET MEER TE ACHTERHALEN BIJ WELK MONSTER DEZE HTS UITSLAG HOORT.
20211109 MBo: na een 2e vondst van lettuce ring necrosis virus (LNRV) in een Capsicum monster 40009704 in 2021lijkt Capsicum toch een waardplant van LNRV.</t>
  </si>
  <si>
    <t xml:space="preserve">HTS [va 1 vrucht C] [HTS BU 3]
Op basis van analyse van 5832 (RNA1), 3610 (RNA2), 2798 (RNA3) en 1915 (RNA4) nt van het bijna complete genoom in NCBI en NVWA
kan geconcludeerd worden dat monster 33580339-C zeer waarschijnlijk Tomato blunervirus 1 (TBV1) bevat.
Daarnaast bevat dit monster ook PepMV en STV. Sequenties opgenomen in Geneious, geen rapport gemaakt.
20200330_HTS; BCF 103943-015 
2021112 Mbo: zie  M. Ciuffo, 2020: “tomato fruit blotch virus” (ToFBV):  In November 2018, fruits from the tomato cultivar Tarquito showing uneven blotchy ripening and dimpling 
</t>
  </si>
  <si>
    <t>BCF 103943-038</t>
  </si>
  <si>
    <r>
      <t xml:space="preserve">S. lycopersicum </t>
    </r>
    <r>
      <rPr>
        <sz val="10"/>
        <color rgb="FFFF0000"/>
        <rFont val="Agrofont"/>
        <family val="2"/>
      </rPr>
      <t>va glut</t>
    </r>
  </si>
  <si>
    <t>ToBRFV sequentie identiek aan eerdere (103165-039-004). Partieel genoom door lage coverage (tussen 9 en 17) van 3312 nt, rRNA is zeer hoog (96%). sequentie opgenomen in Geneious. Geen andere tobamovirussen gedetecteerd.
Opm molbio: Tobacco vein clearing virus is gedetecteerd (Caulimoviridae 1 x 1000 nt en 1x 2000 nt, mogelijk geïncorporeerd in genoom van Nicotiana)</t>
  </si>
  <si>
    <t>1. Based on analyses of 13415 nt of the near complete genome in NCBI and NVWA databases it can be concluded that sample 5378336 very likely contains mint vein banding associated virus (MVBaV), which shares less than 85% identity with MVBaV from the Mentha samples 32653962 &amp; 40776962
2. Based on analyses of 7405 nt of the near complete RNA1 and 3809 of the near complete RNA2 genome and 1060 of the near complete satellite RNA in NCBI and NVWA databases it can be concluded that sample 5378336 very likely contains strawberry latent ringspot virus (SLRSV) and its satellite (SLRSV satellite), RNA1 shares &gt;97% identity with RNA1 from the Mentha samples 32653962 &amp; 40776962, RNA2 shares around 80% identity and the satellite 97.5% with both samples
Remark: Mint virus X, UnID Cytorhabdovirus and UnID Waikavirus found in the Mentha samples 32653962 &amp; 40776962 were not detected using reference assembly in CLC.
remark molbio: UnID Emaravirus in pipeline waarschijnlijk contaminatie vanuit capsicum monster 36109067</t>
  </si>
  <si>
    <t>sequentieanalyse is uitgevoerd in 2022 met pipeline v4</t>
  </si>
  <si>
    <t xml:space="preserve">virus - </t>
  </si>
  <si>
    <t>Na visuele inspectie van het door u ingezonden monster hebben wij besloten om het monster te analyseren met Illumina-sequencing (HTS). Hiermee zijn geen virussen of viroiden gedetecteerd die de symptomen kunnen veroorzaken op het ingezonden blad. Mogelijk hebben de symptomen een genetische of fysiologische oorzaak.
Illumina-sequencing data zijn gegenereerd door Genomescan B.V. (accreditatie L518), analyse en interpretatie is uitgevoerd door NIVIP.</t>
  </si>
  <si>
    <r>
      <t xml:space="preserve">HTS  [va blad waardplant]
Lijst 20200131; BCF 103943-004 prelim data: BBWV-1 maar zie 39122232. Based on de-novo and reference assembly, sample 36785022 does not contain Broad bean wilt virus 1 (BBWV 1). </t>
    </r>
    <r>
      <rPr>
        <sz val="10"/>
        <color indexed="10"/>
        <rFont val="Verdana"/>
        <family val="2"/>
      </rPr>
      <t>[DNAseq]
Na overleg met Marleen via de mail besloten verder geen aanvullend onderzoek uit te voeren.
[Carla 11-8-22, alleen hele kleine fragmenten van virussen gedetecteerd in RNAseq, DNAseq en RCA. nogmaals in CLC gecontroleerd en alle uitslag formulier opgeslagen voor afhandelen]</t>
    </r>
  </si>
  <si>
    <t>[foto gemaakt]
[4 maalzakjes met alle 7 vruchten gemaakt: HTS; HTS-bu; PCR; bu] [ 28-12 3 extra zakjes HTS BU 15 gemaakt, van 7 vruchten een stukje]
[ HTS data gedeeld met WUR, 2022]</t>
  </si>
  <si>
    <t xml:space="preserve">Herkomst: Spanje
Apart model tomaat, rozig van kleur. Enkele niet volledig doorgekleurd (in banen). 
</t>
  </si>
  <si>
    <r>
      <rPr>
        <b/>
        <sz val="10"/>
        <rFont val="Verdana"/>
        <family val="2"/>
      </rPr>
      <t xml:space="preserve">opm Mbo 19-3: indien tospo - dan RNA-extract insturen voor HTS: </t>
    </r>
    <r>
      <rPr>
        <sz val="10"/>
        <rFont val="Verdana"/>
        <family val="2"/>
      </rPr>
      <t xml:space="preserve">
[monster genomen van 10 vruchtjes]
F-MOL-110-001 Asian clade 1 en Eurasian clade  AS-EA-FW AS1-RV EA-RV: +/- sequencen
F-MOL-110-002 American clade 1 (AM1-FW  AM1-RV): -
F-MOL-110-003  Asian clade 2  (AS-EA-FW AS2-RV): + sequencen</t>
    </r>
  </si>
  <si>
    <r>
      <t>Herkomst Japan. 1 plant uit import, meerdere bladeren</t>
    </r>
    <r>
      <rPr>
        <sz val="10"/>
        <color indexed="8"/>
        <rFont val="Verdana"/>
        <family val="2"/>
      </rPr>
      <t xml:space="preserve"> met onregelmatige tussen nervige chl </t>
    </r>
    <r>
      <rPr>
        <sz val="10"/>
        <rFont val="Verdana"/>
        <family val="2"/>
      </rPr>
      <t>over hele blad/alle deelbladeren. Virus?  (Mbo: mozaiek)</t>
    </r>
  </si>
  <si>
    <r>
      <t xml:space="preserve">Herkomst Pijnacker. </t>
    </r>
    <r>
      <rPr>
        <sz val="10"/>
        <color indexed="10"/>
        <rFont val="Verdana"/>
        <family val="2"/>
      </rPr>
      <t>Kleine bosjes, enkele bladeren</t>
    </r>
    <r>
      <rPr>
        <sz val="10"/>
        <rFont val="Verdana"/>
        <family val="2"/>
      </rPr>
      <t xml:space="preserve"> met onregelmatige </t>
    </r>
    <r>
      <rPr>
        <sz val="10"/>
        <color indexed="10"/>
        <rFont val="Verdana"/>
        <family val="2"/>
      </rPr>
      <t>gele nerfverkleuring</t>
    </r>
    <r>
      <rPr>
        <sz val="10"/>
        <rFont val="Verdana"/>
        <family val="2"/>
      </rPr>
      <t>. HTS (Mbo: scheuten met bladeren waarvanm de jongste bladeren symptomen laten zien: onrgelmatige nerf- en nerfbandchlorose)</t>
    </r>
  </si>
  <si>
    <r>
      <t xml:space="preserve">[ELISA v.a. vrucht]
TMV (Tobamo, Agdia) + [1.050: 0.998]
PMMoV + [2.686; 2.543]
[va vrucht herhaling Baseline monster]
CMV + (OD1 2.422; 2.445 - OD2 &gt;3.5; &gt;3.5)
PMMV </t>
    </r>
    <r>
      <rPr>
        <sz val="10"/>
        <color indexed="10"/>
        <rFont val="Verdana"/>
        <family val="2"/>
      </rPr>
      <t>zwak+</t>
    </r>
    <r>
      <rPr>
        <sz val="10"/>
        <rFont val="Verdana"/>
        <family val="2"/>
      </rPr>
      <t xml:space="preserve"> (OD1 0.276; 0.276 - OD2 0.765; 0.743)
BPMoV </t>
    </r>
    <r>
      <rPr>
        <sz val="10"/>
        <color indexed="10"/>
        <rFont val="Verdana"/>
        <family val="2"/>
      </rPr>
      <t>zwak +</t>
    </r>
    <r>
      <rPr>
        <sz val="10"/>
        <rFont val="Verdana"/>
        <family val="2"/>
      </rPr>
      <t xml:space="preserve"> (OD1 0.518; 0.458; OD2 1.497; 1.296)
TMV </t>
    </r>
    <r>
      <rPr>
        <sz val="10"/>
        <color indexed="10"/>
        <rFont val="Verdana"/>
        <family val="2"/>
      </rPr>
      <t>zwak +</t>
    </r>
    <r>
      <rPr>
        <sz val="10"/>
        <rFont val="Verdana"/>
        <family val="2"/>
      </rPr>
      <t xml:space="preserve"> (OD1 0.300; 0.290; OD2 0.876; 0.807)
[va vrucht herhaling HTS BU, week 45]
CMV + (OD1 2,466; 2.588 - OD2 &gt;3.5; &gt;3.5)
PMMV </t>
    </r>
    <r>
      <rPr>
        <sz val="10"/>
        <color indexed="10"/>
        <rFont val="Verdana"/>
        <family val="2"/>
      </rPr>
      <t>zwak+</t>
    </r>
    <r>
      <rPr>
        <sz val="10"/>
        <rFont val="Verdana"/>
        <family val="2"/>
      </rPr>
      <t xml:space="preserve"> (OD1 0.262; 0.266 - OD2 0.725; 0.720)
BPMoV </t>
    </r>
    <r>
      <rPr>
        <sz val="10"/>
        <color indexed="10"/>
        <rFont val="Verdana"/>
        <family val="2"/>
      </rPr>
      <t>zwak +</t>
    </r>
    <r>
      <rPr>
        <sz val="10"/>
        <rFont val="Verdana"/>
        <family val="2"/>
      </rPr>
      <t xml:space="preserve"> (OD1 0.525; 0.465; OD2 1.521; 1.358)
TMV </t>
    </r>
    <r>
      <rPr>
        <sz val="10"/>
        <color indexed="10"/>
        <rFont val="Verdana"/>
        <family val="2"/>
      </rPr>
      <t xml:space="preserve">zwak + </t>
    </r>
    <r>
      <rPr>
        <sz val="10"/>
        <rFont val="Verdana"/>
        <family val="2"/>
      </rPr>
      <t>(OD1 0.305; 0.279; OD2 0.877; 0.790)</t>
    </r>
  </si>
  <si>
    <r>
      <t xml:space="preserve">[foto]
[HTS BU14 mengmonster va 5 vruchten, HTS monster bij molbio neergelegd. </t>
    </r>
    <r>
      <rPr>
        <sz val="10"/>
        <color indexed="10"/>
        <rFont val="Verdana"/>
        <family val="2"/>
      </rPr>
      <t>Nog niet op een lijst gezet, eerst TPO afwachten - 27-7 bij molbio zakje weggegooid]</t>
    </r>
  </si>
  <si>
    <t xml:space="preserve">HTS lijst 20200902, 103943-038
Mitovirus gedecteerd met NGS pipeline. Hoogste hit met Petunia exserta mitovirus 1. In overleg met Marleen besloten geen rapport te maken.
Opm molbio: Tomato mosaic virus gedetecteerd. Meerdere kleine contigs zijn 100% identiek aan de TMV sequentie in monster 6184840
Pepper mild motlle virus gedetecteerd. Meerdere kleine contigs zijn 100% identiek aan de PMMoV sequentie in 36292578
Beide virussen worden beschouwt als contaminatie vanuit een ander monster.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</si>
</sst>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58" x14ac:knownFonts="1">
    <font>
      <sz val="10"/>
      <name val="AgroFont"/>
    </font>
    <font>
      <sz val="10"/>
      <name val="Agrofont"/>
      <family val="2"/>
    </font>
    <font>
      <b/>
      <sz val="10"/>
      <name val="Agrofont"/>
      <family val="2"/>
    </font>
    <font>
      <sz val="10"/>
      <name val="Arial"/>
      <family val="2"/>
    </font>
    <font>
      <sz val="10"/>
      <name val="Agrofont"/>
      <family val="2"/>
    </font>
    <font>
      <sz val="10"/>
      <name val="Agrofont"/>
      <family val="2"/>
    </font>
    <font>
      <b/>
      <sz val="10"/>
      <name val="Verdana"/>
      <family val="2"/>
    </font>
    <font>
      <sz val="10"/>
      <name val="Verdana"/>
      <family val="2"/>
    </font>
    <font>
      <b/>
      <sz val="10"/>
      <name val="Arial"/>
      <family val="2"/>
    </font>
    <font>
      <sz val="10"/>
      <color indexed="9"/>
      <name val="Arial"/>
      <family val="2"/>
    </font>
    <font>
      <u/>
      <sz val="10"/>
      <name val="Arial"/>
      <family val="2"/>
    </font>
    <font>
      <sz val="9"/>
      <name val="Verdana"/>
      <family val="2"/>
    </font>
    <font>
      <sz val="8"/>
      <color indexed="81"/>
      <name val="Tahoma"/>
      <family val="2"/>
    </font>
    <font>
      <b/>
      <sz val="8"/>
      <color indexed="81"/>
      <name val="Tahoma"/>
      <family val="2"/>
    </font>
    <font>
      <i/>
      <sz val="9"/>
      <name val="Verdana"/>
      <family val="2"/>
    </font>
    <font>
      <sz val="11"/>
      <name val="Verdana"/>
      <family val="2"/>
    </font>
    <font>
      <sz val="10"/>
      <name val="Agrofont"/>
      <family val="2"/>
    </font>
    <font>
      <strike/>
      <sz val="10"/>
      <name val="Arial"/>
      <family val="2"/>
    </font>
    <font>
      <sz val="9"/>
      <name val="Arial"/>
      <family val="2"/>
    </font>
    <font>
      <sz val="8"/>
      <name val="Arial"/>
      <family val="2"/>
    </font>
    <font>
      <sz val="8"/>
      <name val="Agrofont"/>
      <family val="2"/>
    </font>
    <font>
      <sz val="8"/>
      <name val="Verdana"/>
      <family val="2"/>
    </font>
    <font>
      <i/>
      <sz val="8"/>
      <name val="Verdana"/>
      <family val="2"/>
    </font>
    <font>
      <strike/>
      <sz val="10"/>
      <name val="Cambria"/>
      <family val="1"/>
    </font>
    <font>
      <sz val="10"/>
      <name val="Agrofont"/>
      <family val="2"/>
    </font>
    <font>
      <b/>
      <sz val="9"/>
      <name val="Verdana"/>
      <family val="2"/>
    </font>
    <font>
      <sz val="9"/>
      <color indexed="9"/>
      <name val="Verdana"/>
      <family val="2"/>
    </font>
    <font>
      <u/>
      <sz val="9"/>
      <name val="Verdana"/>
      <family val="2"/>
    </font>
    <font>
      <sz val="9"/>
      <color indexed="8"/>
      <name val="Verdana"/>
      <family val="2"/>
    </font>
    <font>
      <sz val="9"/>
      <color indexed="10"/>
      <name val="Verdana"/>
      <family val="2"/>
    </font>
    <font>
      <strike/>
      <sz val="10"/>
      <name val="Agrofont"/>
      <family val="2"/>
    </font>
    <font>
      <strike/>
      <sz val="9"/>
      <name val="Arial"/>
      <family val="2"/>
    </font>
    <font>
      <strike/>
      <sz val="10"/>
      <name val="Verdana"/>
      <family val="2"/>
    </font>
    <font>
      <i/>
      <sz val="10"/>
      <name val="Verdana"/>
      <family val="2"/>
    </font>
    <font>
      <strike/>
      <sz val="9"/>
      <color indexed="9"/>
      <name val="Cambria"/>
      <family val="1"/>
    </font>
    <font>
      <strike/>
      <sz val="9"/>
      <name val="Cambria"/>
      <family val="1"/>
    </font>
    <font>
      <b/>
      <sz val="9"/>
      <name val="Arial"/>
      <family val="2"/>
    </font>
    <font>
      <sz val="10"/>
      <name val="Agrofont"/>
      <family val="2"/>
    </font>
    <font>
      <sz val="10"/>
      <color indexed="8"/>
      <name val="Agrofont"/>
      <family val="2"/>
    </font>
    <font>
      <sz val="10"/>
      <color indexed="10"/>
      <name val="Agrofont"/>
      <family val="2"/>
    </font>
    <font>
      <sz val="10"/>
      <color indexed="10"/>
      <name val="Verdana"/>
      <family val="2"/>
    </font>
    <font>
      <sz val="11"/>
      <name val="Calibri"/>
      <family val="2"/>
    </font>
    <font>
      <i/>
      <sz val="11"/>
      <name val="Calibri"/>
      <family val="2"/>
    </font>
    <font>
      <sz val="10"/>
      <name val="Cambria"/>
      <family val="1"/>
    </font>
    <font>
      <sz val="10"/>
      <color indexed="43"/>
      <name val="Verdana"/>
      <family val="2"/>
    </font>
    <font>
      <sz val="10"/>
      <color indexed="51"/>
      <name val="Verdana"/>
      <family val="2"/>
    </font>
    <font>
      <u/>
      <sz val="10"/>
      <name val="Verdana"/>
      <family val="2"/>
    </font>
    <font>
      <i/>
      <sz val="10"/>
      <name val="Cambria"/>
      <family val="1"/>
    </font>
    <font>
      <sz val="10"/>
      <color theme="1"/>
      <name val="Arial"/>
      <family val="2"/>
    </font>
    <font>
      <sz val="10"/>
      <color theme="1"/>
      <name val="AgroFont"/>
      <family val="2"/>
    </font>
    <font>
      <sz val="10"/>
      <color theme="0" tint="-0.249977111117893"/>
      <name val="Agrofont"/>
      <family val="2"/>
    </font>
    <font>
      <sz val="10"/>
      <color theme="1"/>
      <name val="Verdana"/>
      <family val="2"/>
    </font>
    <font>
      <sz val="10"/>
      <color rgb="FFFF0000"/>
      <name val="Verdana"/>
      <family val="2"/>
    </font>
    <font>
      <strike/>
      <sz val="10"/>
      <color rgb="FFFF0000"/>
      <name val="Verdana"/>
      <family val="2"/>
    </font>
    <font>
      <sz val="10"/>
      <color rgb="FFFF0000"/>
      <name val="Agrofont"/>
      <family val="2"/>
    </font>
    <font>
      <b/>
      <sz val="10"/>
      <color theme="1"/>
      <name val="Verdana"/>
      <family val="2"/>
    </font>
    <font>
      <sz val="10"/>
      <color indexed="8"/>
      <name val="Verdana"/>
      <family val="2"/>
    </font>
    <font>
      <sz val="10"/>
      <color rgb="FF00B050"/>
      <name val="Verdana"/>
      <family val="2"/>
    </font>
  </fonts>
  <fills count="14">
    <fill>
      <patternFill patternType="none"/>
    </fill>
    <fill>
      <patternFill patternType="gray125"/>
    </fill>
    <fill>
      <patternFill patternType="solid">
        <fgColor indexed="40"/>
        <bgColor indexed="64"/>
      </patternFill>
    </fill>
    <fill>
      <patternFill patternType="solid">
        <fgColor indexed="57"/>
        <bgColor indexed="64"/>
      </patternFill>
    </fill>
    <fill>
      <patternFill patternType="solid">
        <fgColor indexed="13"/>
        <bgColor indexed="64"/>
      </patternFill>
    </fill>
    <fill>
      <patternFill patternType="solid">
        <fgColor indexed="47"/>
        <bgColor indexed="64"/>
      </patternFill>
    </fill>
    <fill>
      <patternFill patternType="solid">
        <fgColor indexed="44"/>
        <bgColor indexed="64"/>
      </patternFill>
    </fill>
    <fill>
      <patternFill patternType="solid">
        <fgColor indexed="50"/>
        <bgColor indexed="64"/>
      </patternFill>
    </fill>
    <fill>
      <patternFill patternType="solid">
        <fgColor indexed="52"/>
        <bgColor indexed="64"/>
      </patternFill>
    </fill>
    <fill>
      <patternFill patternType="solid">
        <fgColor indexed="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8">
    <xf numFmtId="0" fontId="0" fillId="0" borderId="0"/>
    <xf numFmtId="164" fontId="1" fillId="0" borderId="0" applyFont="0" applyFill="0" applyBorder="0" applyAlignment="0" applyProtection="0"/>
    <xf numFmtId="0" fontId="16" fillId="0" borderId="0"/>
    <xf numFmtId="0" fontId="4" fillId="0" borderId="0"/>
    <xf numFmtId="0" fontId="15" fillId="0" borderId="0"/>
    <xf numFmtId="0" fontId="4" fillId="0" borderId="0"/>
    <xf numFmtId="0" fontId="24" fillId="0" borderId="0"/>
    <xf numFmtId="0" fontId="24" fillId="0" borderId="0"/>
  </cellStyleXfs>
  <cellXfs count="235">
    <xf numFmtId="0" fontId="0" fillId="0" borderId="0" xfId="0"/>
    <xf numFmtId="0" fontId="2" fillId="0" borderId="0" xfId="0" applyFont="1"/>
    <xf numFmtId="0" fontId="3" fillId="0" borderId="0" xfId="0" applyFont="1" applyAlignment="1">
      <alignment vertical="justify" wrapText="1"/>
    </xf>
    <xf numFmtId="0" fontId="3" fillId="0" borderId="0" xfId="0" applyFont="1" applyAlignment="1">
      <alignment horizontal="left" vertical="justify"/>
    </xf>
    <xf numFmtId="16" fontId="3" fillId="0" borderId="0" xfId="0" applyNumberFormat="1" applyFont="1" applyAlignment="1">
      <alignment horizontal="left" vertical="justify"/>
    </xf>
    <xf numFmtId="0" fontId="3" fillId="0" borderId="0" xfId="0" applyFont="1" applyAlignment="1">
      <alignment vertical="justify"/>
    </xf>
    <xf numFmtId="1" fontId="3" fillId="0" borderId="0" xfId="0" applyNumberFormat="1" applyFont="1" applyAlignment="1">
      <alignment vertical="justify"/>
    </xf>
    <xf numFmtId="0" fontId="4" fillId="0" borderId="0" xfId="0" applyFont="1"/>
    <xf numFmtId="0" fontId="4" fillId="0" borderId="0" xfId="0" applyFont="1" applyAlignment="1">
      <alignment vertical="justify"/>
    </xf>
    <xf numFmtId="0" fontId="3" fillId="0" borderId="0" xfId="0" applyFont="1" applyAlignment="1">
      <alignment horizontal="left" vertical="top" wrapText="1"/>
    </xf>
    <xf numFmtId="1" fontId="18" fillId="0" borderId="0" xfId="0" applyNumberFormat="1" applyFont="1" applyAlignment="1">
      <alignment horizontal="left" vertical="top" wrapText="1"/>
    </xf>
    <xf numFmtId="16" fontId="18" fillId="0" borderId="0" xfId="0" applyNumberFormat="1" applyFont="1" applyAlignment="1">
      <alignment horizontal="left" vertical="top" wrapText="1"/>
    </xf>
    <xf numFmtId="0" fontId="4" fillId="0" borderId="0" xfId="3"/>
    <xf numFmtId="0" fontId="3" fillId="0" borderId="0" xfId="3" applyFont="1"/>
    <xf numFmtId="0" fontId="3" fillId="0" borderId="0" xfId="3" applyFont="1" applyAlignment="1">
      <alignment horizontal="center"/>
    </xf>
    <xf numFmtId="0" fontId="8" fillId="0" borderId="0" xfId="3" applyFont="1"/>
    <xf numFmtId="0" fontId="11" fillId="0" borderId="0" xfId="3" applyFont="1"/>
    <xf numFmtId="0" fontId="4" fillId="0" borderId="0" xfId="3" quotePrefix="1"/>
    <xf numFmtId="0" fontId="9" fillId="0" borderId="0" xfId="3" applyFont="1"/>
    <xf numFmtId="0" fontId="10" fillId="0" borderId="0" xfId="3" applyFont="1"/>
    <xf numFmtId="0" fontId="2" fillId="0" borderId="0" xfId="3" applyFont="1"/>
    <xf numFmtId="0" fontId="4" fillId="0" borderId="0" xfId="0" applyFont="1" applyAlignment="1">
      <alignment vertical="justify" wrapText="1"/>
    </xf>
    <xf numFmtId="0" fontId="11" fillId="0" borderId="0" xfId="0" applyFont="1" applyAlignment="1">
      <alignment horizontal="left" vertical="top" wrapText="1"/>
    </xf>
    <xf numFmtId="0" fontId="20" fillId="0" borderId="0" xfId="3" applyFont="1"/>
    <xf numFmtId="1" fontId="19" fillId="0" borderId="0" xfId="0" applyNumberFormat="1" applyFont="1" applyAlignment="1">
      <alignment vertical="justify"/>
    </xf>
    <xf numFmtId="1" fontId="48" fillId="0" borderId="0" xfId="0" applyNumberFormat="1" applyFont="1" applyAlignment="1">
      <alignment vertical="justify"/>
    </xf>
    <xf numFmtId="0" fontId="8" fillId="2" borderId="1" xfId="0" applyFont="1" applyFill="1" applyBorder="1" applyAlignment="1">
      <alignment horizontal="left" vertical="top" wrapText="1"/>
    </xf>
    <xf numFmtId="0" fontId="8" fillId="3" borderId="2" xfId="0" applyFont="1" applyFill="1" applyBorder="1" applyAlignment="1">
      <alignment horizontal="left" vertical="top" wrapText="1"/>
    </xf>
    <xf numFmtId="16" fontId="8" fillId="0" borderId="0" xfId="0" applyNumberFormat="1" applyFont="1" applyAlignment="1">
      <alignment horizontal="left" vertical="top"/>
    </xf>
    <xf numFmtId="0" fontId="3" fillId="0" borderId="0" xfId="0" applyFont="1" applyAlignment="1">
      <alignment horizontal="left" vertical="top"/>
    </xf>
    <xf numFmtId="16" fontId="3" fillId="0" borderId="0" xfId="0" applyNumberFormat="1" applyFont="1" applyAlignment="1">
      <alignment horizontal="left" vertical="top" wrapText="1"/>
    </xf>
    <xf numFmtId="16" fontId="3" fillId="0" borderId="0" xfId="0" applyNumberFormat="1" applyFont="1" applyAlignment="1">
      <alignment horizontal="left" vertical="top"/>
    </xf>
    <xf numFmtId="0" fontId="17" fillId="0" borderId="0" xfId="0" applyFont="1" applyAlignment="1">
      <alignment horizontal="left" vertical="top" wrapText="1"/>
    </xf>
    <xf numFmtId="0" fontId="8" fillId="2" borderId="2" xfId="0" applyFont="1" applyFill="1" applyBorder="1" applyAlignment="1">
      <alignment horizontal="left" vertical="top" wrapText="1"/>
    </xf>
    <xf numFmtId="1" fontId="8" fillId="4" borderId="2" xfId="0" applyNumberFormat="1" applyFont="1" applyFill="1" applyBorder="1" applyAlignment="1">
      <alignment horizontal="left" vertical="top" wrapText="1"/>
    </xf>
    <xf numFmtId="0" fontId="3" fillId="5" borderId="0" xfId="0" applyFont="1" applyFill="1" applyAlignment="1">
      <alignment horizontal="left" vertical="top" wrapText="1"/>
    </xf>
    <xf numFmtId="1" fontId="3" fillId="0" borderId="0" xfId="0" applyNumberFormat="1" applyFont="1" applyAlignment="1">
      <alignment horizontal="left" vertical="top" wrapText="1"/>
    </xf>
    <xf numFmtId="0" fontId="3" fillId="0" borderId="0" xfId="0" quotePrefix="1" applyFont="1" applyAlignment="1">
      <alignment horizontal="left" vertical="top" wrapText="1"/>
    </xf>
    <xf numFmtId="16" fontId="3" fillId="0" borderId="0" xfId="7" applyNumberFormat="1" applyFont="1" applyAlignment="1">
      <alignment horizontal="left" vertical="top" wrapText="1"/>
    </xf>
    <xf numFmtId="0" fontId="25" fillId="0" borderId="0" xfId="3" applyFont="1" applyAlignment="1">
      <alignment horizontal="left" vertical="top"/>
    </xf>
    <xf numFmtId="0" fontId="11" fillId="0" borderId="0" xfId="3" applyFont="1" applyAlignment="1">
      <alignment horizontal="left" vertical="top"/>
    </xf>
    <xf numFmtId="0" fontId="26" fillId="0" borderId="0" xfId="3" applyFont="1" applyAlignment="1">
      <alignment horizontal="left" vertical="top"/>
    </xf>
    <xf numFmtId="0" fontId="11" fillId="0" borderId="0" xfId="3" quotePrefix="1" applyFont="1" applyAlignment="1">
      <alignment horizontal="left" vertical="top"/>
    </xf>
    <xf numFmtId="0" fontId="11" fillId="0" borderId="0" xfId="3" applyFont="1" applyAlignment="1">
      <alignment horizontal="left" vertical="top" wrapText="1"/>
    </xf>
    <xf numFmtId="0" fontId="27" fillId="0" borderId="0" xfId="3" applyFont="1" applyAlignment="1">
      <alignment horizontal="left" vertical="top"/>
    </xf>
    <xf numFmtId="0" fontId="14" fillId="0" borderId="0" xfId="3" applyFont="1" applyAlignment="1">
      <alignment horizontal="left" vertical="top"/>
    </xf>
    <xf numFmtId="0" fontId="28" fillId="0" borderId="0" xfId="3" applyFont="1" applyAlignment="1">
      <alignment horizontal="left" vertical="top"/>
    </xf>
    <xf numFmtId="0" fontId="25" fillId="0" borderId="0" xfId="3" applyFont="1"/>
    <xf numFmtId="0" fontId="25" fillId="6" borderId="0" xfId="3" applyFont="1" applyFill="1"/>
    <xf numFmtId="14" fontId="25" fillId="6" borderId="0" xfId="3" applyNumberFormat="1" applyFont="1" applyFill="1" applyAlignment="1">
      <alignment horizontal="left"/>
    </xf>
    <xf numFmtId="0" fontId="25" fillId="7" borderId="0" xfId="3" applyFont="1" applyFill="1"/>
    <xf numFmtId="0" fontId="25" fillId="8" borderId="0" xfId="3" applyFont="1" applyFill="1"/>
    <xf numFmtId="0" fontId="25" fillId="5" borderId="0" xfId="3" applyFont="1" applyFill="1"/>
    <xf numFmtId="0" fontId="25" fillId="9" borderId="0" xfId="3" applyFont="1" applyFill="1"/>
    <xf numFmtId="0" fontId="25" fillId="10" borderId="0" xfId="3" applyFont="1" applyFill="1"/>
    <xf numFmtId="16" fontId="4" fillId="0" borderId="0" xfId="0" applyNumberFormat="1" applyFont="1" applyAlignment="1">
      <alignment horizontal="left" vertical="justify"/>
    </xf>
    <xf numFmtId="0" fontId="4" fillId="0" borderId="0" xfId="0" applyFont="1" applyAlignment="1">
      <alignment horizontal="left" vertical="justify"/>
    </xf>
    <xf numFmtId="0" fontId="5" fillId="0" borderId="0" xfId="0" applyFont="1" applyAlignment="1">
      <alignment horizontal="left" vertical="justify"/>
    </xf>
    <xf numFmtId="0" fontId="6" fillId="2" borderId="3" xfId="0" applyFont="1" applyFill="1" applyBorder="1" applyAlignment="1" applyProtection="1">
      <alignment horizontal="left" vertical="justify"/>
      <protection locked="0"/>
    </xf>
    <xf numFmtId="0" fontId="6" fillId="3" borderId="3" xfId="0" applyFont="1" applyFill="1" applyBorder="1" applyAlignment="1" applyProtection="1">
      <alignment horizontal="left" vertical="justify"/>
      <protection locked="0"/>
    </xf>
    <xf numFmtId="0" fontId="6" fillId="2" borderId="3" xfId="0" applyFont="1" applyFill="1" applyBorder="1" applyAlignment="1" applyProtection="1">
      <alignment vertical="justify"/>
      <protection locked="0"/>
    </xf>
    <xf numFmtId="0" fontId="6" fillId="2" borderId="3" xfId="0" applyFont="1" applyFill="1" applyBorder="1" applyAlignment="1" applyProtection="1">
      <alignment vertical="justify" wrapText="1"/>
      <protection locked="0"/>
    </xf>
    <xf numFmtId="1" fontId="6" fillId="4" borderId="3" xfId="0" applyNumberFormat="1" applyFont="1" applyFill="1" applyBorder="1" applyAlignment="1" applyProtection="1">
      <alignment vertical="justify"/>
      <protection locked="0"/>
    </xf>
    <xf numFmtId="1" fontId="6" fillId="4" borderId="3" xfId="0" applyNumberFormat="1" applyFont="1" applyFill="1" applyBorder="1" applyAlignment="1" applyProtection="1">
      <alignment horizontal="left" vertical="top" wrapText="1"/>
      <protection locked="0"/>
    </xf>
    <xf numFmtId="0" fontId="6" fillId="3" borderId="3" xfId="0" applyFont="1" applyFill="1" applyBorder="1" applyAlignment="1" applyProtection="1">
      <alignment vertical="justify"/>
      <protection locked="0"/>
    </xf>
    <xf numFmtId="0" fontId="7" fillId="5" borderId="3" xfId="0" applyFont="1" applyFill="1" applyBorder="1" applyAlignment="1" applyProtection="1">
      <alignment vertical="justify"/>
      <protection locked="0"/>
    </xf>
    <xf numFmtId="0" fontId="7" fillId="5" borderId="3" xfId="0" applyFont="1" applyFill="1" applyBorder="1" applyAlignment="1" applyProtection="1">
      <alignment vertical="justify" wrapText="1"/>
      <protection locked="0"/>
    </xf>
    <xf numFmtId="165" fontId="3" fillId="0" borderId="0" xfId="1" applyNumberFormat="1" applyFont="1" applyAlignment="1">
      <alignment horizontal="left" vertical="top" wrapText="1"/>
    </xf>
    <xf numFmtId="0" fontId="3" fillId="5" borderId="4" xfId="0" applyFont="1" applyFill="1" applyBorder="1" applyAlignment="1">
      <alignment horizontal="left" vertical="top"/>
    </xf>
    <xf numFmtId="0" fontId="3" fillId="0" borderId="0" xfId="0" quotePrefix="1" applyFont="1" applyAlignment="1">
      <alignment horizontal="left" vertical="top"/>
    </xf>
    <xf numFmtId="0" fontId="17" fillId="0" borderId="0" xfId="0" applyFont="1" applyAlignment="1">
      <alignment vertical="justify" wrapText="1"/>
    </xf>
    <xf numFmtId="0" fontId="3" fillId="5" borderId="0" xfId="0" applyFont="1" applyFill="1" applyAlignment="1">
      <alignment horizontal="left" vertical="top"/>
    </xf>
    <xf numFmtId="0" fontId="8" fillId="0" borderId="0" xfId="0" applyFont="1" applyAlignment="1">
      <alignment vertical="justify" wrapText="1"/>
    </xf>
    <xf numFmtId="16" fontId="31" fillId="0" borderId="0" xfId="0" applyNumberFormat="1" applyFont="1" applyAlignment="1">
      <alignment horizontal="left" vertical="top" wrapText="1"/>
    </xf>
    <xf numFmtId="0" fontId="17" fillId="0" borderId="0" xfId="0" applyFont="1" applyAlignment="1">
      <alignment horizontal="left" vertical="top"/>
    </xf>
    <xf numFmtId="16" fontId="7" fillId="0" borderId="0" xfId="0" applyNumberFormat="1" applyFont="1" applyAlignment="1">
      <alignment horizontal="left" vertical="justify"/>
    </xf>
    <xf numFmtId="1" fontId="7" fillId="0" borderId="0" xfId="0" applyNumberFormat="1" applyFont="1" applyAlignment="1">
      <alignment horizontal="left" vertical="justify"/>
    </xf>
    <xf numFmtId="16" fontId="7" fillId="0" borderId="0" xfId="0" applyNumberFormat="1" applyFont="1" applyAlignment="1">
      <alignment horizontal="left" vertical="justify" wrapText="1"/>
    </xf>
    <xf numFmtId="0" fontId="7" fillId="0" borderId="0" xfId="0" applyFont="1" applyAlignment="1">
      <alignment vertical="justify" wrapText="1"/>
    </xf>
    <xf numFmtId="0" fontId="7" fillId="0" borderId="0" xfId="0" applyFont="1" applyAlignment="1">
      <alignment vertical="justify"/>
    </xf>
    <xf numFmtId="1" fontId="7" fillId="0" borderId="0" xfId="0" applyNumberFormat="1" applyFont="1" applyAlignment="1">
      <alignment vertical="justify" wrapText="1"/>
    </xf>
    <xf numFmtId="1" fontId="7" fillId="0" borderId="0" xfId="0" applyNumberFormat="1" applyFont="1" applyAlignment="1">
      <alignment vertical="justify"/>
    </xf>
    <xf numFmtId="0" fontId="7" fillId="0" borderId="0" xfId="3" applyFont="1" applyAlignment="1">
      <alignment wrapText="1"/>
    </xf>
    <xf numFmtId="0" fontId="7" fillId="0" borderId="0" xfId="3" applyFont="1" applyAlignment="1">
      <alignment horizontal="left" vertical="top" wrapText="1"/>
    </xf>
    <xf numFmtId="0" fontId="7" fillId="0" borderId="0" xfId="0" applyFont="1" applyAlignment="1">
      <alignment horizontal="left" vertical="justify"/>
    </xf>
    <xf numFmtId="0" fontId="7" fillId="0" borderId="0" xfId="0" applyFont="1" applyAlignment="1">
      <alignment horizontal="left" vertical="top" wrapText="1"/>
    </xf>
    <xf numFmtId="1" fontId="7" fillId="0" borderId="0" xfId="0" applyNumberFormat="1" applyFont="1" applyAlignment="1">
      <alignment horizontal="left" vertical="top" wrapText="1"/>
    </xf>
    <xf numFmtId="1" fontId="7" fillId="0" borderId="0" xfId="0" applyNumberFormat="1" applyFont="1" applyAlignment="1">
      <alignment horizontal="left" vertical="top"/>
    </xf>
    <xf numFmtId="1" fontId="21" fillId="0" borderId="0" xfId="0" applyNumberFormat="1" applyFont="1" applyAlignment="1">
      <alignment horizontal="left" vertical="top" wrapText="1"/>
    </xf>
    <xf numFmtId="16" fontId="32" fillId="0" borderId="0" xfId="0" applyNumberFormat="1" applyFont="1" applyAlignment="1">
      <alignment horizontal="left" vertical="justify"/>
    </xf>
    <xf numFmtId="0" fontId="32" fillId="0" borderId="0" xfId="0" applyFont="1" applyAlignment="1">
      <alignment vertical="justify" wrapText="1"/>
    </xf>
    <xf numFmtId="0" fontId="32" fillId="0" borderId="0" xfId="0" applyFont="1" applyAlignment="1">
      <alignment vertical="justify"/>
    </xf>
    <xf numFmtId="1" fontId="32" fillId="0" borderId="0" xfId="0" applyNumberFormat="1" applyFont="1" applyAlignment="1">
      <alignment vertical="justify" wrapText="1"/>
    </xf>
    <xf numFmtId="0" fontId="32" fillId="0" borderId="0" xfId="0" applyFont="1" applyAlignment="1">
      <alignment vertical="top" wrapText="1"/>
    </xf>
    <xf numFmtId="0" fontId="7" fillId="0" borderId="0" xfId="0" applyFont="1" applyAlignment="1">
      <alignment vertical="top" wrapText="1"/>
    </xf>
    <xf numFmtId="3" fontId="7" fillId="0" borderId="0" xfId="0" applyNumberFormat="1" applyFont="1" applyAlignment="1">
      <alignment horizontal="left" vertical="justify"/>
    </xf>
    <xf numFmtId="3" fontId="7" fillId="0" borderId="0" xfId="0" quotePrefix="1" applyNumberFormat="1" applyFont="1" applyAlignment="1">
      <alignment horizontal="left" vertical="justify"/>
    </xf>
    <xf numFmtId="0" fontId="7" fillId="0" borderId="0" xfId="0" quotePrefix="1" applyFont="1" applyAlignment="1">
      <alignment horizontal="left" vertical="justify" wrapText="1"/>
    </xf>
    <xf numFmtId="0" fontId="33" fillId="0" borderId="0" xfId="0" applyFont="1" applyAlignment="1">
      <alignment vertical="justify"/>
    </xf>
    <xf numFmtId="1" fontId="17" fillId="0" borderId="0" xfId="0" applyNumberFormat="1" applyFont="1" applyAlignment="1">
      <alignment horizontal="left" vertical="top" wrapText="1"/>
    </xf>
    <xf numFmtId="0" fontId="6" fillId="0" borderId="0" xfId="0" applyFont="1" applyAlignment="1">
      <alignment vertical="justify"/>
    </xf>
    <xf numFmtId="0" fontId="6" fillId="0" borderId="0" xfId="0" applyFont="1"/>
    <xf numFmtId="1" fontId="11" fillId="0" borderId="0" xfId="0" applyNumberFormat="1" applyFont="1" applyAlignment="1">
      <alignment horizontal="left" vertical="top" wrapText="1"/>
    </xf>
    <xf numFmtId="0" fontId="34" fillId="0" borderId="0" xfId="3" applyFont="1" applyAlignment="1">
      <alignment horizontal="left" vertical="top"/>
    </xf>
    <xf numFmtId="0" fontId="35" fillId="0" borderId="0" xfId="3" applyFont="1" applyAlignment="1">
      <alignment horizontal="left" vertical="top"/>
    </xf>
    <xf numFmtId="0" fontId="35" fillId="0" borderId="0" xfId="3" quotePrefix="1" applyFont="1" applyAlignment="1">
      <alignment horizontal="left" vertical="top"/>
    </xf>
    <xf numFmtId="0" fontId="23" fillId="0" borderId="0" xfId="3" applyFont="1"/>
    <xf numFmtId="0" fontId="7" fillId="0" borderId="0" xfId="0" applyFont="1" applyAlignment="1">
      <alignment horizontal="left" vertical="justify" wrapText="1"/>
    </xf>
    <xf numFmtId="0" fontId="48" fillId="0" borderId="0" xfId="0" applyFont="1" applyAlignment="1">
      <alignment horizontal="left" vertical="top" wrapText="1"/>
    </xf>
    <xf numFmtId="1" fontId="48" fillId="0" borderId="0" xfId="0" applyNumberFormat="1" applyFont="1" applyAlignment="1">
      <alignment horizontal="left" vertical="top" wrapText="1"/>
    </xf>
    <xf numFmtId="0" fontId="48" fillId="0" borderId="0" xfId="0" applyFont="1" applyAlignment="1">
      <alignment horizontal="left" vertical="top"/>
    </xf>
    <xf numFmtId="3" fontId="3" fillId="0" borderId="0" xfId="0" applyNumberFormat="1" applyFont="1" applyAlignment="1">
      <alignment horizontal="left" vertical="top" wrapText="1"/>
    </xf>
    <xf numFmtId="0" fontId="7" fillId="0" borderId="0" xfId="0" quotePrefix="1" applyFont="1" applyAlignment="1">
      <alignment vertical="justify" wrapText="1"/>
    </xf>
    <xf numFmtId="0" fontId="7" fillId="11" borderId="0" xfId="0" applyFont="1" applyFill="1" applyAlignment="1">
      <alignment vertical="justify" wrapText="1"/>
    </xf>
    <xf numFmtId="1" fontId="49" fillId="0" borderId="0" xfId="0" applyNumberFormat="1" applyFont="1" applyAlignment="1">
      <alignment vertical="justify" wrapText="1"/>
    </xf>
    <xf numFmtId="0" fontId="8" fillId="0" borderId="0" xfId="0" applyFont="1" applyAlignment="1">
      <alignment horizontal="left" vertical="top" wrapText="1"/>
    </xf>
    <xf numFmtId="1" fontId="8" fillId="0" borderId="0" xfId="0" applyNumberFormat="1" applyFont="1" applyAlignment="1">
      <alignment horizontal="left" vertical="top" wrapText="1"/>
    </xf>
    <xf numFmtId="16" fontId="36" fillId="0" borderId="0" xfId="0" applyNumberFormat="1" applyFont="1" applyAlignment="1">
      <alignment horizontal="left" vertical="top" wrapText="1"/>
    </xf>
    <xf numFmtId="0" fontId="8" fillId="0" borderId="0" xfId="0" applyFont="1" applyAlignment="1">
      <alignment horizontal="left" vertical="top"/>
    </xf>
    <xf numFmtId="0" fontId="37" fillId="0" borderId="3" xfId="0" applyFont="1" applyBorder="1" applyAlignment="1" applyProtection="1">
      <alignment vertical="justify"/>
      <protection locked="0"/>
    </xf>
    <xf numFmtId="0" fontId="7" fillId="12" borderId="0" xfId="0" applyFont="1" applyFill="1" applyAlignment="1">
      <alignment horizontal="left" vertical="justify"/>
    </xf>
    <xf numFmtId="0" fontId="7" fillId="12" borderId="0" xfId="3" applyFont="1" applyFill="1" applyAlignment="1">
      <alignment horizontal="left" vertical="top" wrapText="1"/>
    </xf>
    <xf numFmtId="0" fontId="0" fillId="0" borderId="0" xfId="0"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0" fontId="0" fillId="0" borderId="3" xfId="0" applyBorder="1" applyAlignment="1">
      <alignment horizontal="left" wrapText="1"/>
    </xf>
    <xf numFmtId="0" fontId="7" fillId="0" borderId="3" xfId="0" applyFont="1" applyBorder="1" applyAlignment="1">
      <alignment horizontal="left" wrapText="1"/>
    </xf>
    <xf numFmtId="49" fontId="7" fillId="0" borderId="3" xfId="0" applyNumberFormat="1" applyFont="1" applyBorder="1" applyAlignment="1">
      <alignment horizontal="left" wrapText="1"/>
    </xf>
    <xf numFmtId="16" fontId="0" fillId="0" borderId="0" xfId="0" applyNumberFormat="1"/>
    <xf numFmtId="0" fontId="4" fillId="12" borderId="0" xfId="0" applyFont="1" applyFill="1" applyAlignment="1">
      <alignment vertical="justify"/>
    </xf>
    <xf numFmtId="0" fontId="7" fillId="12" borderId="0" xfId="0" applyFont="1" applyFill="1" applyAlignment="1">
      <alignment horizontal="left" vertical="top" wrapText="1"/>
    </xf>
    <xf numFmtId="0" fontId="7" fillId="12" borderId="0" xfId="0" applyFont="1" applyFill="1" applyAlignment="1">
      <alignment vertical="justify" wrapText="1"/>
    </xf>
    <xf numFmtId="1" fontId="11" fillId="12" borderId="0" xfId="0" applyNumberFormat="1" applyFont="1" applyFill="1" applyAlignment="1">
      <alignment horizontal="left" vertical="top" wrapText="1"/>
    </xf>
    <xf numFmtId="14" fontId="4" fillId="0" borderId="0" xfId="0" applyNumberFormat="1" applyFont="1" applyAlignment="1">
      <alignment horizontal="left" vertical="justify"/>
    </xf>
    <xf numFmtId="0" fontId="11" fillId="0" borderId="0" xfId="0" applyFont="1" applyAlignment="1">
      <alignment vertical="center"/>
    </xf>
    <xf numFmtId="0" fontId="11" fillId="0" borderId="0" xfId="0" applyFont="1" applyAlignment="1">
      <alignment vertical="justify" wrapText="1"/>
    </xf>
    <xf numFmtId="0" fontId="50" fillId="0" borderId="0" xfId="0" applyFont="1"/>
    <xf numFmtId="0" fontId="50" fillId="0" borderId="0" xfId="0" applyFont="1" applyAlignment="1">
      <alignment vertical="justify"/>
    </xf>
    <xf numFmtId="1" fontId="11" fillId="12" borderId="0" xfId="0" applyNumberFormat="1" applyFont="1" applyFill="1" applyAlignment="1">
      <alignment horizontal="left" vertical="top"/>
    </xf>
    <xf numFmtId="0" fontId="0" fillId="0" borderId="0" xfId="0" applyAlignment="1">
      <alignment horizontal="left" vertical="top"/>
    </xf>
    <xf numFmtId="16" fontId="7" fillId="0" borderId="0" xfId="0" applyNumberFormat="1" applyFont="1" applyAlignment="1">
      <alignment horizontal="left" vertical="top"/>
    </xf>
    <xf numFmtId="0" fontId="0" fillId="0" borderId="0" xfId="0" applyAlignment="1">
      <alignment wrapText="1"/>
    </xf>
    <xf numFmtId="16" fontId="7" fillId="12" borderId="0" xfId="0" applyNumberFormat="1" applyFont="1" applyFill="1" applyAlignment="1">
      <alignment horizontal="left" vertical="justify"/>
    </xf>
    <xf numFmtId="0" fontId="7" fillId="12" borderId="0" xfId="0" applyFont="1" applyFill="1" applyAlignment="1">
      <alignment vertical="justify"/>
    </xf>
    <xf numFmtId="1" fontId="7" fillId="12" borderId="0" xfId="0" applyNumberFormat="1" applyFont="1" applyFill="1" applyAlignment="1">
      <alignment vertical="justify" wrapText="1"/>
    </xf>
    <xf numFmtId="1" fontId="7" fillId="12" borderId="0" xfId="0" applyNumberFormat="1" applyFont="1" applyFill="1" applyAlignment="1">
      <alignment vertical="justify"/>
    </xf>
    <xf numFmtId="0" fontId="7" fillId="12" borderId="0" xfId="0" applyFont="1" applyFill="1" applyAlignment="1">
      <alignment vertical="top" wrapText="1"/>
    </xf>
    <xf numFmtId="0" fontId="4" fillId="12" borderId="0" xfId="0" applyFont="1" applyFill="1" applyAlignment="1">
      <alignment vertical="justify" wrapText="1"/>
    </xf>
    <xf numFmtId="0" fontId="7" fillId="12" borderId="0" xfId="0" applyFont="1" applyFill="1" applyAlignment="1">
      <alignment horizontal="left" vertical="top"/>
    </xf>
    <xf numFmtId="0" fontId="11" fillId="0" borderId="3" xfId="0" applyFont="1" applyBorder="1" applyAlignment="1">
      <alignment horizontal="left" vertical="top"/>
    </xf>
    <xf numFmtId="0" fontId="11" fillId="0" borderId="3" xfId="0" applyFont="1" applyBorder="1" applyAlignment="1">
      <alignment horizontal="left" vertical="top" wrapText="1"/>
    </xf>
    <xf numFmtId="0" fontId="51" fillId="0" borderId="0" xfId="0" applyFont="1" applyAlignment="1">
      <alignment vertical="justify" wrapText="1"/>
    </xf>
    <xf numFmtId="0" fontId="7" fillId="0" borderId="0" xfId="0" applyFont="1" applyAlignment="1">
      <alignment horizontal="left" vertical="top"/>
    </xf>
    <xf numFmtId="0" fontId="4" fillId="0" borderId="0" xfId="0" applyFont="1" applyAlignment="1">
      <alignment vertical="top" wrapText="1"/>
    </xf>
    <xf numFmtId="0" fontId="7" fillId="0" borderId="0" xfId="0" applyFont="1" applyAlignment="1">
      <alignment horizontal="left"/>
    </xf>
    <xf numFmtId="0" fontId="7" fillId="0" borderId="0" xfId="0" applyFont="1" applyAlignment="1">
      <alignment wrapText="1"/>
    </xf>
    <xf numFmtId="0" fontId="7" fillId="0" borderId="0" xfId="0" applyFont="1" applyAlignment="1">
      <alignment horizontal="left" wrapText="1"/>
    </xf>
    <xf numFmtId="0" fontId="0" fillId="0" borderId="0" xfId="0" applyAlignment="1">
      <alignment horizontal="left" wrapText="1"/>
    </xf>
    <xf numFmtId="16" fontId="0" fillId="0" borderId="0" xfId="0" applyNumberFormat="1" applyAlignment="1">
      <alignment wrapText="1"/>
    </xf>
    <xf numFmtId="0" fontId="0" fillId="0" borderId="0" xfId="0" applyAlignment="1">
      <alignment horizontal="left" vertical="top" wrapText="1"/>
    </xf>
    <xf numFmtId="16" fontId="7" fillId="0" borderId="0" xfId="0" applyNumberFormat="1" applyFont="1" applyAlignment="1">
      <alignment horizontal="left" vertical="top" wrapText="1"/>
    </xf>
    <xf numFmtId="16" fontId="0" fillId="0" borderId="0" xfId="0" applyNumberFormat="1" applyAlignment="1">
      <alignment horizontal="left" wrapText="1"/>
    </xf>
    <xf numFmtId="14" fontId="0" fillId="0" borderId="0" xfId="0" applyNumberFormat="1" applyAlignment="1">
      <alignment horizontal="left" wrapText="1"/>
    </xf>
    <xf numFmtId="16" fontId="7" fillId="0" borderId="0" xfId="0" applyNumberFormat="1" applyFont="1" applyAlignment="1">
      <alignment horizontal="left" wrapText="1"/>
    </xf>
    <xf numFmtId="0" fontId="4" fillId="0" borderId="0" xfId="0" applyFont="1" applyAlignment="1">
      <alignment wrapText="1"/>
    </xf>
    <xf numFmtId="16" fontId="0" fillId="0" borderId="0" xfId="0" applyNumberFormat="1" applyAlignment="1">
      <alignment horizontal="left" vertical="top"/>
    </xf>
    <xf numFmtId="16" fontId="7" fillId="11" borderId="0" xfId="0" applyNumberFormat="1" applyFont="1" applyFill="1" applyAlignment="1">
      <alignment horizontal="left" vertical="justify"/>
    </xf>
    <xf numFmtId="0" fontId="0" fillId="0" borderId="0" xfId="0" applyAlignment="1">
      <alignment vertical="top" wrapText="1"/>
    </xf>
    <xf numFmtId="16" fontId="4" fillId="0" borderId="0" xfId="0" applyNumberFormat="1" applyFont="1" applyAlignment="1">
      <alignment horizontal="left" vertical="top" wrapText="1"/>
    </xf>
    <xf numFmtId="0" fontId="41" fillId="0" borderId="0" xfId="0" applyFont="1" applyAlignment="1">
      <alignment vertical="center"/>
    </xf>
    <xf numFmtId="0" fontId="11" fillId="0" borderId="0" xfId="0" applyFont="1" applyAlignment="1">
      <alignment vertical="top" wrapText="1"/>
    </xf>
    <xf numFmtId="16" fontId="43" fillId="0" borderId="0" xfId="0" applyNumberFormat="1" applyFont="1" applyAlignment="1">
      <alignment horizontal="left" vertical="justify"/>
    </xf>
    <xf numFmtId="0" fontId="43" fillId="0" borderId="0" xfId="0" applyFont="1" applyAlignment="1">
      <alignment vertical="justify"/>
    </xf>
    <xf numFmtId="0" fontId="43" fillId="0" borderId="0" xfId="0" applyFont="1" applyAlignment="1">
      <alignment vertical="justify" wrapText="1"/>
    </xf>
    <xf numFmtId="0" fontId="43" fillId="0" borderId="0" xfId="0" applyFont="1" applyAlignment="1">
      <alignment horizontal="left" vertical="justify"/>
    </xf>
    <xf numFmtId="0" fontId="6" fillId="3" borderId="3" xfId="0" applyFont="1" applyFill="1" applyBorder="1" applyAlignment="1">
      <alignment vertical="justify"/>
    </xf>
    <xf numFmtId="0" fontId="7" fillId="5" borderId="3" xfId="0" applyFont="1" applyFill="1" applyBorder="1" applyAlignment="1">
      <alignment vertical="justify"/>
    </xf>
    <xf numFmtId="0" fontId="7" fillId="0" borderId="0" xfId="0" applyFont="1"/>
    <xf numFmtId="1" fontId="6" fillId="2" borderId="3" xfId="0" applyNumberFormat="1" applyFont="1" applyFill="1" applyBorder="1" applyAlignment="1" applyProtection="1">
      <alignment horizontal="left" vertical="justify"/>
      <protection locked="0"/>
    </xf>
    <xf numFmtId="1" fontId="5" fillId="0" borderId="0" xfId="0" applyNumberFormat="1" applyFont="1" applyAlignment="1">
      <alignment horizontal="left" vertical="justify"/>
    </xf>
    <xf numFmtId="0" fontId="7" fillId="0" borderId="0" xfId="0" applyFont="1" applyAlignment="1">
      <alignment vertical="top"/>
    </xf>
    <xf numFmtId="0" fontId="7" fillId="0" borderId="0" xfId="0" quotePrefix="1" applyFont="1"/>
    <xf numFmtId="16" fontId="4" fillId="0" borderId="0" xfId="0" applyNumberFormat="1" applyFont="1" applyAlignment="1">
      <alignment vertical="justify"/>
    </xf>
    <xf numFmtId="0" fontId="7" fillId="0" borderId="0" xfId="0" applyFont="1" applyAlignment="1">
      <alignment horizontal="left" vertical="center" wrapText="1"/>
    </xf>
    <xf numFmtId="14" fontId="43" fillId="0" borderId="0" xfId="0" applyNumberFormat="1" applyFont="1" applyAlignment="1">
      <alignment horizontal="left" vertical="justify"/>
    </xf>
    <xf numFmtId="0" fontId="47" fillId="0" borderId="0" xfId="0" applyFont="1" applyAlignment="1">
      <alignment vertical="justify" wrapText="1"/>
    </xf>
    <xf numFmtId="0" fontId="52" fillId="0" borderId="0" xfId="0" applyFont="1" applyAlignment="1">
      <alignment horizontal="left" vertical="top" wrapText="1"/>
    </xf>
    <xf numFmtId="14" fontId="3" fillId="0" borderId="0" xfId="0" applyNumberFormat="1" applyFont="1" applyAlignment="1">
      <alignment horizontal="left" vertical="top" wrapText="1"/>
    </xf>
    <xf numFmtId="0" fontId="4" fillId="0" borderId="3" xfId="0" applyFont="1" applyBorder="1" applyAlignment="1">
      <alignment horizontal="left" wrapText="1"/>
    </xf>
    <xf numFmtId="0" fontId="2" fillId="0" borderId="3" xfId="0" applyFont="1" applyBorder="1" applyAlignment="1">
      <alignment horizontal="left"/>
    </xf>
    <xf numFmtId="0" fontId="2" fillId="0" borderId="3" xfId="0" applyFont="1" applyBorder="1" applyAlignment="1">
      <alignment horizontal="left" wrapText="1"/>
    </xf>
    <xf numFmtId="0" fontId="4" fillId="0" borderId="3" xfId="0" applyFont="1" applyBorder="1" applyAlignment="1">
      <alignment horizontal="left"/>
    </xf>
    <xf numFmtId="0" fontId="53" fillId="0" borderId="0" xfId="0" applyFont="1" applyAlignment="1">
      <alignment vertical="justify"/>
    </xf>
    <xf numFmtId="0" fontId="54" fillId="0" borderId="3" xfId="0" applyFont="1" applyBorder="1" applyAlignment="1">
      <alignment horizontal="left"/>
    </xf>
    <xf numFmtId="16" fontId="7" fillId="11" borderId="0" xfId="0" applyNumberFormat="1" applyFont="1" applyFill="1" applyAlignment="1">
      <alignment horizontal="left" vertical="justify" wrapText="1"/>
    </xf>
    <xf numFmtId="0" fontId="7" fillId="11" borderId="0" xfId="0" applyFont="1" applyFill="1" applyAlignment="1">
      <alignment horizontal="left" vertical="justify"/>
    </xf>
    <xf numFmtId="1" fontId="7" fillId="11" borderId="0" xfId="0" applyNumberFormat="1" applyFont="1" applyFill="1" applyAlignment="1">
      <alignment horizontal="left" vertical="justify"/>
    </xf>
    <xf numFmtId="0" fontId="7" fillId="11" borderId="0" xfId="0" applyFont="1" applyFill="1" applyAlignment="1">
      <alignment horizontal="left" vertical="justify" wrapText="1"/>
    </xf>
    <xf numFmtId="0" fontId="7" fillId="11" borderId="0" xfId="0" applyFont="1" applyFill="1" applyAlignment="1">
      <alignment vertical="justify"/>
    </xf>
    <xf numFmtId="1" fontId="7" fillId="11" borderId="0" xfId="0" applyNumberFormat="1" applyFont="1" applyFill="1" applyAlignment="1">
      <alignment vertical="justify" wrapText="1"/>
    </xf>
    <xf numFmtId="0" fontId="32" fillId="11" borderId="0" xfId="0" applyFont="1" applyFill="1" applyAlignment="1">
      <alignment vertical="top" wrapText="1"/>
    </xf>
    <xf numFmtId="0" fontId="7" fillId="11" borderId="0" xfId="3" applyFont="1" applyFill="1" applyAlignment="1">
      <alignment horizontal="left" vertical="top" wrapText="1"/>
    </xf>
    <xf numFmtId="0" fontId="32" fillId="11" borderId="0" xfId="0" applyFont="1" applyFill="1" applyAlignment="1">
      <alignment vertical="justify"/>
    </xf>
    <xf numFmtId="0" fontId="41" fillId="0" borderId="0" xfId="0" applyFont="1" applyAlignment="1">
      <alignment vertical="center" wrapText="1"/>
    </xf>
    <xf numFmtId="14" fontId="0" fillId="0" borderId="0" xfId="0" applyNumberFormat="1"/>
    <xf numFmtId="0" fontId="4" fillId="0" borderId="3" xfId="0" applyFont="1" applyBorder="1" applyAlignment="1" applyProtection="1">
      <alignment vertical="justify"/>
      <protection locked="0"/>
    </xf>
    <xf numFmtId="0" fontId="0" fillId="0" borderId="3" xfId="0" applyFill="1" applyBorder="1" applyAlignment="1">
      <alignment horizontal="left" wrapText="1"/>
    </xf>
    <xf numFmtId="0" fontId="7" fillId="0" borderId="0" xfId="0" applyFont="1" applyAlignment="1">
      <alignment horizontal="left" vertical="top" wrapText="1"/>
    </xf>
    <xf numFmtId="0" fontId="7" fillId="0" borderId="0" xfId="0" applyFont="1" applyAlignment="1">
      <alignment horizontal="left" vertical="top" wrapText="1"/>
    </xf>
    <xf numFmtId="0" fontId="6" fillId="2" borderId="3" xfId="0" applyFont="1" applyFill="1" applyBorder="1" applyAlignment="1">
      <alignment horizontal="left" vertical="justify"/>
    </xf>
    <xf numFmtId="0" fontId="6" fillId="3" borderId="3" xfId="0" applyFont="1" applyFill="1" applyBorder="1" applyAlignment="1">
      <alignment horizontal="left" vertical="justify"/>
    </xf>
    <xf numFmtId="0" fontId="6" fillId="2" borderId="3" xfId="0" applyFont="1" applyFill="1" applyBorder="1" applyAlignment="1">
      <alignment vertical="justify"/>
    </xf>
    <xf numFmtId="0" fontId="6" fillId="2" borderId="3" xfId="0" applyFont="1" applyFill="1" applyBorder="1" applyAlignment="1">
      <alignment vertical="justify" wrapText="1"/>
    </xf>
    <xf numFmtId="1" fontId="6" fillId="4" borderId="3" xfId="0" applyNumberFormat="1" applyFont="1" applyFill="1" applyBorder="1" applyAlignment="1">
      <alignment vertical="justify"/>
    </xf>
    <xf numFmtId="1" fontId="55" fillId="4" borderId="3" xfId="0" applyNumberFormat="1" applyFont="1" applyFill="1" applyBorder="1" applyAlignment="1">
      <alignment vertical="justify"/>
    </xf>
    <xf numFmtId="0" fontId="6" fillId="13" borderId="3" xfId="0" applyFont="1" applyFill="1" applyBorder="1" applyAlignment="1">
      <alignment vertical="justify"/>
    </xf>
    <xf numFmtId="0" fontId="7" fillId="0" borderId="3" xfId="0" applyFont="1" applyBorder="1" applyAlignment="1">
      <alignment vertical="justify"/>
    </xf>
    <xf numFmtId="1" fontId="51" fillId="0" borderId="0" xfId="0" applyNumberFormat="1" applyFont="1" applyAlignment="1">
      <alignment vertical="justify"/>
    </xf>
    <xf numFmtId="1" fontId="7" fillId="11" borderId="0" xfId="0" applyNumberFormat="1" applyFont="1" applyFill="1" applyAlignment="1">
      <alignment horizontal="left" vertical="top" wrapText="1"/>
    </xf>
    <xf numFmtId="0" fontId="7" fillId="0" borderId="3" xfId="0" applyFont="1" applyBorder="1" applyAlignment="1" applyProtection="1">
      <alignment vertical="justify"/>
      <protection locked="0"/>
    </xf>
    <xf numFmtId="1" fontId="51" fillId="0" borderId="0" xfId="0" applyNumberFormat="1" applyFont="1" applyAlignment="1">
      <alignment vertical="justify" wrapText="1"/>
    </xf>
    <xf numFmtId="14" fontId="7" fillId="0" borderId="0" xfId="0" applyNumberFormat="1" applyFont="1" applyAlignment="1">
      <alignment horizontal="left" vertical="justify"/>
    </xf>
    <xf numFmtId="16" fontId="7" fillId="0" borderId="0" xfId="0" applyNumberFormat="1" applyFont="1" applyAlignment="1">
      <alignment vertical="justify"/>
    </xf>
    <xf numFmtId="0" fontId="52" fillId="0" borderId="0" xfId="0" applyFont="1" applyAlignment="1">
      <alignment vertical="justify" wrapText="1"/>
    </xf>
    <xf numFmtId="0" fontId="7" fillId="0" borderId="0" xfId="0" applyFont="1" applyAlignment="1">
      <alignment vertical="center"/>
    </xf>
    <xf numFmtId="0" fontId="7" fillId="0" borderId="0" xfId="0" quotePrefix="1" applyFont="1" applyAlignment="1">
      <alignment vertical="justify"/>
    </xf>
    <xf numFmtId="0" fontId="7" fillId="0" borderId="0" xfId="0" quotePrefix="1" applyFont="1" applyAlignment="1">
      <alignment horizontal="left" vertical="justify"/>
    </xf>
    <xf numFmtId="0" fontId="57" fillId="0" borderId="0" xfId="0" applyFont="1"/>
    <xf numFmtId="0" fontId="1" fillId="0" borderId="3" xfId="0" applyFont="1" applyBorder="1" applyAlignment="1">
      <alignment horizontal="left"/>
    </xf>
    <xf numFmtId="16" fontId="8" fillId="0" borderId="0" xfId="0" applyNumberFormat="1" applyFont="1" applyAlignment="1">
      <alignment horizontal="left" vertical="top"/>
    </xf>
    <xf numFmtId="0" fontId="8"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top"/>
    </xf>
    <xf numFmtId="0" fontId="7" fillId="0" borderId="0" xfId="0" applyFont="1" applyAlignment="1">
      <alignment horizontal="left" vertical="top" wrapText="1"/>
    </xf>
  </cellXfs>
  <cellStyles count="8">
    <cellStyle name="Komma" xfId="1" builtinId="3"/>
    <cellStyle name="Standaard" xfId="0" builtinId="0"/>
    <cellStyle name="Standaard 2" xfId="2" xr:uid="{00000000-0005-0000-0000-000002000000}"/>
    <cellStyle name="Standaard 3" xfId="3" xr:uid="{00000000-0005-0000-0000-000003000000}"/>
    <cellStyle name="Standaard 4" xfId="4" xr:uid="{00000000-0005-0000-0000-000004000000}"/>
    <cellStyle name="Standaard 5" xfId="5" xr:uid="{00000000-0005-0000-0000-000005000000}"/>
    <cellStyle name="Standaard 6" xfId="6" xr:uid="{00000000-0005-0000-0000-000006000000}"/>
    <cellStyle name="Standaard 7" xfId="7" xr:uid="{00000000-0005-0000-0000-000007000000}"/>
  </cellStyles>
  <dxfs count="21">
    <dxf>
      <fill>
        <patternFill>
          <bgColor rgb="FFFFEC9B"/>
        </patternFill>
      </fill>
    </dxf>
    <dxf>
      <fill>
        <patternFill>
          <bgColor rgb="FFFFC000"/>
        </patternFill>
      </fill>
    </dxf>
    <dxf>
      <fill>
        <patternFill>
          <bgColor rgb="FFFFEC9B"/>
        </patternFill>
      </fill>
    </dxf>
    <dxf>
      <fill>
        <patternFill>
          <bgColor rgb="FFFFEC9B"/>
        </patternFill>
      </fill>
    </dxf>
    <dxf>
      <fill>
        <patternFill>
          <bgColor rgb="FFFFC000"/>
        </patternFill>
      </fill>
    </dxf>
    <dxf>
      <fill>
        <patternFill>
          <bgColor rgb="FFFFEC9B"/>
        </patternFill>
      </fill>
    </dxf>
    <dxf>
      <fill>
        <patternFill>
          <bgColor rgb="FFFFEC9B"/>
        </patternFill>
      </fill>
    </dxf>
    <dxf>
      <fill>
        <patternFill>
          <bgColor rgb="FFFFC000"/>
        </patternFill>
      </fill>
    </dxf>
    <dxf>
      <fill>
        <patternFill>
          <bgColor rgb="FFFFEC9B"/>
        </patternFill>
      </fill>
    </dxf>
    <dxf>
      <fill>
        <patternFill>
          <bgColor rgb="FFFFEC9B"/>
        </patternFill>
      </fill>
    </dxf>
    <dxf>
      <fill>
        <patternFill>
          <bgColor rgb="FFFFC000"/>
        </patternFill>
      </fill>
    </dxf>
    <dxf>
      <fill>
        <patternFill>
          <bgColor rgb="FFFFEC9B"/>
        </patternFill>
      </fill>
    </dxf>
    <dxf>
      <fill>
        <patternFill>
          <bgColor rgb="FFFFEC9B"/>
        </patternFill>
      </fill>
    </dxf>
    <dxf>
      <fill>
        <patternFill>
          <bgColor rgb="FFFFC000"/>
        </patternFill>
      </fill>
    </dxf>
    <dxf>
      <fill>
        <patternFill>
          <bgColor rgb="FFFFEC9B"/>
        </patternFill>
      </fill>
    </dxf>
    <dxf>
      <fill>
        <patternFill>
          <bgColor rgb="FFFFEC9B"/>
        </patternFill>
      </fill>
    </dxf>
    <dxf>
      <fill>
        <patternFill>
          <bgColor rgb="FFFFC000"/>
        </patternFill>
      </fill>
    </dxf>
    <dxf>
      <fill>
        <patternFill>
          <bgColor rgb="FFFFEC9B"/>
        </patternFill>
      </fill>
    </dxf>
    <dxf>
      <fill>
        <patternFill>
          <bgColor rgb="FFFFEC9B"/>
        </patternFill>
      </fill>
    </dxf>
    <dxf>
      <fill>
        <patternFill>
          <bgColor rgb="FFFFC000"/>
        </patternFill>
      </fill>
    </dxf>
    <dxf>
      <fill>
        <patternFill>
          <bgColor rgb="FFFFEC9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pageSetUpPr fitToPage="1"/>
  </sheetPr>
  <dimension ref="A1:V2664"/>
  <sheetViews>
    <sheetView tabSelected="1" topLeftCell="F1" zoomScale="85" zoomScaleNormal="85" workbookViewId="0">
      <pane ySplit="1" topLeftCell="A23" activePane="bottomLeft" state="frozen"/>
      <selection activeCell="H19" sqref="H19"/>
      <selection pane="bottomLeft" activeCell="P24" sqref="P24"/>
    </sheetView>
  </sheetViews>
  <sheetFormatPr defaultColWidth="9" defaultRowHeight="24" customHeight="1" x14ac:dyDescent="0.2"/>
  <cols>
    <col min="1" max="1" width="14.5703125" style="84" customWidth="1"/>
    <col min="2" max="2" width="10.28515625" style="76" customWidth="1"/>
    <col min="3" max="3" width="8.42578125" style="84" customWidth="1"/>
    <col min="4" max="4" width="30.7109375" style="75" customWidth="1"/>
    <col min="5" max="5" width="40" style="75" bestFit="1" customWidth="1"/>
    <col min="6" max="6" width="13.42578125" style="84" customWidth="1"/>
    <col min="7" max="7" width="19.5703125" style="79" customWidth="1"/>
    <col min="8" max="8" width="15.7109375" style="84" hidden="1" customWidth="1"/>
    <col min="9" max="9" width="29.7109375" style="79" customWidth="1"/>
    <col min="10" max="10" width="22.28515625" style="79" hidden="1" customWidth="1"/>
    <col min="11" max="11" width="44" style="79" customWidth="1"/>
    <col min="12" max="12" width="46.7109375" style="79" bestFit="1" customWidth="1"/>
    <col min="13" max="13" width="25.85546875" style="81" customWidth="1"/>
    <col min="14" max="14" width="36.7109375" style="81" customWidth="1"/>
    <col min="15" max="15" width="13.7109375" style="81" customWidth="1"/>
    <col min="16" max="16" width="64.28515625" style="86" customWidth="1"/>
    <col min="17" max="17" width="36.28515625" style="86" customWidth="1"/>
    <col min="18" max="18" width="30" style="79" customWidth="1"/>
    <col min="19" max="19" width="47" style="79" customWidth="1"/>
    <col min="20" max="20" width="9" style="79"/>
    <col min="21" max="21" width="77" style="79" customWidth="1"/>
    <col min="22" max="22" width="15.7109375" style="79" customWidth="1"/>
    <col min="23" max="16384" width="9" style="79"/>
  </cols>
  <sheetData>
    <row r="1" spans="1:22" s="219" customFormat="1" ht="48.75" customHeight="1" x14ac:dyDescent="0.2">
      <c r="A1" s="58" t="s">
        <v>0</v>
      </c>
      <c r="B1" s="178" t="s">
        <v>1</v>
      </c>
      <c r="C1" s="58" t="s">
        <v>2</v>
      </c>
      <c r="D1" s="59" t="s">
        <v>3</v>
      </c>
      <c r="E1" s="59" t="s">
        <v>4</v>
      </c>
      <c r="F1" s="58" t="s">
        <v>5</v>
      </c>
      <c r="G1" s="60" t="s">
        <v>6</v>
      </c>
      <c r="H1" s="58" t="s">
        <v>7</v>
      </c>
      <c r="I1" s="61" t="s">
        <v>8</v>
      </c>
      <c r="J1" s="61" t="s">
        <v>9</v>
      </c>
      <c r="K1" s="61" t="s">
        <v>10</v>
      </c>
      <c r="L1" s="61" t="s">
        <v>11</v>
      </c>
      <c r="M1" s="62" t="s">
        <v>12</v>
      </c>
      <c r="N1" s="62" t="s">
        <v>13</v>
      </c>
      <c r="O1" s="62" t="s">
        <v>14</v>
      </c>
      <c r="P1" s="63" t="s">
        <v>15</v>
      </c>
      <c r="Q1" s="63" t="s">
        <v>16</v>
      </c>
      <c r="R1" s="64" t="s">
        <v>17</v>
      </c>
      <c r="S1" s="65" t="s">
        <v>18</v>
      </c>
      <c r="T1" s="66" t="s">
        <v>19</v>
      </c>
      <c r="U1" s="66" t="s">
        <v>20</v>
      </c>
      <c r="V1" s="215" t="s">
        <v>21</v>
      </c>
    </row>
    <row r="2" spans="1:22" ht="140.25" x14ac:dyDescent="0.2">
      <c r="A2" s="75">
        <v>43838</v>
      </c>
      <c r="B2" s="76">
        <f>IF(A2="","",IF(ISNUMBER(SEARCH("KCB",G2))=TRUE,Info!$J$10,Info!$J$11))</f>
        <v>28</v>
      </c>
      <c r="C2" s="75"/>
      <c r="D2" s="75">
        <v>43976</v>
      </c>
      <c r="E2" s="75" t="s">
        <v>22</v>
      </c>
      <c r="F2" s="84">
        <v>36407232</v>
      </c>
      <c r="G2" s="78" t="s">
        <v>23</v>
      </c>
      <c r="H2" s="79"/>
      <c r="I2" s="79" t="s">
        <v>24</v>
      </c>
      <c r="J2" s="79" t="s">
        <v>25</v>
      </c>
      <c r="K2" s="84" t="s">
        <v>26</v>
      </c>
      <c r="L2" s="79" t="s">
        <v>27</v>
      </c>
      <c r="O2" s="78"/>
      <c r="P2" s="86" t="s">
        <v>28</v>
      </c>
      <c r="Q2" s="86" t="s">
        <v>29</v>
      </c>
      <c r="R2" s="78" t="s">
        <v>30</v>
      </c>
      <c r="S2" s="151" t="s">
        <v>31</v>
      </c>
    </row>
    <row r="3" spans="1:22" ht="114.75" x14ac:dyDescent="0.2">
      <c r="A3" s="75">
        <v>43847</v>
      </c>
      <c r="B3" s="76">
        <f>IF(A3="","",IF(ISNUMBER(SEARCH("KCB",G3))=TRUE,Info!$J$10,Info!$J$11))</f>
        <v>90</v>
      </c>
      <c r="C3" s="75">
        <v>44098</v>
      </c>
      <c r="D3" s="75">
        <v>44105</v>
      </c>
      <c r="E3" s="75" t="s">
        <v>32</v>
      </c>
      <c r="F3" s="76">
        <v>38911184</v>
      </c>
      <c r="G3" s="77" t="s">
        <v>33</v>
      </c>
      <c r="H3" s="75"/>
      <c r="I3" s="75" t="s">
        <v>34</v>
      </c>
      <c r="J3" s="75"/>
      <c r="K3" s="78" t="s">
        <v>35</v>
      </c>
      <c r="L3" s="79" t="s">
        <v>36</v>
      </c>
      <c r="M3" s="80" t="s">
        <v>37</v>
      </c>
      <c r="N3" s="80" t="s">
        <v>38</v>
      </c>
      <c r="O3" s="82"/>
      <c r="P3" s="83" t="s">
        <v>39</v>
      </c>
      <c r="Q3" s="83"/>
      <c r="R3" s="79" t="s">
        <v>40</v>
      </c>
      <c r="S3" s="78" t="s">
        <v>41</v>
      </c>
    </row>
    <row r="4" spans="1:22" ht="127.5" x14ac:dyDescent="0.2">
      <c r="A4" s="75">
        <v>43847</v>
      </c>
      <c r="B4" s="76">
        <f>IF(A4="","",IF(ISNUMBER(SEARCH("KCB",G4))=TRUE,Info!$J$10,Info!$J$11))</f>
        <v>90</v>
      </c>
      <c r="C4" s="75"/>
      <c r="D4" s="75">
        <v>44014</v>
      </c>
      <c r="E4" s="75" t="s">
        <v>22</v>
      </c>
      <c r="F4" s="84">
        <v>33134187</v>
      </c>
      <c r="G4" s="77" t="s">
        <v>42</v>
      </c>
      <c r="H4" s="75"/>
      <c r="I4" s="75" t="s">
        <v>43</v>
      </c>
      <c r="J4" s="78" t="s">
        <v>44</v>
      </c>
      <c r="K4" s="79" t="s">
        <v>45</v>
      </c>
      <c r="L4" s="79" t="s">
        <v>36</v>
      </c>
      <c r="M4" s="80" t="s">
        <v>46</v>
      </c>
      <c r="N4" s="80" t="s">
        <v>47</v>
      </c>
      <c r="O4" s="83"/>
      <c r="P4" s="121" t="s">
        <v>48</v>
      </c>
      <c r="Q4" s="83" t="s">
        <v>49</v>
      </c>
      <c r="R4" s="78" t="s">
        <v>50</v>
      </c>
      <c r="S4" s="78" t="s">
        <v>51</v>
      </c>
    </row>
    <row r="5" spans="1:22" ht="204" x14ac:dyDescent="0.2">
      <c r="A5" s="75">
        <v>43847</v>
      </c>
      <c r="B5" s="76">
        <f>IF(A5="","",IF(ISNUMBER(SEARCH("KCB",G5))=TRUE,Info!$J$10,Info!$J$11))</f>
        <v>28</v>
      </c>
      <c r="C5" s="75"/>
      <c r="D5" s="77" t="s">
        <v>52</v>
      </c>
      <c r="E5" s="75" t="s">
        <v>22</v>
      </c>
      <c r="F5" s="84">
        <v>40391392</v>
      </c>
      <c r="G5" s="77" t="s">
        <v>53</v>
      </c>
      <c r="I5" s="75" t="s">
        <v>54</v>
      </c>
      <c r="J5" s="78" t="s">
        <v>55</v>
      </c>
      <c r="K5" s="208" t="s">
        <v>56</v>
      </c>
      <c r="L5" s="79" t="s">
        <v>22</v>
      </c>
      <c r="M5" s="79"/>
      <c r="O5" s="83"/>
      <c r="P5" s="86" t="s">
        <v>57</v>
      </c>
      <c r="Q5" s="83"/>
      <c r="R5" s="151" t="s">
        <v>58</v>
      </c>
      <c r="S5" s="78" t="s">
        <v>59</v>
      </c>
    </row>
    <row r="6" spans="1:22" ht="267.75" x14ac:dyDescent="0.2">
      <c r="A6" s="75">
        <v>43847</v>
      </c>
      <c r="B6" s="76">
        <f>IF(A6="","",IF(ISNUMBER(SEARCH("KCB",G6))=TRUE,Info!$J$10,Info!$J$11))</f>
        <v>28</v>
      </c>
      <c r="C6" s="75"/>
      <c r="D6" s="77" t="s">
        <v>60</v>
      </c>
      <c r="E6" s="75" t="s">
        <v>22</v>
      </c>
      <c r="F6" s="84">
        <v>40247470</v>
      </c>
      <c r="G6" s="77" t="s">
        <v>53</v>
      </c>
      <c r="I6" s="75" t="s">
        <v>54</v>
      </c>
      <c r="J6" s="78" t="s">
        <v>61</v>
      </c>
      <c r="K6" s="208" t="s">
        <v>62</v>
      </c>
      <c r="L6" s="79" t="s">
        <v>22</v>
      </c>
      <c r="M6" s="78" t="s">
        <v>63</v>
      </c>
      <c r="O6" s="83"/>
      <c r="P6" s="86" t="s">
        <v>64</v>
      </c>
      <c r="Q6" s="83"/>
      <c r="R6" s="78" t="s">
        <v>65</v>
      </c>
      <c r="S6" s="78" t="s">
        <v>66</v>
      </c>
    </row>
    <row r="7" spans="1:22" ht="229.5" x14ac:dyDescent="0.2">
      <c r="A7" s="75">
        <v>43847</v>
      </c>
      <c r="B7" s="76">
        <f>IF(A7="","",IF(ISNUMBER(SEARCH("KCB",G7))=TRUE,Info!$J$10,Info!$J$11))</f>
        <v>28</v>
      </c>
      <c r="C7" s="75"/>
      <c r="D7" s="75">
        <v>43984</v>
      </c>
      <c r="E7" s="75" t="s">
        <v>22</v>
      </c>
      <c r="F7" s="84">
        <v>40391499</v>
      </c>
      <c r="G7" s="77" t="s">
        <v>53</v>
      </c>
      <c r="I7" s="75" t="s">
        <v>54</v>
      </c>
      <c r="J7" s="78" t="s">
        <v>67</v>
      </c>
      <c r="K7" s="208" t="s">
        <v>68</v>
      </c>
      <c r="L7" s="79" t="s">
        <v>22</v>
      </c>
      <c r="M7" s="78" t="s">
        <v>69</v>
      </c>
      <c r="O7" s="83"/>
      <c r="P7" s="86" t="s">
        <v>70</v>
      </c>
      <c r="Q7" s="83"/>
      <c r="R7" s="78" t="s">
        <v>71</v>
      </c>
      <c r="S7" s="78" t="s">
        <v>72</v>
      </c>
    </row>
    <row r="8" spans="1:22" ht="38.25" x14ac:dyDescent="0.2">
      <c r="A8" s="75">
        <v>43847</v>
      </c>
      <c r="B8" s="76">
        <f>IF(A8="","",IF(ISNUMBER(SEARCH("KCB",G8))=TRUE,Info!$J$10,Info!$J$11))</f>
        <v>28</v>
      </c>
      <c r="C8" s="75"/>
      <c r="D8" s="75">
        <v>43987</v>
      </c>
      <c r="E8" s="75" t="s">
        <v>22</v>
      </c>
      <c r="F8" s="84">
        <v>40394980</v>
      </c>
      <c r="G8" s="77" t="s">
        <v>53</v>
      </c>
      <c r="I8" s="75" t="s">
        <v>54</v>
      </c>
      <c r="J8" s="78" t="s">
        <v>73</v>
      </c>
      <c r="K8" s="208" t="s">
        <v>74</v>
      </c>
      <c r="L8" s="79" t="s">
        <v>22</v>
      </c>
      <c r="M8" s="79"/>
      <c r="O8" s="83"/>
      <c r="P8" s="79"/>
      <c r="Q8" s="83"/>
      <c r="R8" s="79" t="s">
        <v>75</v>
      </c>
      <c r="S8" s="78" t="s">
        <v>76</v>
      </c>
    </row>
    <row r="9" spans="1:22" ht="165.75" x14ac:dyDescent="0.2">
      <c r="A9" s="75">
        <v>43852</v>
      </c>
      <c r="B9" s="76">
        <f>IF(A9="","",IF(ISNUMBER(SEARCH("KCB",G9))=TRUE,Info!$J$10,Info!$J$11))</f>
        <v>28</v>
      </c>
      <c r="C9" s="75"/>
      <c r="D9" s="75">
        <v>44784</v>
      </c>
      <c r="E9" s="75" t="s">
        <v>337</v>
      </c>
      <c r="F9" s="84">
        <v>36785022</v>
      </c>
      <c r="G9" s="77" t="s">
        <v>77</v>
      </c>
      <c r="I9" s="75" t="s">
        <v>78</v>
      </c>
      <c r="J9" s="78"/>
      <c r="K9" s="77" t="s">
        <v>79</v>
      </c>
      <c r="L9" s="79" t="s">
        <v>80</v>
      </c>
      <c r="M9" s="80" t="s">
        <v>81</v>
      </c>
      <c r="O9" s="80"/>
      <c r="P9" s="86" t="s">
        <v>2079</v>
      </c>
      <c r="R9" s="208" t="s">
        <v>2077</v>
      </c>
      <c r="S9" s="94" t="s">
        <v>2078</v>
      </c>
    </row>
    <row r="10" spans="1:22" ht="171.75" customHeight="1" x14ac:dyDescent="0.2">
      <c r="A10" s="75">
        <v>43853</v>
      </c>
      <c r="B10" s="76">
        <f>IF(A10="","",IF(ISNUMBER(SEARCH("KCB",G10))=TRUE,Info!$J$10,Info!$J$11))</f>
        <v>90</v>
      </c>
      <c r="C10" s="75">
        <v>44098</v>
      </c>
      <c r="D10" s="75">
        <v>44117</v>
      </c>
      <c r="E10" s="75" t="s">
        <v>32</v>
      </c>
      <c r="F10" s="84">
        <v>39122232</v>
      </c>
      <c r="G10" s="78" t="s">
        <v>83</v>
      </c>
      <c r="H10" s="84" t="s">
        <v>84</v>
      </c>
      <c r="I10" s="79" t="s">
        <v>85</v>
      </c>
      <c r="K10" s="77" t="s">
        <v>86</v>
      </c>
      <c r="L10" s="79" t="s">
        <v>87</v>
      </c>
      <c r="M10" s="80" t="s">
        <v>88</v>
      </c>
      <c r="O10" s="83"/>
      <c r="P10" s="86" t="s">
        <v>89</v>
      </c>
      <c r="Q10" s="78" t="s">
        <v>90</v>
      </c>
      <c r="R10" s="79" t="s">
        <v>91</v>
      </c>
      <c r="S10" s="79" t="s">
        <v>92</v>
      </c>
      <c r="V10" s="79" t="s">
        <v>93</v>
      </c>
    </row>
    <row r="11" spans="1:22" ht="191.25" x14ac:dyDescent="0.2">
      <c r="A11" s="75">
        <v>43860</v>
      </c>
      <c r="B11" s="76">
        <f>IF(A11="","",IF(ISNUMBER(SEARCH("KCB",G11))=TRUE,Info!$J$10,Info!$J$11))</f>
        <v>90</v>
      </c>
      <c r="C11" s="75">
        <v>44098</v>
      </c>
      <c r="D11" s="75">
        <v>44140</v>
      </c>
      <c r="E11" s="75" t="s">
        <v>32</v>
      </c>
      <c r="F11" s="84">
        <v>32812329</v>
      </c>
      <c r="G11" s="78" t="s">
        <v>94</v>
      </c>
      <c r="I11" s="78" t="s">
        <v>95</v>
      </c>
      <c r="J11" s="78"/>
      <c r="K11" s="78" t="s">
        <v>96</v>
      </c>
      <c r="L11" s="79" t="s">
        <v>97</v>
      </c>
      <c r="M11" s="80" t="s">
        <v>98</v>
      </c>
      <c r="O11" s="94"/>
      <c r="P11" s="78" t="s">
        <v>99</v>
      </c>
      <c r="Q11" s="86" t="s">
        <v>100</v>
      </c>
      <c r="R11" s="208" t="s">
        <v>101</v>
      </c>
      <c r="S11" s="78" t="s">
        <v>102</v>
      </c>
      <c r="V11" s="79" t="s">
        <v>93</v>
      </c>
    </row>
    <row r="12" spans="1:22" ht="114.75" x14ac:dyDescent="0.2">
      <c r="A12" s="75">
        <v>43861</v>
      </c>
      <c r="B12" s="76">
        <f>IF(A12="","",IF(ISNUMBER(SEARCH("KCB",G12))=TRUE,Info!$J$10,Info!$J$11))</f>
        <v>90</v>
      </c>
      <c r="C12" s="75"/>
      <c r="D12" s="75">
        <v>43962</v>
      </c>
      <c r="E12" s="75" t="s">
        <v>103</v>
      </c>
      <c r="F12" s="120">
        <v>36275559</v>
      </c>
      <c r="G12" s="78" t="s">
        <v>104</v>
      </c>
      <c r="H12" s="79">
        <v>3650</v>
      </c>
      <c r="I12" s="79" t="s">
        <v>43</v>
      </c>
      <c r="J12" s="79" t="s">
        <v>44</v>
      </c>
      <c r="K12" s="79" t="s">
        <v>105</v>
      </c>
      <c r="L12" s="79" t="s">
        <v>32</v>
      </c>
      <c r="M12" s="80" t="s">
        <v>106</v>
      </c>
      <c r="N12" s="80" t="s">
        <v>107</v>
      </c>
      <c r="O12" s="94"/>
      <c r="P12" s="78"/>
      <c r="Q12" s="86" t="s">
        <v>108</v>
      </c>
      <c r="R12" s="208" t="s">
        <v>109</v>
      </c>
      <c r="S12" s="78" t="s">
        <v>110</v>
      </c>
    </row>
    <row r="13" spans="1:22" ht="127.5" x14ac:dyDescent="0.2">
      <c r="A13" s="75">
        <v>43861</v>
      </c>
      <c r="B13" s="76">
        <f>IF(A13="","",IF(ISNUMBER(SEARCH("KCB",G13))=TRUE,Info!$J$10,Info!$J$11))</f>
        <v>28</v>
      </c>
      <c r="C13" s="75"/>
      <c r="D13" s="75">
        <v>44246</v>
      </c>
      <c r="E13" s="75" t="s">
        <v>22</v>
      </c>
      <c r="F13" s="84">
        <v>40273994</v>
      </c>
      <c r="G13" s="78" t="s">
        <v>111</v>
      </c>
      <c r="H13" s="84" t="s">
        <v>112</v>
      </c>
      <c r="I13" s="78" t="s">
        <v>113</v>
      </c>
      <c r="J13" s="112" t="s">
        <v>114</v>
      </c>
      <c r="K13" s="78" t="s">
        <v>115</v>
      </c>
      <c r="L13" s="79" t="s">
        <v>36</v>
      </c>
      <c r="M13" s="80" t="s">
        <v>116</v>
      </c>
      <c r="N13" s="80" t="s">
        <v>117</v>
      </c>
      <c r="O13" s="94"/>
      <c r="P13" s="78" t="s">
        <v>118</v>
      </c>
      <c r="R13" s="78" t="s">
        <v>119</v>
      </c>
      <c r="S13" s="208" t="s">
        <v>120</v>
      </c>
      <c r="V13" s="79" t="s">
        <v>93</v>
      </c>
    </row>
    <row r="14" spans="1:22" ht="89.25" x14ac:dyDescent="0.2">
      <c r="A14" s="75">
        <v>43875</v>
      </c>
      <c r="B14" s="76">
        <f>IF(A14="","",IF(ISNUMBER(SEARCH("KCB",G14))=TRUE,Info!$J$10,Info!$J$11))</f>
        <v>90</v>
      </c>
      <c r="C14" s="75">
        <v>44098</v>
      </c>
      <c r="D14" s="75">
        <v>44098</v>
      </c>
      <c r="E14" s="75" t="s">
        <v>121</v>
      </c>
      <c r="F14" s="84">
        <v>36240276</v>
      </c>
      <c r="G14" s="78" t="s">
        <v>122</v>
      </c>
      <c r="H14" s="84">
        <v>1708</v>
      </c>
      <c r="I14" s="79" t="s">
        <v>43</v>
      </c>
      <c r="J14" s="79" t="s">
        <v>44</v>
      </c>
      <c r="K14" s="78" t="s">
        <v>123</v>
      </c>
      <c r="L14" s="79" t="s">
        <v>124</v>
      </c>
      <c r="O14" s="78"/>
      <c r="R14" s="79" t="s">
        <v>125</v>
      </c>
      <c r="S14" s="78" t="s">
        <v>126</v>
      </c>
      <c r="U14" s="98"/>
    </row>
    <row r="15" spans="1:22" ht="140.25" x14ac:dyDescent="0.2">
      <c r="A15" s="75">
        <v>43878</v>
      </c>
      <c r="B15" s="76">
        <f>IF(A15="","",IF(ISNUMBER(SEARCH("KCB",G15))=TRUE,Info!$J$10,Info!$J$11))</f>
        <v>90</v>
      </c>
      <c r="C15" s="75"/>
      <c r="D15" s="75">
        <v>44014</v>
      </c>
      <c r="E15" s="75" t="s">
        <v>127</v>
      </c>
      <c r="F15" s="84">
        <v>33315481</v>
      </c>
      <c r="G15" s="78" t="s">
        <v>128</v>
      </c>
      <c r="I15" s="78" t="s">
        <v>43</v>
      </c>
      <c r="J15" s="78" t="s">
        <v>44</v>
      </c>
      <c r="K15" s="78" t="s">
        <v>129</v>
      </c>
      <c r="L15" s="79" t="s">
        <v>97</v>
      </c>
      <c r="M15" s="80"/>
      <c r="N15" s="80" t="s">
        <v>130</v>
      </c>
      <c r="O15" s="94"/>
      <c r="P15" s="78" t="s">
        <v>131</v>
      </c>
      <c r="Q15" s="86" t="s">
        <v>108</v>
      </c>
      <c r="R15" s="208" t="s">
        <v>109</v>
      </c>
      <c r="S15" s="78" t="s">
        <v>132</v>
      </c>
    </row>
    <row r="16" spans="1:22" ht="114.75" x14ac:dyDescent="0.2">
      <c r="A16" s="75">
        <v>43879</v>
      </c>
      <c r="B16" s="76">
        <f>IF(A16="","",IF(ISNUMBER(SEARCH("KCB",G16))=TRUE,Info!$J$10,Info!$J$11))</f>
        <v>28</v>
      </c>
      <c r="C16" s="75"/>
      <c r="D16" s="75">
        <v>44271</v>
      </c>
      <c r="E16" s="75" t="s">
        <v>22</v>
      </c>
      <c r="F16" s="84">
        <v>36689761</v>
      </c>
      <c r="G16" s="78" t="s">
        <v>111</v>
      </c>
      <c r="H16" s="84" t="s">
        <v>133</v>
      </c>
      <c r="I16" s="78" t="s">
        <v>43</v>
      </c>
      <c r="J16" s="78" t="s">
        <v>44</v>
      </c>
      <c r="K16" s="78" t="s">
        <v>134</v>
      </c>
      <c r="L16" s="79" t="s">
        <v>135</v>
      </c>
      <c r="M16" s="80"/>
      <c r="N16" s="80"/>
      <c r="O16" s="94"/>
      <c r="P16" s="78" t="s">
        <v>136</v>
      </c>
      <c r="R16" s="79" t="s">
        <v>137</v>
      </c>
      <c r="S16" s="208" t="s">
        <v>138</v>
      </c>
    </row>
    <row r="17" spans="1:22" ht="127.5" x14ac:dyDescent="0.2">
      <c r="A17" s="75">
        <v>43879</v>
      </c>
      <c r="B17" s="76">
        <f>IF(A17="","",IF(ISNUMBER(SEARCH("KCB",G17))=TRUE,Info!$J$10,Info!$J$11))</f>
        <v>28</v>
      </c>
      <c r="C17" s="75"/>
      <c r="D17" s="75">
        <v>44261</v>
      </c>
      <c r="E17" s="75" t="s">
        <v>22</v>
      </c>
      <c r="F17" s="84">
        <v>36689460</v>
      </c>
      <c r="G17" s="78" t="s">
        <v>111</v>
      </c>
      <c r="H17" s="84" t="s">
        <v>139</v>
      </c>
      <c r="I17" s="78" t="s">
        <v>43</v>
      </c>
      <c r="J17" s="78" t="s">
        <v>44</v>
      </c>
      <c r="K17" s="78" t="s">
        <v>140</v>
      </c>
      <c r="L17" s="79" t="s">
        <v>135</v>
      </c>
      <c r="M17" s="80"/>
      <c r="N17" s="80"/>
      <c r="O17" s="94"/>
      <c r="P17" s="78" t="s">
        <v>136</v>
      </c>
      <c r="R17" s="79" t="s">
        <v>137</v>
      </c>
      <c r="S17" s="208" t="s">
        <v>141</v>
      </c>
    </row>
    <row r="18" spans="1:22" ht="229.5" x14ac:dyDescent="0.2">
      <c r="A18" s="75">
        <v>43880</v>
      </c>
      <c r="B18" s="76">
        <f>IF(A18="","",IF(ISNUMBER(SEARCH("KCB",G18))=TRUE,Info!$J$10,Info!$J$11))</f>
        <v>28</v>
      </c>
      <c r="C18" s="75"/>
      <c r="D18" s="75">
        <v>43931</v>
      </c>
      <c r="E18" s="75" t="s">
        <v>103</v>
      </c>
      <c r="F18" s="84">
        <v>33263077</v>
      </c>
      <c r="G18" s="77" t="s">
        <v>142</v>
      </c>
      <c r="H18" s="84">
        <v>21403</v>
      </c>
      <c r="I18" s="75" t="s">
        <v>143</v>
      </c>
      <c r="J18" s="78" t="s">
        <v>144</v>
      </c>
      <c r="K18" s="78" t="s">
        <v>145</v>
      </c>
      <c r="L18" s="79" t="s">
        <v>97</v>
      </c>
      <c r="M18" s="92"/>
      <c r="N18" s="80"/>
      <c r="O18" s="220" t="s">
        <v>146</v>
      </c>
      <c r="P18" s="83"/>
      <c r="Q18" s="86" t="s">
        <v>108</v>
      </c>
      <c r="R18" s="224" t="s">
        <v>147</v>
      </c>
      <c r="S18" s="78" t="s">
        <v>148</v>
      </c>
      <c r="T18" s="91"/>
      <c r="U18" s="91"/>
    </row>
    <row r="19" spans="1:22" ht="51" x14ac:dyDescent="0.2">
      <c r="A19" s="75">
        <v>43881</v>
      </c>
      <c r="B19" s="76">
        <f>IF(A19="","",IF(ISNUMBER(SEARCH("KCB",G19))=TRUE,Info!$J$10,Info!$J$11))</f>
        <v>28</v>
      </c>
      <c r="C19" s="75"/>
      <c r="D19" s="75">
        <v>43944</v>
      </c>
      <c r="E19" s="75" t="s">
        <v>149</v>
      </c>
      <c r="F19" s="84">
        <v>40247497</v>
      </c>
      <c r="G19" s="78" t="s">
        <v>150</v>
      </c>
      <c r="I19" s="79" t="s">
        <v>151</v>
      </c>
      <c r="K19" s="78" t="s">
        <v>152</v>
      </c>
      <c r="L19" s="79" t="s">
        <v>97</v>
      </c>
      <c r="M19" s="80"/>
      <c r="O19" s="94"/>
      <c r="R19" s="79" t="s">
        <v>153</v>
      </c>
      <c r="S19" s="78" t="s">
        <v>154</v>
      </c>
    </row>
    <row r="20" spans="1:22" ht="63.75" x14ac:dyDescent="0.2">
      <c r="A20" s="75">
        <v>43881</v>
      </c>
      <c r="B20" s="76">
        <f>IF(A20="","",IF(ISNUMBER(SEARCH("KCB",G20))=TRUE,Info!$J$10,Info!$J$11))</f>
        <v>28</v>
      </c>
      <c r="C20" s="75"/>
      <c r="D20" s="75">
        <v>43944</v>
      </c>
      <c r="E20" s="75" t="s">
        <v>149</v>
      </c>
      <c r="F20" s="84">
        <v>39582669</v>
      </c>
      <c r="G20" s="78" t="s">
        <v>150</v>
      </c>
      <c r="I20" s="79" t="s">
        <v>151</v>
      </c>
      <c r="J20" s="78"/>
      <c r="K20" s="78" t="s">
        <v>155</v>
      </c>
      <c r="L20" s="79" t="s">
        <v>97</v>
      </c>
      <c r="M20" s="80"/>
      <c r="O20" s="94"/>
      <c r="P20" s="79"/>
      <c r="R20" s="79" t="s">
        <v>153</v>
      </c>
      <c r="S20" s="78" t="s">
        <v>154</v>
      </c>
    </row>
    <row r="21" spans="1:22" ht="267.75" x14ac:dyDescent="0.2">
      <c r="A21" s="75">
        <v>43885</v>
      </c>
      <c r="B21" s="76">
        <f>IF(A21="","",IF(ISNUMBER(SEARCH("KCB",G21))=TRUE,Info!$J$10,Info!$J$11))</f>
        <v>90</v>
      </c>
      <c r="C21" s="75">
        <v>44098</v>
      </c>
      <c r="D21" s="75">
        <v>44183</v>
      </c>
      <c r="E21" s="75" t="s">
        <v>121</v>
      </c>
      <c r="F21" s="84">
        <v>38653226</v>
      </c>
      <c r="G21" s="78" t="s">
        <v>156</v>
      </c>
      <c r="I21" s="78" t="s">
        <v>34</v>
      </c>
      <c r="J21" s="78" t="s">
        <v>157</v>
      </c>
      <c r="K21" s="78" t="s">
        <v>158</v>
      </c>
      <c r="L21" s="79" t="s">
        <v>97</v>
      </c>
      <c r="M21" s="80" t="s">
        <v>159</v>
      </c>
      <c r="O21" s="94"/>
      <c r="P21" s="78" t="s">
        <v>160</v>
      </c>
      <c r="Q21" s="86" t="s">
        <v>161</v>
      </c>
      <c r="R21" s="79" t="s">
        <v>162</v>
      </c>
      <c r="S21" s="78" t="s">
        <v>163</v>
      </c>
    </row>
    <row r="22" spans="1:22" s="198" customFormat="1" ht="116.85" customHeight="1" x14ac:dyDescent="0.2">
      <c r="A22" s="75">
        <v>43886</v>
      </c>
      <c r="B22" s="76">
        <f>IF(A22="","",IF(ISNUMBER(SEARCH("KCB",G22))=TRUE,Info!$J$10,Info!$J$11))</f>
        <v>90</v>
      </c>
      <c r="C22" s="75"/>
      <c r="D22" s="75">
        <v>44077</v>
      </c>
      <c r="E22" s="75" t="s">
        <v>164</v>
      </c>
      <c r="F22" s="84">
        <v>36807332</v>
      </c>
      <c r="G22" s="78" t="s">
        <v>165</v>
      </c>
      <c r="H22" s="84"/>
      <c r="I22" s="78" t="s">
        <v>34</v>
      </c>
      <c r="J22" s="78" t="s">
        <v>166</v>
      </c>
      <c r="K22" s="78" t="s">
        <v>167</v>
      </c>
      <c r="L22" s="79" t="s">
        <v>97</v>
      </c>
      <c r="M22" s="80" t="s">
        <v>168</v>
      </c>
      <c r="N22" s="80" t="s">
        <v>169</v>
      </c>
      <c r="O22" s="94"/>
      <c r="P22" s="78" t="s">
        <v>170</v>
      </c>
      <c r="Q22" s="86" t="s">
        <v>108</v>
      </c>
      <c r="R22" s="78" t="s">
        <v>171</v>
      </c>
      <c r="S22" s="78" t="s">
        <v>172</v>
      </c>
      <c r="T22" s="79"/>
      <c r="U22" s="79"/>
    </row>
    <row r="23" spans="1:22" ht="76.5" x14ac:dyDescent="0.2">
      <c r="A23" s="75">
        <v>43886</v>
      </c>
      <c r="B23" s="76">
        <f>IF(A23="","",IF(ISNUMBER(SEARCH("KCB",G23))=TRUE,Info!$J$10,Info!$J$11))</f>
        <v>90</v>
      </c>
      <c r="C23" s="75"/>
      <c r="D23" s="75">
        <v>44032</v>
      </c>
      <c r="E23" s="75" t="s">
        <v>121</v>
      </c>
      <c r="F23" s="84">
        <v>32993721</v>
      </c>
      <c r="G23" s="78" t="s">
        <v>173</v>
      </c>
      <c r="H23" s="84">
        <v>25900</v>
      </c>
      <c r="I23" s="79" t="s">
        <v>43</v>
      </c>
      <c r="J23" s="79" t="s">
        <v>44</v>
      </c>
      <c r="K23" s="78" t="s">
        <v>174</v>
      </c>
      <c r="L23" s="79" t="s">
        <v>124</v>
      </c>
      <c r="M23" s="80"/>
      <c r="O23" s="80"/>
      <c r="P23" s="79"/>
      <c r="R23" s="79" t="s">
        <v>175</v>
      </c>
      <c r="S23" s="78" t="s">
        <v>176</v>
      </c>
      <c r="U23" s="98"/>
    </row>
    <row r="24" spans="1:22" ht="408" x14ac:dyDescent="0.2">
      <c r="A24" s="75">
        <v>43892</v>
      </c>
      <c r="B24" s="76">
        <f>IF(A24="","",IF(ISNUMBER(SEARCH("KCB",G24))=TRUE,Info!$J$10,Info!$J$11))</f>
        <v>90</v>
      </c>
      <c r="C24" s="75">
        <v>44098</v>
      </c>
      <c r="D24" s="75">
        <v>44117</v>
      </c>
      <c r="E24" s="75" t="s">
        <v>32</v>
      </c>
      <c r="F24" s="84">
        <v>32949851</v>
      </c>
      <c r="G24" s="78" t="s">
        <v>177</v>
      </c>
      <c r="I24" s="78" t="s">
        <v>34</v>
      </c>
      <c r="J24" s="78" t="s">
        <v>166</v>
      </c>
      <c r="K24" s="78" t="s">
        <v>178</v>
      </c>
      <c r="L24" s="79" t="s">
        <v>97</v>
      </c>
      <c r="M24" s="80" t="s">
        <v>179</v>
      </c>
      <c r="O24" s="80" t="s">
        <v>2082</v>
      </c>
      <c r="P24" s="78" t="s">
        <v>180</v>
      </c>
      <c r="Q24" s="78" t="s">
        <v>181</v>
      </c>
      <c r="R24" s="208" t="s">
        <v>182</v>
      </c>
      <c r="S24" s="90" t="s">
        <v>183</v>
      </c>
      <c r="V24" s="79" t="s">
        <v>93</v>
      </c>
    </row>
    <row r="25" spans="1:22" ht="114.75" x14ac:dyDescent="0.2">
      <c r="A25" s="75">
        <v>43892</v>
      </c>
      <c r="B25" s="76">
        <f>IF(A25="","",IF(ISNUMBER(SEARCH("KCB",G25))=TRUE,Info!$J$10,Info!$J$11))</f>
        <v>90</v>
      </c>
      <c r="C25" s="75">
        <v>44098</v>
      </c>
      <c r="D25" s="75">
        <v>44133</v>
      </c>
      <c r="E25" s="75" t="s">
        <v>32</v>
      </c>
      <c r="F25" s="84">
        <v>33360707</v>
      </c>
      <c r="G25" s="78" t="s">
        <v>184</v>
      </c>
      <c r="I25" s="79" t="s">
        <v>43</v>
      </c>
      <c r="J25" s="79" t="s">
        <v>44</v>
      </c>
      <c r="K25" s="78" t="s">
        <v>185</v>
      </c>
      <c r="L25" s="79" t="s">
        <v>97</v>
      </c>
      <c r="M25" s="80" t="s">
        <v>186</v>
      </c>
      <c r="N25" s="80"/>
      <c r="O25" s="78"/>
      <c r="P25" s="208" t="s">
        <v>187</v>
      </c>
      <c r="Q25" s="86" t="s">
        <v>188</v>
      </c>
      <c r="R25" s="79" t="s">
        <v>189</v>
      </c>
      <c r="S25" s="78" t="s">
        <v>190</v>
      </c>
      <c r="V25" s="79" t="s">
        <v>191</v>
      </c>
    </row>
    <row r="26" spans="1:22" ht="219" customHeight="1" x14ac:dyDescent="0.2">
      <c r="A26" s="75">
        <v>43893</v>
      </c>
      <c r="B26" s="76">
        <f>IF(A26="","",IF(ISNUMBER(SEARCH("KCB",G26))=TRUE,Info!$J$10,Info!$J$11))</f>
        <v>90</v>
      </c>
      <c r="C26" s="75">
        <v>44098</v>
      </c>
      <c r="D26" s="75">
        <v>44242</v>
      </c>
      <c r="E26" s="75" t="s">
        <v>32</v>
      </c>
      <c r="F26" s="84">
        <v>33580339</v>
      </c>
      <c r="G26" s="78" t="s">
        <v>192</v>
      </c>
      <c r="H26" s="95"/>
      <c r="I26" s="79" t="s">
        <v>43</v>
      </c>
      <c r="J26" s="79" t="s">
        <v>44</v>
      </c>
      <c r="K26" s="78" t="s">
        <v>193</v>
      </c>
      <c r="L26" s="79" t="s">
        <v>97</v>
      </c>
      <c r="M26" s="208" t="s">
        <v>194</v>
      </c>
      <c r="N26" s="80" t="s">
        <v>195</v>
      </c>
      <c r="O26" s="94"/>
      <c r="P26" s="208" t="s">
        <v>2071</v>
      </c>
      <c r="Q26" s="86" t="s">
        <v>196</v>
      </c>
      <c r="R26" s="78" t="s">
        <v>197</v>
      </c>
      <c r="S26" s="78" t="s">
        <v>198</v>
      </c>
      <c r="V26" s="79" t="s">
        <v>93</v>
      </c>
    </row>
    <row r="27" spans="1:22" ht="114.75" x14ac:dyDescent="0.2">
      <c r="A27" s="75">
        <v>43895</v>
      </c>
      <c r="B27" s="76">
        <f>IF(A27="","",IF(ISNUMBER(SEARCH("KCB",G27))=TRUE,Info!$J$10,Info!$J$11))</f>
        <v>90</v>
      </c>
      <c r="C27" s="75"/>
      <c r="D27" s="75">
        <v>43962</v>
      </c>
      <c r="E27" s="75" t="s">
        <v>22</v>
      </c>
      <c r="F27" s="84">
        <v>38912929</v>
      </c>
      <c r="G27" s="78" t="s">
        <v>199</v>
      </c>
      <c r="H27" s="96"/>
      <c r="I27" s="79" t="s">
        <v>43</v>
      </c>
      <c r="J27" s="79" t="s">
        <v>44</v>
      </c>
      <c r="K27" s="78" t="s">
        <v>200</v>
      </c>
      <c r="L27" s="79" t="s">
        <v>97</v>
      </c>
      <c r="M27" s="208"/>
      <c r="N27" s="80" t="s">
        <v>201</v>
      </c>
      <c r="O27" s="94"/>
      <c r="Q27" s="87" t="s">
        <v>108</v>
      </c>
      <c r="R27" s="78" t="s">
        <v>109</v>
      </c>
      <c r="S27" s="131" t="s">
        <v>110</v>
      </c>
    </row>
    <row r="28" spans="1:22" ht="51" x14ac:dyDescent="0.2">
      <c r="A28" s="75">
        <v>43896</v>
      </c>
      <c r="B28" s="76">
        <f>IF(A28="","",IF(ISNUMBER(SEARCH("KCB",G28))=TRUE,Info!$J$10,Info!$J$11))</f>
        <v>90</v>
      </c>
      <c r="C28" s="75"/>
      <c r="D28" s="75">
        <v>43962</v>
      </c>
      <c r="E28" s="75" t="s">
        <v>22</v>
      </c>
      <c r="F28" s="84">
        <v>32897756</v>
      </c>
      <c r="G28" s="78" t="s">
        <v>202</v>
      </c>
      <c r="H28" s="84">
        <v>3630</v>
      </c>
      <c r="I28" s="79" t="s">
        <v>43</v>
      </c>
      <c r="J28" s="79" t="s">
        <v>44</v>
      </c>
      <c r="K28" s="78" t="s">
        <v>203</v>
      </c>
      <c r="L28" s="79" t="s">
        <v>204</v>
      </c>
      <c r="M28" s="208"/>
      <c r="O28" s="94"/>
      <c r="P28" s="86" t="s">
        <v>205</v>
      </c>
      <c r="Q28" s="87" t="s">
        <v>108</v>
      </c>
      <c r="R28" s="79" t="s">
        <v>147</v>
      </c>
      <c r="S28" s="78" t="s">
        <v>206</v>
      </c>
    </row>
    <row r="29" spans="1:22" ht="178.5" x14ac:dyDescent="0.2">
      <c r="A29" s="75">
        <v>43896</v>
      </c>
      <c r="B29" s="76">
        <f>IF(A29="","",IF(ISNUMBER(SEARCH("KCB",G29))=TRUE,Info!$J$10,Info!$J$11))</f>
        <v>28</v>
      </c>
      <c r="C29" s="75"/>
      <c r="D29" s="75">
        <v>44018</v>
      </c>
      <c r="E29" s="75" t="s">
        <v>149</v>
      </c>
      <c r="F29" s="84">
        <v>39971429</v>
      </c>
      <c r="G29" s="78" t="s">
        <v>207</v>
      </c>
      <c r="H29" s="84" t="s">
        <v>208</v>
      </c>
      <c r="I29" s="79" t="s">
        <v>43</v>
      </c>
      <c r="J29" s="79" t="s">
        <v>44</v>
      </c>
      <c r="K29" s="78" t="s">
        <v>209</v>
      </c>
      <c r="L29" s="79" t="s">
        <v>210</v>
      </c>
      <c r="M29" s="80"/>
      <c r="N29" s="80" t="s">
        <v>211</v>
      </c>
      <c r="O29" s="94"/>
      <c r="P29" s="79"/>
      <c r="Q29" s="86" t="s">
        <v>212</v>
      </c>
      <c r="R29" s="78" t="s">
        <v>213</v>
      </c>
      <c r="S29" s="78" t="s">
        <v>214</v>
      </c>
    </row>
    <row r="30" spans="1:22" ht="38.25" x14ac:dyDescent="0.2">
      <c r="A30" s="75">
        <v>43900</v>
      </c>
      <c r="B30" s="76">
        <f>IF(A30="","",IF(ISNUMBER(SEARCH("KCB",G30))=TRUE,Info!$J$10,Info!$J$11))</f>
        <v>28</v>
      </c>
      <c r="C30" s="75"/>
      <c r="D30" s="75" t="s">
        <v>124</v>
      </c>
      <c r="E30" s="75" t="s">
        <v>124</v>
      </c>
      <c r="F30" s="84">
        <v>33239210</v>
      </c>
      <c r="G30" s="78" t="s">
        <v>215</v>
      </c>
      <c r="H30" s="84">
        <v>24500</v>
      </c>
      <c r="I30" s="79" t="s">
        <v>43</v>
      </c>
      <c r="J30" s="79" t="s">
        <v>44</v>
      </c>
      <c r="K30" s="78" t="s">
        <v>216</v>
      </c>
      <c r="L30" s="79" t="s">
        <v>124</v>
      </c>
      <c r="M30" s="80"/>
      <c r="N30" s="80"/>
      <c r="O30" s="78"/>
      <c r="R30" s="78" t="s">
        <v>124</v>
      </c>
      <c r="S30" s="208" t="s">
        <v>217</v>
      </c>
      <c r="U30" s="98"/>
    </row>
    <row r="31" spans="1:22" ht="38.25" x14ac:dyDescent="0.2">
      <c r="A31" s="75">
        <v>43900</v>
      </c>
      <c r="B31" s="76">
        <f>IF(A31="","",IF(ISNUMBER(SEARCH("KCB",G31))=TRUE,Info!$J$10,Info!$J$11))</f>
        <v>28</v>
      </c>
      <c r="C31" s="75"/>
      <c r="D31" s="75" t="s">
        <v>124</v>
      </c>
      <c r="E31" s="75" t="s">
        <v>124</v>
      </c>
      <c r="F31" s="84">
        <v>33239237</v>
      </c>
      <c r="G31" s="78" t="s">
        <v>215</v>
      </c>
      <c r="H31" s="84">
        <v>24500</v>
      </c>
      <c r="I31" s="79" t="s">
        <v>43</v>
      </c>
      <c r="J31" s="79" t="s">
        <v>44</v>
      </c>
      <c r="K31" s="78" t="s">
        <v>216</v>
      </c>
      <c r="L31" s="79" t="s">
        <v>124</v>
      </c>
      <c r="M31" s="80"/>
      <c r="O31" s="78"/>
      <c r="P31" s="87"/>
      <c r="Q31" s="87"/>
      <c r="R31" s="79" t="s">
        <v>124</v>
      </c>
      <c r="S31" s="208" t="s">
        <v>217</v>
      </c>
    </row>
    <row r="32" spans="1:22" ht="409.5" x14ac:dyDescent="0.2">
      <c r="A32" s="75">
        <v>43900</v>
      </c>
      <c r="B32" s="76">
        <f>IF(A32="","",IF(ISNUMBER(SEARCH("KCB",G32))=TRUE,Info!$J$10,Info!$J$11))</f>
        <v>28</v>
      </c>
      <c r="C32" s="75"/>
      <c r="D32" s="75" t="s">
        <v>124</v>
      </c>
      <c r="E32" s="75" t="s">
        <v>124</v>
      </c>
      <c r="F32" s="84" t="s">
        <v>2069</v>
      </c>
      <c r="G32" s="78" t="s">
        <v>215</v>
      </c>
      <c r="H32" s="84">
        <v>24500</v>
      </c>
      <c r="I32" s="79" t="s">
        <v>219</v>
      </c>
      <c r="J32" s="79" t="s">
        <v>44</v>
      </c>
      <c r="K32" s="78" t="s">
        <v>216</v>
      </c>
      <c r="L32" s="79" t="s">
        <v>124</v>
      </c>
      <c r="N32" s="80"/>
      <c r="O32" s="78"/>
      <c r="P32" s="87"/>
      <c r="Q32" s="87"/>
      <c r="R32" s="79" t="s">
        <v>124</v>
      </c>
      <c r="S32" s="208" t="s">
        <v>217</v>
      </c>
    </row>
    <row r="33" spans="1:22" ht="38.25" x14ac:dyDescent="0.2">
      <c r="A33" s="75">
        <v>43900</v>
      </c>
      <c r="B33" s="76">
        <f>IF(A33="","",IF(ISNUMBER(SEARCH("KCB",G33))=TRUE,Info!$J$10,Info!$J$11))</f>
        <v>28</v>
      </c>
      <c r="C33" s="75"/>
      <c r="D33" s="75" t="s">
        <v>124</v>
      </c>
      <c r="E33" s="75" t="s">
        <v>124</v>
      </c>
      <c r="F33" s="84">
        <v>33239271</v>
      </c>
      <c r="G33" s="78" t="s">
        <v>215</v>
      </c>
      <c r="H33" s="84">
        <v>24500</v>
      </c>
      <c r="I33" s="79" t="s">
        <v>43</v>
      </c>
      <c r="J33" s="79" t="s">
        <v>44</v>
      </c>
      <c r="K33" s="78" t="s">
        <v>216</v>
      </c>
      <c r="L33" s="79" t="s">
        <v>124</v>
      </c>
      <c r="M33" s="80"/>
      <c r="O33" s="78"/>
      <c r="P33" s="87"/>
      <c r="Q33" s="87"/>
      <c r="R33" s="79" t="s">
        <v>124</v>
      </c>
      <c r="S33" s="208" t="s">
        <v>217</v>
      </c>
    </row>
    <row r="34" spans="1:22" ht="38.25" x14ac:dyDescent="0.2">
      <c r="A34" s="75">
        <v>43900</v>
      </c>
      <c r="B34" s="76">
        <f>IF(A34="","",IF(ISNUMBER(SEARCH("KCB",G34))=TRUE,Info!$J$10,Info!$J$11))</f>
        <v>28</v>
      </c>
      <c r="C34" s="75"/>
      <c r="D34" s="75" t="s">
        <v>124</v>
      </c>
      <c r="E34" s="75" t="s">
        <v>124</v>
      </c>
      <c r="F34" s="84">
        <v>33239288</v>
      </c>
      <c r="G34" s="78" t="s">
        <v>215</v>
      </c>
      <c r="H34" s="84">
        <v>24500</v>
      </c>
      <c r="I34" s="79" t="s">
        <v>43</v>
      </c>
      <c r="J34" s="79" t="s">
        <v>44</v>
      </c>
      <c r="K34" s="78" t="s">
        <v>216</v>
      </c>
      <c r="L34" s="79" t="s">
        <v>124</v>
      </c>
      <c r="M34" s="80"/>
      <c r="O34" s="78"/>
      <c r="P34" s="208"/>
      <c r="Q34" s="208"/>
      <c r="R34" s="208" t="s">
        <v>124</v>
      </c>
      <c r="S34" s="208" t="s">
        <v>217</v>
      </c>
    </row>
    <row r="35" spans="1:22" ht="38.25" x14ac:dyDescent="0.2">
      <c r="A35" s="75">
        <v>43900</v>
      </c>
      <c r="B35" s="76">
        <f>IF(A35="","",IF(ISNUMBER(SEARCH("KCB",G35))=TRUE,Info!$J$10,Info!$J$11))</f>
        <v>28</v>
      </c>
      <c r="C35" s="75"/>
      <c r="D35" s="75" t="s">
        <v>124</v>
      </c>
      <c r="E35" s="75" t="s">
        <v>124</v>
      </c>
      <c r="F35" s="84">
        <v>36352454</v>
      </c>
      <c r="G35" s="78" t="s">
        <v>215</v>
      </c>
      <c r="H35" s="84">
        <v>24500</v>
      </c>
      <c r="I35" s="79" t="s">
        <v>43</v>
      </c>
      <c r="J35" s="79" t="s">
        <v>44</v>
      </c>
      <c r="K35" s="78" t="s">
        <v>216</v>
      </c>
      <c r="L35" s="79" t="s">
        <v>124</v>
      </c>
      <c r="M35" s="80"/>
      <c r="O35" s="78"/>
      <c r="P35" s="208"/>
      <c r="Q35" s="208"/>
      <c r="R35" s="208" t="s">
        <v>124</v>
      </c>
      <c r="S35" s="208" t="s">
        <v>217</v>
      </c>
    </row>
    <row r="36" spans="1:22" ht="38.25" x14ac:dyDescent="0.2">
      <c r="A36" s="75">
        <v>43900</v>
      </c>
      <c r="B36" s="76">
        <f>IF(A36="","",IF(ISNUMBER(SEARCH("KCB",G36))=TRUE,Info!$J$10,Info!$J$11))</f>
        <v>28</v>
      </c>
      <c r="C36" s="75"/>
      <c r="D36" s="75" t="s">
        <v>124</v>
      </c>
      <c r="E36" s="75" t="s">
        <v>124</v>
      </c>
      <c r="F36" s="84">
        <v>36352614</v>
      </c>
      <c r="G36" s="78" t="s">
        <v>215</v>
      </c>
      <c r="H36" s="84">
        <v>24500</v>
      </c>
      <c r="I36" s="79" t="s">
        <v>43</v>
      </c>
      <c r="J36" s="79" t="s">
        <v>44</v>
      </c>
      <c r="K36" s="78" t="s">
        <v>220</v>
      </c>
      <c r="L36" s="79" t="s">
        <v>124</v>
      </c>
      <c r="M36" s="80"/>
      <c r="O36" s="78"/>
      <c r="P36" s="208"/>
      <c r="Q36" s="208"/>
      <c r="R36" s="208" t="s">
        <v>124</v>
      </c>
      <c r="S36" s="208" t="s">
        <v>217</v>
      </c>
    </row>
    <row r="37" spans="1:22" ht="51" x14ac:dyDescent="0.2">
      <c r="A37" s="75">
        <v>43901</v>
      </c>
      <c r="B37" s="76">
        <f>IF(A37="","",IF(ISNUMBER(SEARCH("KCB",G37))=TRUE,Info!$J$10,Info!$J$11))</f>
        <v>90</v>
      </c>
      <c r="C37" s="75"/>
      <c r="D37" s="75">
        <v>44018</v>
      </c>
      <c r="E37" s="75" t="s">
        <v>149</v>
      </c>
      <c r="F37" s="152">
        <v>33448282</v>
      </c>
      <c r="G37" s="78" t="s">
        <v>221</v>
      </c>
      <c r="H37" s="79"/>
      <c r="I37" s="79" t="s">
        <v>222</v>
      </c>
      <c r="K37" s="84" t="s">
        <v>223</v>
      </c>
      <c r="L37" s="79" t="s">
        <v>224</v>
      </c>
      <c r="N37" s="80" t="s">
        <v>225</v>
      </c>
      <c r="O37" s="78"/>
      <c r="P37" s="87"/>
      <c r="Q37" s="87"/>
      <c r="R37" s="79" t="s">
        <v>226</v>
      </c>
      <c r="S37" s="78" t="s">
        <v>227</v>
      </c>
    </row>
    <row r="38" spans="1:22" ht="242.25" x14ac:dyDescent="0.2">
      <c r="A38" s="75">
        <v>43907</v>
      </c>
      <c r="B38" s="76">
        <f>IF(A38="","",IF(ISNUMBER(SEARCH("KCB",G38))=TRUE,Info!$J$10,Info!$J$11))</f>
        <v>90</v>
      </c>
      <c r="C38" s="75"/>
      <c r="D38" s="75">
        <v>43952</v>
      </c>
      <c r="E38" s="75" t="s">
        <v>135</v>
      </c>
      <c r="F38" s="84">
        <v>38912902</v>
      </c>
      <c r="G38" s="78" t="s">
        <v>228</v>
      </c>
      <c r="I38" s="79" t="s">
        <v>34</v>
      </c>
      <c r="J38" s="79" t="s">
        <v>229</v>
      </c>
      <c r="K38" s="78" t="s">
        <v>230</v>
      </c>
      <c r="L38" s="79" t="s">
        <v>231</v>
      </c>
      <c r="M38" s="80" t="s">
        <v>232</v>
      </c>
      <c r="O38" s="220" t="s">
        <v>233</v>
      </c>
      <c r="P38" s="208" t="s">
        <v>234</v>
      </c>
      <c r="Q38" s="208" t="s">
        <v>235</v>
      </c>
      <c r="R38" s="208" t="s">
        <v>236</v>
      </c>
      <c r="S38" s="208" t="s">
        <v>237</v>
      </c>
    </row>
    <row r="39" spans="1:22" ht="51" x14ac:dyDescent="0.2">
      <c r="A39" s="221">
        <v>43930</v>
      </c>
      <c r="B39" s="76">
        <f>IF(A39="","",IF(ISNUMBER(SEARCH("KCB",G39))=TRUE,Info!$J$10,Info!$J$11))</f>
        <v>28</v>
      </c>
      <c r="C39" s="221"/>
      <c r="D39" s="75" t="s">
        <v>124</v>
      </c>
      <c r="E39" s="75" t="s">
        <v>124</v>
      </c>
      <c r="F39" s="84">
        <v>36352534</v>
      </c>
      <c r="G39" s="78" t="s">
        <v>215</v>
      </c>
      <c r="H39" s="84">
        <v>24500</v>
      </c>
      <c r="I39" s="79" t="s">
        <v>43</v>
      </c>
      <c r="J39" s="79" t="s">
        <v>44</v>
      </c>
      <c r="K39" s="78" t="s">
        <v>238</v>
      </c>
      <c r="L39" s="79" t="s">
        <v>124</v>
      </c>
      <c r="M39" s="80"/>
      <c r="O39" s="94"/>
      <c r="P39" s="208"/>
      <c r="Q39" s="208"/>
      <c r="R39" s="208" t="s">
        <v>124</v>
      </c>
      <c r="S39" s="208" t="s">
        <v>217</v>
      </c>
    </row>
    <row r="40" spans="1:22" ht="127.5" x14ac:dyDescent="0.2">
      <c r="A40" s="75">
        <v>43937</v>
      </c>
      <c r="B40" s="76">
        <f>IF(A40="","",IF(ISNUMBER(SEARCH("KCB",G40))=TRUE,Info!$J$10,Info!$J$11))</f>
        <v>90</v>
      </c>
      <c r="C40" s="75"/>
      <c r="D40" s="75">
        <v>44018</v>
      </c>
      <c r="E40" s="75" t="s">
        <v>149</v>
      </c>
      <c r="F40" s="84">
        <v>36147805</v>
      </c>
      <c r="G40" s="78" t="s">
        <v>239</v>
      </c>
      <c r="H40" s="79">
        <v>25900</v>
      </c>
      <c r="I40" s="79" t="s">
        <v>240</v>
      </c>
      <c r="J40" s="79" t="s">
        <v>241</v>
      </c>
      <c r="K40" s="78" t="s">
        <v>242</v>
      </c>
      <c r="L40" s="79" t="s">
        <v>103</v>
      </c>
      <c r="M40" s="80"/>
      <c r="N40" s="80"/>
      <c r="O40" s="78" t="s">
        <v>243</v>
      </c>
      <c r="P40" s="208"/>
      <c r="Q40" s="208" t="s">
        <v>244</v>
      </c>
      <c r="R40" s="208" t="s">
        <v>245</v>
      </c>
      <c r="S40" s="208" t="s">
        <v>246</v>
      </c>
    </row>
    <row r="41" spans="1:22" ht="409.5" x14ac:dyDescent="0.2">
      <c r="A41" s="75">
        <v>43937</v>
      </c>
      <c r="B41" s="76">
        <f>IF(A41="","",IF(ISNUMBER(SEARCH("KCB",G41))=TRUE,Info!$J$10,Info!$J$11))</f>
        <v>28</v>
      </c>
      <c r="C41" s="75"/>
      <c r="F41" s="84">
        <v>6190001</v>
      </c>
      <c r="G41" s="107" t="s">
        <v>247</v>
      </c>
      <c r="H41" s="79"/>
      <c r="I41" s="79" t="s">
        <v>248</v>
      </c>
      <c r="J41" s="78" t="s">
        <v>249</v>
      </c>
      <c r="K41" s="78" t="s">
        <v>250</v>
      </c>
      <c r="L41" s="79" t="s">
        <v>124</v>
      </c>
      <c r="M41" s="86"/>
      <c r="O41" s="78"/>
      <c r="P41" s="208" t="s">
        <v>251</v>
      </c>
      <c r="Q41" s="208"/>
      <c r="R41" s="208" t="s">
        <v>82</v>
      </c>
      <c r="S41" s="208"/>
    </row>
    <row r="42" spans="1:22" ht="409.5" x14ac:dyDescent="0.2">
      <c r="A42" s="75">
        <v>43937</v>
      </c>
      <c r="B42" s="76">
        <f>IF(A42="","",IF(ISNUMBER(SEARCH("KCB",G42))=TRUE,Info!$J$10,Info!$J$11))</f>
        <v>28</v>
      </c>
      <c r="C42" s="75"/>
      <c r="F42" s="84">
        <v>6189991</v>
      </c>
      <c r="G42" s="107" t="s">
        <v>247</v>
      </c>
      <c r="H42" s="79"/>
      <c r="I42" s="79" t="s">
        <v>248</v>
      </c>
      <c r="J42" s="78" t="s">
        <v>249</v>
      </c>
      <c r="K42" s="78" t="s">
        <v>252</v>
      </c>
      <c r="L42" s="79" t="s">
        <v>124</v>
      </c>
      <c r="M42" s="80"/>
      <c r="N42" s="80"/>
      <c r="O42" s="78"/>
      <c r="P42" s="208" t="s">
        <v>253</v>
      </c>
      <c r="Q42" s="208"/>
      <c r="R42" s="208" t="s">
        <v>82</v>
      </c>
      <c r="S42" s="208"/>
    </row>
    <row r="43" spans="1:22" ht="127.5" x14ac:dyDescent="0.2">
      <c r="A43" s="75">
        <v>43942</v>
      </c>
      <c r="B43" s="76">
        <f>IF(A43="","",IF(ISNUMBER(SEARCH("KCB",G43))=TRUE,Info!$J$10,Info!$J$11))</f>
        <v>90</v>
      </c>
      <c r="C43" s="75">
        <v>44098</v>
      </c>
      <c r="D43" s="75">
        <v>44103</v>
      </c>
      <c r="E43" s="75" t="s">
        <v>32</v>
      </c>
      <c r="F43" s="84">
        <v>36109059</v>
      </c>
      <c r="G43" s="78" t="s">
        <v>254</v>
      </c>
      <c r="H43" s="79"/>
      <c r="I43" s="79" t="s">
        <v>255</v>
      </c>
      <c r="J43" s="79" t="s">
        <v>256</v>
      </c>
      <c r="K43" s="79" t="s">
        <v>257</v>
      </c>
      <c r="L43" s="79" t="s">
        <v>121</v>
      </c>
      <c r="M43" s="80" t="s">
        <v>258</v>
      </c>
      <c r="N43" s="80"/>
      <c r="O43" s="186" t="s">
        <v>259</v>
      </c>
      <c r="P43" s="208" t="s">
        <v>260</v>
      </c>
      <c r="Q43" s="208" t="s">
        <v>261</v>
      </c>
      <c r="R43" s="208" t="s">
        <v>262</v>
      </c>
      <c r="S43" s="208" t="s">
        <v>263</v>
      </c>
    </row>
    <row r="44" spans="1:22" ht="293.25" x14ac:dyDescent="0.2">
      <c r="A44" s="75">
        <v>43943</v>
      </c>
      <c r="B44" s="76">
        <f>IF(A44="","",IF(ISNUMBER(SEARCH("KCB",G44))=TRUE,Info!$J$10,Info!$J$11))</f>
        <v>90</v>
      </c>
      <c r="C44" s="75">
        <v>44098</v>
      </c>
      <c r="D44" s="75">
        <v>44133</v>
      </c>
      <c r="E44" s="75" t="s">
        <v>32</v>
      </c>
      <c r="F44" s="84">
        <v>36109067</v>
      </c>
      <c r="G44" s="78" t="s">
        <v>254</v>
      </c>
      <c r="H44" s="79"/>
      <c r="I44" s="79" t="s">
        <v>34</v>
      </c>
      <c r="J44" s="79" t="s">
        <v>264</v>
      </c>
      <c r="K44" s="79" t="s">
        <v>265</v>
      </c>
      <c r="L44" s="79" t="s">
        <v>121</v>
      </c>
      <c r="M44" s="80" t="s">
        <v>266</v>
      </c>
      <c r="O44" s="78"/>
      <c r="P44" s="208" t="s">
        <v>267</v>
      </c>
      <c r="Q44" s="208" t="s">
        <v>268</v>
      </c>
      <c r="R44" s="208" t="s">
        <v>269</v>
      </c>
      <c r="S44" s="186" t="s">
        <v>270</v>
      </c>
      <c r="V44" s="79" t="s">
        <v>93</v>
      </c>
    </row>
    <row r="45" spans="1:22" ht="140.25" x14ac:dyDescent="0.2">
      <c r="A45" s="75">
        <v>43943</v>
      </c>
      <c r="B45" s="76">
        <f>IF(A45="","",IF(ISNUMBER(SEARCH("KCB",G45))=TRUE,Info!$J$10,Info!$J$11))</f>
        <v>28</v>
      </c>
      <c r="C45" s="75"/>
      <c r="D45" s="75">
        <v>44183</v>
      </c>
      <c r="E45" s="75" t="s">
        <v>121</v>
      </c>
      <c r="F45" s="84">
        <v>33837237</v>
      </c>
      <c r="G45" s="78" t="s">
        <v>271</v>
      </c>
      <c r="I45" s="79" t="s">
        <v>43</v>
      </c>
      <c r="J45" s="79" t="s">
        <v>44</v>
      </c>
      <c r="K45" s="78" t="s">
        <v>272</v>
      </c>
      <c r="L45" s="79" t="s">
        <v>121</v>
      </c>
      <c r="M45" s="80" t="s">
        <v>273</v>
      </c>
      <c r="O45" s="78"/>
      <c r="P45" s="208" t="s">
        <v>274</v>
      </c>
      <c r="Q45" s="208" t="s">
        <v>268</v>
      </c>
      <c r="R45" s="78" t="s">
        <v>213</v>
      </c>
      <c r="S45" s="78" t="s">
        <v>275</v>
      </c>
    </row>
    <row r="46" spans="1:22" ht="165.75" x14ac:dyDescent="0.2">
      <c r="A46" s="75">
        <v>43962</v>
      </c>
      <c r="B46" s="76">
        <f>IF(A46="","",IF(ISNUMBER(SEARCH("KCB",G46))=TRUE,Info!$J$10,Info!$J$11))</f>
        <v>90</v>
      </c>
      <c r="C46" s="75">
        <v>44098</v>
      </c>
      <c r="D46" s="75">
        <v>44124</v>
      </c>
      <c r="E46" s="75" t="s">
        <v>32</v>
      </c>
      <c r="F46" s="84">
        <v>36109200</v>
      </c>
      <c r="G46" s="78" t="s">
        <v>254</v>
      </c>
      <c r="H46" s="79"/>
      <c r="I46" s="79" t="s">
        <v>34</v>
      </c>
      <c r="J46" s="79" t="s">
        <v>166</v>
      </c>
      <c r="K46" s="79" t="s">
        <v>276</v>
      </c>
      <c r="L46" s="79" t="s">
        <v>149</v>
      </c>
      <c r="M46" s="80" t="s">
        <v>277</v>
      </c>
      <c r="O46" s="78" t="s">
        <v>278</v>
      </c>
      <c r="P46" s="208" t="s">
        <v>279</v>
      </c>
      <c r="Q46" s="208" t="s">
        <v>280</v>
      </c>
      <c r="R46" s="78" t="s">
        <v>281</v>
      </c>
      <c r="S46" s="78" t="s">
        <v>282</v>
      </c>
      <c r="V46" s="79" t="s">
        <v>191</v>
      </c>
    </row>
    <row r="47" spans="1:22" ht="344.25" x14ac:dyDescent="0.2">
      <c r="A47" s="75">
        <v>43964</v>
      </c>
      <c r="B47" s="76">
        <f>IF(A47="","",IF(ISNUMBER(SEARCH("KCB",G47))=TRUE,Info!$J$10,Info!$J$11))</f>
        <v>90</v>
      </c>
      <c r="C47" s="75">
        <v>44098</v>
      </c>
      <c r="D47" s="75">
        <v>44112</v>
      </c>
      <c r="E47" s="75" t="s">
        <v>32</v>
      </c>
      <c r="F47" s="84">
        <v>36109219</v>
      </c>
      <c r="G47" s="78" t="s">
        <v>254</v>
      </c>
      <c r="I47" s="79" t="s">
        <v>34</v>
      </c>
      <c r="J47" s="79" t="s">
        <v>166</v>
      </c>
      <c r="K47" s="79" t="s">
        <v>283</v>
      </c>
      <c r="L47" s="79" t="s">
        <v>121</v>
      </c>
      <c r="M47" s="80" t="s">
        <v>284</v>
      </c>
      <c r="O47" s="78"/>
      <c r="P47" s="208" t="s">
        <v>285</v>
      </c>
      <c r="Q47" s="208" t="s">
        <v>280</v>
      </c>
      <c r="R47" s="78" t="s">
        <v>286</v>
      </c>
      <c r="S47" s="78" t="s">
        <v>287</v>
      </c>
      <c r="V47" s="79" t="s">
        <v>93</v>
      </c>
    </row>
    <row r="48" spans="1:22" ht="267.75" x14ac:dyDescent="0.2">
      <c r="A48" s="75">
        <v>43966</v>
      </c>
      <c r="B48" s="76">
        <f>IF(A48="","",IF(ISNUMBER(SEARCH("KCB",G48))=TRUE,Info!$J$10,Info!$J$11))</f>
        <v>28</v>
      </c>
      <c r="C48" s="75"/>
      <c r="D48" s="75">
        <v>44018</v>
      </c>
      <c r="E48" s="75" t="s">
        <v>149</v>
      </c>
      <c r="F48" s="84">
        <v>39057629</v>
      </c>
      <c r="G48" s="78" t="s">
        <v>150</v>
      </c>
      <c r="I48" s="79" t="s">
        <v>288</v>
      </c>
      <c r="K48" s="79" t="s">
        <v>289</v>
      </c>
      <c r="L48" s="79" t="s">
        <v>149</v>
      </c>
      <c r="M48" s="78"/>
      <c r="O48" s="220" t="s">
        <v>290</v>
      </c>
      <c r="P48" s="208"/>
      <c r="Q48" s="208" t="s">
        <v>291</v>
      </c>
      <c r="R48" s="78" t="s">
        <v>292</v>
      </c>
      <c r="S48" s="208" t="s">
        <v>293</v>
      </c>
    </row>
    <row r="49" spans="1:22" ht="114.75" x14ac:dyDescent="0.2">
      <c r="A49" s="75">
        <v>43970</v>
      </c>
      <c r="B49" s="76">
        <f>IF(A49="","",IF(ISNUMBER(SEARCH("KCB",G49))=TRUE,Info!$J$10,Info!$J$11))</f>
        <v>90</v>
      </c>
      <c r="C49" s="75">
        <v>44098</v>
      </c>
      <c r="D49" s="140">
        <v>44133</v>
      </c>
      <c r="E49" s="222" t="s">
        <v>32</v>
      </c>
      <c r="F49" s="84">
        <v>36557644</v>
      </c>
      <c r="G49" s="77" t="s">
        <v>295</v>
      </c>
      <c r="I49" s="79" t="s">
        <v>34</v>
      </c>
      <c r="J49" s="79" t="s">
        <v>166</v>
      </c>
      <c r="K49" s="79" t="s">
        <v>296</v>
      </c>
      <c r="L49" s="79" t="s">
        <v>80</v>
      </c>
      <c r="M49" s="80" t="s">
        <v>297</v>
      </c>
      <c r="N49" s="80"/>
      <c r="O49" s="223"/>
      <c r="P49" s="208" t="s">
        <v>298</v>
      </c>
      <c r="Q49" s="208" t="s">
        <v>299</v>
      </c>
      <c r="R49" s="78" t="s">
        <v>40</v>
      </c>
      <c r="S49" s="78" t="s">
        <v>300</v>
      </c>
      <c r="V49" s="79" t="s">
        <v>191</v>
      </c>
    </row>
    <row r="50" spans="1:22" ht="204" x14ac:dyDescent="0.2">
      <c r="A50" s="75">
        <v>43970</v>
      </c>
      <c r="B50" s="76">
        <f>IF(A50="","",IF(ISNUMBER(SEARCH("KCB",G50))=TRUE,Info!$J$10,Info!$J$11))</f>
        <v>28</v>
      </c>
      <c r="C50" s="75"/>
      <c r="D50" s="140">
        <v>44392</v>
      </c>
      <c r="E50" s="79" t="s">
        <v>301</v>
      </c>
      <c r="F50" s="84">
        <v>33487185</v>
      </c>
      <c r="G50" s="77" t="s">
        <v>302</v>
      </c>
      <c r="I50" s="79" t="s">
        <v>303</v>
      </c>
      <c r="J50" s="79" t="s">
        <v>304</v>
      </c>
      <c r="K50" s="78" t="s">
        <v>305</v>
      </c>
      <c r="L50" s="79" t="s">
        <v>80</v>
      </c>
      <c r="M50" s="80" t="s">
        <v>306</v>
      </c>
      <c r="N50" s="80" t="s">
        <v>307</v>
      </c>
      <c r="O50" s="78"/>
      <c r="P50" s="208" t="s">
        <v>308</v>
      </c>
      <c r="Q50" s="208" t="s">
        <v>309</v>
      </c>
      <c r="R50" s="79" t="s">
        <v>310</v>
      </c>
      <c r="S50" s="78" t="s">
        <v>311</v>
      </c>
    </row>
    <row r="51" spans="1:22" ht="38.25" x14ac:dyDescent="0.2">
      <c r="A51" s="75">
        <v>43970</v>
      </c>
      <c r="B51" s="76">
        <f>IF(A51="","",IF(ISNUMBER(SEARCH("KCB",G51))=TRUE,Info!$J$10,Info!$J$11))</f>
        <v>28</v>
      </c>
      <c r="C51" s="75"/>
      <c r="D51" s="75" t="s">
        <v>124</v>
      </c>
      <c r="E51" s="79" t="s">
        <v>124</v>
      </c>
      <c r="F51" s="84">
        <v>36554179</v>
      </c>
      <c r="G51" s="77" t="s">
        <v>312</v>
      </c>
      <c r="I51" s="79" t="s">
        <v>313</v>
      </c>
      <c r="J51" s="78" t="s">
        <v>314</v>
      </c>
      <c r="K51" s="78" t="s">
        <v>315</v>
      </c>
      <c r="L51" s="79" t="s">
        <v>103</v>
      </c>
      <c r="M51" s="80"/>
      <c r="N51" s="80"/>
      <c r="O51" s="78"/>
      <c r="P51" s="79"/>
      <c r="Q51" s="208"/>
      <c r="R51" s="79" t="s">
        <v>316</v>
      </c>
      <c r="S51" s="79" t="s">
        <v>317</v>
      </c>
    </row>
    <row r="52" spans="1:22" ht="38.25" x14ac:dyDescent="0.2">
      <c r="A52" s="75">
        <v>43970</v>
      </c>
      <c r="B52" s="76">
        <f>IF(A52="","",IF(ISNUMBER(SEARCH("KCB",G52))=TRUE,Info!$J$10,Info!$J$11))</f>
        <v>28</v>
      </c>
      <c r="C52" s="75"/>
      <c r="D52" s="75" t="s">
        <v>124</v>
      </c>
      <c r="E52" s="75" t="s">
        <v>124</v>
      </c>
      <c r="F52" s="84">
        <v>36554187</v>
      </c>
      <c r="G52" s="77" t="s">
        <v>312</v>
      </c>
      <c r="I52" s="79" t="s">
        <v>313</v>
      </c>
      <c r="J52" s="78" t="s">
        <v>314</v>
      </c>
      <c r="K52" s="78" t="s">
        <v>318</v>
      </c>
      <c r="L52" s="79" t="s">
        <v>103</v>
      </c>
      <c r="M52" s="80"/>
      <c r="O52" s="78"/>
      <c r="P52" s="79"/>
      <c r="Q52" s="208"/>
      <c r="R52" s="79" t="s">
        <v>316</v>
      </c>
      <c r="S52" s="79" t="s">
        <v>317</v>
      </c>
    </row>
    <row r="53" spans="1:22" ht="127.5" x14ac:dyDescent="0.2">
      <c r="A53" s="75">
        <v>44005</v>
      </c>
      <c r="B53" s="76">
        <f>IF(A53="","",IF(ISNUMBER(SEARCH("KCB",G53))=TRUE,Info!$J$10,Info!$J$11))</f>
        <v>28</v>
      </c>
      <c r="C53" s="75"/>
      <c r="D53" s="75">
        <v>44183</v>
      </c>
      <c r="E53" s="75" t="s">
        <v>121</v>
      </c>
      <c r="F53" s="84">
        <v>39580604</v>
      </c>
      <c r="G53" s="77" t="s">
        <v>319</v>
      </c>
      <c r="H53" s="79"/>
      <c r="I53" s="79" t="s">
        <v>320</v>
      </c>
      <c r="J53" s="79" t="s">
        <v>166</v>
      </c>
      <c r="K53" s="79" t="s">
        <v>321</v>
      </c>
      <c r="L53" s="79" t="s">
        <v>322</v>
      </c>
      <c r="M53" s="78"/>
      <c r="N53" s="80"/>
      <c r="O53" s="78"/>
      <c r="P53" s="208" t="s">
        <v>323</v>
      </c>
      <c r="Q53" s="208" t="s">
        <v>324</v>
      </c>
      <c r="R53" s="79" t="s">
        <v>147</v>
      </c>
      <c r="S53" s="78" t="s">
        <v>325</v>
      </c>
    </row>
    <row r="54" spans="1:22" ht="102" x14ac:dyDescent="0.2">
      <c r="A54" s="75">
        <v>44005</v>
      </c>
      <c r="B54" s="76">
        <f>IF(A54="","",IF(ISNUMBER(SEARCH("KCB",G54))=TRUE,Info!$J$10,Info!$J$11))</f>
        <v>28</v>
      </c>
      <c r="C54" s="75"/>
      <c r="D54" s="75">
        <v>44015</v>
      </c>
      <c r="E54" s="75" t="s">
        <v>326</v>
      </c>
      <c r="F54" s="84">
        <v>39575629</v>
      </c>
      <c r="G54" s="77" t="s">
        <v>319</v>
      </c>
      <c r="H54" s="79"/>
      <c r="I54" s="79" t="s">
        <v>327</v>
      </c>
      <c r="J54" s="79" t="s">
        <v>166</v>
      </c>
      <c r="K54" s="79" t="s">
        <v>328</v>
      </c>
      <c r="L54" s="79" t="s">
        <v>103</v>
      </c>
      <c r="M54" s="80"/>
      <c r="N54" s="80"/>
      <c r="O54" s="78"/>
      <c r="P54" s="208"/>
      <c r="Q54" s="208"/>
      <c r="R54" s="79" t="s">
        <v>147</v>
      </c>
      <c r="S54" s="78" t="s">
        <v>329</v>
      </c>
    </row>
    <row r="55" spans="1:22" ht="153" x14ac:dyDescent="0.2">
      <c r="A55" s="75">
        <v>44012</v>
      </c>
      <c r="B55" s="76">
        <f>IF(A55="","",IF(ISNUMBER(SEARCH("KCB",G55))=TRUE,Info!$J$10,Info!$J$11))</f>
        <v>90</v>
      </c>
      <c r="C55" s="75"/>
      <c r="D55" s="75">
        <v>44039</v>
      </c>
      <c r="E55" s="75" t="s">
        <v>149</v>
      </c>
      <c r="F55" s="84">
        <v>38912953</v>
      </c>
      <c r="G55" s="78" t="s">
        <v>330</v>
      </c>
      <c r="H55" s="79"/>
      <c r="I55" s="84" t="s">
        <v>43</v>
      </c>
      <c r="J55" s="79" t="s">
        <v>44</v>
      </c>
      <c r="K55" s="79" t="s">
        <v>331</v>
      </c>
      <c r="L55" s="79" t="s">
        <v>332</v>
      </c>
      <c r="M55" s="80" t="s">
        <v>333</v>
      </c>
      <c r="N55" s="80" t="s">
        <v>334</v>
      </c>
      <c r="O55" s="78"/>
      <c r="P55" s="208"/>
      <c r="Q55" s="208" t="s">
        <v>2086</v>
      </c>
      <c r="R55" s="78" t="s">
        <v>335</v>
      </c>
      <c r="S55" s="78" t="s">
        <v>336</v>
      </c>
    </row>
    <row r="56" spans="1:22" ht="102" x14ac:dyDescent="0.2">
      <c r="A56" s="75">
        <v>44015</v>
      </c>
      <c r="B56" s="76">
        <f>IF(A56="","",IF(ISNUMBER(SEARCH("KCB",G56))=TRUE,Info!$J$10,Info!$J$11))</f>
        <v>28</v>
      </c>
      <c r="C56" s="75"/>
      <c r="D56" s="75">
        <v>44039</v>
      </c>
      <c r="E56" s="75" t="s">
        <v>337</v>
      </c>
      <c r="F56" s="107" t="s">
        <v>338</v>
      </c>
      <c r="G56" s="78" t="s">
        <v>339</v>
      </c>
      <c r="H56" s="79"/>
      <c r="I56" s="84" t="s">
        <v>340</v>
      </c>
      <c r="K56" s="78" t="s">
        <v>341</v>
      </c>
      <c r="L56" s="79" t="s">
        <v>124</v>
      </c>
      <c r="M56" s="80"/>
      <c r="N56" s="80"/>
      <c r="O56" s="78" t="s">
        <v>342</v>
      </c>
      <c r="P56" s="208"/>
      <c r="Q56" s="208" t="s">
        <v>343</v>
      </c>
      <c r="R56" s="79" t="s">
        <v>344</v>
      </c>
      <c r="S56" s="78" t="s">
        <v>345</v>
      </c>
    </row>
    <row r="57" spans="1:22" ht="76.5" x14ac:dyDescent="0.2">
      <c r="A57" s="221">
        <v>44018</v>
      </c>
      <c r="B57" s="76">
        <f>IF(A57="","",IF(ISNUMBER(SEARCH("KCB",G57))=TRUE,Info!$J$10,Info!$J$11))</f>
        <v>28</v>
      </c>
      <c r="C57" s="221"/>
      <c r="D57" s="79" t="s">
        <v>124</v>
      </c>
      <c r="E57" s="79" t="s">
        <v>124</v>
      </c>
      <c r="F57" s="84">
        <v>33239157</v>
      </c>
      <c r="G57" s="78" t="s">
        <v>215</v>
      </c>
      <c r="H57" s="84">
        <v>24500</v>
      </c>
      <c r="I57" s="79" t="s">
        <v>43</v>
      </c>
      <c r="J57" s="79" t="s">
        <v>44</v>
      </c>
      <c r="K57" s="78" t="s">
        <v>346</v>
      </c>
      <c r="L57" s="79" t="s">
        <v>124</v>
      </c>
      <c r="M57" s="80"/>
      <c r="O57" s="94"/>
      <c r="P57" s="208"/>
      <c r="Q57" s="208"/>
      <c r="R57" s="208" t="s">
        <v>124</v>
      </c>
      <c r="S57" s="208" t="s">
        <v>217</v>
      </c>
    </row>
    <row r="58" spans="1:22" ht="76.5" x14ac:dyDescent="0.2">
      <c r="A58" s="221">
        <v>44018</v>
      </c>
      <c r="B58" s="76">
        <f>IF(A58="","",IF(ISNUMBER(SEARCH("KCB",G58))=TRUE,Info!$J$10,Info!$J$11))</f>
        <v>28</v>
      </c>
      <c r="C58" s="221"/>
      <c r="D58" s="79" t="s">
        <v>124</v>
      </c>
      <c r="E58" s="79" t="s">
        <v>124</v>
      </c>
      <c r="F58" s="84">
        <v>33239130</v>
      </c>
      <c r="G58" s="78" t="s">
        <v>215</v>
      </c>
      <c r="H58" s="84">
        <v>24500</v>
      </c>
      <c r="I58" s="79" t="s">
        <v>43</v>
      </c>
      <c r="J58" s="79" t="s">
        <v>44</v>
      </c>
      <c r="K58" s="78" t="s">
        <v>347</v>
      </c>
      <c r="L58" s="79" t="s">
        <v>124</v>
      </c>
      <c r="M58" s="80"/>
      <c r="O58" s="94"/>
      <c r="P58" s="208"/>
      <c r="Q58" s="208"/>
      <c r="R58" s="208" t="s">
        <v>124</v>
      </c>
      <c r="S58" s="208" t="s">
        <v>217</v>
      </c>
    </row>
    <row r="59" spans="1:22" ht="76.5" x14ac:dyDescent="0.2">
      <c r="A59" s="221">
        <v>44018</v>
      </c>
      <c r="B59" s="76">
        <f>IF(A59="","",IF(ISNUMBER(SEARCH("KCB",G59))=TRUE,Info!$J$10,Info!$J$11))</f>
        <v>28</v>
      </c>
      <c r="C59" s="221"/>
      <c r="D59" s="79" t="s">
        <v>124</v>
      </c>
      <c r="E59" s="79" t="s">
        <v>124</v>
      </c>
      <c r="F59" s="84">
        <v>33239042</v>
      </c>
      <c r="G59" s="78" t="s">
        <v>215</v>
      </c>
      <c r="H59" s="84">
        <v>24500</v>
      </c>
      <c r="I59" s="79" t="s">
        <v>43</v>
      </c>
      <c r="J59" s="79" t="s">
        <v>44</v>
      </c>
      <c r="K59" s="78" t="s">
        <v>348</v>
      </c>
      <c r="L59" s="79" t="s">
        <v>124</v>
      </c>
      <c r="M59" s="80"/>
      <c r="O59" s="94"/>
      <c r="P59" s="208"/>
      <c r="Q59" s="208"/>
      <c r="R59" s="208" t="s">
        <v>124</v>
      </c>
      <c r="S59" s="208" t="s">
        <v>217</v>
      </c>
    </row>
    <row r="60" spans="1:22" ht="76.5" x14ac:dyDescent="0.2">
      <c r="A60" s="221">
        <v>44018</v>
      </c>
      <c r="B60" s="76">
        <f>IF(A60="","",IF(ISNUMBER(SEARCH("KCB",G60))=TRUE,Info!$J$10,Info!$J$11))</f>
        <v>28</v>
      </c>
      <c r="C60" s="221"/>
      <c r="D60" s="79" t="s">
        <v>124</v>
      </c>
      <c r="E60" s="79" t="s">
        <v>124</v>
      </c>
      <c r="F60" s="84">
        <v>33239376</v>
      </c>
      <c r="G60" s="78" t="s">
        <v>215</v>
      </c>
      <c r="H60" s="84">
        <v>24500</v>
      </c>
      <c r="I60" s="79" t="s">
        <v>43</v>
      </c>
      <c r="J60" s="79" t="s">
        <v>44</v>
      </c>
      <c r="K60" s="78" t="s">
        <v>349</v>
      </c>
      <c r="L60" s="79" t="s">
        <v>124</v>
      </c>
      <c r="M60" s="80"/>
      <c r="O60" s="94"/>
      <c r="P60" s="208"/>
      <c r="Q60" s="208"/>
      <c r="R60" s="208" t="s">
        <v>124</v>
      </c>
      <c r="S60" s="208" t="s">
        <v>217</v>
      </c>
    </row>
    <row r="61" spans="1:22" ht="76.5" x14ac:dyDescent="0.2">
      <c r="A61" s="75">
        <v>44018</v>
      </c>
      <c r="B61" s="76">
        <f>IF(A61="","",IF(ISNUMBER(SEARCH("KCB",G61))=TRUE,Info!$J$10,Info!$J$11))</f>
        <v>28</v>
      </c>
      <c r="C61" s="75"/>
      <c r="D61" s="79" t="s">
        <v>124</v>
      </c>
      <c r="E61" s="79" t="s">
        <v>124</v>
      </c>
      <c r="F61" s="84">
        <v>33239181</v>
      </c>
      <c r="G61" s="78" t="s">
        <v>215</v>
      </c>
      <c r="H61" s="84">
        <v>24500</v>
      </c>
      <c r="I61" s="79" t="s">
        <v>43</v>
      </c>
      <c r="J61" s="79" t="s">
        <v>44</v>
      </c>
      <c r="K61" s="78" t="s">
        <v>350</v>
      </c>
      <c r="L61" s="79" t="s">
        <v>124</v>
      </c>
      <c r="M61" s="80"/>
      <c r="O61" s="78"/>
      <c r="P61" s="208"/>
      <c r="Q61" s="208"/>
      <c r="R61" s="79" t="s">
        <v>124</v>
      </c>
      <c r="S61" s="208" t="s">
        <v>217</v>
      </c>
    </row>
    <row r="62" spans="1:22" ht="102" x14ac:dyDescent="0.2">
      <c r="A62" s="75">
        <v>44048</v>
      </c>
      <c r="B62" s="76">
        <f>IF(A62="","",IF(ISNUMBER(SEARCH("KCB",G62))=TRUE,Info!$J$10,Info!$J$11))</f>
        <v>28</v>
      </c>
      <c r="C62" s="75"/>
      <c r="D62" s="75">
        <v>44119</v>
      </c>
      <c r="E62" s="77" t="s">
        <v>337</v>
      </c>
      <c r="F62" s="84">
        <v>33239333</v>
      </c>
      <c r="G62" s="78" t="s">
        <v>215</v>
      </c>
      <c r="H62" s="84">
        <v>24500</v>
      </c>
      <c r="I62" s="79" t="s">
        <v>43</v>
      </c>
      <c r="J62" s="79" t="s">
        <v>44</v>
      </c>
      <c r="K62" s="79" t="s">
        <v>351</v>
      </c>
      <c r="L62" s="79" t="s">
        <v>124</v>
      </c>
      <c r="R62" s="224" t="s">
        <v>352</v>
      </c>
      <c r="S62" s="183" t="s">
        <v>353</v>
      </c>
    </row>
    <row r="63" spans="1:22" ht="89.25" x14ac:dyDescent="0.2">
      <c r="A63" s="75">
        <v>44048</v>
      </c>
      <c r="B63" s="76">
        <f>IF(A63="","",IF(ISNUMBER(SEARCH("KCB",G63))=TRUE,Info!$J$10,Info!$J$11))</f>
        <v>28</v>
      </c>
      <c r="C63" s="75"/>
      <c r="D63" s="75">
        <v>44119</v>
      </c>
      <c r="E63" s="77" t="s">
        <v>337</v>
      </c>
      <c r="F63" s="84">
        <v>33239325</v>
      </c>
      <c r="G63" s="78" t="s">
        <v>215</v>
      </c>
      <c r="H63" s="84">
        <v>24500</v>
      </c>
      <c r="I63" s="79" t="s">
        <v>43</v>
      </c>
      <c r="J63" s="79" t="s">
        <v>44</v>
      </c>
      <c r="K63" s="79" t="s">
        <v>354</v>
      </c>
      <c r="L63" s="79" t="s">
        <v>124</v>
      </c>
      <c r="M63" s="80"/>
      <c r="O63" s="78"/>
      <c r="P63" s="78"/>
      <c r="Q63" s="79"/>
      <c r="R63" s="224" t="s">
        <v>352</v>
      </c>
      <c r="S63" s="183" t="s">
        <v>353</v>
      </c>
    </row>
    <row r="64" spans="1:22" ht="102" x14ac:dyDescent="0.2">
      <c r="A64" s="75">
        <v>44048</v>
      </c>
      <c r="B64" s="76">
        <f>IF(A64="","",IF(ISNUMBER(SEARCH("KCB",G64))=TRUE,Info!$J$10,Info!$J$11))</f>
        <v>28</v>
      </c>
      <c r="C64" s="75"/>
      <c r="D64" s="75">
        <v>44119</v>
      </c>
      <c r="E64" s="77" t="s">
        <v>337</v>
      </c>
      <c r="F64" s="84">
        <v>33239317</v>
      </c>
      <c r="G64" s="78" t="s">
        <v>215</v>
      </c>
      <c r="H64" s="84">
        <v>24500</v>
      </c>
      <c r="I64" s="79" t="s">
        <v>43</v>
      </c>
      <c r="J64" s="79" t="s">
        <v>44</v>
      </c>
      <c r="K64" s="79" t="s">
        <v>355</v>
      </c>
      <c r="L64" s="79" t="s">
        <v>124</v>
      </c>
      <c r="M64" s="152"/>
      <c r="O64" s="78"/>
      <c r="P64" s="79"/>
      <c r="Q64" s="208"/>
      <c r="R64" s="224" t="s">
        <v>352</v>
      </c>
      <c r="S64" s="183" t="s">
        <v>353</v>
      </c>
    </row>
    <row r="65" spans="1:22" ht="102" x14ac:dyDescent="0.2">
      <c r="A65" s="75">
        <v>44048</v>
      </c>
      <c r="B65" s="76">
        <f>IF(A65="","",IF(ISNUMBER(SEARCH("KCB",G65))=TRUE,Info!$J$10,Info!$J$11))</f>
        <v>28</v>
      </c>
      <c r="C65" s="75"/>
      <c r="D65" s="75">
        <v>44119</v>
      </c>
      <c r="E65" s="77" t="s">
        <v>337</v>
      </c>
      <c r="F65" s="84">
        <v>33239309</v>
      </c>
      <c r="G65" s="78" t="s">
        <v>215</v>
      </c>
      <c r="H65" s="84">
        <v>24500</v>
      </c>
      <c r="I65" s="79" t="s">
        <v>43</v>
      </c>
      <c r="J65" s="79" t="s">
        <v>44</v>
      </c>
      <c r="K65" s="79" t="s">
        <v>356</v>
      </c>
      <c r="L65" s="79" t="s">
        <v>124</v>
      </c>
      <c r="M65" s="80"/>
      <c r="O65" s="78"/>
      <c r="P65" s="79"/>
      <c r="Q65" s="208"/>
      <c r="R65" s="224" t="s">
        <v>352</v>
      </c>
      <c r="S65" s="183" t="s">
        <v>353</v>
      </c>
    </row>
    <row r="66" spans="1:22" ht="255" x14ac:dyDescent="0.2">
      <c r="A66" s="75">
        <v>44049</v>
      </c>
      <c r="B66" s="76">
        <f>IF(A66="","",IF(ISNUMBER(SEARCH("KCB",G66))=TRUE,Info!$J$10,Info!$J$11))</f>
        <v>28</v>
      </c>
      <c r="C66" s="75"/>
      <c r="D66" s="75">
        <v>44333</v>
      </c>
      <c r="E66" s="75" t="s">
        <v>357</v>
      </c>
      <c r="F66" s="84">
        <v>33588189</v>
      </c>
      <c r="G66" s="78" t="s">
        <v>358</v>
      </c>
      <c r="H66" s="107"/>
      <c r="I66" s="78" t="s">
        <v>359</v>
      </c>
      <c r="K66" s="79" t="s">
        <v>2083</v>
      </c>
      <c r="L66" s="79" t="s">
        <v>360</v>
      </c>
      <c r="M66" s="80" t="s">
        <v>361</v>
      </c>
      <c r="O66" s="78"/>
      <c r="P66" s="208" t="s">
        <v>362</v>
      </c>
      <c r="Q66" s="208" t="s">
        <v>108</v>
      </c>
      <c r="R66" s="79" t="s">
        <v>363</v>
      </c>
      <c r="S66" s="208" t="s">
        <v>364</v>
      </c>
    </row>
    <row r="67" spans="1:22" ht="63.75" x14ac:dyDescent="0.2">
      <c r="A67" s="75">
        <v>44055</v>
      </c>
      <c r="B67" s="76">
        <f>IF(A67="","",IF(ISNUMBER(SEARCH("KCB",G67))=TRUE,Info!$J$10,Info!$J$11))</f>
        <v>90</v>
      </c>
      <c r="C67" s="75"/>
      <c r="D67" s="75">
        <v>44071</v>
      </c>
      <c r="E67" s="75" t="s">
        <v>337</v>
      </c>
      <c r="F67" s="84">
        <v>38951987</v>
      </c>
      <c r="G67" s="77" t="s">
        <v>365</v>
      </c>
      <c r="H67" s="84">
        <v>3650</v>
      </c>
      <c r="I67" s="79" t="s">
        <v>43</v>
      </c>
      <c r="J67" s="79" t="s">
        <v>44</v>
      </c>
      <c r="K67" s="79" t="s">
        <v>366</v>
      </c>
      <c r="L67" s="79" t="s">
        <v>121</v>
      </c>
      <c r="M67" s="80"/>
      <c r="N67" s="80" t="s">
        <v>367</v>
      </c>
      <c r="O67" s="78"/>
      <c r="P67" s="208"/>
      <c r="Q67" s="208" t="s">
        <v>368</v>
      </c>
      <c r="R67" s="78" t="s">
        <v>369</v>
      </c>
      <c r="S67" s="78" t="s">
        <v>370</v>
      </c>
    </row>
    <row r="68" spans="1:22" ht="178.5" x14ac:dyDescent="0.2">
      <c r="A68" s="75">
        <v>44062</v>
      </c>
      <c r="B68" s="76">
        <f>IF(A68="","",IF(ISNUMBER(SEARCH("KCB",G68))=TRUE,Info!$J$10,Info!$J$11))</f>
        <v>28</v>
      </c>
      <c r="C68" s="75"/>
      <c r="D68" s="75" t="s">
        <v>371</v>
      </c>
      <c r="E68" s="89"/>
      <c r="F68" s="84">
        <v>3938633</v>
      </c>
      <c r="G68" s="77" t="s">
        <v>372</v>
      </c>
      <c r="I68" s="78" t="s">
        <v>373</v>
      </c>
      <c r="K68" s="78" t="s">
        <v>374</v>
      </c>
      <c r="L68" s="79" t="s">
        <v>210</v>
      </c>
      <c r="M68" s="80"/>
      <c r="O68" s="78"/>
      <c r="P68" s="152"/>
      <c r="Q68" s="208" t="s">
        <v>375</v>
      </c>
      <c r="R68" s="79" t="s">
        <v>124</v>
      </c>
      <c r="S68" s="208"/>
    </row>
    <row r="69" spans="1:22" ht="267.75" x14ac:dyDescent="0.2">
      <c r="A69" s="75">
        <v>44062</v>
      </c>
      <c r="B69" s="76">
        <f>IF(A69="","",IF(ISNUMBER(SEARCH("KCB",G69))=TRUE,Info!$J$10,Info!$J$11))</f>
        <v>28</v>
      </c>
      <c r="C69" s="75"/>
      <c r="D69" s="75">
        <v>44133</v>
      </c>
      <c r="E69" s="75" t="s">
        <v>32</v>
      </c>
      <c r="F69" s="84">
        <v>32890361</v>
      </c>
      <c r="G69" s="77" t="s">
        <v>372</v>
      </c>
      <c r="I69" s="78" t="s">
        <v>376</v>
      </c>
      <c r="K69" s="78" t="s">
        <v>377</v>
      </c>
      <c r="L69" s="79" t="s">
        <v>210</v>
      </c>
      <c r="M69" s="80"/>
      <c r="O69" s="78" t="s">
        <v>378</v>
      </c>
      <c r="P69" s="208"/>
      <c r="Q69" s="208" t="s">
        <v>379</v>
      </c>
      <c r="R69" s="79" t="s">
        <v>380</v>
      </c>
      <c r="S69" s="208" t="s">
        <v>381</v>
      </c>
    </row>
    <row r="70" spans="1:22" ht="127.5" x14ac:dyDescent="0.2">
      <c r="A70" s="75">
        <v>44062</v>
      </c>
      <c r="B70" s="76">
        <f>IF(A70="","",IF(ISNUMBER(SEARCH("KCB",G70))=TRUE,Info!$J$10,Info!$J$11))</f>
        <v>28</v>
      </c>
      <c r="C70" s="75"/>
      <c r="D70" s="75" t="s">
        <v>371</v>
      </c>
      <c r="F70" s="84">
        <v>32890378</v>
      </c>
      <c r="G70" s="77" t="s">
        <v>372</v>
      </c>
      <c r="I70" s="78" t="s">
        <v>382</v>
      </c>
      <c r="K70" s="78" t="s">
        <v>383</v>
      </c>
      <c r="L70" s="79" t="s">
        <v>210</v>
      </c>
      <c r="M70" s="80"/>
      <c r="O70" s="78"/>
      <c r="P70" s="152"/>
      <c r="Q70" s="208" t="s">
        <v>384</v>
      </c>
      <c r="R70" s="79" t="s">
        <v>124</v>
      </c>
      <c r="S70" s="208"/>
    </row>
    <row r="71" spans="1:22" ht="114.75" x14ac:dyDescent="0.2">
      <c r="A71" s="75">
        <v>44068</v>
      </c>
      <c r="B71" s="76">
        <f>IF(A71="","",IF(ISNUMBER(SEARCH("KCB",G71))=TRUE,Info!$J$10,Info!$J$11))</f>
        <v>90</v>
      </c>
      <c r="C71" s="75"/>
      <c r="D71" s="75">
        <v>44224</v>
      </c>
      <c r="E71" s="75" t="s">
        <v>301</v>
      </c>
      <c r="F71" s="84">
        <v>33312799</v>
      </c>
      <c r="G71" s="78" t="s">
        <v>385</v>
      </c>
      <c r="I71" s="78" t="s">
        <v>34</v>
      </c>
      <c r="J71" s="79" t="s">
        <v>166</v>
      </c>
      <c r="K71" s="79" t="s">
        <v>386</v>
      </c>
      <c r="L71" s="79" t="s">
        <v>210</v>
      </c>
      <c r="M71" s="80" t="s">
        <v>387</v>
      </c>
      <c r="N71" s="81" t="s">
        <v>388</v>
      </c>
      <c r="O71" s="78"/>
      <c r="P71" s="208" t="s">
        <v>389</v>
      </c>
      <c r="Q71" s="208" t="s">
        <v>108</v>
      </c>
      <c r="R71" s="78" t="s">
        <v>390</v>
      </c>
      <c r="S71" s="208" t="s">
        <v>391</v>
      </c>
    </row>
    <row r="72" spans="1:22" ht="140.25" x14ac:dyDescent="0.2">
      <c r="A72" s="75">
        <v>44068</v>
      </c>
      <c r="B72" s="76">
        <f>IF(A72="","",IF(ISNUMBER(SEARCH("KCB",G72))=TRUE,Info!$J$10,Info!$J$11))</f>
        <v>28</v>
      </c>
      <c r="C72" s="75"/>
      <c r="D72" s="75">
        <v>44183</v>
      </c>
      <c r="E72" s="75" t="s">
        <v>121</v>
      </c>
      <c r="F72" s="84">
        <v>36261552</v>
      </c>
      <c r="G72" s="78" t="s">
        <v>392</v>
      </c>
      <c r="I72" s="78" t="s">
        <v>43</v>
      </c>
      <c r="J72" s="79" t="s">
        <v>44</v>
      </c>
      <c r="K72" s="79" t="s">
        <v>393</v>
      </c>
      <c r="L72" s="79" t="s">
        <v>210</v>
      </c>
      <c r="M72" s="80" t="s">
        <v>394</v>
      </c>
      <c r="N72" s="81" t="s">
        <v>395</v>
      </c>
      <c r="O72" s="78"/>
      <c r="P72" s="152"/>
      <c r="Q72" s="208" t="s">
        <v>396</v>
      </c>
      <c r="R72" s="78" t="s">
        <v>397</v>
      </c>
      <c r="S72" s="208" t="s">
        <v>398</v>
      </c>
    </row>
    <row r="73" spans="1:22" ht="127.5" x14ac:dyDescent="0.2">
      <c r="A73" s="75">
        <v>44070</v>
      </c>
      <c r="B73" s="76">
        <f>IF(A73="","",IF(ISNUMBER(SEARCH("KCB",G73))=TRUE,Info!$J$10,Info!$J$11))</f>
        <v>90</v>
      </c>
      <c r="C73" s="75"/>
      <c r="D73" s="75">
        <v>44169</v>
      </c>
      <c r="E73" s="79" t="s">
        <v>121</v>
      </c>
      <c r="F73" s="84">
        <v>36292578</v>
      </c>
      <c r="G73" s="78" t="s">
        <v>177</v>
      </c>
      <c r="I73" s="78" t="s">
        <v>399</v>
      </c>
      <c r="J73" s="79" t="s">
        <v>166</v>
      </c>
      <c r="K73" s="79" t="s">
        <v>400</v>
      </c>
      <c r="L73" s="79" t="s">
        <v>121</v>
      </c>
      <c r="M73" s="80"/>
      <c r="N73" s="81" t="s">
        <v>401</v>
      </c>
      <c r="O73" s="78"/>
      <c r="P73" s="208" t="s">
        <v>402</v>
      </c>
      <c r="Q73" s="208" t="s">
        <v>403</v>
      </c>
      <c r="R73" s="78" t="s">
        <v>404</v>
      </c>
      <c r="S73" s="79" t="s">
        <v>405</v>
      </c>
    </row>
    <row r="74" spans="1:22" ht="165.75" x14ac:dyDescent="0.2">
      <c r="A74" s="75">
        <v>44081</v>
      </c>
      <c r="B74" s="76">
        <f>IF(A74="","",IF(ISNUMBER(SEARCH("KCB",G74))=TRUE,Info!$J$10,Info!$J$11))</f>
        <v>28</v>
      </c>
      <c r="C74" s="75"/>
      <c r="D74" s="75">
        <v>44420</v>
      </c>
      <c r="E74" s="75" t="s">
        <v>80</v>
      </c>
      <c r="F74" s="84">
        <v>40292845</v>
      </c>
      <c r="G74" s="78" t="s">
        <v>319</v>
      </c>
      <c r="I74" s="78" t="s">
        <v>406</v>
      </c>
      <c r="J74" s="79" t="s">
        <v>264</v>
      </c>
      <c r="K74" s="79" t="s">
        <v>2084</v>
      </c>
      <c r="L74" s="79" t="s">
        <v>80</v>
      </c>
      <c r="M74" s="80"/>
      <c r="O74" s="78"/>
      <c r="P74" s="208" t="s">
        <v>407</v>
      </c>
      <c r="Q74" s="208" t="s">
        <v>408</v>
      </c>
      <c r="R74" s="79" t="s">
        <v>409</v>
      </c>
      <c r="S74" s="208" t="s">
        <v>410</v>
      </c>
      <c r="V74" s="79" t="s">
        <v>93</v>
      </c>
    </row>
    <row r="75" spans="1:22" ht="267.75" x14ac:dyDescent="0.2">
      <c r="A75" s="75">
        <v>44081</v>
      </c>
      <c r="B75" s="76">
        <f>IF(A75="","",IF(ISNUMBER(SEARCH("KCB",G75))=TRUE,Info!$J$10,Info!$J$11))</f>
        <v>28</v>
      </c>
      <c r="C75" s="75"/>
      <c r="D75" s="75">
        <v>44103</v>
      </c>
      <c r="E75" s="75" t="s">
        <v>127</v>
      </c>
      <c r="F75" s="84">
        <v>39720419</v>
      </c>
      <c r="G75" s="78" t="s">
        <v>411</v>
      </c>
      <c r="H75" s="84">
        <v>731373</v>
      </c>
      <c r="I75" s="78" t="s">
        <v>43</v>
      </c>
      <c r="J75" s="79" t="s">
        <v>412</v>
      </c>
      <c r="K75" s="79" t="s">
        <v>413</v>
      </c>
      <c r="L75" s="79" t="s">
        <v>80</v>
      </c>
      <c r="M75" s="80"/>
      <c r="O75" s="78" t="s">
        <v>414</v>
      </c>
      <c r="P75" s="208"/>
      <c r="Q75" s="208" t="s">
        <v>415</v>
      </c>
      <c r="R75" s="79" t="s">
        <v>416</v>
      </c>
      <c r="S75" s="79" t="s">
        <v>417</v>
      </c>
    </row>
    <row r="76" spans="1:22" ht="108" customHeight="1" x14ac:dyDescent="0.2">
      <c r="A76" s="75">
        <v>44081</v>
      </c>
      <c r="B76" s="76">
        <f>IF(A76="","",IF(ISNUMBER(SEARCH("KCB",G76))=TRUE,Info!$J$10,Info!$J$11))</f>
        <v>28</v>
      </c>
      <c r="C76" s="75"/>
      <c r="D76" s="75">
        <v>44103</v>
      </c>
      <c r="E76" s="75" t="s">
        <v>127</v>
      </c>
      <c r="F76" s="84">
        <v>39720400</v>
      </c>
      <c r="G76" s="78" t="s">
        <v>411</v>
      </c>
      <c r="H76" s="84">
        <v>731374</v>
      </c>
      <c r="I76" s="78" t="s">
        <v>43</v>
      </c>
      <c r="J76" s="79" t="s">
        <v>412</v>
      </c>
      <c r="K76" s="79" t="s">
        <v>418</v>
      </c>
      <c r="L76" s="79" t="s">
        <v>80</v>
      </c>
      <c r="M76" s="80"/>
      <c r="O76" s="131" t="s">
        <v>419</v>
      </c>
      <c r="P76" s="152"/>
      <c r="Q76" s="208" t="s">
        <v>420</v>
      </c>
      <c r="R76" s="79" t="s">
        <v>421</v>
      </c>
      <c r="S76" s="79" t="s">
        <v>422</v>
      </c>
    </row>
    <row r="77" spans="1:22" ht="140.25" x14ac:dyDescent="0.2">
      <c r="A77" s="75">
        <v>44085</v>
      </c>
      <c r="B77" s="76">
        <f>IF(A77="","",IF(ISNUMBER(SEARCH("KCB",G77))=TRUE,Info!$J$10,Info!$J$11))</f>
        <v>28</v>
      </c>
      <c r="C77" s="75"/>
      <c r="D77" s="75">
        <v>44333</v>
      </c>
      <c r="E77" s="75" t="s">
        <v>357</v>
      </c>
      <c r="F77" s="84">
        <v>41278113</v>
      </c>
      <c r="G77" s="78" t="s">
        <v>77</v>
      </c>
      <c r="I77" s="78" t="s">
        <v>359</v>
      </c>
      <c r="K77" s="79" t="s">
        <v>423</v>
      </c>
      <c r="L77" s="79" t="s">
        <v>32</v>
      </c>
      <c r="M77" s="80"/>
      <c r="O77" s="78" t="s">
        <v>424</v>
      </c>
      <c r="P77" s="152" t="s">
        <v>425</v>
      </c>
      <c r="Q77" s="208" t="s">
        <v>426</v>
      </c>
      <c r="R77" s="79" t="s">
        <v>427</v>
      </c>
      <c r="S77" s="208" t="s">
        <v>428</v>
      </c>
    </row>
    <row r="78" spans="1:22" ht="12.75" customHeight="1" x14ac:dyDescent="0.2">
      <c r="A78" s="75">
        <v>44085</v>
      </c>
      <c r="B78" s="76">
        <f>IF(A78="","",IF(ISNUMBER(SEARCH("KCB",G78))=TRUE,Info!$J$10,Info!$J$11))</f>
        <v>28</v>
      </c>
      <c r="C78" s="75"/>
      <c r="D78" s="75" t="s">
        <v>124</v>
      </c>
      <c r="E78" s="86" t="s">
        <v>429</v>
      </c>
      <c r="F78" s="84">
        <v>6167223</v>
      </c>
      <c r="G78" s="78" t="s">
        <v>430</v>
      </c>
      <c r="H78" s="177" t="s">
        <v>431</v>
      </c>
      <c r="I78" s="177" t="s">
        <v>432</v>
      </c>
      <c r="K78" s="79" t="s">
        <v>433</v>
      </c>
      <c r="L78" s="79" t="s">
        <v>434</v>
      </c>
      <c r="M78" s="177"/>
      <c r="N78" s="177"/>
      <c r="O78" s="177"/>
      <c r="P78" s="86" t="s">
        <v>435</v>
      </c>
      <c r="Q78" s="86" t="s">
        <v>436</v>
      </c>
      <c r="R78" s="227" t="s">
        <v>124</v>
      </c>
      <c r="S78" s="78"/>
    </row>
    <row r="79" spans="1:22" ht="12.75" customHeight="1" x14ac:dyDescent="0.2">
      <c r="A79" s="75">
        <v>44085</v>
      </c>
      <c r="B79" s="76">
        <f>IF(A79="","",IF(ISNUMBER(SEARCH("KCB",G79))=TRUE,Info!$J$10,Info!$J$11))</f>
        <v>28</v>
      </c>
      <c r="C79" s="75"/>
      <c r="D79" s="75" t="s">
        <v>124</v>
      </c>
      <c r="E79" s="86" t="s">
        <v>429</v>
      </c>
      <c r="F79" s="84">
        <v>6167215</v>
      </c>
      <c r="G79" s="78" t="s">
        <v>430</v>
      </c>
      <c r="H79" s="177" t="s">
        <v>437</v>
      </c>
      <c r="I79" s="177" t="s">
        <v>432</v>
      </c>
      <c r="K79" s="79" t="s">
        <v>433</v>
      </c>
      <c r="L79" s="79" t="s">
        <v>434</v>
      </c>
      <c r="M79" s="177"/>
      <c r="N79" s="177"/>
      <c r="O79" s="177"/>
      <c r="P79" s="86" t="s">
        <v>435</v>
      </c>
      <c r="Q79" s="86" t="s">
        <v>436</v>
      </c>
      <c r="R79" s="227" t="s">
        <v>124</v>
      </c>
      <c r="S79" s="78"/>
    </row>
    <row r="80" spans="1:22" ht="12.75" customHeight="1" x14ac:dyDescent="0.2">
      <c r="A80" s="75">
        <v>44085</v>
      </c>
      <c r="B80" s="76">
        <f>IF(A80="","",IF(ISNUMBER(SEARCH("KCB",G80))=TRUE,Info!$J$10,Info!$J$11))</f>
        <v>28</v>
      </c>
      <c r="C80" s="75"/>
      <c r="D80" s="75" t="s">
        <v>124</v>
      </c>
      <c r="E80" s="86" t="s">
        <v>429</v>
      </c>
      <c r="F80" s="84">
        <v>6167207</v>
      </c>
      <c r="G80" s="78" t="s">
        <v>430</v>
      </c>
      <c r="H80" s="177" t="s">
        <v>438</v>
      </c>
      <c r="I80" s="177" t="s">
        <v>439</v>
      </c>
      <c r="K80" s="79" t="s">
        <v>433</v>
      </c>
      <c r="L80" s="79" t="s">
        <v>434</v>
      </c>
      <c r="M80" s="177"/>
      <c r="N80" s="177"/>
      <c r="O80" s="177"/>
      <c r="P80" s="86" t="s">
        <v>435</v>
      </c>
      <c r="Q80" s="86" t="s">
        <v>436</v>
      </c>
      <c r="R80" s="227" t="s">
        <v>124</v>
      </c>
      <c r="S80" s="78"/>
    </row>
    <row r="81" spans="1:21" ht="12.75" customHeight="1" x14ac:dyDescent="0.2">
      <c r="A81" s="75">
        <v>44085</v>
      </c>
      <c r="B81" s="76">
        <f>IF(A81="","",IF(ISNUMBER(SEARCH("KCB",G81))=TRUE,Info!$J$10,Info!$J$11))</f>
        <v>28</v>
      </c>
      <c r="C81" s="75"/>
      <c r="D81" s="75" t="s">
        <v>124</v>
      </c>
      <c r="E81" s="86" t="s">
        <v>429</v>
      </c>
      <c r="F81" s="84">
        <v>6167151</v>
      </c>
      <c r="G81" s="78" t="s">
        <v>430</v>
      </c>
      <c r="H81" s="177" t="s">
        <v>440</v>
      </c>
      <c r="I81" s="177" t="s">
        <v>441</v>
      </c>
      <c r="K81" s="79" t="s">
        <v>433</v>
      </c>
      <c r="L81" s="79" t="s">
        <v>434</v>
      </c>
      <c r="M81" s="177"/>
      <c r="N81" s="177"/>
      <c r="O81" s="177"/>
      <c r="P81" s="86" t="s">
        <v>435</v>
      </c>
      <c r="Q81" s="86" t="s">
        <v>436</v>
      </c>
      <c r="R81" s="227" t="s">
        <v>124</v>
      </c>
      <c r="S81" s="208"/>
    </row>
    <row r="82" spans="1:21" ht="12.75" customHeight="1" x14ac:dyDescent="0.2">
      <c r="A82" s="75">
        <v>44085</v>
      </c>
      <c r="B82" s="76">
        <f>IF(A82="","",IF(ISNUMBER(SEARCH("KCB",G82))=TRUE,Info!$J$10,Info!$J$11))</f>
        <v>28</v>
      </c>
      <c r="C82" s="75"/>
      <c r="D82" s="75" t="s">
        <v>124</v>
      </c>
      <c r="E82" s="86" t="s">
        <v>429</v>
      </c>
      <c r="F82" s="84">
        <v>6167194</v>
      </c>
      <c r="G82" s="78" t="s">
        <v>430</v>
      </c>
      <c r="H82" s="177" t="s">
        <v>442</v>
      </c>
      <c r="I82" s="177" t="s">
        <v>432</v>
      </c>
      <c r="K82" s="79" t="s">
        <v>433</v>
      </c>
      <c r="L82" s="79" t="s">
        <v>434</v>
      </c>
      <c r="M82" s="177"/>
      <c r="N82" s="177"/>
      <c r="O82" s="177"/>
      <c r="P82" s="86" t="s">
        <v>435</v>
      </c>
      <c r="Q82" s="86" t="s">
        <v>436</v>
      </c>
      <c r="R82" s="227" t="s">
        <v>124</v>
      </c>
      <c r="S82" s="208"/>
    </row>
    <row r="83" spans="1:21" ht="12.75" customHeight="1" x14ac:dyDescent="0.2">
      <c r="A83" s="75">
        <v>44085</v>
      </c>
      <c r="B83" s="76">
        <f>IF(A83="","",IF(ISNUMBER(SEARCH("KCB",G83))=TRUE,Info!$J$10,Info!$J$11))</f>
        <v>28</v>
      </c>
      <c r="C83" s="75"/>
      <c r="D83" s="75" t="s">
        <v>124</v>
      </c>
      <c r="E83" s="86" t="s">
        <v>429</v>
      </c>
      <c r="F83" s="84">
        <v>6167186</v>
      </c>
      <c r="G83" s="78" t="s">
        <v>430</v>
      </c>
      <c r="H83" s="177" t="s">
        <v>443</v>
      </c>
      <c r="I83" s="177" t="s">
        <v>444</v>
      </c>
      <c r="K83" s="79" t="s">
        <v>433</v>
      </c>
      <c r="L83" s="79" t="s">
        <v>434</v>
      </c>
      <c r="M83" s="177"/>
      <c r="N83" s="177"/>
      <c r="O83" s="177"/>
      <c r="P83" s="86" t="s">
        <v>435</v>
      </c>
      <c r="Q83" s="86" t="s">
        <v>436</v>
      </c>
      <c r="R83" s="227" t="s">
        <v>124</v>
      </c>
      <c r="S83" s="208"/>
    </row>
    <row r="84" spans="1:21" ht="12.75" customHeight="1" x14ac:dyDescent="0.2">
      <c r="A84" s="75">
        <v>44085</v>
      </c>
      <c r="B84" s="76">
        <f>IF(A84="","",IF(ISNUMBER(SEARCH("KCB",G84))=TRUE,Info!$J$10,Info!$J$11))</f>
        <v>28</v>
      </c>
      <c r="C84" s="75"/>
      <c r="D84" s="75" t="s">
        <v>124</v>
      </c>
      <c r="E84" s="86" t="s">
        <v>429</v>
      </c>
      <c r="F84" s="84">
        <v>6167161</v>
      </c>
      <c r="G84" s="78" t="s">
        <v>430</v>
      </c>
      <c r="H84" s="177" t="s">
        <v>445</v>
      </c>
      <c r="I84" s="177" t="s">
        <v>446</v>
      </c>
      <c r="K84" s="79" t="s">
        <v>433</v>
      </c>
      <c r="L84" s="79" t="s">
        <v>434</v>
      </c>
      <c r="M84" s="177"/>
      <c r="N84" s="177"/>
      <c r="O84" s="177"/>
      <c r="P84" s="86" t="s">
        <v>435</v>
      </c>
      <c r="Q84" s="86" t="s">
        <v>436</v>
      </c>
      <c r="R84" s="227" t="s">
        <v>124</v>
      </c>
      <c r="S84" s="78"/>
    </row>
    <row r="85" spans="1:21" ht="12.75" customHeight="1" x14ac:dyDescent="0.2">
      <c r="A85" s="75">
        <v>44085</v>
      </c>
      <c r="B85" s="76">
        <f>IF(A85="","",IF(ISNUMBER(SEARCH("KCB",G85))=TRUE,Info!$J$10,Info!$J$11))</f>
        <v>28</v>
      </c>
      <c r="C85" s="75"/>
      <c r="D85" s="75" t="s">
        <v>124</v>
      </c>
      <c r="E85" s="86" t="s">
        <v>429</v>
      </c>
      <c r="F85" s="84">
        <v>6167178</v>
      </c>
      <c r="G85" s="78" t="s">
        <v>430</v>
      </c>
      <c r="H85" s="177" t="s">
        <v>447</v>
      </c>
      <c r="I85" s="177" t="s">
        <v>448</v>
      </c>
      <c r="K85" s="79" t="s">
        <v>433</v>
      </c>
      <c r="L85" s="79" t="s">
        <v>434</v>
      </c>
      <c r="M85" s="177"/>
      <c r="N85" s="177"/>
      <c r="O85" s="177"/>
      <c r="P85" s="86" t="s">
        <v>435</v>
      </c>
      <c r="Q85" s="86" t="s">
        <v>436</v>
      </c>
      <c r="R85" s="227" t="s">
        <v>124</v>
      </c>
      <c r="S85" s="78"/>
    </row>
    <row r="86" spans="1:21" ht="12.75" customHeight="1" x14ac:dyDescent="0.2">
      <c r="A86" s="75">
        <v>44085</v>
      </c>
      <c r="B86" s="76">
        <f>IF(A86="","",IF(ISNUMBER(SEARCH("KCB",G86))=TRUE,Info!$J$10,Info!$J$11))</f>
        <v>28</v>
      </c>
      <c r="C86" s="75"/>
      <c r="D86" s="75" t="s">
        <v>124</v>
      </c>
      <c r="E86" s="86" t="s">
        <v>429</v>
      </c>
      <c r="F86" s="84">
        <v>6167143</v>
      </c>
      <c r="G86" s="78" t="s">
        <v>430</v>
      </c>
      <c r="H86" s="177" t="s">
        <v>449</v>
      </c>
      <c r="I86" s="177" t="s">
        <v>441</v>
      </c>
      <c r="K86" s="79" t="s">
        <v>433</v>
      </c>
      <c r="L86" s="79" t="s">
        <v>434</v>
      </c>
      <c r="M86" s="177"/>
      <c r="N86" s="177"/>
      <c r="O86" s="177"/>
      <c r="P86" s="86" t="s">
        <v>435</v>
      </c>
      <c r="Q86" s="86" t="s">
        <v>436</v>
      </c>
      <c r="R86" s="227" t="s">
        <v>124</v>
      </c>
      <c r="S86" s="208"/>
    </row>
    <row r="87" spans="1:21" ht="12.75" customHeight="1" x14ac:dyDescent="0.2">
      <c r="A87" s="75">
        <v>44085</v>
      </c>
      <c r="B87" s="76">
        <f>IF(A87="","",IF(ISNUMBER(SEARCH("KCB",G87))=TRUE,Info!$J$10,Info!$J$11))</f>
        <v>28</v>
      </c>
      <c r="C87" s="75"/>
      <c r="D87" s="75" t="s">
        <v>124</v>
      </c>
      <c r="E87" s="86" t="s">
        <v>429</v>
      </c>
      <c r="F87" s="84">
        <v>6167135</v>
      </c>
      <c r="G87" s="78" t="s">
        <v>430</v>
      </c>
      <c r="H87" s="177" t="s">
        <v>450</v>
      </c>
      <c r="I87" s="177" t="s">
        <v>441</v>
      </c>
      <c r="K87" s="79" t="s">
        <v>433</v>
      </c>
      <c r="L87" s="79" t="s">
        <v>434</v>
      </c>
      <c r="M87" s="177"/>
      <c r="N87" s="177"/>
      <c r="O87" s="177"/>
      <c r="P87" s="86" t="s">
        <v>435</v>
      </c>
      <c r="Q87" s="86" t="s">
        <v>436</v>
      </c>
      <c r="R87" s="227" t="s">
        <v>124</v>
      </c>
      <c r="S87" s="208"/>
    </row>
    <row r="88" spans="1:21" ht="409.5" x14ac:dyDescent="0.2">
      <c r="A88" s="75">
        <v>44092</v>
      </c>
      <c r="B88" s="76">
        <f>IF(A88="","",IF(ISNUMBER(SEARCH("KCB",G88))=TRUE,Info!$J$10,Info!$J$11))</f>
        <v>28</v>
      </c>
      <c r="C88" s="75"/>
      <c r="D88" s="75">
        <v>44102</v>
      </c>
      <c r="E88" s="75" t="s">
        <v>22</v>
      </c>
      <c r="F88" s="84">
        <v>6167127</v>
      </c>
      <c r="G88" s="78" t="s">
        <v>451</v>
      </c>
      <c r="I88" s="78" t="s">
        <v>452</v>
      </c>
      <c r="J88" s="79" t="s">
        <v>453</v>
      </c>
      <c r="K88" s="78" t="s">
        <v>454</v>
      </c>
      <c r="L88" s="79" t="s">
        <v>455</v>
      </c>
      <c r="M88" s="80"/>
      <c r="O88" s="78" t="s">
        <v>456</v>
      </c>
      <c r="P88" s="78"/>
      <c r="Q88" s="78"/>
      <c r="R88" s="78" t="s">
        <v>457</v>
      </c>
      <c r="S88" s="78" t="s">
        <v>458</v>
      </c>
    </row>
    <row r="89" spans="1:21" ht="306" x14ac:dyDescent="0.2">
      <c r="A89" s="75">
        <v>44098</v>
      </c>
      <c r="B89" s="76">
        <f>IF(A89="","",IF(ISNUMBER(SEARCH("KCB",G89))=TRUE,Info!$J$10,Info!$J$11))</f>
        <v>90</v>
      </c>
      <c r="C89" s="75"/>
      <c r="D89" s="75">
        <v>44224</v>
      </c>
      <c r="E89" s="75" t="s">
        <v>301</v>
      </c>
      <c r="F89" s="84">
        <v>39081354</v>
      </c>
      <c r="G89" s="78" t="s">
        <v>459</v>
      </c>
      <c r="H89" s="84">
        <v>25900</v>
      </c>
      <c r="I89" s="78" t="s">
        <v>34</v>
      </c>
      <c r="J89" s="79" t="s">
        <v>157</v>
      </c>
      <c r="K89" s="79" t="s">
        <v>460</v>
      </c>
      <c r="L89" s="79" t="s">
        <v>461</v>
      </c>
      <c r="M89" s="80" t="s">
        <v>462</v>
      </c>
      <c r="N89" s="80" t="s">
        <v>2085</v>
      </c>
      <c r="O89" s="78" t="s">
        <v>463</v>
      </c>
      <c r="P89" s="78" t="s">
        <v>464</v>
      </c>
      <c r="Q89" s="208" t="s">
        <v>2070</v>
      </c>
      <c r="R89" s="79" t="s">
        <v>465</v>
      </c>
      <c r="S89" s="78" t="s">
        <v>466</v>
      </c>
    </row>
    <row r="90" spans="1:21" ht="153" x14ac:dyDescent="0.2">
      <c r="A90" s="75">
        <v>44134</v>
      </c>
      <c r="B90" s="76">
        <f>IF(A90="","",IF(ISNUMBER(SEARCH("KCB",G90))=TRUE,Info!$J$10,Info!$J$11))</f>
        <v>28</v>
      </c>
      <c r="C90" s="75"/>
      <c r="D90" s="75">
        <v>44112</v>
      </c>
      <c r="E90" s="75" t="s">
        <v>22</v>
      </c>
      <c r="F90" s="84">
        <v>40250821</v>
      </c>
      <c r="G90" s="78" t="s">
        <v>467</v>
      </c>
      <c r="H90" s="84">
        <v>24500</v>
      </c>
      <c r="I90" s="78" t="s">
        <v>43</v>
      </c>
      <c r="J90" s="79" t="s">
        <v>468</v>
      </c>
      <c r="K90" s="79" t="s">
        <v>469</v>
      </c>
      <c r="M90" s="80" t="s">
        <v>470</v>
      </c>
      <c r="O90" s="78" t="s">
        <v>471</v>
      </c>
      <c r="P90" s="78" t="s">
        <v>472</v>
      </c>
      <c r="Q90" s="78"/>
      <c r="R90" s="79" t="s">
        <v>473</v>
      </c>
      <c r="S90" s="208" t="s">
        <v>474</v>
      </c>
    </row>
    <row r="91" spans="1:21" ht="63.75" x14ac:dyDescent="0.2">
      <c r="A91" s="75">
        <v>44104</v>
      </c>
      <c r="B91" s="76">
        <f>IF(A91="","",IF(ISNUMBER(SEARCH("KCB",G91))=TRUE,Info!$J$10,Info!$J$11))</f>
        <v>28</v>
      </c>
      <c r="C91" s="75"/>
      <c r="D91" s="75">
        <v>44105</v>
      </c>
      <c r="E91" s="75" t="s">
        <v>32</v>
      </c>
      <c r="F91" s="84">
        <v>39589651</v>
      </c>
      <c r="G91" s="78" t="s">
        <v>475</v>
      </c>
      <c r="I91" s="78" t="s">
        <v>320</v>
      </c>
      <c r="K91" s="79" t="s">
        <v>476</v>
      </c>
      <c r="L91" s="79" t="s">
        <v>477</v>
      </c>
      <c r="M91" s="80"/>
      <c r="O91" s="78"/>
      <c r="P91" s="78"/>
      <c r="Q91" s="78" t="s">
        <v>108</v>
      </c>
      <c r="R91" s="79" t="s">
        <v>478</v>
      </c>
      <c r="S91" s="208" t="s">
        <v>479</v>
      </c>
    </row>
    <row r="92" spans="1:21" ht="114.75" x14ac:dyDescent="0.2">
      <c r="A92" s="75">
        <v>44104</v>
      </c>
      <c r="B92" s="76">
        <f>IF(A92="","",IF(ISNUMBER(SEARCH("KCB",G92))=TRUE,Info!$J$10,Info!$J$11))</f>
        <v>28</v>
      </c>
      <c r="C92" s="75"/>
      <c r="D92" s="75">
        <v>44242</v>
      </c>
      <c r="E92" s="75" t="s">
        <v>32</v>
      </c>
      <c r="F92" s="84">
        <v>4160722</v>
      </c>
      <c r="G92" s="78" t="s">
        <v>480</v>
      </c>
      <c r="I92" s="78" t="s">
        <v>481</v>
      </c>
      <c r="K92" s="79" t="s">
        <v>482</v>
      </c>
      <c r="L92" s="79" t="s">
        <v>80</v>
      </c>
      <c r="M92" s="80" t="s">
        <v>306</v>
      </c>
      <c r="N92" s="80"/>
      <c r="O92" s="78"/>
      <c r="P92" s="208" t="s">
        <v>483</v>
      </c>
      <c r="Q92" s="78" t="s">
        <v>108</v>
      </c>
      <c r="R92" s="79" t="s">
        <v>147</v>
      </c>
      <c r="S92" s="208" t="s">
        <v>484</v>
      </c>
    </row>
    <row r="93" spans="1:21" ht="12.75" customHeight="1" x14ac:dyDescent="0.2">
      <c r="A93" s="75">
        <v>44105</v>
      </c>
      <c r="B93" s="76">
        <f>IF(A93="","",IF(ISNUMBER(SEARCH("KCB",G93))=TRUE,Info!$J$10,Info!$J$11))</f>
        <v>28</v>
      </c>
      <c r="C93" s="75"/>
      <c r="D93" s="75">
        <v>44112</v>
      </c>
      <c r="E93" s="75" t="s">
        <v>485</v>
      </c>
      <c r="F93" s="84">
        <v>33205741</v>
      </c>
      <c r="G93" s="78" t="s">
        <v>486</v>
      </c>
      <c r="I93" s="78" t="s">
        <v>248</v>
      </c>
      <c r="K93" s="79" t="s">
        <v>487</v>
      </c>
      <c r="L93" s="79" t="s">
        <v>32</v>
      </c>
      <c r="M93" s="80"/>
      <c r="N93" s="80"/>
      <c r="O93" s="78"/>
      <c r="P93" s="152"/>
      <c r="Q93" s="208"/>
      <c r="R93" s="79" t="s">
        <v>485</v>
      </c>
      <c r="S93" s="208" t="s">
        <v>488</v>
      </c>
    </row>
    <row r="94" spans="1:21" ht="204" x14ac:dyDescent="0.2">
      <c r="A94" s="75">
        <v>44106</v>
      </c>
      <c r="B94" s="76">
        <f>IF(A94="","",IF(ISNUMBER(SEARCH("KCB",G94))=TRUE,Info!$J$10,Info!$J$11))</f>
        <v>28</v>
      </c>
      <c r="C94" s="75"/>
      <c r="D94" s="75">
        <v>44349</v>
      </c>
      <c r="E94" s="75" t="s">
        <v>301</v>
      </c>
      <c r="F94" s="84">
        <v>4150372</v>
      </c>
      <c r="G94" s="78" t="s">
        <v>53</v>
      </c>
      <c r="I94" s="78" t="s">
        <v>24</v>
      </c>
      <c r="K94" s="79" t="s">
        <v>489</v>
      </c>
      <c r="L94" s="79" t="s">
        <v>121</v>
      </c>
      <c r="M94" s="80"/>
      <c r="O94" s="78"/>
      <c r="P94" s="208" t="s">
        <v>490</v>
      </c>
      <c r="Q94" s="78" t="s">
        <v>491</v>
      </c>
      <c r="R94" s="78" t="s">
        <v>492</v>
      </c>
      <c r="S94" s="208" t="s">
        <v>493</v>
      </c>
    </row>
    <row r="95" spans="1:21" ht="153" x14ac:dyDescent="0.2">
      <c r="A95" s="75">
        <v>44109</v>
      </c>
      <c r="B95" s="76">
        <f>IF(A95="","",IF(ISNUMBER(SEARCH("KCB",G95))=TRUE,Info!$J$10,Info!$J$11))</f>
        <v>90</v>
      </c>
      <c r="C95" s="75"/>
      <c r="D95" s="75">
        <v>44126</v>
      </c>
      <c r="E95" s="75" t="s">
        <v>121</v>
      </c>
      <c r="F95" s="84">
        <v>39475476</v>
      </c>
      <c r="G95" s="77" t="s">
        <v>494</v>
      </c>
      <c r="H95" s="84">
        <v>23200</v>
      </c>
      <c r="I95" s="75" t="s">
        <v>43</v>
      </c>
      <c r="J95" s="78" t="s">
        <v>44</v>
      </c>
      <c r="K95" s="78" t="s">
        <v>495</v>
      </c>
      <c r="L95" s="79" t="s">
        <v>496</v>
      </c>
      <c r="M95" s="78"/>
      <c r="N95" s="80" t="s">
        <v>497</v>
      </c>
      <c r="O95" s="93"/>
      <c r="P95" s="83"/>
      <c r="R95" s="78" t="s">
        <v>369</v>
      </c>
      <c r="S95" s="78" t="s">
        <v>498</v>
      </c>
      <c r="T95" s="91"/>
      <c r="U95" s="91"/>
    </row>
    <row r="96" spans="1:21" ht="165.75" x14ac:dyDescent="0.2">
      <c r="A96" s="75">
        <v>44111</v>
      </c>
      <c r="B96" s="76">
        <f>IF(A96="","",IF(ISNUMBER(SEARCH("KCB",G96))=TRUE,Info!$J$10,Info!$J$11))</f>
        <v>90</v>
      </c>
      <c r="C96" s="75"/>
      <c r="D96" s="75">
        <v>44183</v>
      </c>
      <c r="E96" s="75" t="s">
        <v>121</v>
      </c>
      <c r="F96" s="84">
        <v>33221678</v>
      </c>
      <c r="G96" s="78" t="s">
        <v>499</v>
      </c>
      <c r="I96" s="78" t="s">
        <v>240</v>
      </c>
      <c r="K96" s="79" t="s">
        <v>500</v>
      </c>
      <c r="L96" s="79" t="s">
        <v>80</v>
      </c>
      <c r="M96" s="80"/>
      <c r="O96" s="78" t="s">
        <v>501</v>
      </c>
      <c r="P96" s="152"/>
      <c r="Q96" s="78" t="s">
        <v>502</v>
      </c>
      <c r="R96" s="78" t="s">
        <v>503</v>
      </c>
      <c r="S96" s="78" t="s">
        <v>504</v>
      </c>
    </row>
    <row r="97" spans="1:19" ht="153" x14ac:dyDescent="0.2">
      <c r="A97" s="75">
        <v>44112</v>
      </c>
      <c r="B97" s="76">
        <f>IF(A97="","",IF(ISNUMBER(SEARCH("KCB",G97))=TRUE,Info!$J$10,Info!$J$11))</f>
        <v>90</v>
      </c>
      <c r="C97" s="75"/>
      <c r="D97" s="75">
        <v>44224</v>
      </c>
      <c r="E97" s="75" t="s">
        <v>301</v>
      </c>
      <c r="F97" s="84">
        <v>32691862</v>
      </c>
      <c r="G97" s="78" t="s">
        <v>505</v>
      </c>
      <c r="H97" s="84">
        <v>25900</v>
      </c>
      <c r="I97" s="78" t="s">
        <v>34</v>
      </c>
      <c r="J97" s="79" t="s">
        <v>157</v>
      </c>
      <c r="K97" s="79" t="s">
        <v>506</v>
      </c>
      <c r="L97" s="79" t="s">
        <v>80</v>
      </c>
      <c r="M97" s="80" t="s">
        <v>507</v>
      </c>
      <c r="N97" s="80" t="s">
        <v>508</v>
      </c>
      <c r="O97" s="78" t="s">
        <v>509</v>
      </c>
      <c r="P97" s="208" t="s">
        <v>510</v>
      </c>
      <c r="Q97" s="78" t="s">
        <v>511</v>
      </c>
      <c r="R97" s="79" t="s">
        <v>512</v>
      </c>
      <c r="S97" s="78" t="s">
        <v>513</v>
      </c>
    </row>
    <row r="98" spans="1:19" ht="293.25" x14ac:dyDescent="0.2">
      <c r="A98" s="75">
        <v>44119</v>
      </c>
      <c r="B98" s="76">
        <f>IF(A98="","",IF(ISNUMBER(SEARCH("KCB",H98))=TRUE,Info!$J$10,Info!$J$11))</f>
        <v>28</v>
      </c>
      <c r="C98" s="75"/>
      <c r="D98" s="75">
        <v>44133</v>
      </c>
      <c r="E98" s="75" t="s">
        <v>514</v>
      </c>
      <c r="F98" s="84">
        <v>6189967</v>
      </c>
      <c r="G98" s="78" t="s">
        <v>515</v>
      </c>
      <c r="H98" s="84" t="s">
        <v>516</v>
      </c>
      <c r="I98" s="78" t="s">
        <v>452</v>
      </c>
      <c r="J98" s="79" t="s">
        <v>517</v>
      </c>
      <c r="K98" s="79" t="s">
        <v>518</v>
      </c>
      <c r="L98" s="79" t="s">
        <v>519</v>
      </c>
      <c r="M98" s="80"/>
      <c r="O98" s="78" t="s">
        <v>520</v>
      </c>
      <c r="P98" s="152"/>
      <c r="Q98" s="78"/>
      <c r="R98" s="79" t="s">
        <v>521</v>
      </c>
      <c r="S98" s="78" t="s">
        <v>522</v>
      </c>
    </row>
    <row r="99" spans="1:19" ht="267.75" x14ac:dyDescent="0.2">
      <c r="A99" s="75">
        <v>44119</v>
      </c>
      <c r="B99" s="76">
        <f>IF(A99="","",IF(ISNUMBER(SEARCH("KCB",H99))=TRUE,Info!$J$10,Info!$J$11))</f>
        <v>28</v>
      </c>
      <c r="C99" s="75"/>
      <c r="D99" s="75">
        <v>44133</v>
      </c>
      <c r="E99" s="75" t="s">
        <v>514</v>
      </c>
      <c r="F99" s="84">
        <v>6189975</v>
      </c>
      <c r="G99" s="78" t="s">
        <v>515</v>
      </c>
      <c r="H99" s="84" t="s">
        <v>523</v>
      </c>
      <c r="I99" s="78" t="s">
        <v>452</v>
      </c>
      <c r="J99" s="79" t="s">
        <v>517</v>
      </c>
      <c r="K99" s="79" t="s">
        <v>518</v>
      </c>
      <c r="L99" s="79" t="s">
        <v>519</v>
      </c>
      <c r="M99" s="80"/>
      <c r="O99" s="78" t="s">
        <v>524</v>
      </c>
      <c r="P99" s="152" t="s">
        <v>525</v>
      </c>
      <c r="Q99" s="78"/>
      <c r="R99" s="79" t="s">
        <v>526</v>
      </c>
      <c r="S99" s="78" t="s">
        <v>527</v>
      </c>
    </row>
    <row r="100" spans="1:19" ht="267.75" x14ac:dyDescent="0.2">
      <c r="A100" s="75">
        <v>44119</v>
      </c>
      <c r="B100" s="76">
        <f>IF(A100="","",IF(ISNUMBER(SEARCH("KCB",H100))=TRUE,Info!$J$10,Info!$J$11))</f>
        <v>28</v>
      </c>
      <c r="C100" s="75"/>
      <c r="D100" s="75">
        <v>44133</v>
      </c>
      <c r="E100" s="75" t="s">
        <v>514</v>
      </c>
      <c r="F100" s="84">
        <v>6189959</v>
      </c>
      <c r="G100" s="78" t="s">
        <v>515</v>
      </c>
      <c r="H100" s="84" t="s">
        <v>528</v>
      </c>
      <c r="I100" s="78" t="s">
        <v>452</v>
      </c>
      <c r="J100" s="79" t="s">
        <v>517</v>
      </c>
      <c r="K100" s="79" t="s">
        <v>518</v>
      </c>
      <c r="L100" s="79" t="s">
        <v>519</v>
      </c>
      <c r="M100" s="80"/>
      <c r="O100" s="78" t="s">
        <v>529</v>
      </c>
      <c r="P100" s="152"/>
      <c r="Q100" s="78"/>
      <c r="R100" s="79" t="s">
        <v>521</v>
      </c>
      <c r="S100" s="78" t="s">
        <v>530</v>
      </c>
    </row>
    <row r="101" spans="1:19" ht="89.25" x14ac:dyDescent="0.2">
      <c r="A101" s="75">
        <v>44123</v>
      </c>
      <c r="B101" s="76">
        <f>IF(A101="","",IF(ISNUMBER(SEARCH("KCB",G101))=TRUE,Info!$J$10,Info!$J$11))</f>
        <v>28</v>
      </c>
      <c r="C101" s="75"/>
      <c r="D101" s="75">
        <v>44183</v>
      </c>
      <c r="E101" s="75" t="s">
        <v>121</v>
      </c>
      <c r="F101" s="84">
        <v>32715668</v>
      </c>
      <c r="G101" s="78" t="s">
        <v>531</v>
      </c>
      <c r="I101" s="78" t="s">
        <v>43</v>
      </c>
      <c r="J101" s="79" t="s">
        <v>44</v>
      </c>
      <c r="K101" s="79" t="s">
        <v>532</v>
      </c>
      <c r="L101" s="79" t="s">
        <v>80</v>
      </c>
      <c r="M101" s="80"/>
      <c r="N101" s="80" t="s">
        <v>533</v>
      </c>
      <c r="O101" s="78"/>
      <c r="P101" s="152"/>
      <c r="Q101" s="78" t="s">
        <v>108</v>
      </c>
      <c r="R101" s="78" t="s">
        <v>369</v>
      </c>
      <c r="S101" s="208" t="s">
        <v>534</v>
      </c>
    </row>
    <row r="102" spans="1:19" ht="76.5" x14ac:dyDescent="0.2">
      <c r="A102" s="75">
        <v>44123</v>
      </c>
      <c r="B102" s="76">
        <f>IF(A102="","",IF(ISNUMBER(SEARCH("KCB",G102))=TRUE,Info!$J$10,Info!$J$11))</f>
        <v>28</v>
      </c>
      <c r="C102" s="75"/>
      <c r="D102" s="75" t="s">
        <v>124</v>
      </c>
      <c r="E102" s="75" t="s">
        <v>124</v>
      </c>
      <c r="F102" s="84">
        <v>36538347</v>
      </c>
      <c r="G102" s="78" t="s">
        <v>535</v>
      </c>
      <c r="I102" s="78" t="s">
        <v>43</v>
      </c>
      <c r="J102" s="79" t="s">
        <v>44</v>
      </c>
      <c r="K102" s="79" t="s">
        <v>536</v>
      </c>
      <c r="L102" s="79" t="s">
        <v>80</v>
      </c>
      <c r="M102" s="80"/>
      <c r="O102" s="78"/>
      <c r="P102" s="152"/>
      <c r="Q102" s="208"/>
      <c r="R102" s="79" t="s">
        <v>124</v>
      </c>
      <c r="S102" s="208"/>
    </row>
    <row r="103" spans="1:19" ht="76.5" x14ac:dyDescent="0.2">
      <c r="A103" s="75">
        <v>44123</v>
      </c>
      <c r="B103" s="76">
        <f>IF(A103="","",IF(ISNUMBER(SEARCH("KCB",G103))=TRUE,Info!$J$10,Info!$J$11))</f>
        <v>28</v>
      </c>
      <c r="C103" s="75"/>
      <c r="D103" s="75" t="s">
        <v>124</v>
      </c>
      <c r="E103" s="75" t="s">
        <v>124</v>
      </c>
      <c r="F103" s="84">
        <v>36538320</v>
      </c>
      <c r="G103" s="78" t="s">
        <v>535</v>
      </c>
      <c r="I103" s="78" t="s">
        <v>43</v>
      </c>
      <c r="J103" s="79" t="s">
        <v>44</v>
      </c>
      <c r="K103" s="79" t="s">
        <v>537</v>
      </c>
      <c r="L103" s="79" t="s">
        <v>80</v>
      </c>
      <c r="M103" s="80"/>
      <c r="O103" s="78"/>
      <c r="P103" s="152"/>
      <c r="Q103" s="208"/>
      <c r="R103" s="79" t="s">
        <v>124</v>
      </c>
    </row>
    <row r="104" spans="1:19" ht="76.5" x14ac:dyDescent="0.2">
      <c r="A104" s="75">
        <v>44123</v>
      </c>
      <c r="B104" s="76">
        <f>IF(A104="","",IF(ISNUMBER(SEARCH("KCB",G104))=TRUE,Info!$J$10,Info!$J$11))</f>
        <v>28</v>
      </c>
      <c r="C104" s="75"/>
      <c r="D104" s="75" t="s">
        <v>124</v>
      </c>
      <c r="E104" s="75" t="s">
        <v>124</v>
      </c>
      <c r="F104" s="84">
        <v>36538304</v>
      </c>
      <c r="G104" s="78" t="s">
        <v>535</v>
      </c>
      <c r="I104" s="78" t="s">
        <v>43</v>
      </c>
      <c r="J104" s="79" t="s">
        <v>44</v>
      </c>
      <c r="K104" s="79" t="s">
        <v>538</v>
      </c>
      <c r="L104" s="79" t="s">
        <v>80</v>
      </c>
      <c r="M104" s="80"/>
      <c r="O104" s="78"/>
      <c r="P104" s="152"/>
      <c r="Q104" s="208"/>
      <c r="R104" s="79" t="s">
        <v>124</v>
      </c>
    </row>
    <row r="105" spans="1:19" ht="76.5" x14ac:dyDescent="0.2">
      <c r="A105" s="75">
        <v>44123</v>
      </c>
      <c r="B105" s="76">
        <f>IF(A105="","",IF(ISNUMBER(SEARCH("KCB",G105))=TRUE,Info!$J$10,Info!$J$11))</f>
        <v>28</v>
      </c>
      <c r="C105" s="75"/>
      <c r="D105" s="75" t="s">
        <v>124</v>
      </c>
      <c r="E105" s="75" t="s">
        <v>124</v>
      </c>
      <c r="F105" s="84">
        <v>36538363</v>
      </c>
      <c r="G105" s="78" t="s">
        <v>535</v>
      </c>
      <c r="I105" s="78" t="s">
        <v>43</v>
      </c>
      <c r="J105" s="79" t="s">
        <v>44</v>
      </c>
      <c r="K105" s="79" t="s">
        <v>539</v>
      </c>
      <c r="L105" s="79" t="s">
        <v>80</v>
      </c>
      <c r="M105" s="80"/>
      <c r="O105" s="78"/>
      <c r="P105" s="152"/>
      <c r="Q105" s="208"/>
      <c r="R105" s="79" t="s">
        <v>124</v>
      </c>
      <c r="S105" s="208"/>
    </row>
    <row r="106" spans="1:19" ht="76.5" x14ac:dyDescent="0.2">
      <c r="A106" s="75">
        <v>44123</v>
      </c>
      <c r="B106" s="76">
        <f>IF(A106="","",IF(ISNUMBER(SEARCH("KCB",G106))=TRUE,Info!$J$10,Info!$J$11))</f>
        <v>28</v>
      </c>
      <c r="C106" s="75"/>
      <c r="D106" s="75" t="s">
        <v>124</v>
      </c>
      <c r="E106" s="75" t="s">
        <v>124</v>
      </c>
      <c r="F106" s="84">
        <v>36538232</v>
      </c>
      <c r="G106" s="78" t="s">
        <v>535</v>
      </c>
      <c r="I106" s="78" t="s">
        <v>43</v>
      </c>
      <c r="J106" s="79" t="s">
        <v>44</v>
      </c>
      <c r="K106" s="79" t="s">
        <v>540</v>
      </c>
      <c r="L106" s="79" t="s">
        <v>80</v>
      </c>
      <c r="M106" s="80"/>
      <c r="O106" s="78"/>
      <c r="P106" s="152"/>
      <c r="Q106" s="208"/>
      <c r="R106" s="208" t="s">
        <v>124</v>
      </c>
    </row>
    <row r="107" spans="1:19" ht="76.5" x14ac:dyDescent="0.2">
      <c r="A107" s="75">
        <v>44123</v>
      </c>
      <c r="B107" s="76">
        <f>IF(A107="","",IF(ISNUMBER(SEARCH("KCB",G107))=TRUE,Info!$J$10,Info!$J$11))</f>
        <v>28</v>
      </c>
      <c r="C107" s="75"/>
      <c r="D107" s="77" t="s">
        <v>124</v>
      </c>
      <c r="E107" s="77" t="s">
        <v>124</v>
      </c>
      <c r="F107" s="84">
        <v>36538224</v>
      </c>
      <c r="G107" s="78" t="s">
        <v>535</v>
      </c>
      <c r="I107" s="78" t="s">
        <v>43</v>
      </c>
      <c r="J107" s="79" t="s">
        <v>44</v>
      </c>
      <c r="K107" s="79" t="s">
        <v>541</v>
      </c>
      <c r="L107" s="79" t="s">
        <v>80</v>
      </c>
      <c r="M107" s="80"/>
      <c r="N107" s="80"/>
      <c r="O107" s="78"/>
      <c r="P107" s="152"/>
      <c r="Q107" s="208"/>
      <c r="R107" s="79" t="s">
        <v>124</v>
      </c>
      <c r="S107" s="78"/>
    </row>
    <row r="108" spans="1:19" ht="76.5" x14ac:dyDescent="0.2">
      <c r="A108" s="75">
        <v>44123</v>
      </c>
      <c r="B108" s="76">
        <f>IF(A108="","",IF(ISNUMBER(SEARCH("KCB",G108))=TRUE,Info!$J$10,Info!$J$11))</f>
        <v>28</v>
      </c>
      <c r="C108" s="75"/>
      <c r="D108" s="75" t="s">
        <v>124</v>
      </c>
      <c r="E108" s="75" t="s">
        <v>124</v>
      </c>
      <c r="F108" s="84">
        <v>36538267</v>
      </c>
      <c r="G108" s="78" t="s">
        <v>535</v>
      </c>
      <c r="I108" s="78" t="s">
        <v>43</v>
      </c>
      <c r="J108" s="79" t="s">
        <v>44</v>
      </c>
      <c r="K108" s="79" t="s">
        <v>542</v>
      </c>
      <c r="L108" s="79" t="s">
        <v>80</v>
      </c>
      <c r="M108" s="80"/>
      <c r="O108" s="78"/>
      <c r="P108" s="208"/>
      <c r="Q108" s="208"/>
      <c r="R108" s="78" t="s">
        <v>124</v>
      </c>
      <c r="S108" s="208"/>
    </row>
    <row r="109" spans="1:19" ht="76.5" x14ac:dyDescent="0.2">
      <c r="A109" s="75">
        <v>44123</v>
      </c>
      <c r="B109" s="76">
        <f>IF(A109="","",IF(ISNUMBER(SEARCH("KCB",G109))=TRUE,Info!$J$10,Info!$J$11))</f>
        <v>28</v>
      </c>
      <c r="C109" s="75"/>
      <c r="D109" s="75" t="s">
        <v>124</v>
      </c>
      <c r="E109" s="75" t="s">
        <v>124</v>
      </c>
      <c r="F109" s="84">
        <v>36538283</v>
      </c>
      <c r="G109" s="78" t="s">
        <v>535</v>
      </c>
      <c r="I109" s="78" t="s">
        <v>43</v>
      </c>
      <c r="J109" s="79" t="s">
        <v>44</v>
      </c>
      <c r="K109" s="79" t="s">
        <v>543</v>
      </c>
      <c r="L109" s="79" t="s">
        <v>80</v>
      </c>
      <c r="M109" s="80"/>
      <c r="N109" s="80"/>
      <c r="O109" s="78"/>
      <c r="P109" s="152"/>
      <c r="Q109" s="208"/>
      <c r="R109" s="79" t="s">
        <v>124</v>
      </c>
      <c r="S109" s="208"/>
    </row>
    <row r="110" spans="1:19" ht="229.5" x14ac:dyDescent="0.2">
      <c r="A110" s="75">
        <v>44123</v>
      </c>
      <c r="B110" s="76">
        <f>IF(A110="","",IF(ISNUMBER(SEARCH("KCB",G110))=TRUE,Info!$J$10,Info!$J$11))</f>
        <v>28</v>
      </c>
      <c r="C110" s="75"/>
      <c r="F110" s="84">
        <v>6013056</v>
      </c>
      <c r="G110" s="78" t="s">
        <v>544</v>
      </c>
      <c r="I110" s="78" t="s">
        <v>545</v>
      </c>
      <c r="K110" s="79" t="s">
        <v>546</v>
      </c>
      <c r="L110" s="79" t="s">
        <v>80</v>
      </c>
      <c r="M110" s="80" t="s">
        <v>547</v>
      </c>
      <c r="N110" s="80"/>
      <c r="O110" s="78"/>
      <c r="P110" s="208" t="s">
        <v>548</v>
      </c>
      <c r="Q110" s="78" t="s">
        <v>549</v>
      </c>
      <c r="R110" s="79" t="s">
        <v>550</v>
      </c>
      <c r="S110" s="208"/>
    </row>
    <row r="111" spans="1:19" ht="114.75" x14ac:dyDescent="0.2">
      <c r="A111" s="75">
        <v>44124</v>
      </c>
      <c r="B111" s="76">
        <f>IF(A111="","",IF(ISNUMBER(SEARCH("KCB",G111))=TRUE,Info!$J$10,Info!$J$11))</f>
        <v>28</v>
      </c>
      <c r="C111" s="75"/>
      <c r="D111" s="75" t="s">
        <v>551</v>
      </c>
      <c r="E111" s="75" t="s">
        <v>301</v>
      </c>
      <c r="F111" s="84">
        <v>38678036</v>
      </c>
      <c r="G111" s="78" t="s">
        <v>552</v>
      </c>
      <c r="H111" s="84" t="s">
        <v>553</v>
      </c>
      <c r="I111" s="78" t="s">
        <v>554</v>
      </c>
      <c r="J111" s="79" t="s">
        <v>555</v>
      </c>
      <c r="K111" s="78" t="s">
        <v>556</v>
      </c>
      <c r="L111" s="79" t="s">
        <v>80</v>
      </c>
      <c r="M111" s="80"/>
      <c r="N111" s="80"/>
      <c r="O111" s="78"/>
      <c r="P111" s="152"/>
      <c r="Q111" s="208"/>
      <c r="R111" s="78" t="s">
        <v>124</v>
      </c>
      <c r="S111" s="208" t="s">
        <v>557</v>
      </c>
    </row>
    <row r="112" spans="1:19" ht="89.25" x14ac:dyDescent="0.2">
      <c r="A112" s="75">
        <v>44126</v>
      </c>
      <c r="B112" s="76">
        <f>IF(A112="","",IF(ISNUMBER(SEARCH("KCB",G112))=TRUE,Info!$J$10,Info!$J$11))</f>
        <v>28</v>
      </c>
      <c r="C112" s="75"/>
      <c r="F112" s="84">
        <v>36107061</v>
      </c>
      <c r="G112" s="78" t="s">
        <v>319</v>
      </c>
      <c r="I112" s="78" t="s">
        <v>558</v>
      </c>
      <c r="J112" s="78" t="s">
        <v>559</v>
      </c>
      <c r="K112" s="112" t="s">
        <v>560</v>
      </c>
      <c r="L112" s="79" t="s">
        <v>32</v>
      </c>
      <c r="M112" s="80"/>
      <c r="O112" s="78"/>
      <c r="P112" s="208" t="s">
        <v>561</v>
      </c>
      <c r="Q112" s="208" t="s">
        <v>108</v>
      </c>
      <c r="R112" s="79" t="s">
        <v>562</v>
      </c>
      <c r="S112" s="208" t="s">
        <v>563</v>
      </c>
    </row>
    <row r="113" spans="1:21" ht="204" x14ac:dyDescent="0.2">
      <c r="A113" s="75">
        <v>44127</v>
      </c>
      <c r="B113" s="76">
        <f>IF(A113="","",IF(ISNUMBER(SEARCH("KCB",G113))=TRUE,Info!$J$10,Info!$J$11))</f>
        <v>28</v>
      </c>
      <c r="C113" s="75" t="s">
        <v>564</v>
      </c>
      <c r="D113" s="75">
        <v>44244</v>
      </c>
      <c r="E113" s="75" t="s">
        <v>337</v>
      </c>
      <c r="F113" s="84">
        <v>36378259</v>
      </c>
      <c r="G113" s="78" t="s">
        <v>23</v>
      </c>
      <c r="H113" s="79"/>
      <c r="I113" s="79" t="s">
        <v>565</v>
      </c>
      <c r="J113" s="79" t="s">
        <v>566</v>
      </c>
      <c r="K113" s="78" t="s">
        <v>567</v>
      </c>
      <c r="L113" s="79" t="s">
        <v>32</v>
      </c>
      <c r="M113" s="80" t="s">
        <v>568</v>
      </c>
      <c r="O113" s="78"/>
      <c r="P113" s="208" t="s">
        <v>569</v>
      </c>
      <c r="Q113" s="208" t="s">
        <v>108</v>
      </c>
      <c r="R113" s="79" t="s">
        <v>570</v>
      </c>
      <c r="S113" s="78" t="s">
        <v>571</v>
      </c>
    </row>
    <row r="114" spans="1:21" ht="63.75" x14ac:dyDescent="0.2">
      <c r="A114" s="75">
        <v>44132</v>
      </c>
      <c r="B114" s="76">
        <f>IF(A114="","",IF(ISNUMBER(SEARCH("KCB",G114))=TRUE,Info!$J$10,Info!$J$11))</f>
        <v>28</v>
      </c>
      <c r="C114" s="75"/>
      <c r="F114" s="84">
        <v>6013021</v>
      </c>
      <c r="G114" s="78" t="s">
        <v>572</v>
      </c>
      <c r="H114" s="79"/>
      <c r="I114" s="78" t="s">
        <v>573</v>
      </c>
      <c r="J114" s="78"/>
      <c r="K114" s="78" t="s">
        <v>574</v>
      </c>
      <c r="L114" s="79" t="s">
        <v>575</v>
      </c>
      <c r="M114" s="80"/>
      <c r="O114" s="78"/>
      <c r="P114" s="152" t="s">
        <v>576</v>
      </c>
      <c r="Q114" s="208"/>
      <c r="R114" s="79" t="s">
        <v>562</v>
      </c>
      <c r="S114" s="208"/>
    </row>
    <row r="115" spans="1:21" ht="63.75" x14ac:dyDescent="0.2">
      <c r="A115" s="75">
        <v>44132</v>
      </c>
      <c r="B115" s="76">
        <f>IF(A115="","",IF(ISNUMBER(SEARCH("KCB",G115))=TRUE,Info!$J$10,Info!$J$11))</f>
        <v>28</v>
      </c>
      <c r="C115" s="75"/>
      <c r="F115" s="107">
        <v>6013013</v>
      </c>
      <c r="G115" s="78" t="s">
        <v>572</v>
      </c>
      <c r="I115" s="78" t="s">
        <v>573</v>
      </c>
      <c r="J115" s="78"/>
      <c r="K115" s="78" t="s">
        <v>574</v>
      </c>
      <c r="L115" s="79" t="s">
        <v>577</v>
      </c>
      <c r="M115" s="80"/>
      <c r="O115" s="78"/>
      <c r="P115" s="152" t="s">
        <v>576</v>
      </c>
      <c r="Q115" s="208"/>
      <c r="R115" s="79" t="s">
        <v>562</v>
      </c>
      <c r="S115" s="208"/>
    </row>
    <row r="116" spans="1:21" ht="63.75" x14ac:dyDescent="0.2">
      <c r="A116" s="75">
        <v>44132</v>
      </c>
      <c r="B116" s="76">
        <f>IF(A116="","",IF(ISNUMBER(SEARCH("KCB",G116))=TRUE,Info!$J$10,Info!$J$11))</f>
        <v>28</v>
      </c>
      <c r="C116" s="75"/>
      <c r="F116" s="84">
        <v>6013048</v>
      </c>
      <c r="G116" s="78" t="s">
        <v>572</v>
      </c>
      <c r="I116" s="78" t="s">
        <v>573</v>
      </c>
      <c r="J116" s="78"/>
      <c r="K116" s="78" t="s">
        <v>574</v>
      </c>
      <c r="L116" s="79" t="s">
        <v>578</v>
      </c>
      <c r="M116" s="80"/>
      <c r="O116" s="78"/>
      <c r="P116" s="152" t="s">
        <v>576</v>
      </c>
      <c r="Q116" s="208"/>
      <c r="R116" s="79" t="s">
        <v>562</v>
      </c>
      <c r="S116" s="208"/>
    </row>
    <row r="117" spans="1:21" ht="63.75" x14ac:dyDescent="0.2">
      <c r="A117" s="75">
        <v>44132</v>
      </c>
      <c r="B117" s="76">
        <f>IF(A117="","",IF(ISNUMBER(SEARCH("KCB",G117))=TRUE,Info!$J$10,Info!$J$11))</f>
        <v>28</v>
      </c>
      <c r="C117" s="75"/>
      <c r="F117" s="107">
        <v>6013031</v>
      </c>
      <c r="G117" s="78" t="s">
        <v>572</v>
      </c>
      <c r="I117" s="78" t="s">
        <v>573</v>
      </c>
      <c r="J117" s="78"/>
      <c r="K117" s="78" t="s">
        <v>574</v>
      </c>
      <c r="L117" s="79" t="s">
        <v>579</v>
      </c>
      <c r="M117" s="80"/>
      <c r="O117" s="78"/>
      <c r="P117" s="152" t="s">
        <v>576</v>
      </c>
      <c r="Q117" s="208"/>
      <c r="R117" s="79" t="s">
        <v>562</v>
      </c>
      <c r="S117" s="208"/>
    </row>
    <row r="118" spans="1:21" ht="153" x14ac:dyDescent="0.2">
      <c r="A118" s="75">
        <v>44133</v>
      </c>
      <c r="B118" s="76">
        <f>IF(A118="","",IF(ISNUMBER(SEARCH("KCB",G118))=TRUE,Info!$J$10,Info!$J$11))</f>
        <v>28</v>
      </c>
      <c r="C118" s="75"/>
      <c r="D118" s="75">
        <v>44349</v>
      </c>
      <c r="E118" s="75" t="s">
        <v>301</v>
      </c>
      <c r="F118" s="84">
        <v>4160757</v>
      </c>
      <c r="G118" s="107" t="s">
        <v>580</v>
      </c>
      <c r="I118" s="79" t="s">
        <v>24</v>
      </c>
      <c r="J118" s="225"/>
      <c r="K118" s="78" t="s">
        <v>581</v>
      </c>
      <c r="L118" s="79" t="s">
        <v>582</v>
      </c>
      <c r="M118" s="80"/>
      <c r="P118" s="208" t="s">
        <v>583</v>
      </c>
      <c r="Q118" s="152" t="s">
        <v>584</v>
      </c>
      <c r="R118" s="79" t="s">
        <v>492</v>
      </c>
      <c r="S118" s="208" t="s">
        <v>585</v>
      </c>
    </row>
    <row r="119" spans="1:21" ht="102" x14ac:dyDescent="0.2">
      <c r="A119" s="75">
        <v>44133</v>
      </c>
      <c r="B119" s="76">
        <f>IF(A119="","",IF(ISNUMBER(SEARCH("KCB",G119))=TRUE,Info!$J$10,Info!$J$11))</f>
        <v>28</v>
      </c>
      <c r="C119" s="75"/>
      <c r="D119" s="75">
        <v>44138</v>
      </c>
      <c r="E119" s="75" t="s">
        <v>127</v>
      </c>
      <c r="F119" s="84">
        <v>36364447</v>
      </c>
      <c r="G119" s="107" t="s">
        <v>586</v>
      </c>
      <c r="H119" s="84" t="s">
        <v>587</v>
      </c>
      <c r="I119" s="79" t="s">
        <v>588</v>
      </c>
      <c r="J119" s="225" t="s">
        <v>157</v>
      </c>
      <c r="K119" s="78" t="s">
        <v>589</v>
      </c>
      <c r="L119" s="79" t="s">
        <v>590</v>
      </c>
      <c r="M119" s="80"/>
      <c r="O119" s="81" t="s">
        <v>591</v>
      </c>
      <c r="P119" s="78"/>
      <c r="Q119" s="81"/>
      <c r="R119" s="79" t="s">
        <v>592</v>
      </c>
      <c r="S119" s="208" t="s">
        <v>593</v>
      </c>
    </row>
    <row r="120" spans="1:21" ht="165.75" x14ac:dyDescent="0.2">
      <c r="A120" s="75">
        <v>44139</v>
      </c>
      <c r="B120" s="76">
        <f>IF(A120="","",IF(ISNUMBER(SEARCH("KCB",G120))=TRUE,Info!$J$10,Info!$J$11))</f>
        <v>90</v>
      </c>
      <c r="C120" s="75"/>
      <c r="D120" s="75">
        <v>44224</v>
      </c>
      <c r="E120" s="75" t="s">
        <v>301</v>
      </c>
      <c r="F120" s="84">
        <v>38950116</v>
      </c>
      <c r="G120" s="77" t="s">
        <v>594</v>
      </c>
      <c r="H120" s="84">
        <v>25900</v>
      </c>
      <c r="I120" s="75" t="s">
        <v>399</v>
      </c>
      <c r="J120" s="78" t="s">
        <v>595</v>
      </c>
      <c r="K120" s="78" t="s">
        <v>596</v>
      </c>
      <c r="L120" s="79" t="s">
        <v>210</v>
      </c>
      <c r="M120" s="78" t="s">
        <v>597</v>
      </c>
      <c r="N120" s="80" t="s">
        <v>598</v>
      </c>
      <c r="O120" s="93"/>
      <c r="P120" s="83" t="s">
        <v>599</v>
      </c>
      <c r="Q120" s="86" t="s">
        <v>600</v>
      </c>
      <c r="R120" s="78" t="s">
        <v>601</v>
      </c>
      <c r="S120" s="78" t="s">
        <v>602</v>
      </c>
      <c r="T120" s="91"/>
      <c r="U120" s="91"/>
    </row>
    <row r="121" spans="1:21" ht="102" x14ac:dyDescent="0.2">
      <c r="A121" s="75">
        <v>44141</v>
      </c>
      <c r="B121" s="76">
        <f>IF(A121="","",IF(ISNUMBER(SEARCH("KCB",G121))=TRUE,Info!$J$10,Info!$J$11))</f>
        <v>90</v>
      </c>
      <c r="C121" s="75"/>
      <c r="D121" s="75">
        <v>44211</v>
      </c>
      <c r="E121" s="75" t="s">
        <v>121</v>
      </c>
      <c r="F121" s="84">
        <v>33284812</v>
      </c>
      <c r="G121" s="78" t="s">
        <v>239</v>
      </c>
      <c r="H121" s="84">
        <v>25900</v>
      </c>
      <c r="I121" s="75" t="s">
        <v>43</v>
      </c>
      <c r="J121" s="78" t="s">
        <v>603</v>
      </c>
      <c r="K121" s="79" t="s">
        <v>604</v>
      </c>
      <c r="L121" s="79" t="s">
        <v>149</v>
      </c>
      <c r="M121" s="78" t="s">
        <v>605</v>
      </c>
      <c r="O121" s="78"/>
      <c r="P121" s="208" t="s">
        <v>606</v>
      </c>
      <c r="Q121" s="208" t="s">
        <v>607</v>
      </c>
      <c r="R121" s="78" t="s">
        <v>608</v>
      </c>
      <c r="S121" s="208" t="s">
        <v>609</v>
      </c>
    </row>
    <row r="122" spans="1:21" ht="127.5" x14ac:dyDescent="0.2">
      <c r="A122" s="75">
        <v>44148</v>
      </c>
      <c r="B122" s="76">
        <f>IF(A122="","",IF(ISNUMBER(SEARCH("KCB",G122))=TRUE,Info!$J$10,Info!$J$11))</f>
        <v>90</v>
      </c>
      <c r="C122" s="75"/>
      <c r="D122" s="75">
        <v>44195</v>
      </c>
      <c r="E122" s="75" t="s">
        <v>121</v>
      </c>
      <c r="F122" s="107">
        <v>33804021</v>
      </c>
      <c r="G122" s="78" t="s">
        <v>610</v>
      </c>
      <c r="H122" s="84">
        <v>1650</v>
      </c>
      <c r="I122" s="78" t="s">
        <v>43</v>
      </c>
      <c r="J122" s="79" t="s">
        <v>44</v>
      </c>
      <c r="K122" s="79" t="s">
        <v>611</v>
      </c>
      <c r="L122" s="79" t="s">
        <v>612</v>
      </c>
      <c r="M122" s="78" t="s">
        <v>613</v>
      </c>
      <c r="O122" s="78"/>
      <c r="P122" s="152"/>
      <c r="Q122" s="86" t="s">
        <v>614</v>
      </c>
      <c r="R122" s="78" t="s">
        <v>147</v>
      </c>
      <c r="S122" s="208" t="s">
        <v>615</v>
      </c>
    </row>
    <row r="123" spans="1:21" ht="51" x14ac:dyDescent="0.2">
      <c r="A123" s="75">
        <v>44148</v>
      </c>
      <c r="B123" s="76">
        <f>IF(A123="","",IF(ISNUMBER(SEARCH("KCB",G123))=TRUE,Info!$J$10,Info!$J$11))</f>
        <v>90</v>
      </c>
      <c r="C123" s="75"/>
      <c r="D123" s="75">
        <v>44148</v>
      </c>
      <c r="E123" s="75" t="s">
        <v>121</v>
      </c>
      <c r="F123" s="107">
        <v>36808140</v>
      </c>
      <c r="G123" s="78" t="s">
        <v>616</v>
      </c>
      <c r="H123" s="84">
        <v>1708</v>
      </c>
      <c r="I123" s="78" t="s">
        <v>452</v>
      </c>
      <c r="J123" s="79" t="s">
        <v>44</v>
      </c>
      <c r="K123" s="79" t="s">
        <v>617</v>
      </c>
      <c r="L123" s="79" t="s">
        <v>124</v>
      </c>
      <c r="M123" s="80"/>
      <c r="O123" s="78"/>
      <c r="P123" s="152"/>
      <c r="Q123" s="208"/>
      <c r="R123" s="79" t="s">
        <v>618</v>
      </c>
      <c r="S123" s="208" t="s">
        <v>619</v>
      </c>
    </row>
    <row r="124" spans="1:21" ht="51" x14ac:dyDescent="0.2">
      <c r="A124" s="75">
        <v>44148</v>
      </c>
      <c r="B124" s="76">
        <f>IF(A124="","",IF(ISNUMBER(SEARCH("KCB",F123))=TRUE,Info!$J$10,Info!$J$11))</f>
        <v>28</v>
      </c>
      <c r="C124" s="75"/>
      <c r="D124" s="75">
        <v>44148</v>
      </c>
      <c r="E124" s="75" t="s">
        <v>121</v>
      </c>
      <c r="F124" s="84">
        <v>33284206</v>
      </c>
      <c r="G124" s="78" t="s">
        <v>616</v>
      </c>
      <c r="H124" s="84">
        <v>1708</v>
      </c>
      <c r="I124" s="79" t="s">
        <v>34</v>
      </c>
      <c r="J124" s="79" t="s">
        <v>157</v>
      </c>
      <c r="K124" s="79" t="s">
        <v>617</v>
      </c>
      <c r="L124" s="79" t="s">
        <v>124</v>
      </c>
      <c r="M124" s="80"/>
      <c r="N124" s="80"/>
      <c r="O124" s="78"/>
      <c r="P124" s="152"/>
      <c r="Q124" s="208"/>
      <c r="R124" s="79" t="s">
        <v>618</v>
      </c>
      <c r="S124" s="208" t="s">
        <v>619</v>
      </c>
    </row>
    <row r="125" spans="1:21" ht="51" x14ac:dyDescent="0.2">
      <c r="A125" s="75">
        <v>44148</v>
      </c>
      <c r="B125" s="76">
        <f>IF(A125="","",IF(ISNUMBER(SEARCH("KCB",F122))=TRUE,Info!$J$10,Info!$J$11))</f>
        <v>28</v>
      </c>
      <c r="C125" s="75"/>
      <c r="D125" s="75">
        <v>44148</v>
      </c>
      <c r="E125" s="75" t="s">
        <v>121</v>
      </c>
      <c r="F125" s="84">
        <v>33284230</v>
      </c>
      <c r="G125" s="78" t="s">
        <v>616</v>
      </c>
      <c r="H125" s="84">
        <v>1708</v>
      </c>
      <c r="I125" s="79" t="s">
        <v>34</v>
      </c>
      <c r="J125" s="79" t="s">
        <v>157</v>
      </c>
      <c r="K125" s="79" t="s">
        <v>620</v>
      </c>
      <c r="L125" s="79" t="s">
        <v>124</v>
      </c>
      <c r="M125" s="80"/>
      <c r="O125" s="78"/>
      <c r="P125" s="152"/>
      <c r="Q125" s="208"/>
      <c r="R125" s="79" t="s">
        <v>618</v>
      </c>
      <c r="S125" s="208" t="s">
        <v>619</v>
      </c>
    </row>
    <row r="126" spans="1:21" ht="51" x14ac:dyDescent="0.2">
      <c r="A126" s="75">
        <v>44148</v>
      </c>
      <c r="B126" s="76">
        <f>IF(A126="","",IF(ISNUMBER(SEARCH("KCB",G126))=TRUE,Info!$J$10,Info!$J$11))</f>
        <v>90</v>
      </c>
      <c r="C126" s="75"/>
      <c r="D126" s="75">
        <v>44148</v>
      </c>
      <c r="E126" s="75" t="s">
        <v>121</v>
      </c>
      <c r="F126" s="84">
        <v>33284214</v>
      </c>
      <c r="G126" s="78" t="s">
        <v>616</v>
      </c>
      <c r="H126" s="84">
        <v>1708</v>
      </c>
      <c r="I126" s="79" t="s">
        <v>34</v>
      </c>
      <c r="J126" s="79" t="s">
        <v>157</v>
      </c>
      <c r="K126" s="79" t="s">
        <v>617</v>
      </c>
      <c r="L126" s="79" t="s">
        <v>124</v>
      </c>
      <c r="M126" s="80"/>
      <c r="O126" s="78"/>
      <c r="P126" s="152"/>
      <c r="Q126" s="208"/>
      <c r="R126" s="79" t="s">
        <v>618</v>
      </c>
      <c r="S126" s="208" t="s">
        <v>619</v>
      </c>
    </row>
    <row r="127" spans="1:21" ht="51" x14ac:dyDescent="0.2">
      <c r="A127" s="75">
        <v>44148</v>
      </c>
      <c r="B127" s="76">
        <f>IF(A127="","",IF(ISNUMBER(SEARCH("KCB",G127))=TRUE,Info!$J$10,Info!$J$11))</f>
        <v>90</v>
      </c>
      <c r="C127" s="75"/>
      <c r="D127" s="75">
        <v>44148</v>
      </c>
      <c r="E127" s="75" t="s">
        <v>121</v>
      </c>
      <c r="F127" s="107">
        <v>33284249</v>
      </c>
      <c r="G127" s="78" t="s">
        <v>616</v>
      </c>
      <c r="H127" s="84">
        <v>1708</v>
      </c>
      <c r="I127" s="79" t="s">
        <v>34</v>
      </c>
      <c r="J127" s="79" t="s">
        <v>157</v>
      </c>
      <c r="K127" s="79" t="s">
        <v>617</v>
      </c>
      <c r="L127" s="79" t="s">
        <v>124</v>
      </c>
      <c r="M127" s="80"/>
      <c r="O127" s="78"/>
      <c r="P127" s="152"/>
      <c r="Q127" s="208"/>
      <c r="R127" s="79" t="s">
        <v>618</v>
      </c>
      <c r="S127" s="208" t="s">
        <v>619</v>
      </c>
    </row>
    <row r="128" spans="1:21" ht="51" x14ac:dyDescent="0.2">
      <c r="A128" s="75">
        <v>44148</v>
      </c>
      <c r="B128" s="76">
        <f>IF(A128="","",IF(ISNUMBER(SEARCH("KCB",G128))=TRUE,Info!$J$10,Info!$J$11))</f>
        <v>90</v>
      </c>
      <c r="C128" s="75"/>
      <c r="D128" s="75">
        <v>44148</v>
      </c>
      <c r="E128" s="75" t="s">
        <v>121</v>
      </c>
      <c r="F128" s="84">
        <v>33284222</v>
      </c>
      <c r="G128" s="78" t="s">
        <v>616</v>
      </c>
      <c r="H128" s="84">
        <v>1708</v>
      </c>
      <c r="I128" s="78" t="s">
        <v>452</v>
      </c>
      <c r="J128" s="79" t="s">
        <v>44</v>
      </c>
      <c r="K128" s="79" t="s">
        <v>620</v>
      </c>
      <c r="L128" s="79" t="s">
        <v>124</v>
      </c>
      <c r="M128" s="80"/>
      <c r="O128" s="78"/>
      <c r="P128" s="152"/>
      <c r="Q128" s="208"/>
      <c r="R128" s="79" t="s">
        <v>618</v>
      </c>
      <c r="S128" s="208" t="s">
        <v>619</v>
      </c>
    </row>
    <row r="129" spans="1:22" ht="89.25" x14ac:dyDescent="0.2">
      <c r="A129" s="75">
        <v>44151</v>
      </c>
      <c r="C129" s="75"/>
      <c r="D129" s="222">
        <v>44155</v>
      </c>
      <c r="E129" s="75" t="s">
        <v>514</v>
      </c>
      <c r="F129" s="84">
        <v>40732118</v>
      </c>
      <c r="G129" s="78" t="s">
        <v>621</v>
      </c>
      <c r="H129" s="107" t="s">
        <v>622</v>
      </c>
      <c r="I129" s="78" t="s">
        <v>452</v>
      </c>
      <c r="J129" s="79" t="s">
        <v>623</v>
      </c>
      <c r="K129" s="79" t="s">
        <v>624</v>
      </c>
      <c r="L129" s="79" t="s">
        <v>124</v>
      </c>
      <c r="M129" s="80"/>
      <c r="O129" s="81" t="s">
        <v>625</v>
      </c>
      <c r="P129" s="152"/>
      <c r="Q129" s="208"/>
      <c r="R129" s="79" t="s">
        <v>626</v>
      </c>
      <c r="S129" s="208" t="s">
        <v>627</v>
      </c>
    </row>
    <row r="130" spans="1:22" ht="255" x14ac:dyDescent="0.2">
      <c r="A130" s="75">
        <v>44173</v>
      </c>
      <c r="B130" s="76">
        <f>IF(A130="","",IF(ISNUMBER(SEARCH("KCB",G130))=TRUE,Info!$J$10,Info!$J$11))</f>
        <v>90</v>
      </c>
      <c r="C130" s="75"/>
      <c r="D130" s="75">
        <v>44349</v>
      </c>
      <c r="E130" s="75" t="s">
        <v>301</v>
      </c>
      <c r="F130" s="84">
        <v>40009472</v>
      </c>
      <c r="G130" s="78" t="s">
        <v>385</v>
      </c>
      <c r="I130" s="78" t="s">
        <v>399</v>
      </c>
      <c r="J130" s="79" t="s">
        <v>628</v>
      </c>
      <c r="K130" s="79" t="s">
        <v>629</v>
      </c>
      <c r="L130" s="79" t="s">
        <v>80</v>
      </c>
      <c r="M130" s="80" t="s">
        <v>630</v>
      </c>
      <c r="N130" s="80" t="s">
        <v>631</v>
      </c>
      <c r="O130" s="78"/>
      <c r="P130" s="208" t="s">
        <v>632</v>
      </c>
      <c r="Q130" s="208" t="s">
        <v>2080</v>
      </c>
      <c r="R130" s="78" t="s">
        <v>633</v>
      </c>
      <c r="S130" s="208" t="s">
        <v>634</v>
      </c>
      <c r="V130" s="79" t="s">
        <v>191</v>
      </c>
    </row>
    <row r="131" spans="1:22" ht="12.75" customHeight="1" x14ac:dyDescent="0.2">
      <c r="A131" s="75"/>
      <c r="B131" s="76" t="str">
        <f>IF(A131="","",IF(ISNUMBER(SEARCH("KCB",G131))=TRUE,Info!$J$10,Info!$J$11))</f>
        <v/>
      </c>
      <c r="C131" s="75"/>
      <c r="G131" s="78"/>
      <c r="H131" s="226"/>
      <c r="I131" s="78"/>
      <c r="K131" s="78"/>
      <c r="M131" s="80"/>
      <c r="N131" s="80"/>
      <c r="O131" s="78"/>
      <c r="P131" s="152"/>
      <c r="Q131" s="208"/>
      <c r="R131" s="78"/>
      <c r="S131" s="208"/>
    </row>
    <row r="132" spans="1:22" ht="12.75" customHeight="1" x14ac:dyDescent="0.2">
      <c r="A132" s="75"/>
      <c r="B132" s="76" t="str">
        <f>IF(A132="","",IF(ISNUMBER(SEARCH("KCB",G132))=TRUE,Info!$J$10,Info!$J$11))</f>
        <v/>
      </c>
      <c r="C132" s="75"/>
      <c r="G132" s="78"/>
      <c r="I132" s="78"/>
      <c r="K132" s="78"/>
      <c r="M132" s="80"/>
      <c r="O132" s="78"/>
      <c r="P132" s="152"/>
      <c r="Q132" s="208"/>
      <c r="S132" s="208"/>
    </row>
    <row r="133" spans="1:22" ht="12.75" customHeight="1" x14ac:dyDescent="0.2">
      <c r="A133" s="75"/>
      <c r="B133" s="76" t="str">
        <f>IF(A133="","",IF(ISNUMBER(SEARCH("KCB",G133))=TRUE,Info!$J$10,Info!$J$11))</f>
        <v/>
      </c>
      <c r="C133" s="75"/>
      <c r="F133" s="79"/>
      <c r="G133" s="78"/>
      <c r="I133" s="78"/>
      <c r="K133" s="78"/>
      <c r="M133" s="80"/>
      <c r="O133" s="78"/>
      <c r="P133" s="152"/>
      <c r="Q133" s="208"/>
      <c r="S133" s="208"/>
    </row>
    <row r="134" spans="1:22" ht="12.75" customHeight="1" x14ac:dyDescent="0.2">
      <c r="A134" s="75"/>
      <c r="B134" s="76" t="str">
        <f>IF(A134="","",IF(ISNUMBER(SEARCH("KCB",G134))=TRUE,Info!$J$10,Info!$J$11))</f>
        <v/>
      </c>
      <c r="C134" s="75"/>
      <c r="G134" s="78"/>
      <c r="I134" s="78"/>
      <c r="K134" s="78"/>
      <c r="M134" s="80"/>
      <c r="O134" s="78"/>
      <c r="P134" s="152"/>
      <c r="Q134" s="208"/>
      <c r="S134" s="208"/>
    </row>
    <row r="135" spans="1:22" ht="12.75" customHeight="1" x14ac:dyDescent="0.2">
      <c r="A135" s="75"/>
      <c r="B135" s="76" t="str">
        <f>IF(A135="","",IF(ISNUMBER(SEARCH("KCB",G135))=TRUE,Info!$J$10,Info!$J$11))</f>
        <v/>
      </c>
      <c r="C135" s="75"/>
      <c r="G135" s="78"/>
      <c r="I135" s="78"/>
      <c r="M135" s="80"/>
      <c r="O135" s="78"/>
      <c r="P135" s="152"/>
      <c r="Q135" s="208"/>
      <c r="S135" s="208"/>
    </row>
    <row r="136" spans="1:22" ht="12.75" customHeight="1" x14ac:dyDescent="0.2">
      <c r="B136" s="76" t="str">
        <f>IF(A136="","",IF(ISNUMBER(SEARCH("KCB",G136))=TRUE,Info!$J$10,Info!$J$11))</f>
        <v/>
      </c>
      <c r="E136" s="84"/>
      <c r="G136" s="84"/>
      <c r="H136" s="79"/>
      <c r="M136" s="79"/>
      <c r="N136" s="78"/>
      <c r="O136" s="79"/>
      <c r="P136" s="79"/>
      <c r="Q136" s="79"/>
      <c r="R136" s="78"/>
      <c r="S136" s="208"/>
    </row>
    <row r="137" spans="1:22" ht="12.75" customHeight="1" x14ac:dyDescent="0.2">
      <c r="A137" s="75"/>
      <c r="B137" s="76" t="str">
        <f>IF(A137="","",IF(ISNUMBER(SEARCH("KCB",G137))=TRUE,Info!$J$10,Info!$J$11))</f>
        <v/>
      </c>
      <c r="C137" s="75"/>
      <c r="G137" s="107"/>
      <c r="J137" s="225"/>
      <c r="M137" s="80"/>
      <c r="P137" s="81"/>
      <c r="Q137" s="81"/>
      <c r="R137" s="78"/>
      <c r="S137" s="208"/>
    </row>
    <row r="138" spans="1:22" ht="12.75" customHeight="1" x14ac:dyDescent="0.2">
      <c r="A138" s="75"/>
      <c r="B138" s="76" t="str">
        <f>IF(A138="","",IF(ISNUMBER(SEARCH("KCB",G138))=TRUE,Info!$J$10,Info!$J$11))</f>
        <v/>
      </c>
      <c r="C138" s="75"/>
      <c r="G138" s="78"/>
      <c r="I138" s="78"/>
      <c r="M138" s="80"/>
      <c r="O138" s="78"/>
      <c r="P138" s="152"/>
      <c r="Q138" s="208"/>
      <c r="S138" s="208"/>
    </row>
    <row r="139" spans="1:22" ht="12.75" customHeight="1" x14ac:dyDescent="0.2">
      <c r="A139" s="75"/>
      <c r="B139" s="76" t="str">
        <f>IF(A139="","",IF(ISNUMBER(SEARCH("KCB",G139))=TRUE,Info!$J$10,Info!$J$11))</f>
        <v/>
      </c>
      <c r="C139" s="75"/>
      <c r="G139" s="78"/>
      <c r="I139" s="78"/>
      <c r="M139" s="80"/>
      <c r="O139" s="78"/>
      <c r="P139" s="152"/>
      <c r="Q139" s="208"/>
      <c r="S139" s="208"/>
    </row>
    <row r="140" spans="1:22" ht="12.75" customHeight="1" x14ac:dyDescent="0.2">
      <c r="A140" s="75"/>
      <c r="B140" s="76" t="str">
        <f>IF(A140="","",IF(ISNUMBER(SEARCH("KCB",G140))=TRUE,Info!$J$10,Info!$J$11))</f>
        <v/>
      </c>
      <c r="C140" s="75"/>
      <c r="G140" s="78"/>
      <c r="I140" s="78"/>
      <c r="M140" s="80"/>
      <c r="O140" s="78"/>
      <c r="P140" s="152"/>
      <c r="Q140" s="208"/>
      <c r="S140" s="208"/>
    </row>
    <row r="141" spans="1:22" ht="12.75" customHeight="1" x14ac:dyDescent="0.2">
      <c r="A141" s="75"/>
      <c r="B141" s="76" t="str">
        <f>IF(A141="","",IF(ISNUMBER(SEARCH("KCB",G141))=TRUE,Info!$J$10,Info!$J$11))</f>
        <v/>
      </c>
      <c r="C141" s="75"/>
      <c r="G141" s="78"/>
      <c r="I141" s="78"/>
      <c r="M141" s="80"/>
      <c r="O141" s="78"/>
      <c r="P141" s="152"/>
      <c r="Q141" s="208"/>
      <c r="S141" s="208"/>
    </row>
    <row r="142" spans="1:22" ht="12.75" customHeight="1" x14ac:dyDescent="0.2">
      <c r="A142" s="75"/>
      <c r="B142" s="76" t="str">
        <f>IF(A142="","",IF(ISNUMBER(SEARCH("KCB",G142))=TRUE,Info!$J$10,Info!$J$11))</f>
        <v/>
      </c>
      <c r="C142" s="75"/>
      <c r="G142" s="78"/>
      <c r="I142" s="78"/>
      <c r="M142" s="80"/>
      <c r="O142" s="78"/>
      <c r="P142" s="152"/>
      <c r="Q142" s="208"/>
      <c r="S142" s="208"/>
    </row>
    <row r="143" spans="1:22" ht="12.75" customHeight="1" x14ac:dyDescent="0.2">
      <c r="A143" s="75"/>
      <c r="B143" s="76" t="str">
        <f>IF(A143="","",IF(ISNUMBER(SEARCH("KCB",G143))=TRUE,Info!$J$10,Info!$J$11))</f>
        <v/>
      </c>
      <c r="C143" s="75"/>
      <c r="G143" s="78"/>
      <c r="I143" s="78"/>
      <c r="M143" s="80"/>
      <c r="O143" s="78"/>
      <c r="P143" s="152"/>
      <c r="Q143" s="208"/>
      <c r="S143" s="208"/>
    </row>
    <row r="144" spans="1:22" ht="12.75" customHeight="1" x14ac:dyDescent="0.2">
      <c r="A144" s="75"/>
      <c r="B144" s="76" t="str">
        <f>IF(A144="","",IF(ISNUMBER(SEARCH("KCB",G144))=TRUE,Info!$J$10,Info!$J$11))</f>
        <v/>
      </c>
      <c r="C144" s="75"/>
      <c r="G144" s="78"/>
      <c r="I144" s="78"/>
      <c r="M144" s="80"/>
      <c r="O144" s="78"/>
      <c r="P144" s="152"/>
      <c r="Q144" s="208"/>
      <c r="S144" s="208"/>
    </row>
    <row r="145" spans="1:19" ht="12.75" customHeight="1" x14ac:dyDescent="0.2">
      <c r="A145" s="75"/>
      <c r="B145" s="76" t="str">
        <f>IF(A145="","",IF(ISNUMBER(SEARCH("KCB",G145))=TRUE,Info!$J$10,Info!$J$11))</f>
        <v/>
      </c>
      <c r="C145" s="75"/>
      <c r="G145" s="78"/>
      <c r="I145" s="78"/>
      <c r="M145" s="80"/>
      <c r="O145" s="78"/>
      <c r="P145" s="152"/>
      <c r="Q145" s="208"/>
      <c r="S145" s="208"/>
    </row>
    <row r="146" spans="1:19" ht="12.75" customHeight="1" x14ac:dyDescent="0.2">
      <c r="A146" s="75"/>
      <c r="B146" s="76" t="str">
        <f>IF(A146="","",IF(ISNUMBER(SEARCH("KCB",G146))=TRUE,Info!$J$10,Info!$J$11))</f>
        <v/>
      </c>
      <c r="C146" s="75"/>
      <c r="G146" s="78"/>
      <c r="I146" s="78"/>
      <c r="M146" s="80"/>
      <c r="O146" s="78"/>
      <c r="P146" s="152"/>
      <c r="Q146" s="208"/>
      <c r="S146" s="208"/>
    </row>
    <row r="147" spans="1:19" ht="12.75" customHeight="1" x14ac:dyDescent="0.2">
      <c r="A147" s="75"/>
      <c r="B147" s="76" t="str">
        <f>IF(A147="","",IF(ISNUMBER(SEARCH("KCB",G147))=TRUE,Info!$J$10,Info!$J$11))</f>
        <v/>
      </c>
      <c r="C147" s="75"/>
      <c r="G147" s="78"/>
      <c r="I147" s="78"/>
      <c r="M147" s="80"/>
      <c r="O147" s="78"/>
      <c r="P147" s="152"/>
      <c r="Q147" s="208"/>
      <c r="S147" s="208"/>
    </row>
    <row r="148" spans="1:19" ht="12.75" customHeight="1" x14ac:dyDescent="0.2">
      <c r="A148" s="75"/>
      <c r="B148" s="76" t="str">
        <f>IF(A148="","",IF(ISNUMBER(SEARCH("KCB",G148))=TRUE,Info!$J$10,Info!$J$11))</f>
        <v/>
      </c>
      <c r="C148" s="75"/>
      <c r="G148" s="78"/>
      <c r="I148" s="78"/>
      <c r="M148" s="80"/>
      <c r="O148" s="78"/>
      <c r="P148" s="152"/>
      <c r="Q148" s="208"/>
      <c r="S148" s="208"/>
    </row>
    <row r="149" spans="1:19" ht="12.75" customHeight="1" x14ac:dyDescent="0.2">
      <c r="A149" s="75"/>
      <c r="B149" s="76" t="str">
        <f>IF(A149="","",IF(ISNUMBER(SEARCH("KCB",G149))=TRUE,Info!$J$10,Info!$J$11))</f>
        <v/>
      </c>
      <c r="C149" s="75"/>
      <c r="G149" s="78"/>
      <c r="I149" s="78"/>
      <c r="M149" s="80"/>
      <c r="O149" s="78"/>
      <c r="P149" s="152"/>
      <c r="Q149" s="208"/>
      <c r="S149" s="208"/>
    </row>
    <row r="150" spans="1:19" ht="12.75" customHeight="1" x14ac:dyDescent="0.2">
      <c r="A150" s="75"/>
      <c r="B150" s="76" t="str">
        <f>IF(A150="","",IF(ISNUMBER(SEARCH("KCB",G150))=TRUE,Info!$J$10,Info!$J$11))</f>
        <v/>
      </c>
      <c r="C150" s="75"/>
      <c r="G150" s="78"/>
      <c r="I150" s="78"/>
      <c r="M150" s="80"/>
      <c r="O150" s="78"/>
      <c r="P150" s="152"/>
      <c r="Q150" s="208"/>
      <c r="S150" s="208"/>
    </row>
    <row r="151" spans="1:19" ht="12.75" customHeight="1" x14ac:dyDescent="0.2">
      <c r="A151" s="75"/>
      <c r="B151" s="76" t="str">
        <f>IF(A151="","",IF(ISNUMBER(SEARCH("KCB",G151))=TRUE,Info!$J$10,Info!$J$11))</f>
        <v/>
      </c>
      <c r="C151" s="75"/>
      <c r="G151" s="78"/>
      <c r="I151" s="78"/>
      <c r="M151" s="80"/>
      <c r="O151" s="78"/>
      <c r="P151" s="152"/>
      <c r="Q151" s="208"/>
      <c r="S151" s="208"/>
    </row>
    <row r="152" spans="1:19" ht="12.75" customHeight="1" x14ac:dyDescent="0.2">
      <c r="A152" s="75"/>
      <c r="B152" s="76" t="str">
        <f>IF(A152="","",IF(ISNUMBER(SEARCH("KCB",G152))=TRUE,Info!$J$10,Info!$J$11))</f>
        <v/>
      </c>
      <c r="C152" s="75"/>
      <c r="G152" s="78"/>
      <c r="I152" s="78"/>
      <c r="M152" s="80"/>
      <c r="O152" s="78"/>
      <c r="P152" s="152"/>
      <c r="Q152" s="208"/>
      <c r="S152" s="208"/>
    </row>
    <row r="153" spans="1:19" ht="12.75" customHeight="1" x14ac:dyDescent="0.2">
      <c r="A153" s="75"/>
      <c r="B153" s="76" t="str">
        <f>IF(A153="","",IF(ISNUMBER(SEARCH("KCB",G153))=TRUE,Info!$J$10,Info!$J$11))</f>
        <v/>
      </c>
      <c r="C153" s="75"/>
      <c r="G153" s="78"/>
      <c r="I153" s="78"/>
      <c r="M153" s="80"/>
      <c r="O153" s="78"/>
      <c r="P153" s="152"/>
      <c r="Q153" s="208"/>
      <c r="S153" s="208"/>
    </row>
    <row r="154" spans="1:19" ht="12.75" customHeight="1" x14ac:dyDescent="0.2">
      <c r="A154" s="75"/>
      <c r="B154" s="76" t="str">
        <f>IF(A154="","",IF(ISNUMBER(SEARCH("KCB",G154))=TRUE,Info!$J$10,Info!$J$11))</f>
        <v/>
      </c>
      <c r="C154" s="75"/>
      <c r="G154" s="78"/>
      <c r="I154" s="78"/>
      <c r="M154" s="80"/>
      <c r="O154" s="78"/>
      <c r="P154" s="152"/>
      <c r="Q154" s="208"/>
      <c r="S154" s="208"/>
    </row>
    <row r="155" spans="1:19" ht="12.75" customHeight="1" x14ac:dyDescent="0.2">
      <c r="A155" s="75"/>
      <c r="B155" s="76" t="str">
        <f>IF(A155="","",IF(ISNUMBER(SEARCH("KCB",G155))=TRUE,Info!$J$10,Info!$J$11))</f>
        <v/>
      </c>
      <c r="C155" s="75"/>
      <c r="G155" s="78"/>
      <c r="I155" s="78"/>
      <c r="M155" s="80"/>
      <c r="O155" s="78"/>
      <c r="P155" s="152"/>
      <c r="Q155" s="208"/>
      <c r="S155" s="208"/>
    </row>
    <row r="156" spans="1:19" ht="12.75" customHeight="1" x14ac:dyDescent="0.2">
      <c r="A156" s="75"/>
      <c r="B156" s="76" t="str">
        <f>IF(A156="","",IF(ISNUMBER(SEARCH("KCB",G156))=TRUE,Info!$J$10,Info!$J$11))</f>
        <v/>
      </c>
      <c r="C156" s="75"/>
      <c r="G156" s="78"/>
      <c r="I156" s="78"/>
      <c r="M156" s="80"/>
      <c r="O156" s="78"/>
      <c r="P156" s="152"/>
      <c r="Q156" s="208"/>
      <c r="S156" s="208"/>
    </row>
    <row r="157" spans="1:19" ht="12.75" customHeight="1" x14ac:dyDescent="0.2">
      <c r="A157" s="75"/>
      <c r="B157" s="76" t="str">
        <f>IF(A157="","",IF(ISNUMBER(SEARCH("KCB",G157))=TRUE,Info!$J$10,Info!$J$11))</f>
        <v/>
      </c>
      <c r="C157" s="75"/>
      <c r="G157" s="78"/>
      <c r="I157" s="78"/>
      <c r="M157" s="80"/>
      <c r="O157" s="78"/>
      <c r="P157" s="152"/>
      <c r="Q157" s="208"/>
      <c r="S157" s="208"/>
    </row>
    <row r="158" spans="1:19" ht="12.75" customHeight="1" x14ac:dyDescent="0.2">
      <c r="A158" s="75"/>
      <c r="B158" s="76" t="str">
        <f>IF(A158="","",IF(ISNUMBER(SEARCH("KCB",G158))=TRUE,Info!$J$10,Info!$J$11))</f>
        <v/>
      </c>
      <c r="C158" s="75"/>
      <c r="G158" s="78"/>
      <c r="I158" s="78"/>
      <c r="M158" s="80"/>
      <c r="O158" s="78"/>
      <c r="P158" s="152"/>
      <c r="Q158" s="208"/>
      <c r="S158" s="208"/>
    </row>
    <row r="159" spans="1:19" ht="12.75" customHeight="1" x14ac:dyDescent="0.2">
      <c r="A159" s="75"/>
      <c r="B159" s="76" t="str">
        <f>IF(A159="","",IF(ISNUMBER(SEARCH("KCB",G159))=TRUE,Info!$J$10,Info!$J$11))</f>
        <v/>
      </c>
      <c r="C159" s="75"/>
      <c r="G159" s="78"/>
      <c r="I159" s="78"/>
      <c r="M159" s="80"/>
      <c r="O159" s="78"/>
      <c r="P159" s="152"/>
      <c r="Q159" s="208"/>
      <c r="S159" s="208"/>
    </row>
    <row r="160" spans="1:19" ht="12.75" customHeight="1" x14ac:dyDescent="0.2">
      <c r="A160" s="75"/>
      <c r="B160" s="76" t="str">
        <f>IF(A160="","",IF(ISNUMBER(SEARCH("KCB",G160))=TRUE,Info!$J$10,Info!$J$11))</f>
        <v/>
      </c>
      <c r="C160" s="75"/>
      <c r="G160" s="78"/>
      <c r="I160" s="78"/>
      <c r="M160" s="80"/>
      <c r="O160" s="78"/>
      <c r="P160" s="152"/>
      <c r="Q160" s="208"/>
      <c r="S160" s="208"/>
    </row>
    <row r="161" spans="1:19" ht="12.75" customHeight="1" x14ac:dyDescent="0.2">
      <c r="A161" s="75"/>
      <c r="B161" s="76" t="str">
        <f>IF(A161="","",IF(ISNUMBER(SEARCH("KCB",G161))=TRUE,Info!$J$10,Info!$J$11))</f>
        <v/>
      </c>
      <c r="C161" s="75"/>
      <c r="G161" s="78"/>
      <c r="I161" s="78"/>
      <c r="M161" s="80"/>
      <c r="O161" s="78"/>
      <c r="P161" s="152"/>
      <c r="Q161" s="208"/>
      <c r="S161" s="208"/>
    </row>
    <row r="162" spans="1:19" ht="12.75" customHeight="1" x14ac:dyDescent="0.2">
      <c r="A162" s="75"/>
      <c r="B162" s="76" t="str">
        <f>IF(A162="","",IF(ISNUMBER(SEARCH("KCB",G162))=TRUE,Info!$J$10,Info!$J$11))</f>
        <v/>
      </c>
      <c r="C162" s="75"/>
      <c r="G162" s="78"/>
      <c r="I162" s="78"/>
      <c r="M162" s="80"/>
      <c r="O162" s="78"/>
      <c r="P162" s="152"/>
      <c r="Q162" s="208"/>
      <c r="S162" s="208"/>
    </row>
    <row r="163" spans="1:19" ht="12.75" customHeight="1" x14ac:dyDescent="0.2">
      <c r="A163" s="75"/>
      <c r="B163" s="76" t="str">
        <f>IF(A163="","",IF(ISNUMBER(SEARCH("KCB",G163))=TRUE,Info!$J$10,Info!$J$11))</f>
        <v/>
      </c>
      <c r="C163" s="75"/>
      <c r="G163" s="78"/>
      <c r="I163" s="78"/>
      <c r="M163" s="80"/>
      <c r="O163" s="78"/>
      <c r="P163" s="152"/>
      <c r="Q163" s="208"/>
      <c r="S163" s="208"/>
    </row>
    <row r="164" spans="1:19" ht="12.75" customHeight="1" x14ac:dyDescent="0.2">
      <c r="A164" s="75"/>
      <c r="B164" s="76" t="str">
        <f>IF(A164="","",IF(ISNUMBER(SEARCH("KCB",G164))=TRUE,Info!$J$10,Info!$J$11))</f>
        <v/>
      </c>
      <c r="C164" s="75"/>
      <c r="G164" s="78"/>
      <c r="I164" s="78"/>
      <c r="M164" s="80"/>
      <c r="O164" s="78"/>
      <c r="P164" s="152"/>
      <c r="Q164" s="208"/>
      <c r="S164" s="208"/>
    </row>
    <row r="165" spans="1:19" ht="12.75" customHeight="1" x14ac:dyDescent="0.2">
      <c r="A165" s="75"/>
      <c r="B165" s="76" t="str">
        <f>IF(A165="","",IF(ISNUMBER(SEARCH("KCB",G165))=TRUE,Info!$J$10,Info!$J$11))</f>
        <v/>
      </c>
      <c r="C165" s="75"/>
      <c r="G165" s="78"/>
      <c r="I165" s="78"/>
      <c r="M165" s="80"/>
      <c r="O165" s="78"/>
      <c r="P165" s="152"/>
      <c r="Q165" s="208"/>
      <c r="S165" s="208"/>
    </row>
    <row r="166" spans="1:19" ht="12.75" customHeight="1" x14ac:dyDescent="0.2">
      <c r="A166" s="75"/>
      <c r="B166" s="76" t="str">
        <f>IF(A166="","",IF(ISNUMBER(SEARCH("KCB",G166))=TRUE,Info!$J$10,Info!$J$11))</f>
        <v/>
      </c>
      <c r="C166" s="75"/>
      <c r="G166" s="78"/>
      <c r="I166" s="78"/>
      <c r="M166" s="80"/>
      <c r="O166" s="78"/>
      <c r="P166" s="152"/>
      <c r="Q166" s="208"/>
      <c r="S166" s="208"/>
    </row>
    <row r="167" spans="1:19" ht="12.75" customHeight="1" x14ac:dyDescent="0.2">
      <c r="A167" s="75"/>
      <c r="B167" s="76" t="str">
        <f>IF(A167="","",IF(ISNUMBER(SEARCH("KCB",G167))=TRUE,Info!$J$10,Info!$J$11))</f>
        <v/>
      </c>
      <c r="C167" s="75"/>
      <c r="G167" s="78"/>
      <c r="I167" s="78"/>
      <c r="M167" s="80"/>
      <c r="O167" s="78"/>
      <c r="P167" s="152"/>
      <c r="Q167" s="208"/>
      <c r="S167" s="208"/>
    </row>
    <row r="168" spans="1:19" ht="12.75" customHeight="1" x14ac:dyDescent="0.2">
      <c r="A168" s="75"/>
      <c r="B168" s="76" t="str">
        <f>IF(A168="","",IF(ISNUMBER(SEARCH("KCB",G168))=TRUE,Info!$J$10,Info!$J$11))</f>
        <v/>
      </c>
      <c r="C168" s="75"/>
      <c r="G168" s="78"/>
      <c r="I168" s="78"/>
      <c r="M168" s="80"/>
      <c r="O168" s="78"/>
      <c r="P168" s="152"/>
      <c r="Q168" s="208"/>
      <c r="S168" s="208"/>
    </row>
    <row r="169" spans="1:19" ht="12.75" customHeight="1" x14ac:dyDescent="0.2">
      <c r="A169" s="75"/>
      <c r="B169" s="76" t="str">
        <f>IF(A169="","",IF(ISNUMBER(SEARCH("KCB",G169))=TRUE,Info!$J$10,Info!$J$11))</f>
        <v/>
      </c>
      <c r="C169" s="75"/>
      <c r="G169" s="78"/>
      <c r="I169" s="78"/>
      <c r="M169" s="80"/>
      <c r="O169" s="78"/>
      <c r="P169" s="152"/>
      <c r="Q169" s="208"/>
      <c r="S169" s="208"/>
    </row>
    <row r="170" spans="1:19" ht="12.75" customHeight="1" x14ac:dyDescent="0.2">
      <c r="A170" s="75"/>
      <c r="B170" s="76" t="str">
        <f>IF(A170="","",IF(ISNUMBER(SEARCH("KCB",G170))=TRUE,Info!$J$10,Info!$J$11))</f>
        <v/>
      </c>
      <c r="C170" s="75"/>
      <c r="G170" s="78"/>
      <c r="I170" s="78"/>
      <c r="M170" s="80"/>
      <c r="O170" s="78"/>
      <c r="P170" s="152"/>
      <c r="Q170" s="208"/>
      <c r="S170" s="208"/>
    </row>
    <row r="171" spans="1:19" ht="12.75" customHeight="1" x14ac:dyDescent="0.2">
      <c r="A171" s="75"/>
      <c r="B171" s="76" t="str">
        <f>IF(A171="","",IF(ISNUMBER(SEARCH("KCB",G171))=TRUE,Info!$J$10,Info!$J$11))</f>
        <v/>
      </c>
      <c r="C171" s="75"/>
      <c r="G171" s="78"/>
      <c r="I171" s="78"/>
      <c r="M171" s="80"/>
      <c r="O171" s="78"/>
      <c r="P171" s="152"/>
      <c r="Q171" s="208"/>
      <c r="S171" s="208"/>
    </row>
    <row r="172" spans="1:19" ht="12.75" customHeight="1" x14ac:dyDescent="0.2">
      <c r="A172" s="75"/>
      <c r="B172" s="76" t="str">
        <f>IF(A172="","",IF(ISNUMBER(SEARCH("KCB",G172))=TRUE,Info!$J$10,Info!$J$11))</f>
        <v/>
      </c>
      <c r="C172" s="75"/>
      <c r="G172" s="78"/>
      <c r="I172" s="78"/>
      <c r="M172" s="80"/>
      <c r="O172" s="78"/>
      <c r="P172" s="152"/>
      <c r="Q172" s="208"/>
      <c r="S172" s="208"/>
    </row>
    <row r="173" spans="1:19" ht="12.75" customHeight="1" x14ac:dyDescent="0.2">
      <c r="A173" s="75"/>
      <c r="B173" s="76" t="str">
        <f>IF(A173="","",IF(ISNUMBER(SEARCH("KCB",G173))=TRUE,Info!$J$10,Info!$J$11))</f>
        <v/>
      </c>
      <c r="C173" s="75"/>
      <c r="G173" s="78"/>
      <c r="I173" s="78"/>
      <c r="M173" s="80"/>
      <c r="O173" s="78"/>
      <c r="P173" s="152"/>
      <c r="Q173" s="208"/>
      <c r="S173" s="208"/>
    </row>
    <row r="174" spans="1:19" ht="12.75" customHeight="1" x14ac:dyDescent="0.2">
      <c r="A174" s="75"/>
      <c r="B174" s="76" t="str">
        <f>IF(A174="","",IF(ISNUMBER(SEARCH("KCB",G174))=TRUE,Info!$J$10,Info!$J$11))</f>
        <v/>
      </c>
      <c r="C174" s="75"/>
      <c r="G174" s="78"/>
      <c r="I174" s="78"/>
      <c r="M174" s="80"/>
      <c r="O174" s="78"/>
      <c r="P174" s="152"/>
      <c r="Q174" s="208"/>
      <c r="S174" s="208"/>
    </row>
    <row r="175" spans="1:19" ht="12.75" customHeight="1" x14ac:dyDescent="0.2">
      <c r="A175" s="75"/>
      <c r="B175" s="76" t="str">
        <f>IF(A175="","",IF(ISNUMBER(SEARCH("KCB",G175))=TRUE,Info!$J$10,Info!$J$11))</f>
        <v/>
      </c>
      <c r="C175" s="75"/>
      <c r="G175" s="78"/>
      <c r="I175" s="78"/>
      <c r="M175" s="80"/>
      <c r="O175" s="78"/>
      <c r="P175" s="152"/>
      <c r="Q175" s="208"/>
      <c r="S175" s="208"/>
    </row>
    <row r="176" spans="1:19" ht="12.75" customHeight="1" x14ac:dyDescent="0.2">
      <c r="A176" s="75"/>
      <c r="B176" s="76" t="str">
        <f>IF(A176="","",IF(ISNUMBER(SEARCH("KCB",G176))=TRUE,Info!$J$10,Info!$J$11))</f>
        <v/>
      </c>
      <c r="C176" s="75"/>
      <c r="G176" s="78"/>
      <c r="I176" s="78"/>
      <c r="M176" s="80"/>
      <c r="O176" s="78"/>
      <c r="P176" s="152"/>
      <c r="Q176" s="208"/>
      <c r="S176" s="208"/>
    </row>
    <row r="177" spans="1:19" ht="12.75" customHeight="1" x14ac:dyDescent="0.2">
      <c r="A177" s="75"/>
      <c r="B177" s="76" t="str">
        <f>IF(A177="","",IF(ISNUMBER(SEARCH("KCB",G177))=TRUE,Info!$J$10,Info!$J$11))</f>
        <v/>
      </c>
      <c r="C177" s="75"/>
      <c r="G177" s="78"/>
      <c r="I177" s="78"/>
      <c r="M177" s="80"/>
      <c r="O177" s="78"/>
      <c r="P177" s="152"/>
      <c r="Q177" s="208"/>
      <c r="S177" s="208"/>
    </row>
    <row r="178" spans="1:19" ht="12.75" customHeight="1" x14ac:dyDescent="0.2">
      <c r="A178" s="75"/>
      <c r="B178" s="76" t="str">
        <f>IF(A178="","",IF(ISNUMBER(SEARCH("KCB",G178))=TRUE,Info!$J$10,Info!$J$11))</f>
        <v/>
      </c>
      <c r="C178" s="75"/>
      <c r="G178" s="78"/>
      <c r="I178" s="78"/>
      <c r="M178" s="80"/>
      <c r="O178" s="78"/>
      <c r="P178" s="152"/>
      <c r="Q178" s="208"/>
      <c r="S178" s="208"/>
    </row>
    <row r="179" spans="1:19" ht="12.75" customHeight="1" x14ac:dyDescent="0.2">
      <c r="A179" s="75"/>
      <c r="B179" s="76" t="str">
        <f>IF(A179="","",IF(ISNUMBER(SEARCH("KCB",G179))=TRUE,Info!$J$10,Info!$J$11))</f>
        <v/>
      </c>
      <c r="C179" s="75"/>
      <c r="G179" s="78"/>
      <c r="I179" s="78"/>
      <c r="M179" s="80"/>
      <c r="O179" s="78"/>
      <c r="P179" s="152"/>
      <c r="Q179" s="208"/>
      <c r="S179" s="208"/>
    </row>
    <row r="180" spans="1:19" ht="12.75" customHeight="1" x14ac:dyDescent="0.2">
      <c r="A180" s="75"/>
      <c r="B180" s="76" t="str">
        <f>IF(A180="","",IF(ISNUMBER(SEARCH("KCB",G180))=TRUE,Info!$J$10,Info!$J$11))</f>
        <v/>
      </c>
      <c r="C180" s="75"/>
      <c r="G180" s="78"/>
      <c r="I180" s="78"/>
      <c r="M180" s="80"/>
      <c r="O180" s="78"/>
      <c r="P180" s="152"/>
      <c r="Q180" s="208"/>
      <c r="S180" s="208"/>
    </row>
    <row r="181" spans="1:19" ht="12.75" customHeight="1" x14ac:dyDescent="0.2">
      <c r="A181" s="75"/>
      <c r="B181" s="76" t="str">
        <f>IF(A181="","",IF(ISNUMBER(SEARCH("KCB",G181))=TRUE,Info!$J$10,Info!$J$11))</f>
        <v/>
      </c>
      <c r="C181" s="75"/>
      <c r="G181" s="78"/>
      <c r="I181" s="78"/>
      <c r="M181" s="80"/>
      <c r="O181" s="78"/>
      <c r="P181" s="152"/>
      <c r="Q181" s="208"/>
      <c r="S181" s="208"/>
    </row>
    <row r="182" spans="1:19" ht="12.75" customHeight="1" x14ac:dyDescent="0.2">
      <c r="A182" s="75"/>
      <c r="B182" s="76" t="str">
        <f>IF(A182="","",IF(ISNUMBER(SEARCH("KCB",G182))=TRUE,Info!$J$10,Info!$J$11))</f>
        <v/>
      </c>
      <c r="C182" s="75"/>
      <c r="G182" s="78"/>
      <c r="I182" s="78"/>
      <c r="M182" s="80"/>
      <c r="O182" s="78"/>
      <c r="P182" s="152"/>
      <c r="Q182" s="208"/>
      <c r="S182" s="208"/>
    </row>
    <row r="183" spans="1:19" ht="12.75" customHeight="1" x14ac:dyDescent="0.2">
      <c r="A183" s="75"/>
      <c r="B183" s="76" t="str">
        <f>IF(A183="","",IF(ISNUMBER(SEARCH("KCB",G183))=TRUE,Info!$J$10,Info!$J$11))</f>
        <v/>
      </c>
      <c r="C183" s="75"/>
      <c r="G183" s="78"/>
      <c r="I183" s="78"/>
      <c r="M183" s="80"/>
      <c r="O183" s="78"/>
      <c r="P183" s="152"/>
      <c r="Q183" s="208"/>
      <c r="S183" s="208"/>
    </row>
    <row r="184" spans="1:19" ht="12.75" customHeight="1" x14ac:dyDescent="0.2">
      <c r="A184" s="75"/>
      <c r="B184" s="76" t="str">
        <f>IF(A184="","",IF(ISNUMBER(SEARCH("KCB",G184))=TRUE,Info!$J$10,Info!$J$11))</f>
        <v/>
      </c>
      <c r="C184" s="75"/>
      <c r="G184" s="78"/>
      <c r="I184" s="78"/>
      <c r="M184" s="80"/>
      <c r="O184" s="78"/>
      <c r="P184" s="152"/>
      <c r="Q184" s="208"/>
      <c r="S184" s="208"/>
    </row>
    <row r="185" spans="1:19" ht="12.75" customHeight="1" x14ac:dyDescent="0.2">
      <c r="A185" s="75"/>
      <c r="B185" s="76" t="str">
        <f>IF(A185="","",IF(ISNUMBER(SEARCH("KCB",G185))=TRUE,Info!$J$10,Info!$J$11))</f>
        <v/>
      </c>
      <c r="C185" s="75"/>
      <c r="G185" s="78"/>
      <c r="I185" s="78"/>
      <c r="M185" s="80"/>
      <c r="O185" s="78"/>
      <c r="P185" s="152"/>
      <c r="Q185" s="208"/>
      <c r="S185" s="208"/>
    </row>
    <row r="186" spans="1:19" ht="12.75" customHeight="1" x14ac:dyDescent="0.2">
      <c r="A186" s="75"/>
      <c r="B186" s="76" t="str">
        <f>IF(A186="","",IF(ISNUMBER(SEARCH("KCB",G186))=TRUE,Info!$J$10,Info!$J$11))</f>
        <v/>
      </c>
      <c r="C186" s="75"/>
      <c r="G186" s="78"/>
      <c r="I186" s="78"/>
      <c r="M186" s="80"/>
      <c r="O186" s="78"/>
      <c r="P186" s="152"/>
      <c r="Q186" s="208"/>
      <c r="S186" s="208"/>
    </row>
    <row r="187" spans="1:19" ht="12.75" customHeight="1" x14ac:dyDescent="0.2">
      <c r="A187" s="75"/>
      <c r="B187" s="76" t="str">
        <f>IF(A187="","",IF(ISNUMBER(SEARCH("KCB",G187))=TRUE,Info!$J$10,Info!$J$11))</f>
        <v/>
      </c>
      <c r="C187" s="75"/>
      <c r="G187" s="78"/>
      <c r="I187" s="78"/>
      <c r="M187" s="80"/>
      <c r="O187" s="78"/>
      <c r="P187" s="152"/>
      <c r="Q187" s="208"/>
      <c r="S187" s="208"/>
    </row>
    <row r="188" spans="1:19" ht="12.75" customHeight="1" x14ac:dyDescent="0.2">
      <c r="A188" s="75"/>
      <c r="B188" s="76" t="str">
        <f>IF(A188="","",IF(ISNUMBER(SEARCH("KCB",G188))=TRUE,Info!$J$10,Info!$J$11))</f>
        <v/>
      </c>
      <c r="C188" s="75"/>
      <c r="G188" s="78"/>
      <c r="I188" s="78"/>
      <c r="M188" s="80"/>
      <c r="O188" s="78"/>
      <c r="P188" s="152"/>
      <c r="Q188" s="208"/>
      <c r="S188" s="208"/>
    </row>
    <row r="189" spans="1:19" ht="12.75" customHeight="1" x14ac:dyDescent="0.2">
      <c r="A189" s="75"/>
      <c r="B189" s="76" t="str">
        <f>IF(A189="","",IF(ISNUMBER(SEARCH("KCB",G189))=TRUE,Info!$J$10,Info!$J$11))</f>
        <v/>
      </c>
      <c r="C189" s="75"/>
      <c r="G189" s="78"/>
      <c r="I189" s="78"/>
      <c r="M189" s="80"/>
      <c r="O189" s="78"/>
      <c r="P189" s="152"/>
      <c r="Q189" s="208"/>
      <c r="S189" s="208"/>
    </row>
    <row r="190" spans="1:19" ht="12.75" customHeight="1" x14ac:dyDescent="0.2">
      <c r="A190" s="75"/>
      <c r="B190" s="76" t="str">
        <f>IF(A190="","",IF(ISNUMBER(SEARCH("KCB",G190))=TRUE,Info!$J$10,Info!$J$11))</f>
        <v/>
      </c>
      <c r="C190" s="75"/>
      <c r="G190" s="78"/>
      <c r="I190" s="78"/>
      <c r="M190" s="80"/>
      <c r="O190" s="78"/>
      <c r="P190" s="152"/>
      <c r="Q190" s="208"/>
      <c r="S190" s="208"/>
    </row>
    <row r="191" spans="1:19" ht="12.75" customHeight="1" x14ac:dyDescent="0.2">
      <c r="A191" s="75"/>
      <c r="B191" s="76" t="str">
        <f>IF(A191="","",IF(ISNUMBER(SEARCH("KCB",G191))=TRUE,Info!$J$10,Info!$J$11))</f>
        <v/>
      </c>
      <c r="C191" s="75"/>
      <c r="G191" s="78"/>
      <c r="I191" s="78"/>
      <c r="M191" s="80"/>
      <c r="O191" s="78"/>
      <c r="P191" s="152"/>
      <c r="Q191" s="208"/>
      <c r="S191" s="208"/>
    </row>
    <row r="192" spans="1:19" ht="12.75" customHeight="1" x14ac:dyDescent="0.2">
      <c r="A192" s="75"/>
      <c r="B192" s="76" t="str">
        <f>IF(A192="","",IF(ISNUMBER(SEARCH("KCB",G192))=TRUE,Info!$J$10,Info!$J$11))</f>
        <v/>
      </c>
      <c r="C192" s="75"/>
      <c r="G192" s="78"/>
      <c r="I192" s="78"/>
      <c r="M192" s="80"/>
      <c r="O192" s="78"/>
      <c r="P192" s="152"/>
      <c r="Q192" s="208"/>
      <c r="S192" s="208"/>
    </row>
    <row r="193" spans="1:19" ht="12.75" customHeight="1" x14ac:dyDescent="0.2">
      <c r="A193" s="75"/>
      <c r="B193" s="76" t="str">
        <f>IF(A193="","",IF(ISNUMBER(SEARCH("KCB",G193))=TRUE,Info!$J$10,Info!$J$11))</f>
        <v/>
      </c>
      <c r="C193" s="75"/>
      <c r="G193" s="78"/>
      <c r="I193" s="78"/>
      <c r="M193" s="80"/>
      <c r="O193" s="78"/>
      <c r="P193" s="152"/>
      <c r="Q193" s="208"/>
      <c r="S193" s="208"/>
    </row>
    <row r="194" spans="1:19" ht="12.75" customHeight="1" x14ac:dyDescent="0.2">
      <c r="A194" s="75"/>
      <c r="B194" s="76" t="str">
        <f>IF(A194="","",IF(ISNUMBER(SEARCH("KCB",G194))=TRUE,Info!$J$10,Info!$J$11))</f>
        <v/>
      </c>
      <c r="C194" s="75"/>
      <c r="G194" s="78"/>
      <c r="I194" s="78"/>
      <c r="M194" s="80"/>
      <c r="O194" s="78"/>
      <c r="P194" s="152"/>
      <c r="Q194" s="208"/>
      <c r="S194" s="208"/>
    </row>
    <row r="195" spans="1:19" ht="12.75" customHeight="1" x14ac:dyDescent="0.2">
      <c r="A195" s="75"/>
      <c r="B195" s="76" t="str">
        <f>IF(A195="","",IF(ISNUMBER(SEARCH("KCB",G195))=TRUE,Info!$J$10,Info!$J$11))</f>
        <v/>
      </c>
      <c r="C195" s="75"/>
      <c r="G195" s="78"/>
      <c r="I195" s="78"/>
      <c r="M195" s="80"/>
      <c r="O195" s="78"/>
      <c r="P195" s="152"/>
      <c r="Q195" s="208"/>
      <c r="S195" s="208"/>
    </row>
    <row r="196" spans="1:19" ht="12.75" customHeight="1" x14ac:dyDescent="0.2">
      <c r="A196" s="75"/>
      <c r="B196" s="76" t="str">
        <f>IF(A196="","",IF(ISNUMBER(SEARCH("KCB",G196))=TRUE,Info!$J$10,Info!$J$11))</f>
        <v/>
      </c>
      <c r="C196" s="75"/>
      <c r="G196" s="78"/>
      <c r="I196" s="78"/>
      <c r="M196" s="80"/>
      <c r="O196" s="78"/>
      <c r="P196" s="152"/>
      <c r="Q196" s="208"/>
      <c r="S196" s="208"/>
    </row>
    <row r="197" spans="1:19" ht="12.75" customHeight="1" x14ac:dyDescent="0.2">
      <c r="A197" s="75"/>
      <c r="B197" s="76" t="str">
        <f>IF(A197="","",IF(ISNUMBER(SEARCH("KCB",G197))=TRUE,Info!$J$10,Info!$J$11))</f>
        <v/>
      </c>
      <c r="C197" s="75"/>
      <c r="G197" s="78"/>
      <c r="I197" s="78"/>
      <c r="M197" s="80"/>
      <c r="O197" s="78"/>
      <c r="P197" s="152"/>
      <c r="Q197" s="208"/>
      <c r="S197" s="208"/>
    </row>
    <row r="198" spans="1:19" ht="12.75" customHeight="1" x14ac:dyDescent="0.2">
      <c r="A198" s="75"/>
      <c r="B198" s="76" t="str">
        <f>IF(A198="","",IF(ISNUMBER(SEARCH("KCB",G198))=TRUE,Info!$J$10,Info!$J$11))</f>
        <v/>
      </c>
      <c r="C198" s="75"/>
      <c r="G198" s="78"/>
      <c r="I198" s="78"/>
      <c r="M198" s="80"/>
      <c r="O198" s="78"/>
      <c r="P198" s="152"/>
      <c r="Q198" s="208"/>
      <c r="S198" s="208"/>
    </row>
    <row r="199" spans="1:19" ht="12.75" customHeight="1" x14ac:dyDescent="0.2">
      <c r="A199" s="75"/>
      <c r="B199" s="76" t="str">
        <f>IF(A199="","",IF(ISNUMBER(SEARCH("KCB",G199))=TRUE,Info!$J$10,Info!$J$11))</f>
        <v/>
      </c>
      <c r="C199" s="75"/>
      <c r="G199" s="78"/>
      <c r="I199" s="78"/>
      <c r="M199" s="80"/>
      <c r="O199" s="78"/>
      <c r="P199" s="152"/>
      <c r="Q199" s="208"/>
      <c r="S199" s="208"/>
    </row>
    <row r="200" spans="1:19" ht="12.75" customHeight="1" x14ac:dyDescent="0.2">
      <c r="A200" s="75"/>
      <c r="B200" s="76" t="str">
        <f>IF(A200="","",IF(ISNUMBER(SEARCH("KCB",G200))=TRUE,Info!$J$10,Info!$J$11))</f>
        <v/>
      </c>
      <c r="C200" s="75"/>
      <c r="G200" s="78"/>
      <c r="I200" s="78"/>
      <c r="M200" s="80"/>
      <c r="O200" s="78"/>
      <c r="P200" s="152"/>
      <c r="Q200" s="208"/>
      <c r="S200" s="208"/>
    </row>
    <row r="201" spans="1:19" ht="12.75" customHeight="1" x14ac:dyDescent="0.2">
      <c r="A201" s="75"/>
      <c r="B201" s="76" t="str">
        <f>IF(A201="","",IF(ISNUMBER(SEARCH("KCB",G201))=TRUE,Info!$J$10,Info!$J$11))</f>
        <v/>
      </c>
      <c r="C201" s="75"/>
      <c r="G201" s="78"/>
      <c r="I201" s="78"/>
      <c r="M201" s="80"/>
      <c r="O201" s="78"/>
      <c r="P201" s="152"/>
      <c r="Q201" s="208"/>
      <c r="S201" s="208"/>
    </row>
    <row r="202" spans="1:19" ht="12.75" customHeight="1" x14ac:dyDescent="0.2">
      <c r="A202" s="75"/>
      <c r="B202" s="76" t="str">
        <f>IF(A202="","",IF(ISNUMBER(SEARCH("KCB",G202))=TRUE,Info!$J$10,Info!$J$11))</f>
        <v/>
      </c>
      <c r="C202" s="75"/>
      <c r="G202" s="78"/>
      <c r="I202" s="78"/>
      <c r="M202" s="80"/>
      <c r="O202" s="78"/>
      <c r="P202" s="152"/>
      <c r="Q202" s="208"/>
      <c r="S202" s="208"/>
    </row>
    <row r="203" spans="1:19" ht="12.75" customHeight="1" x14ac:dyDescent="0.2">
      <c r="A203" s="75"/>
      <c r="B203" s="76" t="str">
        <f>IF(A203="","",IF(ISNUMBER(SEARCH("KCB",G203))=TRUE,Info!$J$10,Info!$J$11))</f>
        <v/>
      </c>
      <c r="C203" s="75"/>
      <c r="G203" s="78"/>
      <c r="I203" s="78"/>
      <c r="M203" s="80"/>
      <c r="O203" s="78"/>
      <c r="P203" s="152"/>
      <c r="Q203" s="208"/>
      <c r="S203" s="208"/>
    </row>
    <row r="204" spans="1:19" ht="12.75" customHeight="1" x14ac:dyDescent="0.2">
      <c r="A204" s="75"/>
      <c r="B204" s="76" t="str">
        <f>IF(A204="","",IF(ISNUMBER(SEARCH("KCB",G204))=TRUE,Info!$J$10,Info!$J$11))</f>
        <v/>
      </c>
      <c r="C204" s="75"/>
      <c r="G204" s="78"/>
      <c r="I204" s="78"/>
      <c r="M204" s="80"/>
      <c r="O204" s="78"/>
      <c r="P204" s="152"/>
      <c r="Q204" s="208"/>
      <c r="S204" s="208"/>
    </row>
    <row r="205" spans="1:19" ht="12.75" customHeight="1" x14ac:dyDescent="0.2">
      <c r="A205" s="75"/>
      <c r="B205" s="76" t="str">
        <f>IF(A205="","",IF(ISNUMBER(SEARCH("KCB",G205))=TRUE,Info!$J$10,Info!$J$11))</f>
        <v/>
      </c>
      <c r="C205" s="75"/>
      <c r="G205" s="78"/>
      <c r="I205" s="78"/>
      <c r="M205" s="80"/>
      <c r="O205" s="78"/>
      <c r="P205" s="152"/>
      <c r="Q205" s="208"/>
      <c r="S205" s="208"/>
    </row>
    <row r="206" spans="1:19" ht="12.75" customHeight="1" x14ac:dyDescent="0.2">
      <c r="A206" s="75"/>
      <c r="B206" s="76" t="str">
        <f>IF(A206="","",IF(ISNUMBER(SEARCH("KCB",G206))=TRUE,Info!$J$10,Info!$J$11))</f>
        <v/>
      </c>
      <c r="C206" s="75"/>
      <c r="G206" s="78"/>
      <c r="I206" s="78"/>
      <c r="M206" s="80"/>
      <c r="O206" s="78"/>
      <c r="P206" s="152"/>
      <c r="Q206" s="208"/>
      <c r="S206" s="208"/>
    </row>
    <row r="207" spans="1:19" ht="12.75" customHeight="1" x14ac:dyDescent="0.2">
      <c r="A207" s="75"/>
      <c r="B207" s="76" t="str">
        <f>IF(A207="","",IF(ISNUMBER(SEARCH("KCB",G207))=TRUE,Info!$J$10,Info!$J$11))</f>
        <v/>
      </c>
      <c r="C207" s="75"/>
      <c r="G207" s="78"/>
      <c r="I207" s="78"/>
      <c r="M207" s="80"/>
      <c r="O207" s="78"/>
      <c r="P207" s="152"/>
      <c r="Q207" s="208"/>
      <c r="S207" s="208"/>
    </row>
    <row r="208" spans="1:19" ht="12.75" customHeight="1" x14ac:dyDescent="0.2">
      <c r="A208" s="75"/>
      <c r="B208" s="76" t="str">
        <f>IF(A208="","",IF(ISNUMBER(SEARCH("KCB",G208))=TRUE,Info!$J$10,Info!$J$11))</f>
        <v/>
      </c>
      <c r="C208" s="75"/>
      <c r="G208" s="78"/>
      <c r="I208" s="78"/>
      <c r="M208" s="80"/>
      <c r="O208" s="78"/>
      <c r="P208" s="152"/>
      <c r="Q208" s="208"/>
      <c r="S208" s="208"/>
    </row>
    <row r="209" spans="1:19" ht="12.75" customHeight="1" x14ac:dyDescent="0.2">
      <c r="A209" s="75"/>
      <c r="B209" s="76" t="str">
        <f>IF(A209="","",IF(ISNUMBER(SEARCH("KCB",G209))=TRUE,Info!$J$10,Info!$J$11))</f>
        <v/>
      </c>
      <c r="C209" s="75"/>
      <c r="G209" s="78"/>
      <c r="I209" s="78"/>
      <c r="M209" s="80"/>
      <c r="O209" s="78"/>
      <c r="P209" s="152"/>
      <c r="Q209" s="208"/>
      <c r="S209" s="208"/>
    </row>
    <row r="210" spans="1:19" ht="12.75" customHeight="1" x14ac:dyDescent="0.2">
      <c r="A210" s="75"/>
      <c r="B210" s="76" t="str">
        <f>IF(A210="","",IF(ISNUMBER(SEARCH("KCB",G210))=TRUE,Info!$J$10,Info!$J$11))</f>
        <v/>
      </c>
      <c r="C210" s="75"/>
      <c r="G210" s="78"/>
      <c r="I210" s="78"/>
      <c r="M210" s="80"/>
      <c r="O210" s="78"/>
      <c r="P210" s="152"/>
      <c r="Q210" s="208"/>
      <c r="S210" s="208"/>
    </row>
    <row r="211" spans="1:19" ht="12.75" customHeight="1" x14ac:dyDescent="0.2">
      <c r="A211" s="75"/>
      <c r="B211" s="76" t="str">
        <f>IF(A211="","",IF(ISNUMBER(SEARCH("KCB",G211))=TRUE,Info!$J$10,Info!$J$11))</f>
        <v/>
      </c>
      <c r="C211" s="75"/>
      <c r="G211" s="78"/>
      <c r="I211" s="78"/>
      <c r="M211" s="80"/>
      <c r="O211" s="78"/>
      <c r="P211" s="152"/>
      <c r="Q211" s="208"/>
      <c r="S211" s="208"/>
    </row>
    <row r="212" spans="1:19" ht="12.75" customHeight="1" x14ac:dyDescent="0.2">
      <c r="A212" s="75"/>
      <c r="B212" s="76" t="str">
        <f>IF(A212="","",IF(ISNUMBER(SEARCH("KCB",G212))=TRUE,Info!$J$10,Info!$J$11))</f>
        <v/>
      </c>
      <c r="C212" s="75"/>
      <c r="G212" s="78"/>
      <c r="I212" s="78"/>
      <c r="M212" s="80"/>
      <c r="O212" s="78"/>
      <c r="P212" s="152"/>
      <c r="Q212" s="208"/>
      <c r="S212" s="208"/>
    </row>
    <row r="213" spans="1:19" ht="12.75" customHeight="1" x14ac:dyDescent="0.2">
      <c r="A213" s="75"/>
      <c r="B213" s="76" t="str">
        <f>IF(A213="","",IF(ISNUMBER(SEARCH("KCB",G213))=TRUE,Info!$J$10,Info!$J$11))</f>
        <v/>
      </c>
      <c r="C213" s="75"/>
      <c r="G213" s="78"/>
      <c r="I213" s="78"/>
      <c r="M213" s="80"/>
      <c r="O213" s="78"/>
      <c r="P213" s="152"/>
      <c r="Q213" s="208"/>
      <c r="S213" s="208"/>
    </row>
    <row r="214" spans="1:19" ht="12.75" customHeight="1" x14ac:dyDescent="0.2">
      <c r="A214" s="75"/>
      <c r="B214" s="76" t="str">
        <f>IF(A214="","",IF(ISNUMBER(SEARCH("KCB",G214))=TRUE,Info!$J$10,Info!$J$11))</f>
        <v/>
      </c>
      <c r="C214" s="75"/>
      <c r="G214" s="78"/>
      <c r="I214" s="78"/>
      <c r="M214" s="80"/>
      <c r="O214" s="78"/>
      <c r="P214" s="152"/>
      <c r="Q214" s="208"/>
      <c r="S214" s="208"/>
    </row>
    <row r="215" spans="1:19" ht="12.75" customHeight="1" x14ac:dyDescent="0.2">
      <c r="A215" s="75"/>
      <c r="B215" s="76" t="str">
        <f>IF(A215="","",IF(ISNUMBER(SEARCH("KCB",G215))=TRUE,Info!$J$10,Info!$J$11))</f>
        <v/>
      </c>
      <c r="C215" s="75"/>
      <c r="G215" s="78"/>
      <c r="I215" s="78"/>
      <c r="M215" s="80"/>
      <c r="O215" s="78"/>
      <c r="P215" s="152"/>
      <c r="Q215" s="208"/>
      <c r="S215" s="208"/>
    </row>
    <row r="216" spans="1:19" ht="12.75" customHeight="1" x14ac:dyDescent="0.2">
      <c r="A216" s="75"/>
      <c r="B216" s="76" t="str">
        <f>IF(A216="","",IF(ISNUMBER(SEARCH("KCB",G216))=TRUE,Info!$J$10,Info!$J$11))</f>
        <v/>
      </c>
      <c r="C216" s="75"/>
      <c r="G216" s="78"/>
      <c r="I216" s="78"/>
      <c r="M216" s="80"/>
      <c r="O216" s="78"/>
      <c r="P216" s="152"/>
      <c r="Q216" s="208"/>
      <c r="S216" s="208"/>
    </row>
    <row r="217" spans="1:19" ht="12.75" customHeight="1" x14ac:dyDescent="0.2">
      <c r="A217" s="75"/>
      <c r="B217" s="76" t="str">
        <f>IF(A217="","",IF(ISNUMBER(SEARCH("KCB",G217))=TRUE,Info!$J$10,Info!$J$11))</f>
        <v/>
      </c>
      <c r="C217" s="75"/>
      <c r="G217" s="78"/>
      <c r="I217" s="78"/>
      <c r="M217" s="80"/>
      <c r="O217" s="78"/>
      <c r="P217" s="152"/>
      <c r="Q217" s="208"/>
      <c r="S217" s="208"/>
    </row>
    <row r="218" spans="1:19" ht="12.75" customHeight="1" x14ac:dyDescent="0.2">
      <c r="A218" s="75"/>
      <c r="B218" s="76" t="str">
        <f>IF(A218="","",IF(ISNUMBER(SEARCH("KCB",G218))=TRUE,Info!$J$10,Info!$J$11))</f>
        <v/>
      </c>
      <c r="C218" s="75"/>
      <c r="G218" s="78"/>
      <c r="I218" s="78"/>
      <c r="M218" s="80"/>
      <c r="O218" s="78"/>
      <c r="P218" s="152"/>
      <c r="Q218" s="208"/>
      <c r="S218" s="208"/>
    </row>
    <row r="219" spans="1:19" ht="12.75" customHeight="1" x14ac:dyDescent="0.2">
      <c r="A219" s="75"/>
      <c r="B219" s="76" t="str">
        <f>IF(A219="","",IF(ISNUMBER(SEARCH("KCB",G219))=TRUE,Info!$J$10,Info!$J$11))</f>
        <v/>
      </c>
      <c r="C219" s="75"/>
      <c r="G219" s="78"/>
      <c r="I219" s="78"/>
      <c r="M219" s="80"/>
      <c r="O219" s="78"/>
      <c r="P219" s="152"/>
      <c r="Q219" s="208"/>
      <c r="S219" s="208"/>
    </row>
    <row r="220" spans="1:19" ht="12.75" customHeight="1" x14ac:dyDescent="0.2">
      <c r="A220" s="75"/>
      <c r="B220" s="76" t="str">
        <f>IF(A220="","",IF(ISNUMBER(SEARCH("KCB",G220))=TRUE,Info!$J$10,Info!$J$11))</f>
        <v/>
      </c>
      <c r="C220" s="75"/>
      <c r="G220" s="78"/>
      <c r="I220" s="78"/>
      <c r="M220" s="80"/>
      <c r="O220" s="78"/>
      <c r="P220" s="152"/>
      <c r="Q220" s="208"/>
      <c r="S220" s="208"/>
    </row>
    <row r="221" spans="1:19" ht="12.75" customHeight="1" x14ac:dyDescent="0.2">
      <c r="A221" s="75"/>
      <c r="B221" s="76" t="str">
        <f>IF(A221="","",IF(ISNUMBER(SEARCH("KCB",G221))=TRUE,Info!$J$10,Info!$J$11))</f>
        <v/>
      </c>
      <c r="C221" s="75"/>
      <c r="G221" s="78"/>
      <c r="I221" s="78"/>
      <c r="M221" s="80"/>
      <c r="O221" s="78"/>
      <c r="P221" s="152"/>
      <c r="Q221" s="208"/>
      <c r="S221" s="208"/>
    </row>
    <row r="222" spans="1:19" ht="12.75" customHeight="1" x14ac:dyDescent="0.2">
      <c r="A222" s="75"/>
      <c r="B222" s="76" t="str">
        <f>IF(A222="","",IF(ISNUMBER(SEARCH("KCB",G222))=TRUE,Info!$J$10,Info!$J$11))</f>
        <v/>
      </c>
      <c r="C222" s="75"/>
      <c r="G222" s="78"/>
      <c r="I222" s="78"/>
      <c r="M222" s="80"/>
      <c r="O222" s="78"/>
      <c r="P222" s="152"/>
      <c r="Q222" s="208"/>
      <c r="S222" s="208"/>
    </row>
    <row r="223" spans="1:19" ht="12.75" customHeight="1" x14ac:dyDescent="0.2">
      <c r="A223" s="75"/>
      <c r="B223" s="76" t="str">
        <f>IF(A223="","",IF(ISNUMBER(SEARCH("KCB",G223))=TRUE,Info!$J$10,Info!$J$11))</f>
        <v/>
      </c>
      <c r="C223" s="75"/>
      <c r="G223" s="78"/>
      <c r="I223" s="78"/>
      <c r="M223" s="80"/>
      <c r="O223" s="78"/>
      <c r="P223" s="152"/>
      <c r="Q223" s="208"/>
      <c r="S223" s="208"/>
    </row>
    <row r="224" spans="1:19" ht="12.75" customHeight="1" x14ac:dyDescent="0.2">
      <c r="A224" s="75"/>
      <c r="B224" s="76" t="str">
        <f>IF(A224="","",IF(ISNUMBER(SEARCH("KCB",G224))=TRUE,Info!$J$10,Info!$J$11))</f>
        <v/>
      </c>
      <c r="C224" s="75"/>
      <c r="G224" s="78"/>
      <c r="I224" s="78"/>
      <c r="M224" s="80"/>
      <c r="O224" s="78"/>
      <c r="P224" s="152"/>
      <c r="Q224" s="208"/>
      <c r="S224" s="208"/>
    </row>
    <row r="225" spans="1:19" ht="12.75" customHeight="1" x14ac:dyDescent="0.2">
      <c r="A225" s="75"/>
      <c r="B225" s="76" t="str">
        <f>IF(A225="","",IF(ISNUMBER(SEARCH("KCB",G225))=TRUE,Info!$J$10,Info!$J$11))</f>
        <v/>
      </c>
      <c r="C225" s="75"/>
      <c r="G225" s="78"/>
      <c r="I225" s="78"/>
      <c r="M225" s="80"/>
      <c r="O225" s="78"/>
      <c r="P225" s="152"/>
      <c r="Q225" s="208"/>
      <c r="S225" s="208"/>
    </row>
    <row r="226" spans="1:19" ht="12.75" customHeight="1" x14ac:dyDescent="0.2">
      <c r="A226" s="75"/>
      <c r="B226" s="76" t="str">
        <f>IF(A226="","",IF(ISNUMBER(SEARCH("KCB",G226))=TRUE,Info!$J$10,Info!$J$11))</f>
        <v/>
      </c>
      <c r="C226" s="75"/>
      <c r="G226" s="78"/>
      <c r="I226" s="78"/>
      <c r="M226" s="80"/>
      <c r="O226" s="78"/>
      <c r="P226" s="152"/>
      <c r="Q226" s="208"/>
      <c r="S226" s="208"/>
    </row>
    <row r="227" spans="1:19" ht="12.75" customHeight="1" x14ac:dyDescent="0.2">
      <c r="A227" s="75"/>
      <c r="B227" s="76" t="str">
        <f>IF(A227="","",IF(ISNUMBER(SEARCH("KCB",G227))=TRUE,Info!$J$10,Info!$J$11))</f>
        <v/>
      </c>
      <c r="C227" s="75"/>
      <c r="G227" s="78"/>
      <c r="I227" s="78"/>
      <c r="M227" s="80"/>
      <c r="O227" s="78"/>
      <c r="P227" s="152"/>
      <c r="Q227" s="208"/>
      <c r="S227" s="208"/>
    </row>
    <row r="228" spans="1:19" ht="12.75" customHeight="1" x14ac:dyDescent="0.2">
      <c r="A228" s="75"/>
      <c r="B228" s="76" t="str">
        <f>IF(A228="","",IF(ISNUMBER(SEARCH("KCB",G228))=TRUE,Info!$J$10,Info!$J$11))</f>
        <v/>
      </c>
      <c r="C228" s="75"/>
      <c r="G228" s="78"/>
      <c r="I228" s="78"/>
      <c r="M228" s="80"/>
      <c r="O228" s="78"/>
      <c r="P228" s="152"/>
      <c r="Q228" s="208"/>
      <c r="S228" s="208"/>
    </row>
    <row r="229" spans="1:19" ht="12.75" customHeight="1" x14ac:dyDescent="0.2">
      <c r="A229" s="75"/>
      <c r="B229" s="76" t="str">
        <f>IF(A229="","",IF(ISNUMBER(SEARCH("KCB",G229))=TRUE,Info!$J$10,Info!$J$11))</f>
        <v/>
      </c>
      <c r="C229" s="75"/>
      <c r="G229" s="78"/>
      <c r="I229" s="78"/>
      <c r="M229" s="80"/>
      <c r="O229" s="78"/>
      <c r="P229" s="152"/>
      <c r="Q229" s="208"/>
      <c r="S229" s="208"/>
    </row>
    <row r="230" spans="1:19" ht="12.75" customHeight="1" x14ac:dyDescent="0.2">
      <c r="A230" s="75"/>
      <c r="B230" s="76" t="str">
        <f>IF(A230="","",IF(ISNUMBER(SEARCH("KCB",G230))=TRUE,Info!$J$10,Info!$J$11))</f>
        <v/>
      </c>
      <c r="C230" s="75"/>
      <c r="G230" s="78"/>
      <c r="I230" s="78"/>
      <c r="M230" s="80"/>
      <c r="O230" s="78"/>
      <c r="P230" s="152"/>
      <c r="Q230" s="208"/>
      <c r="S230" s="208"/>
    </row>
    <row r="231" spans="1:19" ht="12.75" customHeight="1" x14ac:dyDescent="0.2">
      <c r="A231" s="75"/>
      <c r="B231" s="76" t="str">
        <f>IF(A231="","",IF(ISNUMBER(SEARCH("KCB",G231))=TRUE,Info!$J$10,Info!$J$11))</f>
        <v/>
      </c>
      <c r="C231" s="75"/>
      <c r="G231" s="78"/>
      <c r="I231" s="78"/>
      <c r="M231" s="80"/>
      <c r="O231" s="78"/>
      <c r="P231" s="152"/>
      <c r="Q231" s="208"/>
      <c r="S231" s="208"/>
    </row>
    <row r="232" spans="1:19" ht="12.75" customHeight="1" x14ac:dyDescent="0.2">
      <c r="A232" s="75"/>
      <c r="B232" s="76" t="str">
        <f>IF(A232="","",IF(ISNUMBER(SEARCH("KCB",G232))=TRUE,Info!$J$10,Info!$J$11))</f>
        <v/>
      </c>
      <c r="C232" s="75"/>
      <c r="G232" s="78"/>
      <c r="I232" s="78"/>
      <c r="M232" s="80"/>
      <c r="O232" s="78"/>
      <c r="P232" s="152"/>
      <c r="Q232" s="208"/>
      <c r="S232" s="208"/>
    </row>
    <row r="233" spans="1:19" ht="12.75" customHeight="1" x14ac:dyDescent="0.2">
      <c r="A233" s="75"/>
      <c r="B233" s="76" t="str">
        <f>IF(A233="","",IF(ISNUMBER(SEARCH("KCB",G233))=TRUE,Info!$J$10,Info!$J$11))</f>
        <v/>
      </c>
      <c r="C233" s="75"/>
      <c r="G233" s="78"/>
      <c r="I233" s="78"/>
      <c r="M233" s="80"/>
      <c r="O233" s="78"/>
      <c r="P233" s="152"/>
      <c r="Q233" s="208"/>
      <c r="S233" s="208"/>
    </row>
    <row r="234" spans="1:19" ht="12.75" customHeight="1" x14ac:dyDescent="0.2">
      <c r="A234" s="75"/>
      <c r="B234" s="76" t="str">
        <f>IF(A234="","",IF(ISNUMBER(SEARCH("KCB",G234))=TRUE,Info!$J$10,Info!$J$11))</f>
        <v/>
      </c>
      <c r="C234" s="75"/>
      <c r="G234" s="78"/>
      <c r="I234" s="78"/>
      <c r="M234" s="80"/>
      <c r="O234" s="78"/>
      <c r="P234" s="152"/>
      <c r="Q234" s="208"/>
      <c r="S234" s="208"/>
    </row>
    <row r="235" spans="1:19" ht="12.75" customHeight="1" x14ac:dyDescent="0.2">
      <c r="A235" s="75"/>
      <c r="B235" s="76" t="str">
        <f>IF(A235="","",IF(ISNUMBER(SEARCH("KCB",G235))=TRUE,Info!$J$10,Info!$J$11))</f>
        <v/>
      </c>
      <c r="C235" s="75"/>
      <c r="G235" s="78"/>
      <c r="I235" s="78"/>
      <c r="M235" s="80"/>
      <c r="O235" s="78"/>
      <c r="P235" s="152"/>
      <c r="Q235" s="208"/>
      <c r="S235" s="208"/>
    </row>
    <row r="236" spans="1:19" ht="12.75" customHeight="1" x14ac:dyDescent="0.2">
      <c r="A236" s="75"/>
      <c r="B236" s="76" t="str">
        <f>IF(A236="","",IF(ISNUMBER(SEARCH("KCB",G236))=TRUE,Info!$J$10,Info!$J$11))</f>
        <v/>
      </c>
      <c r="C236" s="75"/>
      <c r="G236" s="78"/>
      <c r="I236" s="78"/>
      <c r="M236" s="80"/>
      <c r="O236" s="78"/>
      <c r="P236" s="152"/>
      <c r="Q236" s="208"/>
      <c r="S236" s="208"/>
    </row>
    <row r="237" spans="1:19" ht="12.75" customHeight="1" x14ac:dyDescent="0.2">
      <c r="A237" s="75"/>
      <c r="B237" s="76" t="str">
        <f>IF(A237="","",IF(ISNUMBER(SEARCH("KCB",G237))=TRUE,Info!$J$10,Info!$J$11))</f>
        <v/>
      </c>
      <c r="C237" s="75"/>
      <c r="G237" s="78"/>
      <c r="I237" s="78"/>
      <c r="M237" s="80"/>
      <c r="O237" s="78"/>
      <c r="P237" s="152"/>
      <c r="Q237" s="208"/>
      <c r="S237" s="208"/>
    </row>
    <row r="238" spans="1:19" ht="12.75" customHeight="1" x14ac:dyDescent="0.2">
      <c r="A238" s="75"/>
      <c r="B238" s="76" t="str">
        <f>IF(A238="","",IF(ISNUMBER(SEARCH("KCB",G238))=TRUE,Info!$J$10,Info!$J$11))</f>
        <v/>
      </c>
      <c r="C238" s="75"/>
      <c r="G238" s="78"/>
      <c r="I238" s="78"/>
      <c r="M238" s="80"/>
      <c r="O238" s="78"/>
      <c r="P238" s="152"/>
      <c r="Q238" s="208"/>
      <c r="S238" s="208"/>
    </row>
    <row r="239" spans="1:19" ht="12.75" customHeight="1" x14ac:dyDescent="0.2">
      <c r="A239" s="75"/>
      <c r="B239" s="76" t="str">
        <f>IF(A239="","",IF(ISNUMBER(SEARCH("KCB",G239))=TRUE,Info!$J$10,Info!$J$11))</f>
        <v/>
      </c>
      <c r="C239" s="75"/>
      <c r="G239" s="78"/>
      <c r="I239" s="78"/>
      <c r="M239" s="80"/>
      <c r="O239" s="78"/>
      <c r="P239" s="152"/>
      <c r="Q239" s="208"/>
      <c r="S239" s="208"/>
    </row>
    <row r="240" spans="1:19" ht="12.75" customHeight="1" x14ac:dyDescent="0.2">
      <c r="A240" s="75"/>
      <c r="B240" s="76" t="str">
        <f>IF(A240="","",IF(ISNUMBER(SEARCH("KCB",G240))=TRUE,Info!$J$10,Info!$J$11))</f>
        <v/>
      </c>
      <c r="C240" s="75"/>
      <c r="G240" s="78"/>
      <c r="I240" s="78"/>
      <c r="M240" s="80"/>
      <c r="O240" s="78"/>
      <c r="P240" s="152"/>
      <c r="Q240" s="208"/>
      <c r="S240" s="208"/>
    </row>
    <row r="241" spans="1:19" ht="12.75" customHeight="1" x14ac:dyDescent="0.2">
      <c r="A241" s="75"/>
      <c r="B241" s="76" t="str">
        <f>IF(A241="","",IF(ISNUMBER(SEARCH("KCB",G241))=TRUE,Info!$J$10,Info!$J$11))</f>
        <v/>
      </c>
      <c r="C241" s="75"/>
      <c r="G241" s="78"/>
      <c r="I241" s="78"/>
      <c r="M241" s="80"/>
      <c r="O241" s="78"/>
      <c r="P241" s="152"/>
      <c r="Q241" s="208"/>
      <c r="S241" s="208"/>
    </row>
    <row r="242" spans="1:19" ht="12.75" customHeight="1" x14ac:dyDescent="0.2">
      <c r="A242" s="75"/>
      <c r="B242" s="76" t="str">
        <f>IF(A242="","",IF(ISNUMBER(SEARCH("KCB",G242))=TRUE,Info!$J$10,Info!$J$11))</f>
        <v/>
      </c>
      <c r="C242" s="75"/>
      <c r="G242" s="78"/>
      <c r="I242" s="78"/>
      <c r="M242" s="80"/>
      <c r="O242" s="78"/>
      <c r="P242" s="152"/>
      <c r="Q242" s="208"/>
      <c r="S242" s="208"/>
    </row>
    <row r="243" spans="1:19" ht="12.75" customHeight="1" x14ac:dyDescent="0.2">
      <c r="A243" s="75"/>
      <c r="B243" s="76" t="str">
        <f>IF(A243="","",IF(ISNUMBER(SEARCH("KCB",G243))=TRUE,Info!$J$10,Info!$J$11))</f>
        <v/>
      </c>
      <c r="C243" s="75"/>
      <c r="G243" s="78"/>
      <c r="I243" s="78"/>
      <c r="M243" s="80"/>
      <c r="O243" s="78"/>
      <c r="P243" s="152"/>
      <c r="Q243" s="208"/>
      <c r="S243" s="208"/>
    </row>
    <row r="244" spans="1:19" ht="12.75" customHeight="1" x14ac:dyDescent="0.2">
      <c r="A244" s="75"/>
      <c r="B244" s="76" t="str">
        <f>IF(A244="","",IF(ISNUMBER(SEARCH("KCB",G244))=TRUE,Info!$J$10,Info!$J$11))</f>
        <v/>
      </c>
      <c r="C244" s="75"/>
      <c r="G244" s="78"/>
      <c r="I244" s="78"/>
      <c r="M244" s="80"/>
      <c r="O244" s="78"/>
      <c r="P244" s="152"/>
      <c r="Q244" s="208"/>
      <c r="S244" s="208"/>
    </row>
    <row r="245" spans="1:19" ht="12.75" customHeight="1" x14ac:dyDescent="0.2">
      <c r="A245" s="75"/>
      <c r="B245" s="76" t="str">
        <f>IF(A245="","",IF(ISNUMBER(SEARCH("KCB",G245))=TRUE,Info!$J$10,Info!$J$11))</f>
        <v/>
      </c>
      <c r="C245" s="75"/>
      <c r="G245" s="78"/>
      <c r="I245" s="78"/>
      <c r="M245" s="80"/>
      <c r="O245" s="78"/>
      <c r="P245" s="152"/>
      <c r="Q245" s="208"/>
      <c r="S245" s="208"/>
    </row>
    <row r="246" spans="1:19" ht="12.75" customHeight="1" x14ac:dyDescent="0.2">
      <c r="A246" s="75"/>
      <c r="B246" s="76" t="str">
        <f>IF(A246="","",IF(ISNUMBER(SEARCH("KCB",G246))=TRUE,Info!$J$10,Info!$J$11))</f>
        <v/>
      </c>
      <c r="C246" s="75"/>
      <c r="G246" s="78"/>
      <c r="I246" s="78"/>
      <c r="M246" s="80"/>
      <c r="O246" s="78"/>
      <c r="P246" s="152"/>
      <c r="Q246" s="208"/>
      <c r="S246" s="208"/>
    </row>
    <row r="247" spans="1:19" ht="12.75" customHeight="1" x14ac:dyDescent="0.2">
      <c r="A247" s="75"/>
      <c r="B247" s="76" t="str">
        <f>IF(A247="","",IF(ISNUMBER(SEARCH("KCB",G247))=TRUE,Info!$J$10,Info!$J$11))</f>
        <v/>
      </c>
      <c r="C247" s="75"/>
      <c r="G247" s="78"/>
      <c r="I247" s="78"/>
      <c r="M247" s="80"/>
      <c r="O247" s="78"/>
      <c r="P247" s="152"/>
      <c r="Q247" s="208"/>
      <c r="S247" s="208"/>
    </row>
    <row r="248" spans="1:19" ht="12.75" customHeight="1" x14ac:dyDescent="0.2">
      <c r="A248" s="75"/>
      <c r="B248" s="76" t="str">
        <f>IF(A248="","",IF(ISNUMBER(SEARCH("KCB",G248))=TRUE,Info!$J$10,Info!$J$11))</f>
        <v/>
      </c>
      <c r="C248" s="75"/>
      <c r="G248" s="78"/>
      <c r="I248" s="78"/>
      <c r="M248" s="80"/>
      <c r="O248" s="78"/>
      <c r="P248" s="152"/>
      <c r="Q248" s="208"/>
      <c r="S248" s="208"/>
    </row>
    <row r="249" spans="1:19" ht="12.75" customHeight="1" x14ac:dyDescent="0.2">
      <c r="A249" s="75"/>
      <c r="B249" s="76" t="str">
        <f>IF(A249="","",IF(ISNUMBER(SEARCH("KCB",G249))=TRUE,Info!$J$10,Info!$J$11))</f>
        <v/>
      </c>
      <c r="C249" s="75"/>
      <c r="G249" s="78"/>
      <c r="I249" s="78"/>
      <c r="M249" s="80"/>
      <c r="O249" s="78"/>
      <c r="P249" s="152"/>
      <c r="Q249" s="208"/>
      <c r="S249" s="208"/>
    </row>
    <row r="250" spans="1:19" ht="12.75" customHeight="1" x14ac:dyDescent="0.2">
      <c r="A250" s="75"/>
      <c r="B250" s="76" t="str">
        <f>IF(A250="","",IF(ISNUMBER(SEARCH("KCB",G250))=TRUE,Info!$J$10,Info!$J$11))</f>
        <v/>
      </c>
      <c r="C250" s="75"/>
      <c r="G250" s="78"/>
      <c r="I250" s="78"/>
      <c r="M250" s="80"/>
      <c r="O250" s="78"/>
      <c r="P250" s="152"/>
      <c r="Q250" s="208"/>
      <c r="S250" s="208"/>
    </row>
    <row r="251" spans="1:19" ht="12.75" customHeight="1" x14ac:dyDescent="0.2">
      <c r="A251" s="75"/>
      <c r="B251" s="76" t="str">
        <f>IF(A251="","",IF(ISNUMBER(SEARCH("KCB",G251))=TRUE,Info!$J$10,Info!$J$11))</f>
        <v/>
      </c>
      <c r="C251" s="75"/>
      <c r="G251" s="78"/>
      <c r="I251" s="78"/>
      <c r="M251" s="80"/>
      <c r="O251" s="78"/>
      <c r="P251" s="152"/>
      <c r="Q251" s="208"/>
      <c r="S251" s="208"/>
    </row>
    <row r="252" spans="1:19" ht="12.75" customHeight="1" x14ac:dyDescent="0.2">
      <c r="A252" s="75"/>
      <c r="B252" s="76" t="str">
        <f>IF(A252="","",IF(ISNUMBER(SEARCH("KCB",G252))=TRUE,Info!$J$10,Info!$J$11))</f>
        <v/>
      </c>
      <c r="C252" s="75"/>
      <c r="G252" s="78"/>
      <c r="I252" s="78"/>
      <c r="M252" s="80"/>
      <c r="O252" s="78"/>
      <c r="P252" s="152"/>
      <c r="Q252" s="208"/>
      <c r="S252" s="208"/>
    </row>
    <row r="253" spans="1:19" ht="12.75" customHeight="1" x14ac:dyDescent="0.2">
      <c r="A253" s="75"/>
      <c r="B253" s="76" t="str">
        <f>IF(A253="","",IF(ISNUMBER(SEARCH("KCB",G253))=TRUE,Info!$J$10,Info!$J$11))</f>
        <v/>
      </c>
      <c r="C253" s="75"/>
      <c r="G253" s="78"/>
      <c r="I253" s="78"/>
      <c r="M253" s="80"/>
      <c r="O253" s="78"/>
      <c r="P253" s="152"/>
      <c r="Q253" s="208"/>
      <c r="S253" s="208"/>
    </row>
    <row r="254" spans="1:19" ht="12.75" customHeight="1" x14ac:dyDescent="0.2">
      <c r="A254" s="75"/>
      <c r="B254" s="76" t="str">
        <f>IF(A254="","",IF(ISNUMBER(SEARCH("KCB",G254))=TRUE,Info!$J$10,Info!$J$11))</f>
        <v/>
      </c>
      <c r="C254" s="75"/>
      <c r="G254" s="78"/>
      <c r="I254" s="78"/>
      <c r="M254" s="80"/>
      <c r="O254" s="78"/>
      <c r="P254" s="152"/>
      <c r="Q254" s="208"/>
      <c r="S254" s="208"/>
    </row>
    <row r="255" spans="1:19" ht="12.75" customHeight="1" x14ac:dyDescent="0.2">
      <c r="A255" s="75"/>
      <c r="B255" s="76" t="str">
        <f>IF(A255="","",IF(ISNUMBER(SEARCH("KCB",G255))=TRUE,Info!$J$10,Info!$J$11))</f>
        <v/>
      </c>
      <c r="C255" s="75"/>
      <c r="G255" s="78"/>
      <c r="I255" s="78"/>
      <c r="M255" s="80"/>
      <c r="O255" s="78"/>
      <c r="P255" s="152"/>
      <c r="Q255" s="208"/>
      <c r="S255" s="208"/>
    </row>
    <row r="256" spans="1:19" ht="12.75" customHeight="1" x14ac:dyDescent="0.2">
      <c r="A256" s="75"/>
      <c r="B256" s="76" t="str">
        <f>IF(A256="","",IF(ISNUMBER(SEARCH("KCB",G256))=TRUE,Info!$J$10,Info!$J$11))</f>
        <v/>
      </c>
      <c r="C256" s="75"/>
      <c r="G256" s="78"/>
      <c r="I256" s="78"/>
      <c r="M256" s="80"/>
      <c r="O256" s="78"/>
      <c r="P256" s="152"/>
      <c r="Q256" s="208"/>
      <c r="S256" s="208"/>
    </row>
    <row r="257" spans="1:19" ht="12.75" customHeight="1" x14ac:dyDescent="0.2">
      <c r="A257" s="75"/>
      <c r="B257" s="76" t="str">
        <f>IF(A257="","",IF(ISNUMBER(SEARCH("KCB",G257))=TRUE,Info!$J$10,Info!$J$11))</f>
        <v/>
      </c>
      <c r="C257" s="75"/>
      <c r="G257" s="78"/>
      <c r="I257" s="78"/>
      <c r="M257" s="80"/>
      <c r="O257" s="78"/>
      <c r="P257" s="152"/>
      <c r="Q257" s="208"/>
      <c r="S257" s="208"/>
    </row>
    <row r="258" spans="1:19" ht="12.75" customHeight="1" x14ac:dyDescent="0.2">
      <c r="A258" s="75"/>
      <c r="B258" s="76" t="str">
        <f>IF(A258="","",IF(ISNUMBER(SEARCH("KCB",G258))=TRUE,Info!$J$10,Info!$J$11))</f>
        <v/>
      </c>
      <c r="C258" s="75"/>
      <c r="G258" s="78"/>
      <c r="I258" s="78"/>
      <c r="M258" s="80"/>
      <c r="O258" s="78"/>
      <c r="P258" s="152"/>
      <c r="Q258" s="208"/>
      <c r="S258" s="208"/>
    </row>
    <row r="259" spans="1:19" ht="12.75" customHeight="1" x14ac:dyDescent="0.2">
      <c r="A259" s="75"/>
      <c r="B259" s="76" t="str">
        <f>IF(A259="","",IF(ISNUMBER(SEARCH("KCB",G259))=TRUE,Info!$J$10,Info!$J$11))</f>
        <v/>
      </c>
      <c r="C259" s="75"/>
      <c r="G259" s="78"/>
      <c r="I259" s="78"/>
      <c r="M259" s="80"/>
      <c r="O259" s="78"/>
      <c r="P259" s="152"/>
      <c r="Q259" s="208"/>
      <c r="S259" s="208"/>
    </row>
    <row r="260" spans="1:19" ht="12.75" customHeight="1" x14ac:dyDescent="0.2">
      <c r="A260" s="75"/>
      <c r="B260" s="76" t="str">
        <f>IF(A260="","",IF(ISNUMBER(SEARCH("KCB",G260))=TRUE,Info!$J$10,Info!$J$11))</f>
        <v/>
      </c>
      <c r="C260" s="75"/>
      <c r="G260" s="78"/>
      <c r="I260" s="78"/>
      <c r="M260" s="80"/>
      <c r="O260" s="78"/>
      <c r="P260" s="152"/>
      <c r="Q260" s="208"/>
      <c r="S260" s="208"/>
    </row>
    <row r="261" spans="1:19" ht="12.75" customHeight="1" x14ac:dyDescent="0.2">
      <c r="A261" s="75"/>
      <c r="B261" s="76" t="str">
        <f>IF(A261="","",IF(ISNUMBER(SEARCH("KCB",G261))=TRUE,Info!$J$10,Info!$J$11))</f>
        <v/>
      </c>
      <c r="C261" s="75"/>
      <c r="G261" s="78"/>
      <c r="I261" s="78"/>
      <c r="M261" s="80"/>
      <c r="O261" s="78"/>
      <c r="P261" s="152"/>
      <c r="Q261" s="208"/>
      <c r="S261" s="208"/>
    </row>
    <row r="262" spans="1:19" ht="12.75" customHeight="1" x14ac:dyDescent="0.2">
      <c r="A262" s="75"/>
      <c r="B262" s="76" t="str">
        <f>IF(A262="","",IF(ISNUMBER(SEARCH("KCB",G262))=TRUE,Info!$J$10,Info!$J$11))</f>
        <v/>
      </c>
      <c r="C262" s="75"/>
      <c r="G262" s="78"/>
      <c r="I262" s="78"/>
      <c r="M262" s="80"/>
      <c r="O262" s="78"/>
      <c r="P262" s="152"/>
      <c r="Q262" s="208"/>
      <c r="S262" s="208"/>
    </row>
    <row r="263" spans="1:19" ht="12.75" customHeight="1" x14ac:dyDescent="0.2">
      <c r="A263" s="75"/>
      <c r="B263" s="76" t="str">
        <f>IF(A263="","",IF(ISNUMBER(SEARCH("KCB",G263))=TRUE,Info!$J$10,Info!$J$11))</f>
        <v/>
      </c>
      <c r="C263" s="75"/>
      <c r="G263" s="78"/>
      <c r="I263" s="78"/>
      <c r="M263" s="80"/>
      <c r="O263" s="78"/>
      <c r="P263" s="152"/>
      <c r="Q263" s="208"/>
      <c r="S263" s="208"/>
    </row>
    <row r="264" spans="1:19" ht="12.75" customHeight="1" x14ac:dyDescent="0.2">
      <c r="A264" s="75"/>
      <c r="B264" s="76" t="str">
        <f>IF(A264="","",IF(ISNUMBER(SEARCH("KCB",G264))=TRUE,Info!$J$10,Info!$J$11))</f>
        <v/>
      </c>
      <c r="C264" s="75"/>
      <c r="G264" s="78"/>
      <c r="I264" s="78"/>
      <c r="M264" s="80"/>
      <c r="O264" s="78"/>
      <c r="P264" s="152"/>
      <c r="Q264" s="208"/>
      <c r="S264" s="208"/>
    </row>
    <row r="265" spans="1:19" ht="12.75" customHeight="1" x14ac:dyDescent="0.2">
      <c r="A265" s="75"/>
      <c r="B265" s="76" t="str">
        <f>IF(A265="","",IF(ISNUMBER(SEARCH("KCB",G265))=TRUE,Info!$J$10,Info!$J$11))</f>
        <v/>
      </c>
      <c r="C265" s="75"/>
      <c r="G265" s="78"/>
      <c r="I265" s="78"/>
      <c r="M265" s="80"/>
      <c r="O265" s="78"/>
      <c r="P265" s="152"/>
      <c r="Q265" s="208"/>
      <c r="S265" s="208"/>
    </row>
    <row r="266" spans="1:19" ht="12.75" x14ac:dyDescent="0.2">
      <c r="A266" s="75"/>
      <c r="B266" s="76" t="str">
        <f>IF(A266="","",IF(ISNUMBER(SEARCH("KCB",G266))=TRUE,Info!$J$10,Info!$J$11))</f>
        <v/>
      </c>
      <c r="C266" s="75"/>
      <c r="G266" s="78"/>
      <c r="I266" s="78"/>
      <c r="M266" s="80"/>
      <c r="O266" s="78"/>
      <c r="P266" s="152"/>
      <c r="Q266" s="208"/>
      <c r="S266" s="208"/>
    </row>
    <row r="267" spans="1:19" ht="12.75" x14ac:dyDescent="0.2">
      <c r="A267" s="75"/>
      <c r="B267" s="76" t="str">
        <f>IF(A267="","",IF(ISNUMBER(SEARCH("KCB",G267))=TRUE,Info!$J$10,Info!$J$11))</f>
        <v/>
      </c>
      <c r="C267" s="75"/>
      <c r="G267" s="78"/>
      <c r="I267" s="78"/>
      <c r="M267" s="80"/>
      <c r="O267" s="78"/>
      <c r="P267" s="152"/>
      <c r="Q267" s="208"/>
      <c r="S267" s="208"/>
    </row>
    <row r="268" spans="1:19" ht="12.75" x14ac:dyDescent="0.2">
      <c r="A268" s="75"/>
      <c r="B268" s="76" t="str">
        <f>IF(A268="","",IF(ISNUMBER(SEARCH("KCB",G268))=TRUE,Info!$J$10,Info!$J$11))</f>
        <v/>
      </c>
      <c r="C268" s="75"/>
      <c r="G268" s="78"/>
      <c r="I268" s="78"/>
      <c r="M268" s="80"/>
      <c r="O268" s="78"/>
      <c r="P268" s="152"/>
      <c r="Q268" s="208"/>
      <c r="S268" s="208"/>
    </row>
    <row r="269" spans="1:19" ht="12.75" x14ac:dyDescent="0.2">
      <c r="A269" s="75"/>
      <c r="B269" s="76" t="str">
        <f>IF(A269="","",IF(ISNUMBER(SEARCH("KCB",G269))=TRUE,Info!$J$10,Info!$J$11))</f>
        <v/>
      </c>
      <c r="C269" s="75"/>
      <c r="G269" s="78"/>
      <c r="I269" s="78"/>
      <c r="M269" s="80"/>
      <c r="O269" s="78"/>
      <c r="P269" s="152"/>
      <c r="Q269" s="208"/>
      <c r="S269" s="208"/>
    </row>
    <row r="270" spans="1:19" ht="12.75" x14ac:dyDescent="0.2">
      <c r="A270" s="75"/>
      <c r="B270" s="76" t="str">
        <f>IF(A270="","",IF(ISNUMBER(SEARCH("KCB",G270))=TRUE,Info!$J$10,Info!$J$11))</f>
        <v/>
      </c>
      <c r="C270" s="75"/>
      <c r="G270" s="78"/>
      <c r="I270" s="78"/>
      <c r="M270" s="80"/>
      <c r="O270" s="78"/>
      <c r="P270" s="152"/>
      <c r="Q270" s="208"/>
      <c r="S270" s="208"/>
    </row>
    <row r="271" spans="1:19" ht="12.75" x14ac:dyDescent="0.2">
      <c r="A271" s="75"/>
      <c r="B271" s="76" t="str">
        <f>IF(A271="","",IF(ISNUMBER(SEARCH("KCB",G271))=TRUE,Info!$J$10,Info!$J$11))</f>
        <v/>
      </c>
      <c r="C271" s="75"/>
      <c r="G271" s="78"/>
      <c r="I271" s="78"/>
      <c r="M271" s="80"/>
      <c r="O271" s="78"/>
      <c r="P271" s="152"/>
      <c r="Q271" s="208"/>
      <c r="S271" s="208"/>
    </row>
    <row r="272" spans="1:19" ht="12.75" x14ac:dyDescent="0.2">
      <c r="A272" s="75"/>
      <c r="B272" s="76" t="str">
        <f>IF(A272="","",IF(ISNUMBER(SEARCH("KCB",G272))=TRUE,Info!$J$10,Info!$J$11))</f>
        <v/>
      </c>
      <c r="C272" s="75"/>
      <c r="G272" s="78"/>
      <c r="I272" s="78"/>
      <c r="M272" s="80"/>
      <c r="O272" s="78"/>
      <c r="P272" s="152"/>
      <c r="Q272" s="208"/>
      <c r="S272" s="208"/>
    </row>
    <row r="273" spans="1:19" ht="12.75" x14ac:dyDescent="0.2">
      <c r="A273" s="75"/>
      <c r="B273" s="76" t="str">
        <f>IF(A273="","",IF(ISNUMBER(SEARCH("KCB",G273))=TRUE,Info!$J$10,Info!$J$11))</f>
        <v/>
      </c>
      <c r="C273" s="75"/>
      <c r="G273" s="78"/>
      <c r="I273" s="78"/>
      <c r="M273" s="80"/>
      <c r="O273" s="78"/>
      <c r="P273" s="152"/>
      <c r="Q273" s="208"/>
      <c r="S273" s="208"/>
    </row>
    <row r="274" spans="1:19" ht="12.75" x14ac:dyDescent="0.2">
      <c r="A274" s="75"/>
      <c r="B274" s="76" t="str">
        <f>IF(A274="","",IF(ISNUMBER(SEARCH("KCB",G274))=TRUE,Info!$J$10,Info!$J$11))</f>
        <v/>
      </c>
      <c r="C274" s="75"/>
      <c r="G274" s="78"/>
      <c r="I274" s="78"/>
      <c r="M274" s="80"/>
      <c r="O274" s="78"/>
      <c r="P274" s="152"/>
      <c r="Q274" s="208"/>
      <c r="S274" s="208"/>
    </row>
    <row r="275" spans="1:19" ht="12.75" x14ac:dyDescent="0.2">
      <c r="A275" s="75"/>
      <c r="B275" s="76" t="str">
        <f>IF(A275="","",IF(ISNUMBER(SEARCH("KCB",G275))=TRUE,Info!$J$10,Info!$J$11))</f>
        <v/>
      </c>
      <c r="C275" s="75"/>
      <c r="G275" s="78"/>
      <c r="I275" s="78"/>
      <c r="M275" s="80"/>
      <c r="O275" s="78"/>
      <c r="P275" s="152"/>
      <c r="Q275" s="208"/>
      <c r="S275" s="208"/>
    </row>
    <row r="276" spans="1:19" ht="12.75" x14ac:dyDescent="0.2">
      <c r="A276" s="75"/>
      <c r="B276" s="76" t="str">
        <f>IF(A276="","",IF(ISNUMBER(SEARCH("KCB",G276))=TRUE,Info!$J$10,Info!$J$11))</f>
        <v/>
      </c>
      <c r="C276" s="75"/>
      <c r="G276" s="78"/>
      <c r="I276" s="78"/>
      <c r="M276" s="80"/>
      <c r="O276" s="78"/>
      <c r="P276" s="152"/>
      <c r="Q276" s="208"/>
      <c r="S276" s="208"/>
    </row>
    <row r="277" spans="1:19" ht="12.75" x14ac:dyDescent="0.2">
      <c r="A277" s="75"/>
      <c r="B277" s="76" t="str">
        <f>IF(A277="","",IF(ISNUMBER(SEARCH("KCB",G277))=TRUE,Info!$J$10,Info!$J$11))</f>
        <v/>
      </c>
      <c r="C277" s="75"/>
      <c r="G277" s="78"/>
      <c r="I277" s="78"/>
      <c r="M277" s="80"/>
      <c r="O277" s="78"/>
      <c r="P277" s="152"/>
      <c r="Q277" s="208"/>
      <c r="S277" s="208"/>
    </row>
    <row r="278" spans="1:19" ht="12.75" x14ac:dyDescent="0.2">
      <c r="A278" s="75"/>
      <c r="B278" s="76" t="str">
        <f>IF(A278="","",IF(ISNUMBER(SEARCH("KCB",G278))=TRUE,Info!$J$10,Info!$J$11))</f>
        <v/>
      </c>
      <c r="C278" s="75"/>
      <c r="G278" s="78"/>
      <c r="I278" s="78"/>
      <c r="M278" s="80"/>
      <c r="O278" s="78"/>
      <c r="P278" s="152"/>
      <c r="Q278" s="208"/>
      <c r="S278" s="208"/>
    </row>
    <row r="279" spans="1:19" ht="12.75" x14ac:dyDescent="0.2">
      <c r="A279" s="75"/>
      <c r="B279" s="76" t="str">
        <f>IF(A279="","",IF(ISNUMBER(SEARCH("KCB",G279))=TRUE,Info!$J$10,Info!$J$11))</f>
        <v/>
      </c>
      <c r="C279" s="75"/>
      <c r="G279" s="78"/>
      <c r="I279" s="78"/>
      <c r="M279" s="80"/>
      <c r="O279" s="78"/>
      <c r="P279" s="152"/>
      <c r="Q279" s="208"/>
      <c r="S279" s="208"/>
    </row>
    <row r="280" spans="1:19" ht="12.75" x14ac:dyDescent="0.2">
      <c r="A280" s="75"/>
      <c r="B280" s="76" t="str">
        <f>IF(A280="","",IF(ISNUMBER(SEARCH("KCB",G280))=TRUE,Info!$J$10,Info!$J$11))</f>
        <v/>
      </c>
      <c r="C280" s="75"/>
      <c r="G280" s="78"/>
      <c r="I280" s="78"/>
      <c r="M280" s="80"/>
      <c r="O280" s="78"/>
      <c r="P280" s="152"/>
      <c r="Q280" s="208"/>
      <c r="S280" s="208"/>
    </row>
    <row r="281" spans="1:19" ht="12.75" x14ac:dyDescent="0.2">
      <c r="A281" s="75"/>
      <c r="B281" s="76" t="str">
        <f>IF(A281="","",IF(ISNUMBER(SEARCH("KCB",G281))=TRUE,Info!$J$10,Info!$J$11))</f>
        <v/>
      </c>
      <c r="C281" s="75"/>
      <c r="G281" s="78"/>
      <c r="I281" s="78"/>
      <c r="M281" s="80"/>
      <c r="O281" s="78"/>
      <c r="P281" s="152"/>
      <c r="Q281" s="208"/>
      <c r="S281" s="208"/>
    </row>
    <row r="282" spans="1:19" ht="12.75" x14ac:dyDescent="0.2">
      <c r="A282" s="75"/>
      <c r="B282" s="76" t="str">
        <f>IF(A282="","",IF(ISNUMBER(SEARCH("KCB",G282))=TRUE,Info!$J$10,Info!$J$11))</f>
        <v/>
      </c>
      <c r="C282" s="75"/>
      <c r="G282" s="78"/>
      <c r="I282" s="78"/>
      <c r="M282" s="80"/>
      <c r="O282" s="78"/>
      <c r="P282" s="152"/>
      <c r="Q282" s="208"/>
      <c r="S282" s="208"/>
    </row>
    <row r="283" spans="1:19" ht="12.75" x14ac:dyDescent="0.2">
      <c r="A283" s="75"/>
      <c r="B283" s="76" t="str">
        <f>IF(A283="","",IF(ISNUMBER(SEARCH("KCB",G283))=TRUE,Info!$J$10,Info!$J$11))</f>
        <v/>
      </c>
      <c r="C283" s="75"/>
      <c r="G283" s="78"/>
      <c r="I283" s="78"/>
      <c r="M283" s="80"/>
      <c r="O283" s="78"/>
      <c r="P283" s="152"/>
      <c r="Q283" s="208"/>
      <c r="S283" s="208"/>
    </row>
    <row r="284" spans="1:19" ht="12.75" x14ac:dyDescent="0.2">
      <c r="A284" s="75"/>
      <c r="B284" s="76" t="str">
        <f>IF(A284="","",IF(ISNUMBER(SEARCH("KCB",G284))=TRUE,Info!$J$10,Info!$J$11))</f>
        <v/>
      </c>
      <c r="C284" s="75"/>
      <c r="G284" s="78"/>
      <c r="I284" s="78"/>
      <c r="M284" s="80"/>
      <c r="O284" s="78"/>
      <c r="P284" s="152"/>
      <c r="Q284" s="208"/>
      <c r="S284" s="208"/>
    </row>
    <row r="285" spans="1:19" ht="12.75" x14ac:dyDescent="0.2">
      <c r="A285" s="75"/>
      <c r="B285" s="76" t="str">
        <f>IF(A285="","",IF(ISNUMBER(SEARCH("KCB",G285))=TRUE,Info!$J$10,Info!$J$11))</f>
        <v/>
      </c>
      <c r="C285" s="75"/>
      <c r="G285" s="78"/>
      <c r="I285" s="78"/>
      <c r="M285" s="80"/>
      <c r="O285" s="78"/>
      <c r="P285" s="152"/>
      <c r="Q285" s="208"/>
      <c r="S285" s="208"/>
    </row>
    <row r="286" spans="1:19" ht="12.75" x14ac:dyDescent="0.2">
      <c r="A286" s="75"/>
      <c r="B286" s="76" t="str">
        <f>IF(A286="","",IF(ISNUMBER(SEARCH("KCB",G286))=TRUE,Info!$J$10,Info!$J$11))</f>
        <v/>
      </c>
      <c r="C286" s="75"/>
      <c r="G286" s="78"/>
      <c r="I286" s="78"/>
      <c r="M286" s="80"/>
      <c r="O286" s="78"/>
      <c r="P286" s="152"/>
      <c r="Q286" s="208"/>
      <c r="S286" s="208"/>
    </row>
    <row r="287" spans="1:19" ht="12.75" x14ac:dyDescent="0.2">
      <c r="A287" s="75"/>
      <c r="B287" s="76" t="str">
        <f>IF(A287="","",IF(ISNUMBER(SEARCH("KCB",G287))=TRUE,Info!$J$10,Info!$J$11))</f>
        <v/>
      </c>
      <c r="C287" s="75"/>
      <c r="G287" s="78"/>
      <c r="I287" s="78"/>
      <c r="M287" s="80"/>
      <c r="O287" s="78"/>
      <c r="P287" s="152"/>
      <c r="Q287" s="208"/>
      <c r="S287" s="208"/>
    </row>
    <row r="288" spans="1:19" ht="12.75" x14ac:dyDescent="0.2">
      <c r="A288" s="75"/>
      <c r="B288" s="76" t="str">
        <f>IF(A288="","",IF(ISNUMBER(SEARCH("KCB",G288))=TRUE,Info!$J$10,Info!$J$11))</f>
        <v/>
      </c>
      <c r="C288" s="75"/>
      <c r="G288" s="78"/>
      <c r="I288" s="78"/>
      <c r="M288" s="80"/>
      <c r="O288" s="78"/>
      <c r="P288" s="152"/>
      <c r="Q288" s="208"/>
      <c r="S288" s="208"/>
    </row>
    <row r="289" spans="1:19" ht="12.75" x14ac:dyDescent="0.2">
      <c r="A289" s="75"/>
      <c r="B289" s="76" t="str">
        <f>IF(A289="","",IF(ISNUMBER(SEARCH("KCB",G289))=TRUE,Info!$J$10,Info!$J$11))</f>
        <v/>
      </c>
      <c r="C289" s="75"/>
      <c r="G289" s="78"/>
      <c r="I289" s="78"/>
      <c r="M289" s="80"/>
      <c r="O289" s="78"/>
      <c r="P289" s="152"/>
      <c r="Q289" s="208"/>
      <c r="S289" s="208"/>
    </row>
    <row r="290" spans="1:19" ht="12.75" x14ac:dyDescent="0.2">
      <c r="A290" s="75"/>
      <c r="B290" s="76" t="str">
        <f>IF(A290="","",IF(ISNUMBER(SEARCH("KCB",G290))=TRUE,Info!$J$10,Info!$J$11))</f>
        <v/>
      </c>
      <c r="C290" s="75"/>
      <c r="G290" s="78"/>
      <c r="I290" s="78"/>
      <c r="M290" s="80"/>
      <c r="O290" s="78"/>
      <c r="P290" s="152"/>
      <c r="Q290" s="208"/>
      <c r="S290" s="208"/>
    </row>
    <row r="291" spans="1:19" ht="12.75" x14ac:dyDescent="0.2">
      <c r="A291" s="75"/>
      <c r="B291" s="76" t="str">
        <f>IF(A291="","",IF(ISNUMBER(SEARCH("KCB",G291))=TRUE,Info!$J$10,Info!$J$11))</f>
        <v/>
      </c>
      <c r="C291" s="75"/>
      <c r="G291" s="78"/>
      <c r="I291" s="78"/>
      <c r="M291" s="80"/>
      <c r="O291" s="78"/>
      <c r="P291" s="152"/>
      <c r="Q291" s="208"/>
      <c r="S291" s="208"/>
    </row>
    <row r="292" spans="1:19" ht="12.75" x14ac:dyDescent="0.2">
      <c r="A292" s="75"/>
      <c r="B292" s="76" t="str">
        <f>IF(A292="","",IF(ISNUMBER(SEARCH("KCB",G292))=TRUE,Info!$J$10,Info!$J$11))</f>
        <v/>
      </c>
      <c r="C292" s="75"/>
      <c r="G292" s="78"/>
      <c r="I292" s="78"/>
      <c r="M292" s="80"/>
      <c r="O292" s="78"/>
      <c r="P292" s="152"/>
      <c r="Q292" s="208"/>
      <c r="S292" s="208"/>
    </row>
    <row r="293" spans="1:19" ht="12.75" x14ac:dyDescent="0.2">
      <c r="A293" s="75"/>
      <c r="B293" s="76" t="str">
        <f>IF(A293="","",IF(ISNUMBER(SEARCH("KCB",G293))=TRUE,Info!$J$10,Info!$J$11))</f>
        <v/>
      </c>
      <c r="C293" s="75"/>
      <c r="G293" s="78"/>
      <c r="I293" s="78"/>
      <c r="M293" s="80"/>
      <c r="O293" s="78"/>
      <c r="P293" s="152"/>
      <c r="Q293" s="208"/>
      <c r="S293" s="208"/>
    </row>
    <row r="294" spans="1:19" ht="12.75" x14ac:dyDescent="0.2">
      <c r="A294" s="75"/>
      <c r="B294" s="76" t="str">
        <f>IF(A294="","",IF(ISNUMBER(SEARCH("KCB",G294))=TRUE,Info!$J$10,Info!$J$11))</f>
        <v/>
      </c>
      <c r="C294" s="75"/>
      <c r="G294" s="78"/>
      <c r="I294" s="78"/>
      <c r="M294" s="80"/>
      <c r="O294" s="78"/>
      <c r="P294" s="152"/>
      <c r="Q294" s="208"/>
      <c r="S294" s="208"/>
    </row>
    <row r="295" spans="1:19" ht="12.75" x14ac:dyDescent="0.2">
      <c r="A295" s="75"/>
      <c r="B295" s="76" t="str">
        <f>IF(A295="","",IF(ISNUMBER(SEARCH("KCB",G295))=TRUE,Info!$J$10,Info!$J$11))</f>
        <v/>
      </c>
      <c r="C295" s="75"/>
      <c r="G295" s="78"/>
      <c r="I295" s="78"/>
      <c r="M295" s="80"/>
      <c r="O295" s="78"/>
      <c r="P295" s="152"/>
      <c r="Q295" s="208"/>
      <c r="S295" s="208"/>
    </row>
    <row r="296" spans="1:19" ht="12.75" x14ac:dyDescent="0.2">
      <c r="A296" s="75"/>
      <c r="B296" s="76" t="str">
        <f>IF(A296="","",IF(ISNUMBER(SEARCH("KCB",G296))=TRUE,Info!$J$10,Info!$J$11))</f>
        <v/>
      </c>
      <c r="C296" s="75"/>
      <c r="G296" s="78"/>
      <c r="I296" s="78"/>
      <c r="M296" s="80"/>
      <c r="O296" s="78"/>
      <c r="P296" s="152"/>
      <c r="Q296" s="208"/>
      <c r="S296" s="208"/>
    </row>
    <row r="297" spans="1:19" ht="12.75" x14ac:dyDescent="0.2">
      <c r="A297" s="75"/>
      <c r="B297" s="76" t="str">
        <f>IF(A297="","",IF(ISNUMBER(SEARCH("KCB",G297))=TRUE,Info!$J$10,Info!$J$11))</f>
        <v/>
      </c>
      <c r="C297" s="75"/>
      <c r="G297" s="78"/>
      <c r="I297" s="78"/>
      <c r="M297" s="80"/>
      <c r="O297" s="78"/>
      <c r="P297" s="152"/>
      <c r="Q297" s="208"/>
      <c r="S297" s="208"/>
    </row>
    <row r="298" spans="1:19" ht="12.75" x14ac:dyDescent="0.2">
      <c r="A298" s="75"/>
      <c r="B298" s="76" t="str">
        <f>IF(A298="","",IF(ISNUMBER(SEARCH("KCB",G298))=TRUE,Info!$J$10,Info!$J$11))</f>
        <v/>
      </c>
      <c r="C298" s="75"/>
      <c r="G298" s="78"/>
      <c r="I298" s="78"/>
      <c r="M298" s="80"/>
      <c r="O298" s="78"/>
      <c r="P298" s="152"/>
      <c r="Q298" s="208"/>
      <c r="S298" s="208"/>
    </row>
    <row r="299" spans="1:19" ht="12.75" x14ac:dyDescent="0.2">
      <c r="A299" s="75"/>
      <c r="B299" s="76" t="str">
        <f>IF(A299="","",IF(ISNUMBER(SEARCH("KCB",G299))=TRUE,Info!$J$10,Info!$J$11))</f>
        <v/>
      </c>
      <c r="C299" s="75"/>
      <c r="G299" s="78"/>
      <c r="I299" s="78"/>
      <c r="M299" s="80"/>
      <c r="O299" s="78"/>
      <c r="P299" s="152"/>
      <c r="Q299" s="208"/>
      <c r="S299" s="208"/>
    </row>
    <row r="300" spans="1:19" ht="12.75" x14ac:dyDescent="0.2">
      <c r="A300" s="75"/>
      <c r="B300" s="76" t="str">
        <f>IF(A300="","",IF(ISNUMBER(SEARCH("KCB",G300))=TRUE,Info!$J$10,Info!$J$11))</f>
        <v/>
      </c>
      <c r="C300" s="75"/>
      <c r="G300" s="78"/>
      <c r="I300" s="78"/>
      <c r="M300" s="80"/>
      <c r="O300" s="78"/>
      <c r="P300" s="152"/>
      <c r="Q300" s="208"/>
      <c r="S300" s="208"/>
    </row>
    <row r="301" spans="1:19" ht="12.75" x14ac:dyDescent="0.2">
      <c r="A301" s="75"/>
      <c r="B301" s="76" t="str">
        <f>IF(A301="","",IF(ISNUMBER(SEARCH("KCB",G301))=TRUE,Info!$J$10,Info!$J$11))</f>
        <v/>
      </c>
      <c r="C301" s="75"/>
      <c r="G301" s="78"/>
      <c r="I301" s="78"/>
      <c r="M301" s="80"/>
      <c r="O301" s="78"/>
      <c r="P301" s="152"/>
      <c r="Q301" s="208"/>
      <c r="S301" s="208"/>
    </row>
    <row r="302" spans="1:19" ht="12.75" x14ac:dyDescent="0.2">
      <c r="A302" s="75"/>
      <c r="B302" s="76" t="str">
        <f>IF(A302="","",IF(ISNUMBER(SEARCH("KCB",G302))=TRUE,Info!$J$10,Info!$J$11))</f>
        <v/>
      </c>
      <c r="C302" s="75"/>
      <c r="G302" s="78"/>
      <c r="I302" s="78"/>
      <c r="M302" s="80"/>
      <c r="O302" s="78"/>
      <c r="P302" s="152"/>
      <c r="Q302" s="208"/>
      <c r="S302" s="208"/>
    </row>
    <row r="303" spans="1:19" ht="12.75" x14ac:dyDescent="0.2">
      <c r="A303" s="75"/>
      <c r="B303" s="76" t="str">
        <f>IF(A303="","",IF(ISNUMBER(SEARCH("KCB",G303))=TRUE,Info!$J$10,Info!$J$11))</f>
        <v/>
      </c>
      <c r="C303" s="75"/>
      <c r="G303" s="78"/>
      <c r="I303" s="78"/>
      <c r="M303" s="80"/>
      <c r="O303" s="78"/>
      <c r="P303" s="152"/>
      <c r="Q303" s="208"/>
      <c r="S303" s="208"/>
    </row>
    <row r="304" spans="1:19" ht="12.75" x14ac:dyDescent="0.2">
      <c r="A304" s="75"/>
      <c r="B304" s="76" t="str">
        <f>IF(A304="","",IF(ISNUMBER(SEARCH("KCB",G304))=TRUE,Info!$J$10,Info!$J$11))</f>
        <v/>
      </c>
      <c r="C304" s="75"/>
      <c r="G304" s="78"/>
      <c r="I304" s="78"/>
      <c r="M304" s="80"/>
      <c r="O304" s="78"/>
      <c r="P304" s="152"/>
      <c r="Q304" s="208"/>
      <c r="S304" s="208"/>
    </row>
    <row r="305" spans="1:19" ht="12.75" x14ac:dyDescent="0.2">
      <c r="A305" s="75"/>
      <c r="B305" s="76" t="str">
        <f>IF(A305="","",IF(ISNUMBER(SEARCH("KCB",G305))=TRUE,Info!$J$10,Info!$J$11))</f>
        <v/>
      </c>
      <c r="C305" s="75"/>
      <c r="G305" s="78"/>
      <c r="I305" s="78"/>
      <c r="M305" s="80"/>
      <c r="O305" s="78"/>
      <c r="P305" s="152"/>
      <c r="Q305" s="208"/>
      <c r="S305" s="208"/>
    </row>
    <row r="306" spans="1:19" ht="12.75" x14ac:dyDescent="0.2">
      <c r="A306" s="75"/>
      <c r="B306" s="76" t="str">
        <f>IF(A306="","",IF(ISNUMBER(SEARCH("KCB",G306))=TRUE,Info!$J$10,Info!$J$11))</f>
        <v/>
      </c>
      <c r="C306" s="75"/>
      <c r="G306" s="78"/>
      <c r="I306" s="78"/>
      <c r="M306" s="80"/>
      <c r="O306" s="78"/>
      <c r="P306" s="152"/>
      <c r="Q306" s="208"/>
      <c r="S306" s="208"/>
    </row>
    <row r="307" spans="1:19" ht="12.75" x14ac:dyDescent="0.2">
      <c r="A307" s="75"/>
      <c r="B307" s="76" t="str">
        <f>IF(A307="","",IF(ISNUMBER(SEARCH("KCB",G307))=TRUE,Info!$J$10,Info!$J$11))</f>
        <v/>
      </c>
      <c r="C307" s="75"/>
      <c r="G307" s="78"/>
      <c r="I307" s="78"/>
      <c r="M307" s="80"/>
      <c r="O307" s="78"/>
      <c r="P307" s="152"/>
      <c r="Q307" s="208"/>
      <c r="S307" s="208"/>
    </row>
    <row r="308" spans="1:19" ht="12.75" x14ac:dyDescent="0.2">
      <c r="A308" s="75"/>
      <c r="B308" s="76" t="str">
        <f>IF(A308="","",IF(ISNUMBER(SEARCH("KCB",G308))=TRUE,Info!$J$10,Info!$J$11))</f>
        <v/>
      </c>
      <c r="C308" s="75"/>
      <c r="G308" s="78"/>
      <c r="I308" s="78"/>
      <c r="M308" s="80"/>
      <c r="O308" s="78"/>
      <c r="P308" s="152"/>
      <c r="Q308" s="208"/>
      <c r="S308" s="208"/>
    </row>
    <row r="309" spans="1:19" ht="12.75" x14ac:dyDescent="0.2">
      <c r="A309" s="75"/>
      <c r="B309" s="76" t="str">
        <f>IF(A309="","",IF(ISNUMBER(SEARCH("KCB",G309))=TRUE,Info!$J$10,Info!$J$11))</f>
        <v/>
      </c>
      <c r="C309" s="75"/>
      <c r="G309" s="78"/>
      <c r="I309" s="78"/>
      <c r="M309" s="80"/>
      <c r="O309" s="78"/>
      <c r="P309" s="152"/>
      <c r="Q309" s="208"/>
      <c r="S309" s="208"/>
    </row>
    <row r="310" spans="1:19" ht="12.75" x14ac:dyDescent="0.2">
      <c r="A310" s="75"/>
      <c r="B310" s="76" t="str">
        <f>IF(A310="","",IF(ISNUMBER(SEARCH("KCB",G310))=TRUE,Info!$J$10,Info!$J$11))</f>
        <v/>
      </c>
      <c r="C310" s="75"/>
      <c r="G310" s="78"/>
      <c r="I310" s="78"/>
      <c r="M310" s="80"/>
      <c r="O310" s="78"/>
      <c r="P310" s="152"/>
      <c r="Q310" s="208"/>
      <c r="S310" s="208"/>
    </row>
    <row r="311" spans="1:19" ht="12.75" x14ac:dyDescent="0.2">
      <c r="A311" s="75"/>
      <c r="B311" s="76" t="str">
        <f>IF(A311="","",IF(ISNUMBER(SEARCH("KCB",G311))=TRUE,Info!$J$10,Info!$J$11))</f>
        <v/>
      </c>
      <c r="C311" s="75"/>
      <c r="G311" s="78"/>
      <c r="I311" s="78"/>
      <c r="M311" s="80"/>
      <c r="O311" s="78"/>
      <c r="P311" s="152"/>
      <c r="Q311" s="208"/>
      <c r="S311" s="208"/>
    </row>
    <row r="312" spans="1:19" ht="12.75" x14ac:dyDescent="0.2">
      <c r="A312" s="75"/>
      <c r="B312" s="76" t="str">
        <f>IF(A312="","",IF(ISNUMBER(SEARCH("KCB",G312))=TRUE,Info!$J$10,Info!$J$11))</f>
        <v/>
      </c>
      <c r="C312" s="75"/>
      <c r="G312" s="78"/>
      <c r="I312" s="78"/>
      <c r="M312" s="80"/>
      <c r="O312" s="78"/>
      <c r="P312" s="152"/>
      <c r="Q312" s="208"/>
      <c r="S312" s="208"/>
    </row>
    <row r="313" spans="1:19" ht="12.75" x14ac:dyDescent="0.2">
      <c r="A313" s="75"/>
      <c r="B313" s="76" t="str">
        <f>IF(A313="","",IF(ISNUMBER(SEARCH("KCB",G313))=TRUE,Info!$J$10,Info!$J$11))</f>
        <v/>
      </c>
      <c r="C313" s="75"/>
      <c r="G313" s="78"/>
      <c r="I313" s="78"/>
      <c r="M313" s="80"/>
      <c r="O313" s="78"/>
      <c r="P313" s="152"/>
      <c r="Q313" s="208"/>
      <c r="S313" s="208"/>
    </row>
    <row r="314" spans="1:19" ht="12.75" x14ac:dyDescent="0.2">
      <c r="A314" s="75"/>
      <c r="B314" s="76" t="str">
        <f>IF(A314="","",IF(ISNUMBER(SEARCH("KCB",G314))=TRUE,Info!$J$10,Info!$J$11))</f>
        <v/>
      </c>
      <c r="C314" s="75"/>
      <c r="G314" s="78"/>
      <c r="I314" s="78"/>
      <c r="M314" s="80"/>
      <c r="O314" s="78"/>
      <c r="P314" s="152"/>
      <c r="Q314" s="208"/>
      <c r="S314" s="208"/>
    </row>
    <row r="315" spans="1:19" ht="12.75" x14ac:dyDescent="0.2">
      <c r="A315" s="75"/>
      <c r="B315" s="76" t="str">
        <f>IF(A315="","",IF(ISNUMBER(SEARCH("KCB",G315))=TRUE,Info!$J$10,Info!$J$11))</f>
        <v/>
      </c>
      <c r="C315" s="75"/>
      <c r="G315" s="78"/>
      <c r="I315" s="78"/>
      <c r="M315" s="80"/>
      <c r="O315" s="78"/>
      <c r="P315" s="152"/>
      <c r="Q315" s="208"/>
      <c r="S315" s="208"/>
    </row>
    <row r="316" spans="1:19" ht="12.75" x14ac:dyDescent="0.2">
      <c r="A316" s="75"/>
      <c r="B316" s="76" t="str">
        <f>IF(A316="","",IF(ISNUMBER(SEARCH("KCB",G316))=TRUE,Info!$J$10,Info!$J$11))</f>
        <v/>
      </c>
      <c r="C316" s="75"/>
      <c r="G316" s="78"/>
      <c r="I316" s="78"/>
      <c r="M316" s="80"/>
      <c r="O316" s="78"/>
      <c r="P316" s="152"/>
      <c r="Q316" s="208"/>
      <c r="S316" s="208"/>
    </row>
    <row r="317" spans="1:19" ht="12.75" x14ac:dyDescent="0.2">
      <c r="A317" s="75"/>
      <c r="B317" s="76" t="str">
        <f>IF(A317="","",IF(ISNUMBER(SEARCH("KCB",G317))=TRUE,Info!$J$10,Info!$J$11))</f>
        <v/>
      </c>
      <c r="C317" s="75"/>
      <c r="G317" s="78"/>
      <c r="I317" s="78"/>
      <c r="M317" s="80"/>
      <c r="O317" s="78"/>
      <c r="P317" s="152"/>
      <c r="Q317" s="208"/>
      <c r="S317" s="208"/>
    </row>
    <row r="318" spans="1:19" ht="12.75" x14ac:dyDescent="0.2">
      <c r="A318" s="75"/>
      <c r="B318" s="76" t="str">
        <f>IF(A318="","",IF(ISNUMBER(SEARCH("KCB",G318))=TRUE,Info!$J$10,Info!$J$11))</f>
        <v/>
      </c>
      <c r="C318" s="75"/>
      <c r="G318" s="78"/>
      <c r="I318" s="78"/>
      <c r="M318" s="80"/>
      <c r="O318" s="78"/>
      <c r="P318" s="152"/>
      <c r="Q318" s="208"/>
      <c r="S318" s="208"/>
    </row>
    <row r="319" spans="1:19" ht="24" customHeight="1" x14ac:dyDescent="0.2">
      <c r="B319" s="76" t="str">
        <f>IF(A319="","",IF(ISNUMBER(SEARCH("KCB",G319))=TRUE,Info!$J$10,Info!$J$11))</f>
        <v/>
      </c>
    </row>
    <row r="320" spans="1:19" ht="24" customHeight="1" x14ac:dyDescent="0.2">
      <c r="B320" s="76" t="str">
        <f>IF(A320="","",IF(ISNUMBER(SEARCH("KCB",G320))=TRUE,Info!$J$10,Info!$J$11))</f>
        <v/>
      </c>
    </row>
    <row r="321" spans="2:2" ht="24" customHeight="1" x14ac:dyDescent="0.2">
      <c r="B321" s="76" t="str">
        <f>IF(A321="","",IF(ISNUMBER(SEARCH("KCB",G321))=TRUE,Info!$J$10,Info!$J$11))</f>
        <v/>
      </c>
    </row>
    <row r="322" spans="2:2" ht="24" customHeight="1" x14ac:dyDescent="0.2">
      <c r="B322" s="76" t="str">
        <f>IF(A322="","",IF(ISNUMBER(SEARCH("KCB",G322))=TRUE,Info!$J$10,Info!$J$11))</f>
        <v/>
      </c>
    </row>
    <row r="323" spans="2:2" ht="24" customHeight="1" x14ac:dyDescent="0.2">
      <c r="B323" s="76" t="str">
        <f>IF(A323="","",IF(ISNUMBER(SEARCH("KCB",G323))=TRUE,Info!$J$10,Info!$J$11))</f>
        <v/>
      </c>
    </row>
    <row r="324" spans="2:2" ht="24" customHeight="1" x14ac:dyDescent="0.2">
      <c r="B324" s="76" t="str">
        <f>IF(A324="","",IF(ISNUMBER(SEARCH("KCB",G324))=TRUE,Info!$J$10,Info!$J$11))</f>
        <v/>
      </c>
    </row>
    <row r="325" spans="2:2" ht="24" customHeight="1" x14ac:dyDescent="0.2">
      <c r="B325" s="76" t="str">
        <f>IF(A325="","",IF(ISNUMBER(SEARCH("KCB",G325))=TRUE,Info!$J$10,Info!$J$11))</f>
        <v/>
      </c>
    </row>
    <row r="326" spans="2:2" ht="24" customHeight="1" x14ac:dyDescent="0.2">
      <c r="B326" s="76" t="str">
        <f>IF(A326="","",IF(ISNUMBER(SEARCH("KCB",G326))=TRUE,Info!$J$10,Info!$J$11))</f>
        <v/>
      </c>
    </row>
    <row r="327" spans="2:2" ht="24" customHeight="1" x14ac:dyDescent="0.2">
      <c r="B327" s="76" t="str">
        <f>IF(A327="","",IF(ISNUMBER(SEARCH("KCB",G327))=TRUE,Info!$J$10,Info!$J$11))</f>
        <v/>
      </c>
    </row>
    <row r="328" spans="2:2" ht="24" customHeight="1" x14ac:dyDescent="0.2">
      <c r="B328" s="76" t="str">
        <f>IF(A328="","",IF(ISNUMBER(SEARCH("KCB",G328))=TRUE,Info!$J$10,Info!$J$11))</f>
        <v/>
      </c>
    </row>
    <row r="329" spans="2:2" ht="24" customHeight="1" x14ac:dyDescent="0.2">
      <c r="B329" s="76" t="str">
        <f>IF(A329="","",IF(ISNUMBER(SEARCH("KCB",G329))=TRUE,Info!$J$10,Info!$J$11))</f>
        <v/>
      </c>
    </row>
    <row r="330" spans="2:2" ht="24" customHeight="1" x14ac:dyDescent="0.2">
      <c r="B330" s="76" t="str">
        <f>IF(A330="","",IF(ISNUMBER(SEARCH("KCB",G330))=TRUE,Info!$J$10,Info!$J$11))</f>
        <v/>
      </c>
    </row>
    <row r="331" spans="2:2" ht="24" customHeight="1" x14ac:dyDescent="0.2">
      <c r="B331" s="76" t="str">
        <f>IF(A331="","",IF(ISNUMBER(SEARCH("KCB",G331))=TRUE,Info!$J$10,Info!$J$11))</f>
        <v/>
      </c>
    </row>
    <row r="332" spans="2:2" ht="24" customHeight="1" x14ac:dyDescent="0.2">
      <c r="B332" s="76" t="str">
        <f>IF(A332="","",IF(ISNUMBER(SEARCH("KCB",G332))=TRUE,Info!$J$10,Info!$J$11))</f>
        <v/>
      </c>
    </row>
    <row r="333" spans="2:2" ht="24" customHeight="1" x14ac:dyDescent="0.2">
      <c r="B333" s="76" t="str">
        <f>IF(A333="","",IF(ISNUMBER(SEARCH("KCB",G333))=TRUE,Info!$J$10,Info!$J$11))</f>
        <v/>
      </c>
    </row>
    <row r="334" spans="2:2" ht="24" customHeight="1" x14ac:dyDescent="0.2">
      <c r="B334" s="76" t="str">
        <f>IF(A334="","",IF(ISNUMBER(SEARCH("KCB",G334))=TRUE,Info!$J$10,Info!$J$11))</f>
        <v/>
      </c>
    </row>
    <row r="335" spans="2:2" ht="24" customHeight="1" x14ac:dyDescent="0.2">
      <c r="B335" s="76" t="str">
        <f>IF(A335="","",IF(ISNUMBER(SEARCH("KCB",G335))=TRUE,Info!$J$10,Info!$J$11))</f>
        <v/>
      </c>
    </row>
    <row r="336" spans="2:2" ht="24" customHeight="1" x14ac:dyDescent="0.2">
      <c r="B336" s="76" t="str">
        <f>IF(A336="","",IF(ISNUMBER(SEARCH("KCB",G336))=TRUE,Info!$J$10,Info!$J$11))</f>
        <v/>
      </c>
    </row>
    <row r="337" spans="2:2" ht="24" customHeight="1" x14ac:dyDescent="0.2">
      <c r="B337" s="76" t="str">
        <f>IF(A337="","",IF(ISNUMBER(SEARCH("KCB",G337))=TRUE,Info!$J$10,Info!$J$11))</f>
        <v/>
      </c>
    </row>
    <row r="338" spans="2:2" ht="24" customHeight="1" x14ac:dyDescent="0.2">
      <c r="B338" s="76" t="str">
        <f>IF(A338="","",IF(ISNUMBER(SEARCH("KCB",G338))=TRUE,Info!$J$10,Info!$J$11))</f>
        <v/>
      </c>
    </row>
    <row r="339" spans="2:2" ht="24" customHeight="1" x14ac:dyDescent="0.2">
      <c r="B339" s="76" t="str">
        <f>IF(A339="","",IF(ISNUMBER(SEARCH("KCB",G339))=TRUE,Info!$J$10,Info!$J$11))</f>
        <v/>
      </c>
    </row>
    <row r="340" spans="2:2" ht="24" customHeight="1" x14ac:dyDescent="0.2">
      <c r="B340" s="76" t="str">
        <f>IF(A340="","",IF(ISNUMBER(SEARCH("KCB",G340))=TRUE,Info!$J$10,Info!$J$11))</f>
        <v/>
      </c>
    </row>
    <row r="341" spans="2:2" ht="24" customHeight="1" x14ac:dyDescent="0.2">
      <c r="B341" s="76" t="str">
        <f>IF(A341="","",IF(ISNUMBER(SEARCH("KCB",G341))=TRUE,Info!$J$10,Info!$J$11))</f>
        <v/>
      </c>
    </row>
    <row r="342" spans="2:2" ht="24" customHeight="1" x14ac:dyDescent="0.2">
      <c r="B342" s="76" t="str">
        <f>IF(A342="","",IF(ISNUMBER(SEARCH("KCB",G342))=TRUE,Info!$J$10,Info!$J$11))</f>
        <v/>
      </c>
    </row>
    <row r="343" spans="2:2" ht="24" customHeight="1" x14ac:dyDescent="0.2">
      <c r="B343" s="76" t="str">
        <f>IF(A343="","",IF(ISNUMBER(SEARCH("KCB",G343))=TRUE,Info!$J$10,Info!$J$11))</f>
        <v/>
      </c>
    </row>
    <row r="344" spans="2:2" ht="24" customHeight="1" x14ac:dyDescent="0.2">
      <c r="B344" s="76" t="str">
        <f>IF(A344="","",IF(ISNUMBER(SEARCH("KCB",G344))=TRUE,Info!$J$10,Info!$J$11))</f>
        <v/>
      </c>
    </row>
    <row r="345" spans="2:2" ht="24" customHeight="1" x14ac:dyDescent="0.2">
      <c r="B345" s="76" t="str">
        <f>IF(A345="","",IF(ISNUMBER(SEARCH("KCB",G345))=TRUE,Info!$J$10,Info!$J$11))</f>
        <v/>
      </c>
    </row>
    <row r="346" spans="2:2" ht="24" customHeight="1" x14ac:dyDescent="0.2">
      <c r="B346" s="76" t="str">
        <f>IF(A346="","",IF(ISNUMBER(SEARCH("KCB",G346))=TRUE,Info!$J$10,Info!$J$11))</f>
        <v/>
      </c>
    </row>
    <row r="347" spans="2:2" ht="24" customHeight="1" x14ac:dyDescent="0.2">
      <c r="B347" s="76" t="str">
        <f>IF(A347="","",IF(ISNUMBER(SEARCH("KCB",G347))=TRUE,Info!$J$10,Info!$J$11))</f>
        <v/>
      </c>
    </row>
    <row r="348" spans="2:2" ht="24" customHeight="1" x14ac:dyDescent="0.2">
      <c r="B348" s="76" t="str">
        <f>IF(A348="","",IF(ISNUMBER(SEARCH("KCB",G348))=TRUE,Info!$J$10,Info!$J$11))</f>
        <v/>
      </c>
    </row>
    <row r="349" spans="2:2" ht="24" customHeight="1" x14ac:dyDescent="0.2">
      <c r="B349" s="76" t="str">
        <f>IF(A349="","",IF(ISNUMBER(SEARCH("KCB",G349))=TRUE,Info!$J$10,Info!$J$11))</f>
        <v/>
      </c>
    </row>
    <row r="350" spans="2:2" ht="24" customHeight="1" x14ac:dyDescent="0.2">
      <c r="B350" s="76" t="str">
        <f>IF(A350="","",IF(ISNUMBER(SEARCH("KCB",G350))=TRUE,Info!$J$10,Info!$J$11))</f>
        <v/>
      </c>
    </row>
    <row r="351" spans="2:2" ht="24" customHeight="1" x14ac:dyDescent="0.2">
      <c r="B351" s="76" t="str">
        <f>IF(A351="","",IF(ISNUMBER(SEARCH("KCB",G351))=TRUE,Info!$J$10,Info!$J$11))</f>
        <v/>
      </c>
    </row>
    <row r="352" spans="2:2" ht="24" customHeight="1" x14ac:dyDescent="0.2">
      <c r="B352" s="76" t="str">
        <f>IF(A352="","",IF(ISNUMBER(SEARCH("KCB",G352))=TRUE,Info!$J$10,Info!$J$11))</f>
        <v/>
      </c>
    </row>
    <row r="353" spans="2:2" ht="24" customHeight="1" x14ac:dyDescent="0.2">
      <c r="B353" s="76" t="str">
        <f>IF(A353="","",IF(ISNUMBER(SEARCH("KCB",G353))=TRUE,Info!$J$10,Info!$J$11))</f>
        <v/>
      </c>
    </row>
    <row r="354" spans="2:2" ht="24" customHeight="1" x14ac:dyDescent="0.2">
      <c r="B354" s="76" t="str">
        <f>IF(A354="","",IF(ISNUMBER(SEARCH("KCB",G354))=TRUE,Info!$J$10,Info!$J$11))</f>
        <v/>
      </c>
    </row>
    <row r="355" spans="2:2" ht="24" customHeight="1" x14ac:dyDescent="0.2">
      <c r="B355" s="76" t="str">
        <f>IF(A355="","",IF(ISNUMBER(SEARCH("KCB",G355))=TRUE,Info!$J$10,Info!$J$11))</f>
        <v/>
      </c>
    </row>
    <row r="356" spans="2:2" ht="24" customHeight="1" x14ac:dyDescent="0.2">
      <c r="B356" s="76" t="str">
        <f>IF(A356="","",IF(ISNUMBER(SEARCH("KCB",G356))=TRUE,Info!$J$10,Info!$J$11))</f>
        <v/>
      </c>
    </row>
    <row r="357" spans="2:2" ht="24" customHeight="1" x14ac:dyDescent="0.2">
      <c r="B357" s="76" t="str">
        <f>IF(A357="","",IF(ISNUMBER(SEARCH("KCB",G357))=TRUE,Info!$J$10,Info!$J$11))</f>
        <v/>
      </c>
    </row>
    <row r="358" spans="2:2" ht="24" customHeight="1" x14ac:dyDescent="0.2">
      <c r="B358" s="76" t="str">
        <f>IF(A358="","",IF(ISNUMBER(SEARCH("KCB",G358))=TRUE,Info!$J$10,Info!$J$11))</f>
        <v/>
      </c>
    </row>
    <row r="359" spans="2:2" ht="24" customHeight="1" x14ac:dyDescent="0.2">
      <c r="B359" s="76" t="str">
        <f>IF(A359="","",IF(ISNUMBER(SEARCH("KCB",G359))=TRUE,Info!$J$10,Info!$J$11))</f>
        <v/>
      </c>
    </row>
    <row r="360" spans="2:2" ht="24" customHeight="1" x14ac:dyDescent="0.2">
      <c r="B360" s="76" t="str">
        <f>IF(A360="","",IF(ISNUMBER(SEARCH("KCB",G360))=TRUE,Info!$J$10,Info!$J$11))</f>
        <v/>
      </c>
    </row>
    <row r="361" spans="2:2" ht="24" customHeight="1" x14ac:dyDescent="0.2">
      <c r="B361" s="76" t="str">
        <f>IF(A361="","",IF(ISNUMBER(SEARCH("KCB",G361))=TRUE,Info!$J$10,Info!$J$11))</f>
        <v/>
      </c>
    </row>
    <row r="362" spans="2:2" ht="24" customHeight="1" x14ac:dyDescent="0.2">
      <c r="B362" s="76" t="str">
        <f>IF(A362="","",IF(ISNUMBER(SEARCH("KCB",G362))=TRUE,Info!$J$10,Info!$J$11))</f>
        <v/>
      </c>
    </row>
    <row r="363" spans="2:2" ht="24" customHeight="1" x14ac:dyDescent="0.2">
      <c r="B363" s="76" t="str">
        <f>IF(A363="","",IF(ISNUMBER(SEARCH("KCB",G363))=TRUE,Info!$J$10,Info!$J$11))</f>
        <v/>
      </c>
    </row>
    <row r="364" spans="2:2" ht="24" customHeight="1" x14ac:dyDescent="0.2">
      <c r="B364" s="76" t="str">
        <f>IF(A364="","",IF(ISNUMBER(SEARCH("KCB",G364))=TRUE,Info!$J$10,Info!$J$11))</f>
        <v/>
      </c>
    </row>
    <row r="365" spans="2:2" ht="24" customHeight="1" x14ac:dyDescent="0.2">
      <c r="B365" s="76" t="str">
        <f>IF(A365="","",IF(ISNUMBER(SEARCH("KCB",G365))=TRUE,Info!$J$10,Info!$J$11))</f>
        <v/>
      </c>
    </row>
    <row r="366" spans="2:2" ht="24" customHeight="1" x14ac:dyDescent="0.2">
      <c r="B366" s="76" t="str">
        <f>IF(A366="","",IF(ISNUMBER(SEARCH("KCB",G366))=TRUE,Info!$J$10,Info!$J$11))</f>
        <v/>
      </c>
    </row>
    <row r="367" spans="2:2" ht="24" customHeight="1" x14ac:dyDescent="0.2">
      <c r="B367" s="76" t="str">
        <f>IF(A367="","",IF(ISNUMBER(SEARCH("KCB",G367))=TRUE,Info!$J$10,Info!$J$11))</f>
        <v/>
      </c>
    </row>
    <row r="368" spans="2:2" ht="24" customHeight="1" x14ac:dyDescent="0.2">
      <c r="B368" s="76" t="str">
        <f>IF(A368="","",IF(ISNUMBER(SEARCH("KCB",G368))=TRUE,Info!$J$10,Info!$J$11))</f>
        <v/>
      </c>
    </row>
    <row r="369" spans="2:2" ht="24" customHeight="1" x14ac:dyDescent="0.2">
      <c r="B369" s="76" t="str">
        <f>IF(A369="","",IF(ISNUMBER(SEARCH("KCB",G369))=TRUE,Info!$J$10,Info!$J$11))</f>
        <v/>
      </c>
    </row>
    <row r="370" spans="2:2" ht="24" customHeight="1" x14ac:dyDescent="0.2">
      <c r="B370" s="76" t="str">
        <f>IF(A370="","",IF(ISNUMBER(SEARCH("KCB",G370))=TRUE,Info!$J$10,Info!$J$11))</f>
        <v/>
      </c>
    </row>
    <row r="371" spans="2:2" ht="24" customHeight="1" x14ac:dyDescent="0.2">
      <c r="B371" s="76" t="str">
        <f>IF(A371="","",IF(ISNUMBER(SEARCH("KCB",G371))=TRUE,Info!$J$10,Info!$J$11))</f>
        <v/>
      </c>
    </row>
    <row r="372" spans="2:2" ht="24" customHeight="1" x14ac:dyDescent="0.2">
      <c r="B372" s="76" t="str">
        <f>IF(A372="","",IF(ISNUMBER(SEARCH("KCB",G372))=TRUE,Info!$J$10,Info!$J$11))</f>
        <v/>
      </c>
    </row>
    <row r="373" spans="2:2" ht="24" customHeight="1" x14ac:dyDescent="0.2">
      <c r="B373" s="76" t="str">
        <f>IF(A373="","",IF(ISNUMBER(SEARCH("KCB",G373))=TRUE,Info!$J$10,Info!$J$11))</f>
        <v/>
      </c>
    </row>
    <row r="374" spans="2:2" ht="24" customHeight="1" x14ac:dyDescent="0.2">
      <c r="B374" s="76" t="str">
        <f>IF(A374="","",IF(ISNUMBER(SEARCH("KCB",G374))=TRUE,Info!$J$10,Info!$J$11))</f>
        <v/>
      </c>
    </row>
    <row r="375" spans="2:2" ht="24" customHeight="1" x14ac:dyDescent="0.2">
      <c r="B375" s="76" t="str">
        <f>IF(A375="","",IF(ISNUMBER(SEARCH("KCB",G375))=TRUE,Info!$J$10,Info!$J$11))</f>
        <v/>
      </c>
    </row>
    <row r="376" spans="2:2" ht="24" customHeight="1" x14ac:dyDescent="0.2">
      <c r="B376" s="76" t="str">
        <f>IF(A376="","",IF(ISNUMBER(SEARCH("KCB",G376))=TRUE,Info!$J$10,Info!$J$11))</f>
        <v/>
      </c>
    </row>
    <row r="377" spans="2:2" ht="24" customHeight="1" x14ac:dyDescent="0.2">
      <c r="B377" s="76" t="str">
        <f>IF(A377="","",IF(ISNUMBER(SEARCH("KCB",G377))=TRUE,Info!$J$10,Info!$J$11))</f>
        <v/>
      </c>
    </row>
    <row r="378" spans="2:2" ht="24" customHeight="1" x14ac:dyDescent="0.2">
      <c r="B378" s="76" t="str">
        <f>IF(A378="","",IF(ISNUMBER(SEARCH("KCB",G378))=TRUE,Info!$J$10,Info!$J$11))</f>
        <v/>
      </c>
    </row>
    <row r="379" spans="2:2" ht="24" customHeight="1" x14ac:dyDescent="0.2">
      <c r="B379" s="76" t="str">
        <f>IF(A379="","",IF(ISNUMBER(SEARCH("KCB",G379))=TRUE,Info!$J$10,Info!$J$11))</f>
        <v/>
      </c>
    </row>
    <row r="380" spans="2:2" ht="24" customHeight="1" x14ac:dyDescent="0.2">
      <c r="B380" s="76" t="str">
        <f>IF(A380="","",IF(ISNUMBER(SEARCH("KCB",G380))=TRUE,Info!$J$10,Info!$J$11))</f>
        <v/>
      </c>
    </row>
    <row r="381" spans="2:2" ht="24" customHeight="1" x14ac:dyDescent="0.2">
      <c r="B381" s="76" t="str">
        <f>IF(A381="","",IF(ISNUMBER(SEARCH("KCB",G381))=TRUE,Info!$J$10,Info!$J$11))</f>
        <v/>
      </c>
    </row>
    <row r="382" spans="2:2" ht="24" customHeight="1" x14ac:dyDescent="0.2">
      <c r="B382" s="76" t="str">
        <f>IF(A382="","",IF(ISNUMBER(SEARCH("KCB",G382))=TRUE,Info!$J$10,Info!$J$11))</f>
        <v/>
      </c>
    </row>
    <row r="383" spans="2:2" ht="24" customHeight="1" x14ac:dyDescent="0.2">
      <c r="B383" s="76" t="str">
        <f>IF(A383="","",IF(ISNUMBER(SEARCH("KCB",G383))=TRUE,Info!$J$10,Info!$J$11))</f>
        <v/>
      </c>
    </row>
    <row r="384" spans="2:2" ht="24" customHeight="1" x14ac:dyDescent="0.2">
      <c r="B384" s="76" t="str">
        <f>IF(A384="","",IF(ISNUMBER(SEARCH("KCB",G384))=TRUE,Info!$J$10,Info!$J$11))</f>
        <v/>
      </c>
    </row>
    <row r="385" spans="2:2" ht="24" customHeight="1" x14ac:dyDescent="0.2">
      <c r="B385" s="76" t="str">
        <f>IF(A385="","",IF(ISNUMBER(SEARCH("KCB",G385))=TRUE,Info!$J$10,Info!$J$11))</f>
        <v/>
      </c>
    </row>
    <row r="386" spans="2:2" ht="24" customHeight="1" x14ac:dyDescent="0.2">
      <c r="B386" s="76" t="str">
        <f>IF(A386="","",IF(ISNUMBER(SEARCH("KCB",G386))=TRUE,Info!$J$10,Info!$J$11))</f>
        <v/>
      </c>
    </row>
    <row r="387" spans="2:2" ht="24" customHeight="1" x14ac:dyDescent="0.2">
      <c r="B387" s="76" t="str">
        <f>IF(A387="","",IF(ISNUMBER(SEARCH("KCB",G387))=TRUE,Info!$J$10,Info!$J$11))</f>
        <v/>
      </c>
    </row>
    <row r="388" spans="2:2" ht="24" customHeight="1" x14ac:dyDescent="0.2">
      <c r="B388" s="76" t="str">
        <f>IF(A388="","",IF(ISNUMBER(SEARCH("KCB",G388))=TRUE,Info!$J$10,Info!$J$11))</f>
        <v/>
      </c>
    </row>
    <row r="389" spans="2:2" ht="24" customHeight="1" x14ac:dyDescent="0.2">
      <c r="B389" s="76" t="str">
        <f>IF(A389="","",IF(ISNUMBER(SEARCH("KCB",G389))=TRUE,Info!$J$10,Info!$J$11))</f>
        <v/>
      </c>
    </row>
    <row r="390" spans="2:2" ht="24" customHeight="1" x14ac:dyDescent="0.2">
      <c r="B390" s="76" t="str">
        <f>IF(A390="","",IF(ISNUMBER(SEARCH("KCB",G390))=TRUE,Info!$J$10,Info!$J$11))</f>
        <v/>
      </c>
    </row>
    <row r="391" spans="2:2" ht="24" customHeight="1" x14ac:dyDescent="0.2">
      <c r="B391" s="76" t="str">
        <f>IF(A391="","",IF(ISNUMBER(SEARCH("KCB",G391))=TRUE,Info!$J$10,Info!$J$11))</f>
        <v/>
      </c>
    </row>
    <row r="392" spans="2:2" ht="24" customHeight="1" x14ac:dyDescent="0.2">
      <c r="B392" s="76" t="str">
        <f>IF(A392="","",IF(ISNUMBER(SEARCH("KCB",G392))=TRUE,Info!$J$10,Info!$J$11))</f>
        <v/>
      </c>
    </row>
    <row r="393" spans="2:2" ht="24" customHeight="1" x14ac:dyDescent="0.2">
      <c r="B393" s="76" t="str">
        <f>IF(A393="","",IF(ISNUMBER(SEARCH("KCB",G393))=TRUE,Info!$J$10,Info!$J$11))</f>
        <v/>
      </c>
    </row>
    <row r="394" spans="2:2" ht="24" customHeight="1" x14ac:dyDescent="0.2">
      <c r="B394" s="76" t="str">
        <f>IF(A394="","",IF(ISNUMBER(SEARCH("KCB",G394))=TRUE,Info!$J$10,Info!$J$11))</f>
        <v/>
      </c>
    </row>
    <row r="395" spans="2:2" ht="24" customHeight="1" x14ac:dyDescent="0.2">
      <c r="B395" s="76" t="str">
        <f>IF(A395="","",IF(ISNUMBER(SEARCH("KCB",G395))=TRUE,Info!$J$10,Info!$J$11))</f>
        <v/>
      </c>
    </row>
    <row r="396" spans="2:2" ht="24" customHeight="1" x14ac:dyDescent="0.2">
      <c r="B396" s="76" t="str">
        <f>IF(A396="","",IF(ISNUMBER(SEARCH("KCB",G396))=TRUE,Info!$J$10,Info!$J$11))</f>
        <v/>
      </c>
    </row>
    <row r="397" spans="2:2" ht="24" customHeight="1" x14ac:dyDescent="0.2">
      <c r="B397" s="76" t="str">
        <f>IF(A397="","",IF(ISNUMBER(SEARCH("KCB",G397))=TRUE,Info!$J$10,Info!$J$11))</f>
        <v/>
      </c>
    </row>
    <row r="398" spans="2:2" ht="24" customHeight="1" x14ac:dyDescent="0.2">
      <c r="B398" s="76" t="str">
        <f>IF(A398="","",IF(ISNUMBER(SEARCH("KCB",G398))=TRUE,Info!$J$10,Info!$J$11))</f>
        <v/>
      </c>
    </row>
    <row r="399" spans="2:2" ht="24" customHeight="1" x14ac:dyDescent="0.2">
      <c r="B399" s="76" t="str">
        <f>IF(A399="","",IF(ISNUMBER(SEARCH("KCB",G399))=TRUE,Info!$J$10,Info!$J$11))</f>
        <v/>
      </c>
    </row>
    <row r="400" spans="2:2" ht="24" customHeight="1" x14ac:dyDescent="0.2">
      <c r="B400" s="76" t="str">
        <f>IF(A400="","",IF(ISNUMBER(SEARCH("KCB",G400))=TRUE,Info!$J$10,Info!$J$11))</f>
        <v/>
      </c>
    </row>
    <row r="401" spans="2:2" ht="24" customHeight="1" x14ac:dyDescent="0.2">
      <c r="B401" s="76" t="str">
        <f>IF(A401="","",IF(ISNUMBER(SEARCH("KCB",G401))=TRUE,Info!$J$10,Info!$J$11))</f>
        <v/>
      </c>
    </row>
    <row r="402" spans="2:2" ht="24" customHeight="1" x14ac:dyDescent="0.2">
      <c r="B402" s="76" t="str">
        <f>IF(A402="","",IF(ISNUMBER(SEARCH("KCB",G402))=TRUE,Info!$J$10,Info!$J$11))</f>
        <v/>
      </c>
    </row>
    <row r="403" spans="2:2" ht="24" customHeight="1" x14ac:dyDescent="0.2">
      <c r="B403" s="76" t="str">
        <f>IF(A403="","",IF(ISNUMBER(SEARCH("KCB",G403))=TRUE,Info!$J$10,Info!$J$11))</f>
        <v/>
      </c>
    </row>
    <row r="404" spans="2:2" ht="24" customHeight="1" x14ac:dyDescent="0.2">
      <c r="B404" s="76" t="str">
        <f>IF(A404="","",IF(ISNUMBER(SEARCH("KCB",G404))=TRUE,Info!$J$10,Info!$J$11))</f>
        <v/>
      </c>
    </row>
    <row r="405" spans="2:2" ht="24" customHeight="1" x14ac:dyDescent="0.2">
      <c r="B405" s="76" t="str">
        <f>IF(A405="","",IF(ISNUMBER(SEARCH("KCB",G405))=TRUE,Info!$J$10,Info!$J$11))</f>
        <v/>
      </c>
    </row>
    <row r="406" spans="2:2" ht="24" customHeight="1" x14ac:dyDescent="0.2">
      <c r="B406" s="76" t="str">
        <f>IF(A406="","",IF(ISNUMBER(SEARCH("KCB",G406))=TRUE,Info!$J$10,Info!$J$11))</f>
        <v/>
      </c>
    </row>
    <row r="407" spans="2:2" ht="24" customHeight="1" x14ac:dyDescent="0.2">
      <c r="B407" s="76" t="str">
        <f>IF(A407="","",IF(ISNUMBER(SEARCH("KCB",G407))=TRUE,Info!$J$10,Info!$J$11))</f>
        <v/>
      </c>
    </row>
    <row r="408" spans="2:2" ht="24" customHeight="1" x14ac:dyDescent="0.2">
      <c r="B408" s="76" t="str">
        <f>IF(A408="","",IF(ISNUMBER(SEARCH("KCB",G408))=TRUE,Info!$J$10,Info!$J$11))</f>
        <v/>
      </c>
    </row>
    <row r="409" spans="2:2" ht="24" customHeight="1" x14ac:dyDescent="0.2">
      <c r="B409" s="76" t="str">
        <f>IF(A409="","",IF(ISNUMBER(SEARCH("KCB",G409))=TRUE,Info!$J$10,Info!$J$11))</f>
        <v/>
      </c>
    </row>
    <row r="410" spans="2:2" ht="24" customHeight="1" x14ac:dyDescent="0.2">
      <c r="B410" s="76" t="str">
        <f>IF(A410="","",IF(ISNUMBER(SEARCH("KCB",G410))=TRUE,Info!$J$10,Info!$J$11))</f>
        <v/>
      </c>
    </row>
    <row r="411" spans="2:2" ht="24" customHeight="1" x14ac:dyDescent="0.2">
      <c r="B411" s="76" t="str">
        <f>IF(A411="","",IF(ISNUMBER(SEARCH("KCB",G411))=TRUE,Info!$J$10,Info!$J$11))</f>
        <v/>
      </c>
    </row>
    <row r="412" spans="2:2" ht="24" customHeight="1" x14ac:dyDescent="0.2">
      <c r="B412" s="76" t="str">
        <f>IF(A412="","",IF(ISNUMBER(SEARCH("KCB",G412))=TRUE,Info!$J$10,Info!$J$11))</f>
        <v/>
      </c>
    </row>
    <row r="413" spans="2:2" ht="24" customHeight="1" x14ac:dyDescent="0.2">
      <c r="B413" s="76" t="str">
        <f>IF(A413="","",IF(ISNUMBER(SEARCH("KCB",G413))=TRUE,Info!$J$10,Info!$J$11))</f>
        <v/>
      </c>
    </row>
    <row r="414" spans="2:2" ht="24" customHeight="1" x14ac:dyDescent="0.2">
      <c r="B414" s="76" t="str">
        <f>IF(A414="","",IF(ISNUMBER(SEARCH("KCB",G414))=TRUE,Info!$J$10,Info!$J$11))</f>
        <v/>
      </c>
    </row>
    <row r="415" spans="2:2" ht="24" customHeight="1" x14ac:dyDescent="0.2">
      <c r="B415" s="76" t="str">
        <f>IF(A415="","",IF(ISNUMBER(SEARCH("KCB",G415))=TRUE,Info!$J$10,Info!$J$11))</f>
        <v/>
      </c>
    </row>
    <row r="416" spans="2:2" ht="24" customHeight="1" x14ac:dyDescent="0.2">
      <c r="B416" s="76" t="str">
        <f>IF(A416="","",IF(ISNUMBER(SEARCH("KCB",G416))=TRUE,Info!$J$10,Info!$J$11))</f>
        <v/>
      </c>
    </row>
    <row r="417" spans="2:2" ht="24" customHeight="1" x14ac:dyDescent="0.2">
      <c r="B417" s="76" t="str">
        <f>IF(A417="","",IF(ISNUMBER(SEARCH("KCB",G417))=TRUE,Info!$J$10,Info!$J$11))</f>
        <v/>
      </c>
    </row>
    <row r="418" spans="2:2" ht="24" customHeight="1" x14ac:dyDescent="0.2">
      <c r="B418" s="76" t="str">
        <f>IF(A418="","",IF(ISNUMBER(SEARCH("KCB",G418))=TRUE,Info!$J$10,Info!$J$11))</f>
        <v/>
      </c>
    </row>
    <row r="419" spans="2:2" ht="24" customHeight="1" x14ac:dyDescent="0.2">
      <c r="B419" s="76" t="str">
        <f>IF(A419="","",IF(ISNUMBER(SEARCH("KCB",G419))=TRUE,Info!$J$10,Info!$J$11))</f>
        <v/>
      </c>
    </row>
    <row r="420" spans="2:2" ht="24" customHeight="1" x14ac:dyDescent="0.2">
      <c r="B420" s="76" t="str">
        <f>IF(A420="","",IF(ISNUMBER(SEARCH("KCB",G420))=TRUE,Info!$J$10,Info!$J$11))</f>
        <v/>
      </c>
    </row>
    <row r="421" spans="2:2" ht="24" customHeight="1" x14ac:dyDescent="0.2">
      <c r="B421" s="76" t="str">
        <f>IF(A421="","",IF(ISNUMBER(SEARCH("KCB",G421))=TRUE,Info!$J$10,Info!$J$11))</f>
        <v/>
      </c>
    </row>
    <row r="422" spans="2:2" ht="24" customHeight="1" x14ac:dyDescent="0.2">
      <c r="B422" s="76" t="str">
        <f>IF(A422="","",IF(ISNUMBER(SEARCH("KCB",G422))=TRUE,Info!$J$10,Info!$J$11))</f>
        <v/>
      </c>
    </row>
    <row r="423" spans="2:2" ht="24" customHeight="1" x14ac:dyDescent="0.2">
      <c r="B423" s="76" t="str">
        <f>IF(A423="","",IF(ISNUMBER(SEARCH("KCB",G423))=TRUE,Info!$J$10,Info!$J$11))</f>
        <v/>
      </c>
    </row>
    <row r="424" spans="2:2" ht="24" customHeight="1" x14ac:dyDescent="0.2">
      <c r="B424" s="76" t="str">
        <f>IF(A424="","",IF(ISNUMBER(SEARCH("KCB",G424))=TRUE,Info!$J$10,Info!$J$11))</f>
        <v/>
      </c>
    </row>
    <row r="425" spans="2:2" ht="24" customHeight="1" x14ac:dyDescent="0.2">
      <c r="B425" s="76" t="str">
        <f>IF(A425="","",IF(ISNUMBER(SEARCH("KCB",G425))=TRUE,Info!$J$10,Info!$J$11))</f>
        <v/>
      </c>
    </row>
    <row r="426" spans="2:2" ht="24" customHeight="1" x14ac:dyDescent="0.2">
      <c r="B426" s="76" t="str">
        <f>IF(A426="","",IF(ISNUMBER(SEARCH("KCB",G426))=TRUE,Info!$J$10,Info!$J$11))</f>
        <v/>
      </c>
    </row>
    <row r="427" spans="2:2" ht="24" customHeight="1" x14ac:dyDescent="0.2">
      <c r="B427" s="76" t="str">
        <f>IF(A427="","",IF(ISNUMBER(SEARCH("KCB",G427))=TRUE,Info!$J$10,Info!$J$11))</f>
        <v/>
      </c>
    </row>
    <row r="428" spans="2:2" ht="24" customHeight="1" x14ac:dyDescent="0.2">
      <c r="B428" s="76" t="str">
        <f>IF(A428="","",IF(ISNUMBER(SEARCH("KCB",G428))=TRUE,Info!$J$10,Info!$J$11))</f>
        <v/>
      </c>
    </row>
    <row r="429" spans="2:2" ht="24" customHeight="1" x14ac:dyDescent="0.2">
      <c r="B429" s="76" t="str">
        <f>IF(A429="","",IF(ISNUMBER(SEARCH("KCB",G429))=TRUE,Info!$J$10,Info!$J$11))</f>
        <v/>
      </c>
    </row>
    <row r="430" spans="2:2" ht="24" customHeight="1" x14ac:dyDescent="0.2">
      <c r="B430" s="76" t="str">
        <f>IF(A430="","",IF(ISNUMBER(SEARCH("KCB",G430))=TRUE,Info!$J$10,Info!$J$11))</f>
        <v/>
      </c>
    </row>
    <row r="431" spans="2:2" ht="24" customHeight="1" x14ac:dyDescent="0.2">
      <c r="B431" s="76" t="str">
        <f>IF(A431="","",IF(ISNUMBER(SEARCH("KCB",G431))=TRUE,Info!$J$10,Info!$J$11))</f>
        <v/>
      </c>
    </row>
    <row r="432" spans="2:2" ht="24" customHeight="1" x14ac:dyDescent="0.2">
      <c r="B432" s="76" t="str">
        <f>IF(A432="","",IF(ISNUMBER(SEARCH("KCB",G432))=TRUE,Info!$J$10,Info!$J$11))</f>
        <v/>
      </c>
    </row>
    <row r="433" spans="2:2" ht="24" customHeight="1" x14ac:dyDescent="0.2">
      <c r="B433" s="76" t="str">
        <f>IF(A433="","",IF(ISNUMBER(SEARCH("KCB",G433))=TRUE,Info!$J$10,Info!$J$11))</f>
        <v/>
      </c>
    </row>
    <row r="434" spans="2:2" ht="24" customHeight="1" x14ac:dyDescent="0.2">
      <c r="B434" s="76" t="str">
        <f>IF(A434="","",IF(ISNUMBER(SEARCH("KCB",G434))=TRUE,Info!$J$10,Info!$J$11))</f>
        <v/>
      </c>
    </row>
    <row r="435" spans="2:2" ht="24" customHeight="1" x14ac:dyDescent="0.2">
      <c r="B435" s="76" t="str">
        <f>IF(A435="","",IF(ISNUMBER(SEARCH("KCB",G435))=TRUE,Info!$J$10,Info!$J$11))</f>
        <v/>
      </c>
    </row>
    <row r="436" spans="2:2" ht="24" customHeight="1" x14ac:dyDescent="0.2">
      <c r="B436" s="76" t="str">
        <f>IF(A436="","",IF(ISNUMBER(SEARCH("KCB",G436))=TRUE,Info!$J$10,Info!$J$11))</f>
        <v/>
      </c>
    </row>
    <row r="437" spans="2:2" ht="24" customHeight="1" x14ac:dyDescent="0.2">
      <c r="B437" s="76" t="str">
        <f>IF(A437="","",IF(ISNUMBER(SEARCH("KCB",G437))=TRUE,Info!$J$10,Info!$J$11))</f>
        <v/>
      </c>
    </row>
    <row r="438" spans="2:2" ht="24" customHeight="1" x14ac:dyDescent="0.2">
      <c r="B438" s="76" t="str">
        <f>IF(A438="","",IF(ISNUMBER(SEARCH("KCB",G438))=TRUE,Info!$J$10,Info!$J$11))</f>
        <v/>
      </c>
    </row>
    <row r="439" spans="2:2" ht="24" customHeight="1" x14ac:dyDescent="0.2">
      <c r="B439" s="76" t="str">
        <f>IF(A439="","",IF(ISNUMBER(SEARCH("KCB",G439))=TRUE,Info!$J$10,Info!$J$11))</f>
        <v/>
      </c>
    </row>
    <row r="440" spans="2:2" ht="24" customHeight="1" x14ac:dyDescent="0.2">
      <c r="B440" s="76" t="str">
        <f>IF(A440="","",IF(ISNUMBER(SEARCH("KCB",G440))=TRUE,Info!$J$10,Info!$J$11))</f>
        <v/>
      </c>
    </row>
    <row r="441" spans="2:2" ht="24" customHeight="1" x14ac:dyDescent="0.2">
      <c r="B441" s="76" t="str">
        <f>IF(A441="","",IF(ISNUMBER(SEARCH("KCB",G441))=TRUE,Info!$J$10,Info!$J$11))</f>
        <v/>
      </c>
    </row>
    <row r="442" spans="2:2" ht="24" customHeight="1" x14ac:dyDescent="0.2">
      <c r="B442" s="76" t="str">
        <f>IF(A442="","",IF(ISNUMBER(SEARCH("KCB",G442))=TRUE,Info!$J$10,Info!$J$11))</f>
        <v/>
      </c>
    </row>
    <row r="443" spans="2:2" ht="24" customHeight="1" x14ac:dyDescent="0.2">
      <c r="B443" s="76" t="str">
        <f>IF(A443="","",IF(ISNUMBER(SEARCH("KCB",G443))=TRUE,Info!$J$10,Info!$J$11))</f>
        <v/>
      </c>
    </row>
    <row r="444" spans="2:2" ht="24" customHeight="1" x14ac:dyDescent="0.2">
      <c r="B444" s="76" t="str">
        <f>IF(A444="","",IF(ISNUMBER(SEARCH("KCB",G444))=TRUE,Info!$J$10,Info!$J$11))</f>
        <v/>
      </c>
    </row>
    <row r="445" spans="2:2" ht="24" customHeight="1" x14ac:dyDescent="0.2">
      <c r="B445" s="76" t="str">
        <f>IF(A445="","",IF(ISNUMBER(SEARCH("KCB",G445))=TRUE,Info!$J$10,Info!$J$11))</f>
        <v/>
      </c>
    </row>
    <row r="446" spans="2:2" ht="24" customHeight="1" x14ac:dyDescent="0.2">
      <c r="B446" s="76" t="str">
        <f>IF(A446="","",IF(ISNUMBER(SEARCH("KCB",G446))=TRUE,Info!$J$10,Info!$J$11))</f>
        <v/>
      </c>
    </row>
    <row r="447" spans="2:2" ht="24" customHeight="1" x14ac:dyDescent="0.2">
      <c r="B447" s="76" t="str">
        <f>IF(A447="","",IF(ISNUMBER(SEARCH("KCB",G447))=TRUE,Info!$J$10,Info!$J$11))</f>
        <v/>
      </c>
    </row>
    <row r="448" spans="2:2" ht="24" customHeight="1" x14ac:dyDescent="0.2">
      <c r="B448" s="76" t="str">
        <f>IF(A448="","",IF(ISNUMBER(SEARCH("KCB",G448))=TRUE,Info!$J$10,Info!$J$11))</f>
        <v/>
      </c>
    </row>
    <row r="449" spans="2:2" ht="24" customHeight="1" x14ac:dyDescent="0.2">
      <c r="B449" s="76" t="str">
        <f>IF(A449="","",IF(ISNUMBER(SEARCH("KCB",G449))=TRUE,Info!$J$10,Info!$J$11))</f>
        <v/>
      </c>
    </row>
    <row r="450" spans="2:2" ht="24" customHeight="1" x14ac:dyDescent="0.2">
      <c r="B450" s="76" t="str">
        <f>IF(A450="","",IF(ISNUMBER(SEARCH("KCB",G450))=TRUE,Info!$J$10,Info!$J$11))</f>
        <v/>
      </c>
    </row>
    <row r="451" spans="2:2" ht="24" customHeight="1" x14ac:dyDescent="0.2">
      <c r="B451" s="76" t="str">
        <f>IF(A451="","",IF(ISNUMBER(SEARCH("KCB",G451))=TRUE,Info!$J$10,Info!$J$11))</f>
        <v/>
      </c>
    </row>
    <row r="452" spans="2:2" ht="24" customHeight="1" x14ac:dyDescent="0.2">
      <c r="B452" s="76" t="str">
        <f>IF(A452="","",IF(ISNUMBER(SEARCH("KCB",G452))=TRUE,Info!$J$10,Info!$J$11))</f>
        <v/>
      </c>
    </row>
    <row r="453" spans="2:2" ht="24" customHeight="1" x14ac:dyDescent="0.2">
      <c r="B453" s="76" t="str">
        <f>IF(A453="","",IF(ISNUMBER(SEARCH("KCB",G453))=TRUE,Info!$J$10,Info!$J$11))</f>
        <v/>
      </c>
    </row>
    <row r="454" spans="2:2" ht="24" customHeight="1" x14ac:dyDescent="0.2">
      <c r="B454" s="76" t="str">
        <f>IF(A454="","",IF(ISNUMBER(SEARCH("KCB",G454))=TRUE,Info!$J$10,Info!$J$11))</f>
        <v/>
      </c>
    </row>
    <row r="455" spans="2:2" ht="24" customHeight="1" x14ac:dyDescent="0.2">
      <c r="B455" s="76" t="str">
        <f>IF(A455="","",IF(ISNUMBER(SEARCH("KCB",G455))=TRUE,Info!$J$10,Info!$J$11))</f>
        <v/>
      </c>
    </row>
    <row r="456" spans="2:2" ht="24" customHeight="1" x14ac:dyDescent="0.2">
      <c r="B456" s="76" t="str">
        <f>IF(A456="","",IF(ISNUMBER(SEARCH("KCB",G456))=TRUE,Info!$J$10,Info!$J$11))</f>
        <v/>
      </c>
    </row>
    <row r="457" spans="2:2" ht="24" customHeight="1" x14ac:dyDescent="0.2">
      <c r="B457" s="76" t="str">
        <f>IF(A457="","",IF(ISNUMBER(SEARCH("KCB",G457))=TRUE,Info!$J$10,Info!$J$11))</f>
        <v/>
      </c>
    </row>
    <row r="458" spans="2:2" ht="24" customHeight="1" x14ac:dyDescent="0.2">
      <c r="B458" s="76" t="str">
        <f>IF(A458="","",IF(ISNUMBER(SEARCH("KCB",G458))=TRUE,Info!$J$10,Info!$J$11))</f>
        <v/>
      </c>
    </row>
    <row r="459" spans="2:2" ht="24" customHeight="1" x14ac:dyDescent="0.2">
      <c r="B459" s="76" t="str">
        <f>IF(A459="","",IF(ISNUMBER(SEARCH("KCB",G459))=TRUE,Info!$J$10,Info!$J$11))</f>
        <v/>
      </c>
    </row>
    <row r="460" spans="2:2" ht="24" customHeight="1" x14ac:dyDescent="0.2">
      <c r="B460" s="76" t="str">
        <f>IF(A460="","",IF(ISNUMBER(SEARCH("KCB",G460))=TRUE,Info!$J$10,Info!$J$11))</f>
        <v/>
      </c>
    </row>
    <row r="461" spans="2:2" ht="24" customHeight="1" x14ac:dyDescent="0.2">
      <c r="B461" s="76" t="str">
        <f>IF(A461="","",IF(ISNUMBER(SEARCH("KCB",G461))=TRUE,Info!$J$10,Info!$J$11))</f>
        <v/>
      </c>
    </row>
    <row r="462" spans="2:2" ht="24" customHeight="1" x14ac:dyDescent="0.2">
      <c r="B462" s="76" t="str">
        <f>IF(A462="","",IF(ISNUMBER(SEARCH("KCB",G462))=TRUE,Info!$J$10,Info!$J$11))</f>
        <v/>
      </c>
    </row>
    <row r="463" spans="2:2" ht="24" customHeight="1" x14ac:dyDescent="0.2">
      <c r="B463" s="76" t="str">
        <f>IF(A463="","",IF(ISNUMBER(SEARCH("KCB",G463))=TRUE,Info!$J$10,Info!$J$11))</f>
        <v/>
      </c>
    </row>
    <row r="464" spans="2:2" ht="24" customHeight="1" x14ac:dyDescent="0.2">
      <c r="B464" s="76" t="str">
        <f>IF(A464="","",IF(ISNUMBER(SEARCH("KCB",G464))=TRUE,Info!$J$10,Info!$J$11))</f>
        <v/>
      </c>
    </row>
    <row r="465" spans="2:2" ht="24" customHeight="1" x14ac:dyDescent="0.2">
      <c r="B465" s="76" t="str">
        <f>IF(A465="","",IF(ISNUMBER(SEARCH("KCB",G465))=TRUE,Info!$J$10,Info!$J$11))</f>
        <v/>
      </c>
    </row>
    <row r="466" spans="2:2" ht="24" customHeight="1" x14ac:dyDescent="0.2">
      <c r="B466" s="76" t="str">
        <f>IF(A466="","",IF(ISNUMBER(SEARCH("KCB",G466))=TRUE,Info!$J$10,Info!$J$11))</f>
        <v/>
      </c>
    </row>
    <row r="467" spans="2:2" ht="24" customHeight="1" x14ac:dyDescent="0.2">
      <c r="B467" s="76" t="str">
        <f>IF(A467="","",IF(ISNUMBER(SEARCH("KCB",G467))=TRUE,Info!$J$10,Info!$J$11))</f>
        <v/>
      </c>
    </row>
    <row r="468" spans="2:2" ht="24" customHeight="1" x14ac:dyDescent="0.2">
      <c r="B468" s="76" t="str">
        <f>IF(A468="","",IF(ISNUMBER(SEARCH("KCB",G468))=TRUE,Info!$J$10,Info!$J$11))</f>
        <v/>
      </c>
    </row>
    <row r="469" spans="2:2" ht="24" customHeight="1" x14ac:dyDescent="0.2">
      <c r="B469" s="76" t="str">
        <f>IF(A469="","",IF(ISNUMBER(SEARCH("KCB",G469))=TRUE,Info!$J$10,Info!$J$11))</f>
        <v/>
      </c>
    </row>
    <row r="470" spans="2:2" ht="24" customHeight="1" x14ac:dyDescent="0.2">
      <c r="B470" s="76" t="str">
        <f>IF(A470="","",IF(ISNUMBER(SEARCH("KCB",G470))=TRUE,Info!$J$10,Info!$J$11))</f>
        <v/>
      </c>
    </row>
    <row r="471" spans="2:2" ht="24" customHeight="1" x14ac:dyDescent="0.2">
      <c r="B471" s="76" t="str">
        <f>IF(A471="","",IF(ISNUMBER(SEARCH("KCB",G471))=TRUE,Info!$J$10,Info!$J$11))</f>
        <v/>
      </c>
    </row>
    <row r="472" spans="2:2" ht="24" customHeight="1" x14ac:dyDescent="0.2">
      <c r="B472" s="76" t="str">
        <f>IF(A472="","",IF(ISNUMBER(SEARCH("KCB",G472))=TRUE,Info!$J$10,Info!$J$11))</f>
        <v/>
      </c>
    </row>
    <row r="473" spans="2:2" ht="24" customHeight="1" x14ac:dyDescent="0.2">
      <c r="B473" s="76" t="str">
        <f>IF(A473="","",IF(ISNUMBER(SEARCH("KCB",G473))=TRUE,Info!$J$10,Info!$J$11))</f>
        <v/>
      </c>
    </row>
    <row r="474" spans="2:2" ht="24" customHeight="1" x14ac:dyDescent="0.2">
      <c r="B474" s="76" t="str">
        <f>IF(A474="","",IF(ISNUMBER(SEARCH("KCB",G474))=TRUE,Info!$J$10,Info!$J$11))</f>
        <v/>
      </c>
    </row>
    <row r="475" spans="2:2" ht="24" customHeight="1" x14ac:dyDescent="0.2">
      <c r="B475" s="76" t="str">
        <f>IF(A475="","",IF(ISNUMBER(SEARCH("KCB",G475))=TRUE,Info!$J$10,Info!$J$11))</f>
        <v/>
      </c>
    </row>
    <row r="476" spans="2:2" ht="24" customHeight="1" x14ac:dyDescent="0.2">
      <c r="B476" s="76" t="str">
        <f>IF(A476="","",IF(ISNUMBER(SEARCH("KCB",G476))=TRUE,Info!$J$10,Info!$J$11))</f>
        <v/>
      </c>
    </row>
    <row r="477" spans="2:2" ht="24" customHeight="1" x14ac:dyDescent="0.2">
      <c r="B477" s="76" t="str">
        <f>IF(A477="","",IF(ISNUMBER(SEARCH("KCB",G477))=TRUE,Info!$J$10,Info!$J$11))</f>
        <v/>
      </c>
    </row>
    <row r="478" spans="2:2" ht="24" customHeight="1" x14ac:dyDescent="0.2">
      <c r="B478" s="76" t="str">
        <f>IF(A478="","",IF(ISNUMBER(SEARCH("KCB",G478))=TRUE,Info!$J$10,Info!$J$11))</f>
        <v/>
      </c>
    </row>
    <row r="479" spans="2:2" ht="24" customHeight="1" x14ac:dyDescent="0.2">
      <c r="B479" s="76" t="str">
        <f>IF(A479="","",IF(ISNUMBER(SEARCH("KCB",G479))=TRUE,Info!$J$10,Info!$J$11))</f>
        <v/>
      </c>
    </row>
    <row r="480" spans="2:2" ht="24" customHeight="1" x14ac:dyDescent="0.2">
      <c r="B480" s="76" t="str">
        <f>IF(A480="","",IF(ISNUMBER(SEARCH("KCB",G480))=TRUE,Info!$J$10,Info!$J$11))</f>
        <v/>
      </c>
    </row>
    <row r="481" spans="2:2" ht="24" customHeight="1" x14ac:dyDescent="0.2">
      <c r="B481" s="76" t="str">
        <f>IF(A481="","",IF(ISNUMBER(SEARCH("KCB",G481))=TRUE,Info!$J$10,Info!$J$11))</f>
        <v/>
      </c>
    </row>
    <row r="482" spans="2:2" ht="24" customHeight="1" x14ac:dyDescent="0.2">
      <c r="B482" s="76" t="str">
        <f>IF(A482="","",IF(ISNUMBER(SEARCH("KCB",G482))=TRUE,Info!$J$10,Info!$J$11))</f>
        <v/>
      </c>
    </row>
    <row r="483" spans="2:2" ht="24" customHeight="1" x14ac:dyDescent="0.2">
      <c r="B483" s="76" t="str">
        <f>IF(A483="","",IF(ISNUMBER(SEARCH("KCB",G483))=TRUE,Info!$J$10,Info!$J$11))</f>
        <v/>
      </c>
    </row>
    <row r="484" spans="2:2" ht="24" customHeight="1" x14ac:dyDescent="0.2">
      <c r="B484" s="76" t="str">
        <f>IF(A484="","",IF(ISNUMBER(SEARCH("KCB",G484))=TRUE,Info!$J$10,Info!$J$11))</f>
        <v/>
      </c>
    </row>
    <row r="485" spans="2:2" ht="24" customHeight="1" x14ac:dyDescent="0.2">
      <c r="B485" s="76" t="str">
        <f>IF(A485="","",IF(ISNUMBER(SEARCH("KCB",G485))=TRUE,Info!$J$10,Info!$J$11))</f>
        <v/>
      </c>
    </row>
    <row r="486" spans="2:2" ht="24" customHeight="1" x14ac:dyDescent="0.2">
      <c r="B486" s="76" t="str">
        <f>IF(A486="","",IF(ISNUMBER(SEARCH("KCB",G486))=TRUE,Info!$J$10,Info!$J$11))</f>
        <v/>
      </c>
    </row>
    <row r="487" spans="2:2" ht="24" customHeight="1" x14ac:dyDescent="0.2">
      <c r="B487" s="76" t="str">
        <f>IF(A487="","",IF(ISNUMBER(SEARCH("KCB",G487))=TRUE,Info!$J$10,Info!$J$11))</f>
        <v/>
      </c>
    </row>
    <row r="488" spans="2:2" ht="24" customHeight="1" x14ac:dyDescent="0.2">
      <c r="B488" s="76" t="str">
        <f>IF(A488="","",IF(ISNUMBER(SEARCH("KCB",G488))=TRUE,Info!$J$10,Info!$J$11))</f>
        <v/>
      </c>
    </row>
    <row r="489" spans="2:2" ht="24" customHeight="1" x14ac:dyDescent="0.2">
      <c r="B489" s="76" t="str">
        <f>IF(A489="","",IF(ISNUMBER(SEARCH("KCB",G489))=TRUE,Info!$J$10,Info!$J$11))</f>
        <v/>
      </c>
    </row>
    <row r="490" spans="2:2" ht="24" customHeight="1" x14ac:dyDescent="0.2">
      <c r="B490" s="76" t="str">
        <f>IF(A490="","",IF(ISNUMBER(SEARCH("KCB",G490))=TRUE,Info!$J$10,Info!$J$11))</f>
        <v/>
      </c>
    </row>
    <row r="491" spans="2:2" ht="24" customHeight="1" x14ac:dyDescent="0.2">
      <c r="B491" s="76" t="str">
        <f>IF(A491="","",IF(ISNUMBER(SEARCH("KCB",G491))=TRUE,Info!$J$10,Info!$J$11))</f>
        <v/>
      </c>
    </row>
    <row r="492" spans="2:2" ht="24" customHeight="1" x14ac:dyDescent="0.2">
      <c r="B492" s="76" t="str">
        <f>IF(A492="","",IF(ISNUMBER(SEARCH("KCB",G492))=TRUE,Info!$J$10,Info!$J$11))</f>
        <v/>
      </c>
    </row>
    <row r="493" spans="2:2" ht="24" customHeight="1" x14ac:dyDescent="0.2">
      <c r="B493" s="76" t="str">
        <f>IF(A493="","",IF(ISNUMBER(SEARCH("KCB",G493))=TRUE,Info!$J$10,Info!$J$11))</f>
        <v/>
      </c>
    </row>
    <row r="494" spans="2:2" ht="24" customHeight="1" x14ac:dyDescent="0.2">
      <c r="B494" s="76" t="str">
        <f>IF(A494="","",IF(ISNUMBER(SEARCH("KCB",G494))=TRUE,Info!$J$10,Info!$J$11))</f>
        <v/>
      </c>
    </row>
    <row r="495" spans="2:2" ht="24" customHeight="1" x14ac:dyDescent="0.2">
      <c r="B495" s="76" t="str">
        <f>IF(A495="","",IF(ISNUMBER(SEARCH("KCB",G495))=TRUE,Info!$J$10,Info!$J$11))</f>
        <v/>
      </c>
    </row>
    <row r="496" spans="2:2" ht="24" customHeight="1" x14ac:dyDescent="0.2">
      <c r="B496" s="76" t="str">
        <f>IF(A496="","",IF(ISNUMBER(SEARCH("KCB",G496))=TRUE,Info!$J$10,Info!$J$11))</f>
        <v/>
      </c>
    </row>
    <row r="497" spans="2:2" ht="24" customHeight="1" x14ac:dyDescent="0.2">
      <c r="B497" s="76" t="str">
        <f>IF(A497="","",IF(ISNUMBER(SEARCH("KCB",G497))=TRUE,Info!$J$10,Info!$J$11))</f>
        <v/>
      </c>
    </row>
    <row r="498" spans="2:2" ht="24" customHeight="1" x14ac:dyDescent="0.2">
      <c r="B498" s="76" t="str">
        <f>IF(A498="","",IF(ISNUMBER(SEARCH("KCB",G498))=TRUE,Info!$J$10,Info!$J$11))</f>
        <v/>
      </c>
    </row>
    <row r="499" spans="2:2" ht="24" customHeight="1" x14ac:dyDescent="0.2">
      <c r="B499" s="76" t="str">
        <f>IF(A499="","",IF(ISNUMBER(SEARCH("KCB",G499))=TRUE,Info!$J$10,Info!$J$11))</f>
        <v/>
      </c>
    </row>
    <row r="500" spans="2:2" ht="24" customHeight="1" x14ac:dyDescent="0.2">
      <c r="B500" s="76" t="str">
        <f>IF(A500="","",IF(ISNUMBER(SEARCH("KCB",G500))=TRUE,Info!$J$10,Info!$J$11))</f>
        <v/>
      </c>
    </row>
    <row r="501" spans="2:2" ht="24" customHeight="1" x14ac:dyDescent="0.2">
      <c r="B501" s="76" t="str">
        <f>IF(A501="","",IF(ISNUMBER(SEARCH("KCB",G501))=TRUE,Info!$J$10,Info!$J$11))</f>
        <v/>
      </c>
    </row>
    <row r="502" spans="2:2" ht="24" customHeight="1" x14ac:dyDescent="0.2">
      <c r="B502" s="76" t="str">
        <f>IF(A502="","",IF(ISNUMBER(SEARCH("KCB",G502))=TRUE,Info!$J$10,Info!$J$11))</f>
        <v/>
      </c>
    </row>
    <row r="503" spans="2:2" ht="24" customHeight="1" x14ac:dyDescent="0.2">
      <c r="B503" s="76" t="str">
        <f>IF(A503="","",IF(ISNUMBER(SEARCH("KCB",G503))=TRUE,Info!$J$10,Info!$J$11))</f>
        <v/>
      </c>
    </row>
    <row r="504" spans="2:2" ht="24" customHeight="1" x14ac:dyDescent="0.2">
      <c r="B504" s="76" t="str">
        <f>IF(A504="","",IF(ISNUMBER(SEARCH("KCB",G504))=TRUE,Info!$J$10,Info!$J$11))</f>
        <v/>
      </c>
    </row>
    <row r="505" spans="2:2" ht="24" customHeight="1" x14ac:dyDescent="0.2">
      <c r="B505" s="76" t="str">
        <f>IF(A505="","",IF(ISNUMBER(SEARCH("KCB",G505))=TRUE,Info!$J$10,Info!$J$11))</f>
        <v/>
      </c>
    </row>
    <row r="506" spans="2:2" ht="24" customHeight="1" x14ac:dyDescent="0.2">
      <c r="B506" s="76" t="str">
        <f>IF(A506="","",IF(ISNUMBER(SEARCH("KCB",G506))=TRUE,Info!$J$10,Info!$J$11))</f>
        <v/>
      </c>
    </row>
    <row r="507" spans="2:2" ht="24" customHeight="1" x14ac:dyDescent="0.2">
      <c r="B507" s="76" t="str">
        <f>IF(A507="","",IF(ISNUMBER(SEARCH("KCB",G507))=TRUE,Info!$J$10,Info!$J$11))</f>
        <v/>
      </c>
    </row>
    <row r="508" spans="2:2" ht="24" customHeight="1" x14ac:dyDescent="0.2">
      <c r="B508" s="76" t="str">
        <f>IF(A508="","",IF(ISNUMBER(SEARCH("KCB",G508))=TRUE,Info!$J$10,Info!$J$11))</f>
        <v/>
      </c>
    </row>
    <row r="509" spans="2:2" ht="24" customHeight="1" x14ac:dyDescent="0.2">
      <c r="B509" s="76" t="str">
        <f>IF(A509="","",IF(ISNUMBER(SEARCH("KCB",G509))=TRUE,Info!$J$10,Info!$J$11))</f>
        <v/>
      </c>
    </row>
    <row r="510" spans="2:2" ht="24" customHeight="1" x14ac:dyDescent="0.2">
      <c r="B510" s="76" t="str">
        <f>IF(A510="","",IF(ISNUMBER(SEARCH("KCB",G510))=TRUE,Info!$J$10,Info!$J$11))</f>
        <v/>
      </c>
    </row>
    <row r="511" spans="2:2" ht="24" customHeight="1" x14ac:dyDescent="0.2">
      <c r="B511" s="76" t="str">
        <f>IF(A511="","",IF(ISNUMBER(SEARCH("KCB",G511))=TRUE,Info!$J$10,Info!$J$11))</f>
        <v/>
      </c>
    </row>
    <row r="512" spans="2:2" ht="24" customHeight="1" x14ac:dyDescent="0.2">
      <c r="B512" s="76" t="str">
        <f>IF(A512="","",IF(ISNUMBER(SEARCH("KCB",G512))=TRUE,Info!$J$10,Info!$J$11))</f>
        <v/>
      </c>
    </row>
    <row r="513" spans="2:2" ht="24" customHeight="1" x14ac:dyDescent="0.2">
      <c r="B513" s="76" t="str">
        <f>IF(A513="","",IF(ISNUMBER(SEARCH("KCB",G513))=TRUE,Info!$J$10,Info!$J$11))</f>
        <v/>
      </c>
    </row>
    <row r="514" spans="2:2" ht="24" customHeight="1" x14ac:dyDescent="0.2">
      <c r="B514" s="76" t="str">
        <f>IF(A514="","",IF(ISNUMBER(SEARCH("KCB",G514))=TRUE,Info!$J$10,Info!$J$11))</f>
        <v/>
      </c>
    </row>
    <row r="515" spans="2:2" ht="24" customHeight="1" x14ac:dyDescent="0.2">
      <c r="B515" s="76" t="str">
        <f>IF(A515="","",IF(ISNUMBER(SEARCH("KCB",G515))=TRUE,Info!$J$10,Info!$J$11))</f>
        <v/>
      </c>
    </row>
    <row r="516" spans="2:2" ht="24" customHeight="1" x14ac:dyDescent="0.2">
      <c r="B516" s="76" t="str">
        <f>IF(A516="","",IF(ISNUMBER(SEARCH("KCB",G516))=TRUE,Info!$J$10,Info!$J$11))</f>
        <v/>
      </c>
    </row>
    <row r="517" spans="2:2" ht="24" customHeight="1" x14ac:dyDescent="0.2">
      <c r="B517" s="76" t="str">
        <f>IF(A517="","",IF(ISNUMBER(SEARCH("KCB",G517))=TRUE,Info!$J$10,Info!$J$11))</f>
        <v/>
      </c>
    </row>
    <row r="518" spans="2:2" ht="24" customHeight="1" x14ac:dyDescent="0.2">
      <c r="B518" s="76" t="str">
        <f>IF(A518="","",IF(ISNUMBER(SEARCH("KCB",G518))=TRUE,Info!$J$10,Info!$J$11))</f>
        <v/>
      </c>
    </row>
    <row r="519" spans="2:2" ht="24" customHeight="1" x14ac:dyDescent="0.2">
      <c r="B519" s="76" t="str">
        <f>IF(A519="","",IF(ISNUMBER(SEARCH("KCB",G519))=TRUE,Info!$J$10,Info!$J$11))</f>
        <v/>
      </c>
    </row>
    <row r="520" spans="2:2" ht="24" customHeight="1" x14ac:dyDescent="0.2">
      <c r="B520" s="76" t="str">
        <f>IF(A520="","",IF(ISNUMBER(SEARCH("KCB",G520))=TRUE,Info!$J$10,Info!$J$11))</f>
        <v/>
      </c>
    </row>
    <row r="521" spans="2:2" ht="24" customHeight="1" x14ac:dyDescent="0.2">
      <c r="B521" s="76" t="str">
        <f>IF(A521="","",IF(ISNUMBER(SEARCH("KCB",G521))=TRUE,Info!$J$10,Info!$J$11))</f>
        <v/>
      </c>
    </row>
    <row r="522" spans="2:2" ht="24" customHeight="1" x14ac:dyDescent="0.2">
      <c r="B522" s="76" t="str">
        <f>IF(A522="","",IF(ISNUMBER(SEARCH("KCB",G522))=TRUE,Info!$J$10,Info!$J$11))</f>
        <v/>
      </c>
    </row>
    <row r="523" spans="2:2" ht="24" customHeight="1" x14ac:dyDescent="0.2">
      <c r="B523" s="76" t="str">
        <f>IF(A523="","",IF(ISNUMBER(SEARCH("KCB",G523))=TRUE,Info!$J$10,Info!$J$11))</f>
        <v/>
      </c>
    </row>
    <row r="524" spans="2:2" ht="24" customHeight="1" x14ac:dyDescent="0.2">
      <c r="B524" s="76" t="str">
        <f>IF(A524="","",IF(ISNUMBER(SEARCH("KCB",G524))=TRUE,Info!$J$10,Info!$J$11))</f>
        <v/>
      </c>
    </row>
    <row r="525" spans="2:2" ht="24" customHeight="1" x14ac:dyDescent="0.2">
      <c r="B525" s="76" t="str">
        <f>IF(A525="","",IF(ISNUMBER(SEARCH("KCB",G525))=TRUE,Info!$J$10,Info!$J$11))</f>
        <v/>
      </c>
    </row>
    <row r="526" spans="2:2" ht="24" customHeight="1" x14ac:dyDescent="0.2">
      <c r="B526" s="76" t="str">
        <f>IF(A526="","",IF(ISNUMBER(SEARCH("KCB",G526))=TRUE,Info!$J$10,Info!$J$11))</f>
        <v/>
      </c>
    </row>
    <row r="527" spans="2:2" ht="24" customHeight="1" x14ac:dyDescent="0.2">
      <c r="B527" s="76" t="str">
        <f>IF(A527="","",IF(ISNUMBER(SEARCH("KCB",G527))=TRUE,Info!$J$10,Info!$J$11))</f>
        <v/>
      </c>
    </row>
    <row r="528" spans="2:2" ht="24" customHeight="1" x14ac:dyDescent="0.2">
      <c r="B528" s="76" t="str">
        <f>IF(A528="","",IF(ISNUMBER(SEARCH("KCB",G528))=TRUE,Info!$J$10,Info!$J$11))</f>
        <v/>
      </c>
    </row>
    <row r="529" spans="2:2" ht="24" customHeight="1" x14ac:dyDescent="0.2">
      <c r="B529" s="76" t="str">
        <f>IF(A529="","",IF(ISNUMBER(SEARCH("KCB",G529))=TRUE,Info!$J$10,Info!$J$11))</f>
        <v/>
      </c>
    </row>
    <row r="530" spans="2:2" ht="24" customHeight="1" x14ac:dyDescent="0.2">
      <c r="B530" s="76" t="str">
        <f>IF(A530="","",IF(ISNUMBER(SEARCH("KCB",G530))=TRUE,Info!$J$10,Info!$J$11))</f>
        <v/>
      </c>
    </row>
    <row r="531" spans="2:2" ht="24" customHeight="1" x14ac:dyDescent="0.2">
      <c r="B531" s="76" t="str">
        <f>IF(A531="","",IF(ISNUMBER(SEARCH("KCB",G531))=TRUE,Info!$J$10,Info!$J$11))</f>
        <v/>
      </c>
    </row>
    <row r="532" spans="2:2" ht="24" customHeight="1" x14ac:dyDescent="0.2">
      <c r="B532" s="76" t="str">
        <f>IF(A532="","",IF(ISNUMBER(SEARCH("KCB",G532))=TRUE,Info!$J$10,Info!$J$11))</f>
        <v/>
      </c>
    </row>
    <row r="533" spans="2:2" ht="24" customHeight="1" x14ac:dyDescent="0.2">
      <c r="B533" s="76" t="str">
        <f>IF(A533="","",IF(ISNUMBER(SEARCH("KCB",G533))=TRUE,Info!$J$10,Info!$J$11))</f>
        <v/>
      </c>
    </row>
    <row r="534" spans="2:2" ht="24" customHeight="1" x14ac:dyDescent="0.2">
      <c r="B534" s="76" t="str">
        <f>IF(A534="","",IF(ISNUMBER(SEARCH("KCB",G534))=TRUE,Info!$J$10,Info!$J$11))</f>
        <v/>
      </c>
    </row>
    <row r="535" spans="2:2" ht="24" customHeight="1" x14ac:dyDescent="0.2">
      <c r="B535" s="76" t="str">
        <f>IF(A535="","",IF(ISNUMBER(SEARCH("KCB",G535))=TRUE,Info!$J$10,Info!$J$11))</f>
        <v/>
      </c>
    </row>
    <row r="536" spans="2:2" ht="24" customHeight="1" x14ac:dyDescent="0.2">
      <c r="B536" s="76" t="str">
        <f>IF(A536="","",IF(ISNUMBER(SEARCH("KCB",G536))=TRUE,Info!$J$10,Info!$J$11))</f>
        <v/>
      </c>
    </row>
    <row r="537" spans="2:2" ht="24" customHeight="1" x14ac:dyDescent="0.2">
      <c r="B537" s="76" t="str">
        <f>IF(A537="","",IF(ISNUMBER(SEARCH("KCB",G537))=TRUE,Info!$J$10,Info!$J$11))</f>
        <v/>
      </c>
    </row>
    <row r="538" spans="2:2" ht="24" customHeight="1" x14ac:dyDescent="0.2">
      <c r="B538" s="76" t="str">
        <f>IF(A538="","",IF(ISNUMBER(SEARCH("KCB",G538))=TRUE,Info!$J$10,Info!$J$11))</f>
        <v/>
      </c>
    </row>
    <row r="539" spans="2:2" ht="24" customHeight="1" x14ac:dyDescent="0.2">
      <c r="B539" s="76" t="str">
        <f>IF(A539="","",IF(ISNUMBER(SEARCH("KCB",G539))=TRUE,Info!$J$10,Info!$J$11))</f>
        <v/>
      </c>
    </row>
    <row r="540" spans="2:2" ht="24" customHeight="1" x14ac:dyDescent="0.2">
      <c r="B540" s="76" t="str">
        <f>IF(A540="","",IF(ISNUMBER(SEARCH("KCB",G540))=TRUE,Info!$J$10,Info!$J$11))</f>
        <v/>
      </c>
    </row>
    <row r="541" spans="2:2" ht="24" customHeight="1" x14ac:dyDescent="0.2">
      <c r="B541" s="76" t="str">
        <f>IF(A541="","",IF(ISNUMBER(SEARCH("KCB",G541))=TRUE,Info!$J$10,Info!$J$11))</f>
        <v/>
      </c>
    </row>
    <row r="542" spans="2:2" ht="24" customHeight="1" x14ac:dyDescent="0.2">
      <c r="B542" s="76" t="str">
        <f>IF(A542="","",IF(ISNUMBER(SEARCH("KCB",G542))=TRUE,Info!$J$10,Info!$J$11))</f>
        <v/>
      </c>
    </row>
    <row r="543" spans="2:2" ht="24" customHeight="1" x14ac:dyDescent="0.2">
      <c r="B543" s="76" t="str">
        <f>IF(A543="","",IF(ISNUMBER(SEARCH("KCB",G543))=TRUE,Info!$J$10,Info!$J$11))</f>
        <v/>
      </c>
    </row>
    <row r="544" spans="2:2" ht="24" customHeight="1" x14ac:dyDescent="0.2">
      <c r="B544" s="76" t="str">
        <f>IF(A544="","",IF(ISNUMBER(SEARCH("KCB",G544))=TRUE,Info!$J$10,Info!$J$11))</f>
        <v/>
      </c>
    </row>
    <row r="545" spans="2:2" ht="24" customHeight="1" x14ac:dyDescent="0.2">
      <c r="B545" s="76" t="str">
        <f>IF(A545="","",IF(ISNUMBER(SEARCH("KCB",G545))=TRUE,Info!$J$10,Info!$J$11))</f>
        <v/>
      </c>
    </row>
    <row r="546" spans="2:2" ht="24" customHeight="1" x14ac:dyDescent="0.2">
      <c r="B546" s="76" t="str">
        <f>IF(A546="","",IF(ISNUMBER(SEARCH("KCB",G546))=TRUE,Info!$J$10,Info!$J$11))</f>
        <v/>
      </c>
    </row>
    <row r="547" spans="2:2" ht="24" customHeight="1" x14ac:dyDescent="0.2">
      <c r="B547" s="76" t="str">
        <f>IF(A547="","",IF(ISNUMBER(SEARCH("KCB",G547))=TRUE,Info!$J$10,Info!$J$11))</f>
        <v/>
      </c>
    </row>
    <row r="548" spans="2:2" ht="24" customHeight="1" x14ac:dyDescent="0.2">
      <c r="B548" s="76" t="str">
        <f>IF(A548="","",IF(ISNUMBER(SEARCH("KCB",G548))=TRUE,Info!$J$10,Info!$J$11))</f>
        <v/>
      </c>
    </row>
    <row r="549" spans="2:2" ht="24" customHeight="1" x14ac:dyDescent="0.2">
      <c r="B549" s="76" t="str">
        <f>IF(A549="","",IF(ISNUMBER(SEARCH("KCB",G549))=TRUE,Info!$J$10,Info!$J$11))</f>
        <v/>
      </c>
    </row>
    <row r="550" spans="2:2" ht="24" customHeight="1" x14ac:dyDescent="0.2">
      <c r="B550" s="76" t="str">
        <f>IF(A550="","",IF(ISNUMBER(SEARCH("KCB",G550))=TRUE,Info!$J$10,Info!$J$11))</f>
        <v/>
      </c>
    </row>
    <row r="551" spans="2:2" ht="24" customHeight="1" x14ac:dyDescent="0.2">
      <c r="B551" s="76" t="str">
        <f>IF(A551="","",IF(ISNUMBER(SEARCH("KCB",G551))=TRUE,Info!$J$10,Info!$J$11))</f>
        <v/>
      </c>
    </row>
    <row r="552" spans="2:2" ht="24" customHeight="1" x14ac:dyDescent="0.2">
      <c r="B552" s="76" t="str">
        <f>IF(A552="","",IF(ISNUMBER(SEARCH("KCB",G552))=TRUE,Info!$J$10,Info!$J$11))</f>
        <v/>
      </c>
    </row>
    <row r="553" spans="2:2" ht="24" customHeight="1" x14ac:dyDescent="0.2">
      <c r="B553" s="76" t="str">
        <f>IF(A553="","",IF(ISNUMBER(SEARCH("KCB",G553))=TRUE,Info!$J$10,Info!$J$11))</f>
        <v/>
      </c>
    </row>
    <row r="554" spans="2:2" ht="24" customHeight="1" x14ac:dyDescent="0.2">
      <c r="B554" s="76" t="str">
        <f>IF(A554="","",IF(ISNUMBER(SEARCH("KCB",G554))=TRUE,Info!$J$10,Info!$J$11))</f>
        <v/>
      </c>
    </row>
    <row r="555" spans="2:2" ht="24" customHeight="1" x14ac:dyDescent="0.2">
      <c r="B555" s="76" t="str">
        <f>IF(A555="","",IF(ISNUMBER(SEARCH("KCB",G555))=TRUE,Info!$J$10,Info!$J$11))</f>
        <v/>
      </c>
    </row>
    <row r="556" spans="2:2" ht="24" customHeight="1" x14ac:dyDescent="0.2">
      <c r="B556" s="76" t="str">
        <f>IF(A556="","",IF(ISNUMBER(SEARCH("KCB",G556))=TRUE,Info!$J$10,Info!$J$11))</f>
        <v/>
      </c>
    </row>
    <row r="557" spans="2:2" ht="24" customHeight="1" x14ac:dyDescent="0.2">
      <c r="B557" s="76" t="str">
        <f>IF(A557="","",IF(ISNUMBER(SEARCH("KCB",G557))=TRUE,Info!$J$10,Info!$J$11))</f>
        <v/>
      </c>
    </row>
    <row r="558" spans="2:2" ht="24" customHeight="1" x14ac:dyDescent="0.2">
      <c r="B558" s="76" t="str">
        <f>IF(A558="","",IF(ISNUMBER(SEARCH("KCB",G558))=TRUE,Info!$J$10,Info!$J$11))</f>
        <v/>
      </c>
    </row>
    <row r="559" spans="2:2" ht="24" customHeight="1" x14ac:dyDescent="0.2">
      <c r="B559" s="76" t="str">
        <f>IF(A559="","",IF(ISNUMBER(SEARCH("KCB",G559))=TRUE,Info!$J$10,Info!$J$11))</f>
        <v/>
      </c>
    </row>
    <row r="560" spans="2:2" ht="24" customHeight="1" x14ac:dyDescent="0.2">
      <c r="B560" s="76" t="str">
        <f>IF(A560="","",IF(ISNUMBER(SEARCH("KCB",G560))=TRUE,Info!$J$10,Info!$J$11))</f>
        <v/>
      </c>
    </row>
    <row r="561" spans="2:2" ht="24" customHeight="1" x14ac:dyDescent="0.2">
      <c r="B561" s="76" t="str">
        <f>IF(A561="","",IF(ISNUMBER(SEARCH("KCB",G561))=TRUE,Info!$J$10,Info!$J$11))</f>
        <v/>
      </c>
    </row>
    <row r="562" spans="2:2" ht="24" customHeight="1" x14ac:dyDescent="0.2">
      <c r="B562" s="76" t="str">
        <f>IF(A562="","",IF(ISNUMBER(SEARCH("KCB",G562))=TRUE,Info!$J$10,Info!$J$11))</f>
        <v/>
      </c>
    </row>
    <row r="563" spans="2:2" ht="24" customHeight="1" x14ac:dyDescent="0.2">
      <c r="B563" s="76" t="str">
        <f>IF(A563="","",IF(ISNUMBER(SEARCH("KCB",G563))=TRUE,Info!$J$10,Info!$J$11))</f>
        <v/>
      </c>
    </row>
    <row r="564" spans="2:2" ht="24" customHeight="1" x14ac:dyDescent="0.2">
      <c r="B564" s="76" t="str">
        <f>IF(A564="","",IF(ISNUMBER(SEARCH("KCB",G564))=TRUE,Info!$J$10,Info!$J$11))</f>
        <v/>
      </c>
    </row>
    <row r="565" spans="2:2" ht="24" customHeight="1" x14ac:dyDescent="0.2">
      <c r="B565" s="76" t="str">
        <f>IF(A565="","",IF(ISNUMBER(SEARCH("KCB",G565))=TRUE,Info!$J$10,Info!$J$11))</f>
        <v/>
      </c>
    </row>
    <row r="566" spans="2:2" ht="24" customHeight="1" x14ac:dyDescent="0.2">
      <c r="B566" s="76" t="str">
        <f>IF(A566="","",IF(ISNUMBER(SEARCH("KCB",G566))=TRUE,Info!$J$10,Info!$J$11))</f>
        <v/>
      </c>
    </row>
    <row r="567" spans="2:2" ht="24" customHeight="1" x14ac:dyDescent="0.2">
      <c r="B567" s="76" t="str">
        <f>IF(A567="","",IF(ISNUMBER(SEARCH("KCB",G567))=TRUE,Info!$J$10,Info!$J$11))</f>
        <v/>
      </c>
    </row>
    <row r="568" spans="2:2" ht="24" customHeight="1" x14ac:dyDescent="0.2">
      <c r="B568" s="76" t="str">
        <f>IF(A568="","",IF(ISNUMBER(SEARCH("KCB",G568))=TRUE,Info!$J$10,Info!$J$11))</f>
        <v/>
      </c>
    </row>
    <row r="569" spans="2:2" ht="24" customHeight="1" x14ac:dyDescent="0.2">
      <c r="B569" s="76" t="str">
        <f>IF(A569="","",IF(ISNUMBER(SEARCH("KCB",G569))=TRUE,Info!$J$10,Info!$J$11))</f>
        <v/>
      </c>
    </row>
    <row r="570" spans="2:2" ht="24" customHeight="1" x14ac:dyDescent="0.2">
      <c r="B570" s="76" t="str">
        <f>IF(A570="","",IF(ISNUMBER(SEARCH("KCB",G570))=TRUE,Info!$J$10,Info!$J$11))</f>
        <v/>
      </c>
    </row>
    <row r="571" spans="2:2" ht="24" customHeight="1" x14ac:dyDescent="0.2">
      <c r="B571" s="76" t="str">
        <f>IF(A571="","",IF(ISNUMBER(SEARCH("KCB",G571))=TRUE,Info!$J$10,Info!$J$11))</f>
        <v/>
      </c>
    </row>
    <row r="572" spans="2:2" ht="24" customHeight="1" x14ac:dyDescent="0.2">
      <c r="B572" s="76" t="str">
        <f>IF(A572="","",IF(ISNUMBER(SEARCH("KCB",G572))=TRUE,Info!$J$10,Info!$J$11))</f>
        <v/>
      </c>
    </row>
    <row r="573" spans="2:2" ht="24" customHeight="1" x14ac:dyDescent="0.2">
      <c r="B573" s="76" t="str">
        <f>IF(A573="","",IF(ISNUMBER(SEARCH("KCB",G573))=TRUE,Info!$J$10,Info!$J$11))</f>
        <v/>
      </c>
    </row>
    <row r="574" spans="2:2" ht="24" customHeight="1" x14ac:dyDescent="0.2">
      <c r="B574" s="76" t="str">
        <f>IF(A574="","",IF(ISNUMBER(SEARCH("KCB",G574))=TRUE,Info!$J$10,Info!$J$11))</f>
        <v/>
      </c>
    </row>
    <row r="575" spans="2:2" ht="24" customHeight="1" x14ac:dyDescent="0.2">
      <c r="B575" s="76" t="str">
        <f>IF(A575="","",IF(ISNUMBER(SEARCH("KCB",G575))=TRUE,Info!$J$10,Info!$J$11))</f>
        <v/>
      </c>
    </row>
    <row r="576" spans="2:2" ht="24" customHeight="1" x14ac:dyDescent="0.2">
      <c r="B576" s="76" t="str">
        <f>IF(A576="","",IF(ISNUMBER(SEARCH("KCB",G576))=TRUE,Info!$J$10,Info!$J$11))</f>
        <v/>
      </c>
    </row>
    <row r="577" spans="2:2" ht="24" customHeight="1" x14ac:dyDescent="0.2">
      <c r="B577" s="76" t="str">
        <f>IF(A577="","",IF(ISNUMBER(SEARCH("KCB",G577))=TRUE,Info!$J$10,Info!$J$11))</f>
        <v/>
      </c>
    </row>
    <row r="578" spans="2:2" ht="24" customHeight="1" x14ac:dyDescent="0.2">
      <c r="B578" s="76" t="str">
        <f>IF(A578="","",IF(ISNUMBER(SEARCH("KCB",G578))=TRUE,Info!$J$10,Info!$J$11))</f>
        <v/>
      </c>
    </row>
    <row r="579" spans="2:2" ht="24" customHeight="1" x14ac:dyDescent="0.2">
      <c r="B579" s="76" t="str">
        <f>IF(A579="","",IF(ISNUMBER(SEARCH("KCB",G579))=TRUE,Info!$J$10,Info!$J$11))</f>
        <v/>
      </c>
    </row>
    <row r="580" spans="2:2" ht="24" customHeight="1" x14ac:dyDescent="0.2">
      <c r="B580" s="76" t="str">
        <f>IF(A580="","",IF(ISNUMBER(SEARCH("KCB",G580))=TRUE,Info!$J$10,Info!$J$11))</f>
        <v/>
      </c>
    </row>
    <row r="581" spans="2:2" ht="24" customHeight="1" x14ac:dyDescent="0.2">
      <c r="B581" s="76" t="str">
        <f>IF(A581="","",IF(ISNUMBER(SEARCH("KCB",G581))=TRUE,Info!$J$10,Info!$J$11))</f>
        <v/>
      </c>
    </row>
    <row r="582" spans="2:2" ht="24" customHeight="1" x14ac:dyDescent="0.2">
      <c r="B582" s="76" t="str">
        <f>IF(A582="","",IF(ISNUMBER(SEARCH("KCB",G582))=TRUE,Info!$J$10,Info!$J$11))</f>
        <v/>
      </c>
    </row>
    <row r="583" spans="2:2" ht="24" customHeight="1" x14ac:dyDescent="0.2">
      <c r="B583" s="76" t="str">
        <f>IF(A583="","",IF(ISNUMBER(SEARCH("KCB",G583))=TRUE,Info!$J$10,Info!$J$11))</f>
        <v/>
      </c>
    </row>
    <row r="584" spans="2:2" ht="24" customHeight="1" x14ac:dyDescent="0.2">
      <c r="B584" s="76" t="str">
        <f>IF(A584="","",IF(ISNUMBER(SEARCH("KCB",G584))=TRUE,Info!$J$10,Info!$J$11))</f>
        <v/>
      </c>
    </row>
    <row r="585" spans="2:2" ht="24" customHeight="1" x14ac:dyDescent="0.2">
      <c r="B585" s="76" t="str">
        <f>IF(A585="","",IF(ISNUMBER(SEARCH("KCB",G585))=TRUE,Info!$J$10,Info!$J$11))</f>
        <v/>
      </c>
    </row>
    <row r="586" spans="2:2" ht="24" customHeight="1" x14ac:dyDescent="0.2">
      <c r="B586" s="76" t="str">
        <f>IF(A586="","",IF(ISNUMBER(SEARCH("KCB",G586))=TRUE,Info!$J$10,Info!$J$11))</f>
        <v/>
      </c>
    </row>
    <row r="587" spans="2:2" ht="24" customHeight="1" x14ac:dyDescent="0.2">
      <c r="B587" s="76" t="str">
        <f>IF(A587="","",IF(ISNUMBER(SEARCH("KCB",G587))=TRUE,Info!$J$10,Info!$J$11))</f>
        <v/>
      </c>
    </row>
    <row r="588" spans="2:2" ht="24" customHeight="1" x14ac:dyDescent="0.2">
      <c r="B588" s="76" t="str">
        <f>IF(A588="","",IF(ISNUMBER(SEARCH("KCB",G588))=TRUE,Info!$J$10,Info!$J$11))</f>
        <v/>
      </c>
    </row>
    <row r="589" spans="2:2" ht="24" customHeight="1" x14ac:dyDescent="0.2">
      <c r="B589" s="76" t="str">
        <f>IF(A589="","",IF(ISNUMBER(SEARCH("KCB",G589))=TRUE,Info!$J$10,Info!$J$11))</f>
        <v/>
      </c>
    </row>
    <row r="590" spans="2:2" ht="24" customHeight="1" x14ac:dyDescent="0.2">
      <c r="B590" s="76" t="str">
        <f>IF(A590="","",IF(ISNUMBER(SEARCH("KCB",G590))=TRUE,Info!$J$10,Info!$J$11))</f>
        <v/>
      </c>
    </row>
    <row r="591" spans="2:2" ht="24" customHeight="1" x14ac:dyDescent="0.2">
      <c r="B591" s="76" t="str">
        <f>IF(A591="","",IF(ISNUMBER(SEARCH("KCB",G591))=TRUE,Info!$J$10,Info!$J$11))</f>
        <v/>
      </c>
    </row>
    <row r="592" spans="2:2" ht="24" customHeight="1" x14ac:dyDescent="0.2">
      <c r="B592" s="76" t="str">
        <f>IF(A592="","",IF(ISNUMBER(SEARCH("KCB",G592))=TRUE,Info!$J$10,Info!$J$11))</f>
        <v/>
      </c>
    </row>
    <row r="593" spans="2:2" ht="24" customHeight="1" x14ac:dyDescent="0.2">
      <c r="B593" s="76" t="str">
        <f>IF(A593="","",IF(ISNUMBER(SEARCH("KCB",G593))=TRUE,Info!$J$10,Info!$J$11))</f>
        <v/>
      </c>
    </row>
    <row r="594" spans="2:2" ht="24" customHeight="1" x14ac:dyDescent="0.2">
      <c r="B594" s="76" t="str">
        <f>IF(A594="","",IF(ISNUMBER(SEARCH("KCB",G594))=TRUE,Info!$J$10,Info!$J$11))</f>
        <v/>
      </c>
    </row>
    <row r="595" spans="2:2" ht="24" customHeight="1" x14ac:dyDescent="0.2">
      <c r="B595" s="76" t="str">
        <f>IF(A595="","",IF(ISNUMBER(SEARCH("KCB",G595))=TRUE,Info!$J$10,Info!$J$11))</f>
        <v/>
      </c>
    </row>
    <row r="596" spans="2:2" ht="24" customHeight="1" x14ac:dyDescent="0.2">
      <c r="B596" s="76" t="str">
        <f>IF(A596="","",IF(ISNUMBER(SEARCH("KCB",G596))=TRUE,Info!$J$10,Info!$J$11))</f>
        <v/>
      </c>
    </row>
    <row r="597" spans="2:2" ht="24" customHeight="1" x14ac:dyDescent="0.2">
      <c r="B597" s="76" t="str">
        <f>IF(A597="","",IF(ISNUMBER(SEARCH("KCB",G597))=TRUE,Info!$J$10,Info!$J$11))</f>
        <v/>
      </c>
    </row>
    <row r="598" spans="2:2" ht="24" customHeight="1" x14ac:dyDescent="0.2">
      <c r="B598" s="76" t="str">
        <f>IF(A598="","",IF(ISNUMBER(SEARCH("KCB",G598))=TRUE,Info!$J$10,Info!$J$11))</f>
        <v/>
      </c>
    </row>
    <row r="599" spans="2:2" ht="24" customHeight="1" x14ac:dyDescent="0.2">
      <c r="B599" s="76" t="str">
        <f>IF(A599="","",IF(ISNUMBER(SEARCH("KCB",G599))=TRUE,Info!$J$10,Info!$J$11))</f>
        <v/>
      </c>
    </row>
    <row r="600" spans="2:2" ht="24" customHeight="1" x14ac:dyDescent="0.2">
      <c r="B600" s="76" t="str">
        <f>IF(A600="","",IF(ISNUMBER(SEARCH("KCB",G600))=TRUE,Info!$J$10,Info!$J$11))</f>
        <v/>
      </c>
    </row>
    <row r="601" spans="2:2" ht="24" customHeight="1" x14ac:dyDescent="0.2">
      <c r="B601" s="76" t="str">
        <f>IF(A601="","",IF(ISNUMBER(SEARCH("KCB",G601))=TRUE,Info!$J$10,Info!$J$11))</f>
        <v/>
      </c>
    </row>
    <row r="602" spans="2:2" ht="24" customHeight="1" x14ac:dyDescent="0.2">
      <c r="B602" s="76" t="str">
        <f>IF(A602="","",IF(ISNUMBER(SEARCH("KCB",G602))=TRUE,Info!$J$10,Info!$J$11))</f>
        <v/>
      </c>
    </row>
    <row r="603" spans="2:2" ht="24" customHeight="1" x14ac:dyDescent="0.2">
      <c r="B603" s="76" t="str">
        <f>IF(A603="","",IF(ISNUMBER(SEARCH("KCB",G603))=TRUE,Info!$J$10,Info!$J$11))</f>
        <v/>
      </c>
    </row>
    <row r="604" spans="2:2" ht="24" customHeight="1" x14ac:dyDescent="0.2">
      <c r="B604" s="76" t="str">
        <f>IF(A604="","",IF(ISNUMBER(SEARCH("KCB",G604))=TRUE,Info!$J$10,Info!$J$11))</f>
        <v/>
      </c>
    </row>
    <row r="605" spans="2:2" ht="24" customHeight="1" x14ac:dyDescent="0.2">
      <c r="B605" s="76" t="str">
        <f>IF(A605="","",IF(ISNUMBER(SEARCH("KCB",G605))=TRUE,Info!$J$10,Info!$J$11))</f>
        <v/>
      </c>
    </row>
    <row r="606" spans="2:2" ht="24" customHeight="1" x14ac:dyDescent="0.2">
      <c r="B606" s="76" t="str">
        <f>IF(A606="","",IF(ISNUMBER(SEARCH("KCB",G606))=TRUE,Info!$J$10,Info!$J$11))</f>
        <v/>
      </c>
    </row>
    <row r="607" spans="2:2" ht="24" customHeight="1" x14ac:dyDescent="0.2">
      <c r="B607" s="76" t="str">
        <f>IF(A607="","",IF(ISNUMBER(SEARCH("KCB",G607))=TRUE,Info!$J$10,Info!$J$11))</f>
        <v/>
      </c>
    </row>
    <row r="608" spans="2:2" ht="24" customHeight="1" x14ac:dyDescent="0.2">
      <c r="B608" s="76" t="str">
        <f>IF(A608="","",IF(ISNUMBER(SEARCH("KCB",G608))=TRUE,Info!$J$10,Info!$J$11))</f>
        <v/>
      </c>
    </row>
    <row r="609" spans="2:2" ht="24" customHeight="1" x14ac:dyDescent="0.2">
      <c r="B609" s="76" t="str">
        <f>IF(A609="","",IF(ISNUMBER(SEARCH("KCB",G609))=TRUE,Info!$J$10,Info!$J$11))</f>
        <v/>
      </c>
    </row>
    <row r="610" spans="2:2" ht="24" customHeight="1" x14ac:dyDescent="0.2">
      <c r="B610" s="76" t="str">
        <f>IF(A610="","",IF(ISNUMBER(SEARCH("KCB",G610))=TRUE,Info!$J$10,Info!$J$11))</f>
        <v/>
      </c>
    </row>
    <row r="611" spans="2:2" ht="24" customHeight="1" x14ac:dyDescent="0.2">
      <c r="B611" s="76" t="str">
        <f>IF(A611="","",IF(ISNUMBER(SEARCH("KCB",G611))=TRUE,Info!$J$10,Info!$J$11))</f>
        <v/>
      </c>
    </row>
    <row r="612" spans="2:2" ht="24" customHeight="1" x14ac:dyDescent="0.2">
      <c r="B612" s="76" t="str">
        <f>IF(A612="","",IF(ISNUMBER(SEARCH("KCB",G612))=TRUE,Info!$J$10,Info!$J$11))</f>
        <v/>
      </c>
    </row>
    <row r="613" spans="2:2" ht="24" customHeight="1" x14ac:dyDescent="0.2">
      <c r="B613" s="76" t="str">
        <f>IF(A613="","",IF(ISNUMBER(SEARCH("KCB",G613))=TRUE,Info!$J$10,Info!$J$11))</f>
        <v/>
      </c>
    </row>
    <row r="614" spans="2:2" ht="24" customHeight="1" x14ac:dyDescent="0.2">
      <c r="B614" s="76" t="str">
        <f>IF(A614="","",IF(ISNUMBER(SEARCH("KCB",G614))=TRUE,Info!$J$10,Info!$J$11))</f>
        <v/>
      </c>
    </row>
    <row r="615" spans="2:2" ht="24" customHeight="1" x14ac:dyDescent="0.2">
      <c r="B615" s="76" t="str">
        <f>IF(A615="","",IF(ISNUMBER(SEARCH("KCB",G615))=TRUE,Info!$J$10,Info!$J$11))</f>
        <v/>
      </c>
    </row>
    <row r="616" spans="2:2" ht="24" customHeight="1" x14ac:dyDescent="0.2">
      <c r="B616" s="76" t="str">
        <f>IF(A616="","",IF(ISNUMBER(SEARCH("KCB",G616))=TRUE,Info!$J$10,Info!$J$11))</f>
        <v/>
      </c>
    </row>
    <row r="617" spans="2:2" ht="24" customHeight="1" x14ac:dyDescent="0.2">
      <c r="B617" s="76" t="str">
        <f>IF(A617="","",IF(ISNUMBER(SEARCH("KCB",G617))=TRUE,Info!$J$10,Info!$J$11))</f>
        <v/>
      </c>
    </row>
    <row r="618" spans="2:2" ht="24" customHeight="1" x14ac:dyDescent="0.2">
      <c r="B618" s="76" t="str">
        <f>IF(A618="","",IF(ISNUMBER(SEARCH("KCB",G618))=TRUE,Info!$J$10,Info!$J$11))</f>
        <v/>
      </c>
    </row>
    <row r="619" spans="2:2" ht="24" customHeight="1" x14ac:dyDescent="0.2">
      <c r="B619" s="76" t="str">
        <f>IF(A619="","",IF(ISNUMBER(SEARCH("KCB",G619))=TRUE,Info!$J$10,Info!$J$11))</f>
        <v/>
      </c>
    </row>
    <row r="620" spans="2:2" ht="24" customHeight="1" x14ac:dyDescent="0.2">
      <c r="B620" s="76" t="str">
        <f>IF(A620="","",IF(ISNUMBER(SEARCH("KCB",G620))=TRUE,Info!$J$10,Info!$J$11))</f>
        <v/>
      </c>
    </row>
    <row r="621" spans="2:2" ht="24" customHeight="1" x14ac:dyDescent="0.2">
      <c r="B621" s="76" t="str">
        <f>IF(A621="","",IF(ISNUMBER(SEARCH("KCB",G621))=TRUE,Info!$J$10,Info!$J$11))</f>
        <v/>
      </c>
    </row>
    <row r="622" spans="2:2" ht="24" customHeight="1" x14ac:dyDescent="0.2">
      <c r="B622" s="76" t="str">
        <f>IF(A622="","",IF(ISNUMBER(SEARCH("KCB",G622))=TRUE,Info!$J$10,Info!$J$11))</f>
        <v/>
      </c>
    </row>
    <row r="623" spans="2:2" ht="24" customHeight="1" x14ac:dyDescent="0.2">
      <c r="B623" s="76" t="str">
        <f>IF(A623="","",IF(ISNUMBER(SEARCH("KCB",G623))=TRUE,Info!$J$10,Info!$J$11))</f>
        <v/>
      </c>
    </row>
    <row r="624" spans="2:2" ht="24" customHeight="1" x14ac:dyDescent="0.2">
      <c r="B624" s="76" t="str">
        <f>IF(A624="","",IF(ISNUMBER(SEARCH("KCB",G624))=TRUE,Info!$J$10,Info!$J$11))</f>
        <v/>
      </c>
    </row>
    <row r="625" spans="2:2" ht="24" customHeight="1" x14ac:dyDescent="0.2">
      <c r="B625" s="76" t="str">
        <f>IF(A625="","",IF(ISNUMBER(SEARCH("KCB",G625))=TRUE,Info!$J$10,Info!$J$11))</f>
        <v/>
      </c>
    </row>
    <row r="626" spans="2:2" ht="24" customHeight="1" x14ac:dyDescent="0.2">
      <c r="B626" s="76" t="str">
        <f>IF(A626="","",IF(ISNUMBER(SEARCH("KCB",G626))=TRUE,Info!$J$10,Info!$J$11))</f>
        <v/>
      </c>
    </row>
    <row r="627" spans="2:2" ht="24" customHeight="1" x14ac:dyDescent="0.2">
      <c r="B627" s="76" t="str">
        <f>IF(A627="","",IF(ISNUMBER(SEARCH("KCB",G627))=TRUE,Info!$J$10,Info!$J$11))</f>
        <v/>
      </c>
    </row>
    <row r="628" spans="2:2" ht="24" customHeight="1" x14ac:dyDescent="0.2">
      <c r="B628" s="76" t="str">
        <f>IF(A628="","",IF(ISNUMBER(SEARCH("KCB",G628))=TRUE,Info!$J$10,Info!$J$11))</f>
        <v/>
      </c>
    </row>
    <row r="629" spans="2:2" ht="24" customHeight="1" x14ac:dyDescent="0.2">
      <c r="B629" s="76" t="str">
        <f>IF(A629="","",IF(ISNUMBER(SEARCH("KCB",G629))=TRUE,Info!$J$10,Info!$J$11))</f>
        <v/>
      </c>
    </row>
    <row r="630" spans="2:2" ht="24" customHeight="1" x14ac:dyDescent="0.2">
      <c r="B630" s="76" t="str">
        <f>IF(A630="","",IF(ISNUMBER(SEARCH("KCB",G630))=TRUE,Info!$J$10,Info!$J$11))</f>
        <v/>
      </c>
    </row>
    <row r="631" spans="2:2" ht="24" customHeight="1" x14ac:dyDescent="0.2">
      <c r="B631" s="76" t="str">
        <f>IF(A631="","",IF(ISNUMBER(SEARCH("KCB",G631))=TRUE,Info!$J$10,Info!$J$11))</f>
        <v/>
      </c>
    </row>
    <row r="632" spans="2:2" ht="24" customHeight="1" x14ac:dyDescent="0.2">
      <c r="B632" s="76" t="str">
        <f>IF(A632="","",IF(ISNUMBER(SEARCH("KCB",G632))=TRUE,Info!$J$10,Info!$J$11))</f>
        <v/>
      </c>
    </row>
    <row r="633" spans="2:2" ht="24" customHeight="1" x14ac:dyDescent="0.2">
      <c r="B633" s="76" t="str">
        <f>IF(A633="","",IF(ISNUMBER(SEARCH("KCB",G633))=TRUE,Info!$J$10,Info!$J$11))</f>
        <v/>
      </c>
    </row>
    <row r="634" spans="2:2" ht="24" customHeight="1" x14ac:dyDescent="0.2">
      <c r="B634" s="76" t="str">
        <f>IF(A634="","",IF(ISNUMBER(SEARCH("KCB",G634))=TRUE,Info!$J$10,Info!$J$11))</f>
        <v/>
      </c>
    </row>
    <row r="635" spans="2:2" ht="24" customHeight="1" x14ac:dyDescent="0.2">
      <c r="B635" s="76" t="str">
        <f>IF(A635="","",IF(ISNUMBER(SEARCH("KCB",G635))=TRUE,Info!$J$10,Info!$J$11))</f>
        <v/>
      </c>
    </row>
    <row r="636" spans="2:2" ht="24" customHeight="1" x14ac:dyDescent="0.2">
      <c r="B636" s="76" t="str">
        <f>IF(A636="","",IF(ISNUMBER(SEARCH("KCB",G636))=TRUE,Info!$J$10,Info!$J$11))</f>
        <v/>
      </c>
    </row>
    <row r="637" spans="2:2" ht="24" customHeight="1" x14ac:dyDescent="0.2">
      <c r="B637" s="76" t="str">
        <f>IF(A637="","",IF(ISNUMBER(SEARCH("KCB",G637))=TRUE,Info!$J$10,Info!$J$11))</f>
        <v/>
      </c>
    </row>
    <row r="638" spans="2:2" ht="24" customHeight="1" x14ac:dyDescent="0.2">
      <c r="B638" s="76" t="str">
        <f>IF(A638="","",IF(ISNUMBER(SEARCH("KCB",G638))=TRUE,Info!$J$10,Info!$J$11))</f>
        <v/>
      </c>
    </row>
    <row r="639" spans="2:2" ht="24" customHeight="1" x14ac:dyDescent="0.2">
      <c r="B639" s="76" t="str">
        <f>IF(A639="","",IF(ISNUMBER(SEARCH("KCB",G639))=TRUE,Info!$J$10,Info!$J$11))</f>
        <v/>
      </c>
    </row>
    <row r="640" spans="2:2" ht="24" customHeight="1" x14ac:dyDescent="0.2">
      <c r="B640" s="76" t="str">
        <f>IF(A640="","",IF(ISNUMBER(SEARCH("KCB",G640))=TRUE,Info!$J$10,Info!$J$11))</f>
        <v/>
      </c>
    </row>
    <row r="641" spans="2:2" ht="24" customHeight="1" x14ac:dyDescent="0.2">
      <c r="B641" s="76" t="str">
        <f>IF(A641="","",IF(ISNUMBER(SEARCH("KCB",G641))=TRUE,Info!$J$10,Info!$J$11))</f>
        <v/>
      </c>
    </row>
    <row r="642" spans="2:2" ht="24" customHeight="1" x14ac:dyDescent="0.2">
      <c r="B642" s="76" t="str">
        <f>IF(A642="","",IF(ISNUMBER(SEARCH("KCB",G642))=TRUE,Info!$J$10,Info!$J$11))</f>
        <v/>
      </c>
    </row>
    <row r="643" spans="2:2" ht="24" customHeight="1" x14ac:dyDescent="0.2">
      <c r="B643" s="76" t="str">
        <f>IF(A643="","",IF(ISNUMBER(SEARCH("KCB",G643))=TRUE,Info!$J$10,Info!$J$11))</f>
        <v/>
      </c>
    </row>
    <row r="644" spans="2:2" ht="24" customHeight="1" x14ac:dyDescent="0.2">
      <c r="B644" s="76" t="str">
        <f>IF(A644="","",IF(ISNUMBER(SEARCH("KCB",G644))=TRUE,Info!$J$10,Info!$J$11))</f>
        <v/>
      </c>
    </row>
    <row r="645" spans="2:2" ht="24" customHeight="1" x14ac:dyDescent="0.2">
      <c r="B645" s="76" t="str">
        <f>IF(A645="","",IF(ISNUMBER(SEARCH("KCB",G645))=TRUE,Info!$J$10,Info!$J$11))</f>
        <v/>
      </c>
    </row>
    <row r="646" spans="2:2" ht="24" customHeight="1" x14ac:dyDescent="0.2">
      <c r="B646" s="76" t="str">
        <f>IF(A646="","",IF(ISNUMBER(SEARCH("KCB",G646))=TRUE,Info!$J$10,Info!$J$11))</f>
        <v/>
      </c>
    </row>
    <row r="647" spans="2:2" ht="24" customHeight="1" x14ac:dyDescent="0.2">
      <c r="B647" s="76" t="str">
        <f>IF(A647="","",IF(ISNUMBER(SEARCH("KCB",G647))=TRUE,Info!$J$10,Info!$J$11))</f>
        <v/>
      </c>
    </row>
    <row r="648" spans="2:2" ht="24" customHeight="1" x14ac:dyDescent="0.2">
      <c r="B648" s="76" t="str">
        <f>IF(A648="","",IF(ISNUMBER(SEARCH("KCB",G648))=TRUE,Info!$J$10,Info!$J$11))</f>
        <v/>
      </c>
    </row>
    <row r="649" spans="2:2" ht="24" customHeight="1" x14ac:dyDescent="0.2">
      <c r="B649" s="76" t="str">
        <f>IF(A649="","",IF(ISNUMBER(SEARCH("KCB",G649))=TRUE,Info!$J$10,Info!$J$11))</f>
        <v/>
      </c>
    </row>
    <row r="650" spans="2:2" ht="24" customHeight="1" x14ac:dyDescent="0.2">
      <c r="B650" s="76" t="str">
        <f>IF(A650="","",IF(ISNUMBER(SEARCH("KCB",G650))=TRUE,Info!$J$10,Info!$J$11))</f>
        <v/>
      </c>
    </row>
    <row r="651" spans="2:2" ht="24" customHeight="1" x14ac:dyDescent="0.2">
      <c r="B651" s="76" t="str">
        <f>IF(A651="","",IF(ISNUMBER(SEARCH("KCB",G651))=TRUE,Info!$J$10,Info!$J$11))</f>
        <v/>
      </c>
    </row>
    <row r="652" spans="2:2" ht="24" customHeight="1" x14ac:dyDescent="0.2">
      <c r="B652" s="76" t="str">
        <f>IF(A652="","",IF(ISNUMBER(SEARCH("KCB",G652))=TRUE,Info!$J$10,Info!$J$11))</f>
        <v/>
      </c>
    </row>
    <row r="653" spans="2:2" ht="24" customHeight="1" x14ac:dyDescent="0.2">
      <c r="B653" s="76" t="str">
        <f>IF(A653="","",IF(ISNUMBER(SEARCH("KCB",G653))=TRUE,Info!$J$10,Info!$J$11))</f>
        <v/>
      </c>
    </row>
    <row r="654" spans="2:2" ht="24" customHeight="1" x14ac:dyDescent="0.2">
      <c r="B654" s="76" t="str">
        <f>IF(A654="","",IF(ISNUMBER(SEARCH("KCB",G654))=TRUE,Info!$J$10,Info!$J$11))</f>
        <v/>
      </c>
    </row>
    <row r="655" spans="2:2" ht="24" customHeight="1" x14ac:dyDescent="0.2">
      <c r="B655" s="76" t="str">
        <f>IF(A655="","",IF(ISNUMBER(SEARCH("KCB",G655))=TRUE,Info!$J$10,Info!$J$11))</f>
        <v/>
      </c>
    </row>
    <row r="656" spans="2:2" ht="24" customHeight="1" x14ac:dyDescent="0.2">
      <c r="B656" s="76" t="str">
        <f>IF(A656="","",IF(ISNUMBER(SEARCH("KCB",G656))=TRUE,Info!$J$10,Info!$J$11))</f>
        <v/>
      </c>
    </row>
    <row r="657" spans="2:2" ht="24" customHeight="1" x14ac:dyDescent="0.2">
      <c r="B657" s="76" t="str">
        <f>IF(A657="","",IF(ISNUMBER(SEARCH("KCB",G657))=TRUE,Info!$J$10,Info!$J$11))</f>
        <v/>
      </c>
    </row>
    <row r="658" spans="2:2" ht="24" customHeight="1" x14ac:dyDescent="0.2">
      <c r="B658" s="76" t="str">
        <f>IF(A658="","",IF(ISNUMBER(SEARCH("KCB",G658))=TRUE,Info!$J$10,Info!$J$11))</f>
        <v/>
      </c>
    </row>
    <row r="659" spans="2:2" ht="24" customHeight="1" x14ac:dyDescent="0.2">
      <c r="B659" s="76" t="str">
        <f>IF(A659="","",IF(ISNUMBER(SEARCH("KCB",G659))=TRUE,Info!$J$10,Info!$J$11))</f>
        <v/>
      </c>
    </row>
    <row r="660" spans="2:2" ht="24" customHeight="1" x14ac:dyDescent="0.2">
      <c r="B660" s="76" t="str">
        <f>IF(A660="","",IF(ISNUMBER(SEARCH("KCB",G660))=TRUE,Info!$J$10,Info!$J$11))</f>
        <v/>
      </c>
    </row>
    <row r="661" spans="2:2" ht="24" customHeight="1" x14ac:dyDescent="0.2">
      <c r="B661" s="76" t="str">
        <f>IF(A661="","",IF(ISNUMBER(SEARCH("KCB",G661))=TRUE,Info!$J$10,Info!$J$11))</f>
        <v/>
      </c>
    </row>
    <row r="662" spans="2:2" ht="24" customHeight="1" x14ac:dyDescent="0.2">
      <c r="B662" s="76" t="str">
        <f>IF(A662="","",IF(ISNUMBER(SEARCH("KCB",G662))=TRUE,Info!$J$10,Info!$J$11))</f>
        <v/>
      </c>
    </row>
    <row r="663" spans="2:2" ht="24" customHeight="1" x14ac:dyDescent="0.2">
      <c r="B663" s="76" t="str">
        <f>IF(A663="","",IF(ISNUMBER(SEARCH("KCB",G663))=TRUE,Info!$J$10,Info!$J$11))</f>
        <v/>
      </c>
    </row>
    <row r="664" spans="2:2" ht="24" customHeight="1" x14ac:dyDescent="0.2">
      <c r="B664" s="76" t="str">
        <f>IF(A664="","",IF(ISNUMBER(SEARCH("KCB",G664))=TRUE,Info!$J$10,Info!$J$11))</f>
        <v/>
      </c>
    </row>
    <row r="665" spans="2:2" ht="24" customHeight="1" x14ac:dyDescent="0.2">
      <c r="B665" s="76" t="str">
        <f>IF(A665="","",IF(ISNUMBER(SEARCH("KCB",G665))=TRUE,Info!$J$10,Info!$J$11))</f>
        <v/>
      </c>
    </row>
    <row r="666" spans="2:2" ht="24" customHeight="1" x14ac:dyDescent="0.2">
      <c r="B666" s="76" t="str">
        <f>IF(A666="","",IF(ISNUMBER(SEARCH("KCB",G666))=TRUE,Info!$J$10,Info!$J$11))</f>
        <v/>
      </c>
    </row>
    <row r="667" spans="2:2" ht="24" customHeight="1" x14ac:dyDescent="0.2">
      <c r="B667" s="76" t="str">
        <f>IF(A667="","",IF(ISNUMBER(SEARCH("KCB",G667))=TRUE,Info!$J$10,Info!$J$11))</f>
        <v/>
      </c>
    </row>
    <row r="668" spans="2:2" ht="24" customHeight="1" x14ac:dyDescent="0.2">
      <c r="B668" s="76" t="str">
        <f>IF(A668="","",IF(ISNUMBER(SEARCH("KCB",G668))=TRUE,Info!$J$10,Info!$J$11))</f>
        <v/>
      </c>
    </row>
    <row r="669" spans="2:2" ht="24" customHeight="1" x14ac:dyDescent="0.2">
      <c r="B669" s="76" t="str">
        <f>IF(A669="","",IF(ISNUMBER(SEARCH("KCB",G669))=TRUE,Info!$J$10,Info!$J$11))</f>
        <v/>
      </c>
    </row>
    <row r="670" spans="2:2" ht="24" customHeight="1" x14ac:dyDescent="0.2">
      <c r="B670" s="76" t="str">
        <f>IF(A670="","",IF(ISNUMBER(SEARCH("KCB",G670))=TRUE,Info!$J$10,Info!$J$11))</f>
        <v/>
      </c>
    </row>
    <row r="671" spans="2:2" ht="24" customHeight="1" x14ac:dyDescent="0.2">
      <c r="B671" s="76" t="str">
        <f>IF(A671="","",IF(ISNUMBER(SEARCH("KCB",G671))=TRUE,Info!$J$10,Info!$J$11))</f>
        <v/>
      </c>
    </row>
    <row r="672" spans="2:2" ht="24" customHeight="1" x14ac:dyDescent="0.2">
      <c r="B672" s="76" t="str">
        <f>IF(A672="","",IF(ISNUMBER(SEARCH("KCB",G672))=TRUE,Info!$J$10,Info!$J$11))</f>
        <v/>
      </c>
    </row>
    <row r="673" spans="2:2" ht="24" customHeight="1" x14ac:dyDescent="0.2">
      <c r="B673" s="76" t="str">
        <f>IF(A673="","",IF(ISNUMBER(SEARCH("KCB",G673))=TRUE,Info!$J$10,Info!$J$11))</f>
        <v/>
      </c>
    </row>
    <row r="674" spans="2:2" ht="24" customHeight="1" x14ac:dyDescent="0.2">
      <c r="B674" s="76" t="str">
        <f>IF(A674="","",IF(ISNUMBER(SEARCH("KCB",G674))=TRUE,Info!$J$10,Info!$J$11))</f>
        <v/>
      </c>
    </row>
    <row r="675" spans="2:2" ht="24" customHeight="1" x14ac:dyDescent="0.2">
      <c r="B675" s="76" t="str">
        <f>IF(A675="","",IF(ISNUMBER(SEARCH("KCB",G675))=TRUE,Info!$J$10,Info!$J$11))</f>
        <v/>
      </c>
    </row>
    <row r="676" spans="2:2" ht="24" customHeight="1" x14ac:dyDescent="0.2">
      <c r="B676" s="76" t="str">
        <f>IF(A676="","",IF(ISNUMBER(SEARCH("KCB",G676))=TRUE,Info!$J$10,Info!$J$11))</f>
        <v/>
      </c>
    </row>
    <row r="677" spans="2:2" ht="24" customHeight="1" x14ac:dyDescent="0.2">
      <c r="B677" s="76" t="str">
        <f>IF(A677="","",IF(ISNUMBER(SEARCH("KCB",G677))=TRUE,Info!$J$10,Info!$J$11))</f>
        <v/>
      </c>
    </row>
    <row r="678" spans="2:2" ht="24" customHeight="1" x14ac:dyDescent="0.2">
      <c r="B678" s="76" t="str">
        <f>IF(A678="","",IF(ISNUMBER(SEARCH("KCB",G678))=TRUE,Info!$J$10,Info!$J$11))</f>
        <v/>
      </c>
    </row>
    <row r="679" spans="2:2" ht="24" customHeight="1" x14ac:dyDescent="0.2">
      <c r="B679" s="76" t="str">
        <f>IF(A679="","",IF(ISNUMBER(SEARCH("KCB",G679))=TRUE,Info!$J$10,Info!$J$11))</f>
        <v/>
      </c>
    </row>
    <row r="680" spans="2:2" ht="24" customHeight="1" x14ac:dyDescent="0.2">
      <c r="B680" s="76" t="str">
        <f>IF(A680="","",IF(ISNUMBER(SEARCH("KCB",G680))=TRUE,Info!$J$10,Info!$J$11))</f>
        <v/>
      </c>
    </row>
    <row r="681" spans="2:2" ht="24" customHeight="1" x14ac:dyDescent="0.2">
      <c r="B681" s="76" t="str">
        <f>IF(A681="","",IF(ISNUMBER(SEARCH("KCB",G681))=TRUE,Info!$J$10,Info!$J$11))</f>
        <v/>
      </c>
    </row>
    <row r="682" spans="2:2" ht="24" customHeight="1" x14ac:dyDescent="0.2">
      <c r="B682" s="76" t="str">
        <f>IF(A682="","",IF(ISNUMBER(SEARCH("KCB",G682))=TRUE,Info!$J$10,Info!$J$11))</f>
        <v/>
      </c>
    </row>
    <row r="683" spans="2:2" ht="24" customHeight="1" x14ac:dyDescent="0.2">
      <c r="B683" s="76" t="str">
        <f>IF(A683="","",IF(ISNUMBER(SEARCH("KCB",G683))=TRUE,Info!$J$10,Info!$J$11))</f>
        <v/>
      </c>
    </row>
    <row r="684" spans="2:2" ht="24" customHeight="1" x14ac:dyDescent="0.2">
      <c r="B684" s="76" t="str">
        <f>IF(A684="","",IF(ISNUMBER(SEARCH("KCB",G684))=TRUE,Info!$J$10,Info!$J$11))</f>
        <v/>
      </c>
    </row>
    <row r="685" spans="2:2" ht="24" customHeight="1" x14ac:dyDescent="0.2">
      <c r="B685" s="76" t="str">
        <f>IF(A685="","",IF(ISNUMBER(SEARCH("KCB",G685))=TRUE,Info!$J$10,Info!$J$11))</f>
        <v/>
      </c>
    </row>
    <row r="686" spans="2:2" ht="24" customHeight="1" x14ac:dyDescent="0.2">
      <c r="B686" s="76" t="str">
        <f>IF(A686="","",IF(ISNUMBER(SEARCH("KCB",G686))=TRUE,Info!$J$10,Info!$J$11))</f>
        <v/>
      </c>
    </row>
    <row r="687" spans="2:2" ht="24" customHeight="1" x14ac:dyDescent="0.2">
      <c r="B687" s="76" t="str">
        <f>IF(A687="","",IF(ISNUMBER(SEARCH("KCB",G687))=TRUE,Info!$J$10,Info!$J$11))</f>
        <v/>
      </c>
    </row>
    <row r="688" spans="2:2" ht="24" customHeight="1" x14ac:dyDescent="0.2">
      <c r="B688" s="76" t="str">
        <f>IF(A688="","",IF(ISNUMBER(SEARCH("KCB",G688))=TRUE,Info!$J$10,Info!$J$11))</f>
        <v/>
      </c>
    </row>
    <row r="689" spans="2:2" ht="24" customHeight="1" x14ac:dyDescent="0.2">
      <c r="B689" s="76" t="str">
        <f>IF(A689="","",IF(ISNUMBER(SEARCH("KCB",G689))=TRUE,Info!$J$10,Info!$J$11))</f>
        <v/>
      </c>
    </row>
    <row r="690" spans="2:2" ht="24" customHeight="1" x14ac:dyDescent="0.2">
      <c r="B690" s="76" t="str">
        <f>IF(A690="","",IF(ISNUMBER(SEARCH("KCB",G690))=TRUE,Info!$J$10,Info!$J$11))</f>
        <v/>
      </c>
    </row>
    <row r="691" spans="2:2" ht="24" customHeight="1" x14ac:dyDescent="0.2">
      <c r="B691" s="76" t="str">
        <f>IF(A691="","",IF(ISNUMBER(SEARCH("KCB",G691))=TRUE,Info!$J$10,Info!$J$11))</f>
        <v/>
      </c>
    </row>
    <row r="692" spans="2:2" ht="24" customHeight="1" x14ac:dyDescent="0.2">
      <c r="B692" s="76" t="str">
        <f>IF(A692="","",IF(ISNUMBER(SEARCH("KCB",G692))=TRUE,Info!$J$10,Info!$J$11))</f>
        <v/>
      </c>
    </row>
    <row r="693" spans="2:2" ht="24" customHeight="1" x14ac:dyDescent="0.2">
      <c r="B693" s="76" t="str">
        <f>IF(A693="","",IF(ISNUMBER(SEARCH("KCB",G693))=TRUE,Info!$J$10,Info!$J$11))</f>
        <v/>
      </c>
    </row>
    <row r="694" spans="2:2" ht="24" customHeight="1" x14ac:dyDescent="0.2">
      <c r="B694" s="76" t="str">
        <f>IF(A694="","",IF(ISNUMBER(SEARCH("KCB",G694))=TRUE,Info!$J$10,Info!$J$11))</f>
        <v/>
      </c>
    </row>
    <row r="695" spans="2:2" ht="24" customHeight="1" x14ac:dyDescent="0.2">
      <c r="B695" s="76" t="str">
        <f>IF(A695="","",IF(ISNUMBER(SEARCH("KCB",G695))=TRUE,Info!$J$10,Info!$J$11))</f>
        <v/>
      </c>
    </row>
    <row r="696" spans="2:2" ht="24" customHeight="1" x14ac:dyDescent="0.2">
      <c r="B696" s="76" t="str">
        <f>IF(A696="","",IF(ISNUMBER(SEARCH("KCB",G696))=TRUE,Info!$J$10,Info!$J$11))</f>
        <v/>
      </c>
    </row>
    <row r="697" spans="2:2" ht="24" customHeight="1" x14ac:dyDescent="0.2">
      <c r="B697" s="76" t="str">
        <f>IF(A697="","",IF(ISNUMBER(SEARCH("KCB",G697))=TRUE,Info!$J$10,Info!$J$11))</f>
        <v/>
      </c>
    </row>
    <row r="698" spans="2:2" ht="24" customHeight="1" x14ac:dyDescent="0.2">
      <c r="B698" s="76" t="str">
        <f>IF(A698="","",IF(ISNUMBER(SEARCH("KCB",G698))=TRUE,Info!$J$10,Info!$J$11))</f>
        <v/>
      </c>
    </row>
    <row r="699" spans="2:2" ht="24" customHeight="1" x14ac:dyDescent="0.2">
      <c r="B699" s="76" t="str">
        <f>IF(A699="","",IF(ISNUMBER(SEARCH("KCB",G699))=TRUE,Info!$J$10,Info!$J$11))</f>
        <v/>
      </c>
    </row>
    <row r="700" spans="2:2" ht="24" customHeight="1" x14ac:dyDescent="0.2">
      <c r="B700" s="76" t="str">
        <f>IF(A700="","",IF(ISNUMBER(SEARCH("KCB",G700))=TRUE,Info!$J$10,Info!$J$11))</f>
        <v/>
      </c>
    </row>
    <row r="701" spans="2:2" ht="24" customHeight="1" x14ac:dyDescent="0.2">
      <c r="B701" s="76" t="str">
        <f>IF(A701="","",IF(ISNUMBER(SEARCH("KCB",G701))=TRUE,Info!$J$10,Info!$J$11))</f>
        <v/>
      </c>
    </row>
    <row r="702" spans="2:2" ht="24" customHeight="1" x14ac:dyDescent="0.2">
      <c r="B702" s="76" t="str">
        <f>IF(A702="","",IF(ISNUMBER(SEARCH("KCB",G702))=TRUE,Info!$J$10,Info!$J$11))</f>
        <v/>
      </c>
    </row>
    <row r="703" spans="2:2" ht="24" customHeight="1" x14ac:dyDescent="0.2">
      <c r="B703" s="76" t="str">
        <f>IF(A703="","",IF(ISNUMBER(SEARCH("KCB",G703))=TRUE,Info!$J$10,Info!$J$11))</f>
        <v/>
      </c>
    </row>
    <row r="704" spans="2:2" ht="24" customHeight="1" x14ac:dyDescent="0.2">
      <c r="B704" s="76" t="str">
        <f>IF(A704="","",IF(ISNUMBER(SEARCH("KCB",G704))=TRUE,Info!$J$10,Info!$J$11))</f>
        <v/>
      </c>
    </row>
    <row r="705" spans="2:2" ht="24" customHeight="1" x14ac:dyDescent="0.2">
      <c r="B705" s="76" t="str">
        <f>IF(A705="","",IF(ISNUMBER(SEARCH("KCB",G705))=TRUE,Info!$J$10,Info!$J$11))</f>
        <v/>
      </c>
    </row>
    <row r="706" spans="2:2" ht="24" customHeight="1" x14ac:dyDescent="0.2">
      <c r="B706" s="76" t="str">
        <f>IF(A706="","",IF(ISNUMBER(SEARCH("KCB",G706))=TRUE,Info!$J$10,Info!$J$11))</f>
        <v/>
      </c>
    </row>
    <row r="707" spans="2:2" ht="24" customHeight="1" x14ac:dyDescent="0.2">
      <c r="B707" s="76" t="str">
        <f>IF(A707="","",IF(ISNUMBER(SEARCH("KCB",G707))=TRUE,Info!$J$10,Info!$J$11))</f>
        <v/>
      </c>
    </row>
    <row r="708" spans="2:2" ht="24" customHeight="1" x14ac:dyDescent="0.2">
      <c r="B708" s="76" t="str">
        <f>IF(A708="","",IF(ISNUMBER(SEARCH("KCB",G708))=TRUE,Info!$J$10,Info!$J$11))</f>
        <v/>
      </c>
    </row>
    <row r="709" spans="2:2" ht="24" customHeight="1" x14ac:dyDescent="0.2">
      <c r="B709" s="76" t="str">
        <f>IF(A709="","",IF(ISNUMBER(SEARCH("KCB",G709))=TRUE,Info!$J$10,Info!$J$11))</f>
        <v/>
      </c>
    </row>
    <row r="710" spans="2:2" ht="24" customHeight="1" x14ac:dyDescent="0.2">
      <c r="B710" s="76" t="str">
        <f>IF(A710="","",IF(ISNUMBER(SEARCH("KCB",G710))=TRUE,Info!$J$10,Info!$J$11))</f>
        <v/>
      </c>
    </row>
    <row r="711" spans="2:2" ht="24" customHeight="1" x14ac:dyDescent="0.2">
      <c r="B711" s="76" t="str">
        <f>IF(A711="","",IF(ISNUMBER(SEARCH("KCB",G711))=TRUE,Info!$J$10,Info!$J$11))</f>
        <v/>
      </c>
    </row>
    <row r="712" spans="2:2" ht="24" customHeight="1" x14ac:dyDescent="0.2">
      <c r="B712" s="76" t="str">
        <f>IF(A712="","",IF(ISNUMBER(SEARCH("KCB",G712))=TRUE,Info!$J$10,Info!$J$11))</f>
        <v/>
      </c>
    </row>
    <row r="713" spans="2:2" ht="24" customHeight="1" x14ac:dyDescent="0.2">
      <c r="B713" s="76" t="str">
        <f>IF(A713="","",IF(ISNUMBER(SEARCH("KCB",G713))=TRUE,Info!$J$10,Info!$J$11))</f>
        <v/>
      </c>
    </row>
    <row r="714" spans="2:2" ht="24" customHeight="1" x14ac:dyDescent="0.2">
      <c r="B714" s="76" t="str">
        <f>IF(A714="","",IF(ISNUMBER(SEARCH("KCB",G714))=TRUE,Info!$J$10,Info!$J$11))</f>
        <v/>
      </c>
    </row>
    <row r="715" spans="2:2" ht="24" customHeight="1" x14ac:dyDescent="0.2">
      <c r="B715" s="76" t="str">
        <f>IF(A715="","",IF(ISNUMBER(SEARCH("KCB",G715))=TRUE,Info!$J$10,Info!$J$11))</f>
        <v/>
      </c>
    </row>
    <row r="716" spans="2:2" ht="24" customHeight="1" x14ac:dyDescent="0.2">
      <c r="B716" s="76" t="str">
        <f>IF(A716="","",IF(ISNUMBER(SEARCH("KCB",G716))=TRUE,Info!$J$10,Info!$J$11))</f>
        <v/>
      </c>
    </row>
    <row r="717" spans="2:2" ht="24" customHeight="1" x14ac:dyDescent="0.2">
      <c r="B717" s="76" t="str">
        <f>IF(A717="","",IF(ISNUMBER(SEARCH("KCB",G717))=TRUE,Info!$J$10,Info!$J$11))</f>
        <v/>
      </c>
    </row>
    <row r="718" spans="2:2" ht="24" customHeight="1" x14ac:dyDescent="0.2">
      <c r="B718" s="76" t="str">
        <f>IF(A718="","",IF(ISNUMBER(SEARCH("KCB",G718))=TRUE,Info!$J$10,Info!$J$11))</f>
        <v/>
      </c>
    </row>
    <row r="719" spans="2:2" ht="24" customHeight="1" x14ac:dyDescent="0.2">
      <c r="B719" s="76" t="str">
        <f>IF(A719="","",IF(ISNUMBER(SEARCH("KCB",G719))=TRUE,Info!$J$10,Info!$J$11))</f>
        <v/>
      </c>
    </row>
    <row r="720" spans="2:2" ht="24" customHeight="1" x14ac:dyDescent="0.2">
      <c r="B720" s="76" t="str">
        <f>IF(A720="","",IF(ISNUMBER(SEARCH("KCB",G720))=TRUE,Info!$J$10,Info!$J$11))</f>
        <v/>
      </c>
    </row>
    <row r="721" spans="2:2" ht="24" customHeight="1" x14ac:dyDescent="0.2">
      <c r="B721" s="76" t="str">
        <f>IF(A721="","",IF(ISNUMBER(SEARCH("KCB",G721))=TRUE,Info!$J$10,Info!$J$11))</f>
        <v/>
      </c>
    </row>
    <row r="722" spans="2:2" ht="24" customHeight="1" x14ac:dyDescent="0.2">
      <c r="B722" s="76" t="str">
        <f>IF(A722="","",IF(ISNUMBER(SEARCH("KCB",G722))=TRUE,Info!$J$10,Info!$J$11))</f>
        <v/>
      </c>
    </row>
    <row r="723" spans="2:2" ht="24" customHeight="1" x14ac:dyDescent="0.2">
      <c r="B723" s="76" t="str">
        <f>IF(A723="","",IF(ISNUMBER(SEARCH("KCB",G723))=TRUE,Info!$J$10,Info!$J$11))</f>
        <v/>
      </c>
    </row>
    <row r="724" spans="2:2" ht="24" customHeight="1" x14ac:dyDescent="0.2">
      <c r="B724" s="76" t="str">
        <f>IF(A724="","",IF(ISNUMBER(SEARCH("KCB",G724))=TRUE,Info!$J$10,Info!$J$11))</f>
        <v/>
      </c>
    </row>
    <row r="725" spans="2:2" ht="24" customHeight="1" x14ac:dyDescent="0.2">
      <c r="B725" s="76" t="str">
        <f>IF(A725="","",IF(ISNUMBER(SEARCH("KCB",G725))=TRUE,Info!$J$10,Info!$J$11))</f>
        <v/>
      </c>
    </row>
    <row r="726" spans="2:2" ht="24" customHeight="1" x14ac:dyDescent="0.2">
      <c r="B726" s="76" t="str">
        <f>IF(A726="","",IF(ISNUMBER(SEARCH("KCB",G726))=TRUE,Info!$J$10,Info!$J$11))</f>
        <v/>
      </c>
    </row>
    <row r="727" spans="2:2" ht="24" customHeight="1" x14ac:dyDescent="0.2">
      <c r="B727" s="76" t="str">
        <f>IF(A727="","",IF(ISNUMBER(SEARCH("KCB",G727))=TRUE,Info!$J$10,Info!$J$11))</f>
        <v/>
      </c>
    </row>
    <row r="728" spans="2:2" ht="24" customHeight="1" x14ac:dyDescent="0.2">
      <c r="B728" s="76" t="str">
        <f>IF(A728="","",IF(ISNUMBER(SEARCH("KCB",G728))=TRUE,Info!$J$10,Info!$J$11))</f>
        <v/>
      </c>
    </row>
    <row r="729" spans="2:2" ht="24" customHeight="1" x14ac:dyDescent="0.2">
      <c r="B729" s="76" t="str">
        <f>IF(A729="","",IF(ISNUMBER(SEARCH("KCB",G729))=TRUE,Info!$J$10,Info!$J$11))</f>
        <v/>
      </c>
    </row>
    <row r="730" spans="2:2" ht="24" customHeight="1" x14ac:dyDescent="0.2">
      <c r="B730" s="76" t="str">
        <f>IF(A730="","",IF(ISNUMBER(SEARCH("KCB",G730))=TRUE,Info!$J$10,Info!$J$11))</f>
        <v/>
      </c>
    </row>
    <row r="731" spans="2:2" ht="24" customHeight="1" x14ac:dyDescent="0.2">
      <c r="B731" s="76" t="str">
        <f>IF(A731="","",IF(ISNUMBER(SEARCH("KCB",G731))=TRUE,Info!$J$10,Info!$J$11))</f>
        <v/>
      </c>
    </row>
    <row r="732" spans="2:2" ht="24" customHeight="1" x14ac:dyDescent="0.2">
      <c r="B732" s="76" t="str">
        <f>IF(A732="","",IF(ISNUMBER(SEARCH("KCB",G732))=TRUE,Info!$J$10,Info!$J$11))</f>
        <v/>
      </c>
    </row>
    <row r="733" spans="2:2" ht="24" customHeight="1" x14ac:dyDescent="0.2">
      <c r="B733" s="76" t="str">
        <f>IF(A733="","",IF(ISNUMBER(SEARCH("KCB",G733))=TRUE,Info!$J$10,Info!$J$11))</f>
        <v/>
      </c>
    </row>
    <row r="734" spans="2:2" ht="24" customHeight="1" x14ac:dyDescent="0.2">
      <c r="B734" s="76" t="str">
        <f>IF(A734="","",IF(ISNUMBER(SEARCH("KCB",G734))=TRUE,Info!$J$10,Info!$J$11))</f>
        <v/>
      </c>
    </row>
    <row r="735" spans="2:2" ht="24" customHeight="1" x14ac:dyDescent="0.2">
      <c r="B735" s="76" t="str">
        <f>IF(A735="","",IF(ISNUMBER(SEARCH("KCB",G735))=TRUE,Info!$J$10,Info!$J$11))</f>
        <v/>
      </c>
    </row>
    <row r="736" spans="2:2" ht="24" customHeight="1" x14ac:dyDescent="0.2">
      <c r="B736" s="76" t="str">
        <f>IF(A736="","",IF(ISNUMBER(SEARCH("KCB",G736))=TRUE,Info!$J$10,Info!$J$11))</f>
        <v/>
      </c>
    </row>
    <row r="737" spans="2:2" ht="24" customHeight="1" x14ac:dyDescent="0.2">
      <c r="B737" s="76" t="str">
        <f>IF(A737="","",IF(ISNUMBER(SEARCH("KCB",G737))=TRUE,Info!$J$10,Info!$J$11))</f>
        <v/>
      </c>
    </row>
    <row r="738" spans="2:2" ht="24" customHeight="1" x14ac:dyDescent="0.2">
      <c r="B738" s="76" t="str">
        <f>IF(A738="","",IF(ISNUMBER(SEARCH("KCB",G738))=TRUE,Info!$J$10,Info!$J$11))</f>
        <v/>
      </c>
    </row>
    <row r="739" spans="2:2" ht="24" customHeight="1" x14ac:dyDescent="0.2">
      <c r="B739" s="76" t="str">
        <f>IF(A739="","",IF(ISNUMBER(SEARCH("KCB",G739))=TRUE,Info!$J$10,Info!$J$11))</f>
        <v/>
      </c>
    </row>
    <row r="740" spans="2:2" ht="24" customHeight="1" x14ac:dyDescent="0.2">
      <c r="B740" s="76" t="str">
        <f>IF(A740="","",IF(ISNUMBER(SEARCH("KCB",G740))=TRUE,Info!$J$10,Info!$J$11))</f>
        <v/>
      </c>
    </row>
    <row r="741" spans="2:2" ht="24" customHeight="1" x14ac:dyDescent="0.2">
      <c r="B741" s="76" t="str">
        <f>IF(A741="","",IF(ISNUMBER(SEARCH("KCB",G741))=TRUE,Info!$J$10,Info!$J$11))</f>
        <v/>
      </c>
    </row>
    <row r="742" spans="2:2" ht="24" customHeight="1" x14ac:dyDescent="0.2">
      <c r="B742" s="76" t="str">
        <f>IF(A742="","",IF(ISNUMBER(SEARCH("KCB",G742))=TRUE,Info!$J$10,Info!$J$11))</f>
        <v/>
      </c>
    </row>
    <row r="743" spans="2:2" ht="24" customHeight="1" x14ac:dyDescent="0.2">
      <c r="B743" s="76" t="str">
        <f>IF(A743="","",IF(ISNUMBER(SEARCH("KCB",G743))=TRUE,Info!$J$10,Info!$J$11))</f>
        <v/>
      </c>
    </row>
    <row r="744" spans="2:2" ht="24" customHeight="1" x14ac:dyDescent="0.2">
      <c r="B744" s="76" t="str">
        <f>IF(A744="","",IF(ISNUMBER(SEARCH("KCB",G744))=TRUE,Info!$J$10,Info!$J$11))</f>
        <v/>
      </c>
    </row>
    <row r="745" spans="2:2" ht="24" customHeight="1" x14ac:dyDescent="0.2">
      <c r="B745" s="76" t="str">
        <f>IF(A745="","",IF(ISNUMBER(SEARCH("KCB",G745))=TRUE,Info!$J$10,Info!$J$11))</f>
        <v/>
      </c>
    </row>
    <row r="746" spans="2:2" ht="24" customHeight="1" x14ac:dyDescent="0.2">
      <c r="B746" s="76" t="str">
        <f>IF(A746="","",IF(ISNUMBER(SEARCH("KCB",G746))=TRUE,Info!$J$10,Info!$J$11))</f>
        <v/>
      </c>
    </row>
    <row r="747" spans="2:2" ht="24" customHeight="1" x14ac:dyDescent="0.2">
      <c r="B747" s="76" t="str">
        <f>IF(A747="","",IF(ISNUMBER(SEARCH("KCB",G747))=TRUE,Info!$J$10,Info!$J$11))</f>
        <v/>
      </c>
    </row>
    <row r="748" spans="2:2" ht="24" customHeight="1" x14ac:dyDescent="0.2">
      <c r="B748" s="76" t="str">
        <f>IF(A748="","",IF(ISNUMBER(SEARCH("KCB",G748))=TRUE,Info!$J$10,Info!$J$11))</f>
        <v/>
      </c>
    </row>
    <row r="749" spans="2:2" ht="24" customHeight="1" x14ac:dyDescent="0.2">
      <c r="B749" s="76" t="str">
        <f>IF(A749="","",IF(ISNUMBER(SEARCH("KCB",G749))=TRUE,Info!$J$10,Info!$J$11))</f>
        <v/>
      </c>
    </row>
    <row r="750" spans="2:2" ht="24" customHeight="1" x14ac:dyDescent="0.2">
      <c r="B750" s="76" t="str">
        <f>IF(A750="","",IF(ISNUMBER(SEARCH("KCB",G750))=TRUE,Info!$J$10,Info!$J$11))</f>
        <v/>
      </c>
    </row>
    <row r="751" spans="2:2" ht="24" customHeight="1" x14ac:dyDescent="0.2">
      <c r="B751" s="76" t="str">
        <f>IF(A751="","",IF(ISNUMBER(SEARCH("KCB",G751))=TRUE,Info!$J$10,Info!$J$11))</f>
        <v/>
      </c>
    </row>
    <row r="752" spans="2:2" ht="24" customHeight="1" x14ac:dyDescent="0.2">
      <c r="B752" s="76" t="str">
        <f>IF(A752="","",IF(ISNUMBER(SEARCH("KCB",G752))=TRUE,Info!$J$10,Info!$J$11))</f>
        <v/>
      </c>
    </row>
    <row r="753" spans="2:2" ht="24" customHeight="1" x14ac:dyDescent="0.2">
      <c r="B753" s="76" t="str">
        <f>IF(A753="","",IF(ISNUMBER(SEARCH("KCB",G753))=TRUE,Info!$J$10,Info!$J$11))</f>
        <v/>
      </c>
    </row>
    <row r="754" spans="2:2" ht="24" customHeight="1" x14ac:dyDescent="0.2">
      <c r="B754" s="76" t="str">
        <f>IF(A754="","",IF(ISNUMBER(SEARCH("KCB",G754))=TRUE,Info!$J$10,Info!$J$11))</f>
        <v/>
      </c>
    </row>
    <row r="755" spans="2:2" ht="24" customHeight="1" x14ac:dyDescent="0.2">
      <c r="B755" s="76" t="str">
        <f>IF(A755="","",IF(ISNUMBER(SEARCH("KCB",G755))=TRUE,Info!$J$10,Info!$J$11))</f>
        <v/>
      </c>
    </row>
    <row r="756" spans="2:2" ht="24" customHeight="1" x14ac:dyDescent="0.2">
      <c r="B756" s="76" t="str">
        <f>IF(A756="","",IF(ISNUMBER(SEARCH("KCB",G756))=TRUE,Info!$J$10,Info!$J$11))</f>
        <v/>
      </c>
    </row>
    <row r="757" spans="2:2" ht="24" customHeight="1" x14ac:dyDescent="0.2">
      <c r="B757" s="76" t="str">
        <f>IF(A757="","",IF(ISNUMBER(SEARCH("KCB",G757))=TRUE,Info!$J$10,Info!$J$11))</f>
        <v/>
      </c>
    </row>
    <row r="758" spans="2:2" ht="24" customHeight="1" x14ac:dyDescent="0.2">
      <c r="B758" s="76" t="str">
        <f>IF(A758="","",IF(ISNUMBER(SEARCH("KCB",G758))=TRUE,Info!$J$10,Info!$J$11))</f>
        <v/>
      </c>
    </row>
    <row r="759" spans="2:2" ht="24" customHeight="1" x14ac:dyDescent="0.2">
      <c r="B759" s="76" t="str">
        <f>IF(A759="","",IF(ISNUMBER(SEARCH("KCB",G759))=TRUE,Info!$J$10,Info!$J$11))</f>
        <v/>
      </c>
    </row>
    <row r="760" spans="2:2" ht="24" customHeight="1" x14ac:dyDescent="0.2">
      <c r="B760" s="76" t="str">
        <f>IF(A760="","",IF(ISNUMBER(SEARCH("KCB",G760))=TRUE,Info!$J$10,Info!$J$11))</f>
        <v/>
      </c>
    </row>
    <row r="761" spans="2:2" ht="24" customHeight="1" x14ac:dyDescent="0.2">
      <c r="B761" s="76" t="str">
        <f>IF(A761="","",IF(ISNUMBER(SEARCH("KCB",G761))=TRUE,Info!$J$10,Info!$J$11))</f>
        <v/>
      </c>
    </row>
    <row r="762" spans="2:2" ht="24" customHeight="1" x14ac:dyDescent="0.2">
      <c r="B762" s="76" t="str">
        <f>IF(A762="","",IF(ISNUMBER(SEARCH("KCB",G762))=TRUE,Info!$J$10,Info!$J$11))</f>
        <v/>
      </c>
    </row>
    <row r="763" spans="2:2" ht="24" customHeight="1" x14ac:dyDescent="0.2">
      <c r="B763" s="76" t="str">
        <f>IF(A763="","",IF(ISNUMBER(SEARCH("KCB",G763))=TRUE,Info!$J$10,Info!$J$11))</f>
        <v/>
      </c>
    </row>
    <row r="764" spans="2:2" ht="24" customHeight="1" x14ac:dyDescent="0.2">
      <c r="B764" s="76" t="str">
        <f>IF(A764="","",IF(ISNUMBER(SEARCH("KCB",G764))=TRUE,Info!$J$10,Info!$J$11))</f>
        <v/>
      </c>
    </row>
    <row r="765" spans="2:2" ht="24" customHeight="1" x14ac:dyDescent="0.2">
      <c r="B765" s="76" t="str">
        <f>IF(A765="","",IF(ISNUMBER(SEARCH("KCB",G765))=TRUE,Info!$J$10,Info!$J$11))</f>
        <v/>
      </c>
    </row>
    <row r="766" spans="2:2" ht="24" customHeight="1" x14ac:dyDescent="0.2">
      <c r="B766" s="76" t="str">
        <f>IF(A766="","",IF(ISNUMBER(SEARCH("KCB",G766))=TRUE,Info!$J$10,Info!$J$11))</f>
        <v/>
      </c>
    </row>
    <row r="767" spans="2:2" ht="24" customHeight="1" x14ac:dyDescent="0.2">
      <c r="B767" s="76" t="str">
        <f>IF(A767="","",IF(ISNUMBER(SEARCH("KCB",G767))=TRUE,Info!$J$10,Info!$J$11))</f>
        <v/>
      </c>
    </row>
    <row r="768" spans="2:2" ht="24" customHeight="1" x14ac:dyDescent="0.2">
      <c r="B768" s="76" t="str">
        <f>IF(A768="","",IF(ISNUMBER(SEARCH("KCB",G768))=TRUE,Info!$J$10,Info!$J$11))</f>
        <v/>
      </c>
    </row>
    <row r="769" spans="2:2" ht="24" customHeight="1" x14ac:dyDescent="0.2">
      <c r="B769" s="76" t="str">
        <f>IF(A769="","",IF(ISNUMBER(SEARCH("KCB",G769))=TRUE,Info!$J$10,Info!$J$11))</f>
        <v/>
      </c>
    </row>
    <row r="770" spans="2:2" ht="24" customHeight="1" x14ac:dyDescent="0.2">
      <c r="B770" s="76" t="str">
        <f>IF(A770="","",IF(ISNUMBER(SEARCH("KCB",G770))=TRUE,Info!$J$10,Info!$J$11))</f>
        <v/>
      </c>
    </row>
    <row r="771" spans="2:2" ht="24" customHeight="1" x14ac:dyDescent="0.2">
      <c r="B771" s="76" t="str">
        <f>IF(A771="","",IF(ISNUMBER(SEARCH("KCB",G771))=TRUE,Info!$J$10,Info!$J$11))</f>
        <v/>
      </c>
    </row>
    <row r="772" spans="2:2" ht="24" customHeight="1" x14ac:dyDescent="0.2">
      <c r="B772" s="76" t="str">
        <f>IF(A772="","",IF(ISNUMBER(SEARCH("KCB",G772))=TRUE,Info!$J$10,Info!$J$11))</f>
        <v/>
      </c>
    </row>
    <row r="773" spans="2:2" ht="24" customHeight="1" x14ac:dyDescent="0.2">
      <c r="B773" s="76" t="str">
        <f>IF(A773="","",IF(ISNUMBER(SEARCH("KCB",G773))=TRUE,Info!$J$10,Info!$J$11))</f>
        <v/>
      </c>
    </row>
    <row r="774" spans="2:2" ht="24" customHeight="1" x14ac:dyDescent="0.2">
      <c r="B774" s="76" t="str">
        <f>IF(A774="","",IF(ISNUMBER(SEARCH("KCB",G774))=TRUE,Info!$J$10,Info!$J$11))</f>
        <v/>
      </c>
    </row>
    <row r="775" spans="2:2" ht="24" customHeight="1" x14ac:dyDescent="0.2">
      <c r="B775" s="76" t="str">
        <f>IF(A775="","",IF(ISNUMBER(SEARCH("KCB",G775))=TRUE,Info!$J$10,Info!$J$11))</f>
        <v/>
      </c>
    </row>
    <row r="776" spans="2:2" ht="24" customHeight="1" x14ac:dyDescent="0.2">
      <c r="B776" s="76" t="str">
        <f>IF(A776="","",IF(ISNUMBER(SEARCH("KCB",G776))=TRUE,Info!$J$10,Info!$J$11))</f>
        <v/>
      </c>
    </row>
    <row r="777" spans="2:2" ht="24" customHeight="1" x14ac:dyDescent="0.2">
      <c r="B777" s="76" t="str">
        <f>IF(A777="","",IF(ISNUMBER(SEARCH("KCB",G777))=TRUE,Info!$J$10,Info!$J$11))</f>
        <v/>
      </c>
    </row>
    <row r="778" spans="2:2" ht="24" customHeight="1" x14ac:dyDescent="0.2">
      <c r="B778" s="76" t="str">
        <f>IF(A778="","",IF(ISNUMBER(SEARCH("KCB",G778))=TRUE,Info!$J$10,Info!$J$11))</f>
        <v/>
      </c>
    </row>
    <row r="779" spans="2:2" ht="24" customHeight="1" x14ac:dyDescent="0.2">
      <c r="B779" s="76" t="str">
        <f>IF(A779="","",IF(ISNUMBER(SEARCH("KCB",G779))=TRUE,Info!$J$10,Info!$J$11))</f>
        <v/>
      </c>
    </row>
    <row r="780" spans="2:2" ht="24" customHeight="1" x14ac:dyDescent="0.2">
      <c r="B780" s="76" t="str">
        <f>IF(A780="","",IF(ISNUMBER(SEARCH("KCB",G780))=TRUE,Info!$J$10,Info!$J$11))</f>
        <v/>
      </c>
    </row>
    <row r="781" spans="2:2" ht="24" customHeight="1" x14ac:dyDescent="0.2">
      <c r="B781" s="76" t="str">
        <f>IF(A781="","",IF(ISNUMBER(SEARCH("KCB",G781))=TRUE,Info!$J$10,Info!$J$11))</f>
        <v/>
      </c>
    </row>
    <row r="782" spans="2:2" ht="24" customHeight="1" x14ac:dyDescent="0.2">
      <c r="B782" s="76" t="str">
        <f>IF(A782="","",IF(ISNUMBER(SEARCH("KCB",G782))=TRUE,Info!$J$10,Info!$J$11))</f>
        <v/>
      </c>
    </row>
    <row r="783" spans="2:2" ht="24" customHeight="1" x14ac:dyDescent="0.2">
      <c r="B783" s="76" t="str">
        <f>IF(A783="","",IF(ISNUMBER(SEARCH("KCB",G783))=TRUE,Info!$J$10,Info!$J$11))</f>
        <v/>
      </c>
    </row>
    <row r="784" spans="2:2" ht="24" customHeight="1" x14ac:dyDescent="0.2">
      <c r="B784" s="76" t="str">
        <f>IF(A784="","",IF(ISNUMBER(SEARCH("KCB",G784))=TRUE,Info!$J$10,Info!$J$11))</f>
        <v/>
      </c>
    </row>
    <row r="785" spans="2:2" ht="24" customHeight="1" x14ac:dyDescent="0.2">
      <c r="B785" s="76" t="str">
        <f>IF(A785="","",IF(ISNUMBER(SEARCH("KCB",G785))=TRUE,Info!$J$10,Info!$J$11))</f>
        <v/>
      </c>
    </row>
    <row r="786" spans="2:2" ht="24" customHeight="1" x14ac:dyDescent="0.2">
      <c r="B786" s="76" t="str">
        <f>IF(A786="","",IF(ISNUMBER(SEARCH("KCB",G786))=TRUE,Info!$J$10,Info!$J$11))</f>
        <v/>
      </c>
    </row>
    <row r="787" spans="2:2" ht="24" customHeight="1" x14ac:dyDescent="0.2">
      <c r="B787" s="76" t="str">
        <f>IF(A787="","",IF(ISNUMBER(SEARCH("KCB",G787))=TRUE,Info!$J$10,Info!$J$11))</f>
        <v/>
      </c>
    </row>
    <row r="788" spans="2:2" ht="24" customHeight="1" x14ac:dyDescent="0.2">
      <c r="B788" s="76" t="str">
        <f>IF(A788="","",IF(ISNUMBER(SEARCH("KCB",G788))=TRUE,Info!$J$10,Info!$J$11))</f>
        <v/>
      </c>
    </row>
    <row r="789" spans="2:2" ht="24" customHeight="1" x14ac:dyDescent="0.2">
      <c r="B789" s="76" t="str">
        <f>IF(A789="","",IF(ISNUMBER(SEARCH("KCB",G789))=TRUE,Info!$J$10,Info!$J$11))</f>
        <v/>
      </c>
    </row>
    <row r="790" spans="2:2" ht="24" customHeight="1" x14ac:dyDescent="0.2">
      <c r="B790" s="76" t="str">
        <f>IF(A790="","",IF(ISNUMBER(SEARCH("KCB",G790))=TRUE,Info!$J$10,Info!$J$11))</f>
        <v/>
      </c>
    </row>
    <row r="791" spans="2:2" ht="24" customHeight="1" x14ac:dyDescent="0.2">
      <c r="B791" s="76" t="str">
        <f>IF(A791="","",IF(ISNUMBER(SEARCH("KCB",G791))=TRUE,Info!$J$10,Info!$J$11))</f>
        <v/>
      </c>
    </row>
    <row r="792" spans="2:2" ht="24" customHeight="1" x14ac:dyDescent="0.2">
      <c r="B792" s="76" t="str">
        <f>IF(A792="","",IF(ISNUMBER(SEARCH("KCB",G792))=TRUE,Info!$J$10,Info!$J$11))</f>
        <v/>
      </c>
    </row>
    <row r="793" spans="2:2" ht="24" customHeight="1" x14ac:dyDescent="0.2">
      <c r="B793" s="76" t="str">
        <f>IF(A793="","",IF(ISNUMBER(SEARCH("KCB",G793))=TRUE,Info!$J$10,Info!$J$11))</f>
        <v/>
      </c>
    </row>
    <row r="794" spans="2:2" ht="24" customHeight="1" x14ac:dyDescent="0.2">
      <c r="B794" s="76" t="str">
        <f>IF(A794="","",IF(ISNUMBER(SEARCH("KCB",G794))=TRUE,Info!$J$10,Info!$J$11))</f>
        <v/>
      </c>
    </row>
    <row r="795" spans="2:2" ht="24" customHeight="1" x14ac:dyDescent="0.2">
      <c r="B795" s="76" t="str">
        <f>IF(A795="","",IF(ISNUMBER(SEARCH("KCB",G795))=TRUE,Info!$J$10,Info!$J$11))</f>
        <v/>
      </c>
    </row>
    <row r="796" spans="2:2" ht="24" customHeight="1" x14ac:dyDescent="0.2">
      <c r="B796" s="76" t="str">
        <f>IF(A796="","",IF(ISNUMBER(SEARCH("KCB",G796))=TRUE,Info!$J$10,Info!$J$11))</f>
        <v/>
      </c>
    </row>
    <row r="797" spans="2:2" ht="24" customHeight="1" x14ac:dyDescent="0.2">
      <c r="B797" s="76" t="str">
        <f>IF(A797="","",IF(ISNUMBER(SEARCH("KCB",G797))=TRUE,Info!$J$10,Info!$J$11))</f>
        <v/>
      </c>
    </row>
    <row r="798" spans="2:2" ht="24" customHeight="1" x14ac:dyDescent="0.2">
      <c r="B798" s="76" t="str">
        <f>IF(A798="","",IF(ISNUMBER(SEARCH("KCB",G798))=TRUE,Info!$J$10,Info!$J$11))</f>
        <v/>
      </c>
    </row>
    <row r="799" spans="2:2" ht="24" customHeight="1" x14ac:dyDescent="0.2">
      <c r="B799" s="76" t="str">
        <f>IF(A799="","",IF(ISNUMBER(SEARCH("KCB",G799))=TRUE,Info!$J$10,Info!$J$11))</f>
        <v/>
      </c>
    </row>
    <row r="800" spans="2:2" ht="24" customHeight="1" x14ac:dyDescent="0.2">
      <c r="B800" s="76" t="str">
        <f>IF(A800="","",IF(ISNUMBER(SEARCH("KCB",G800))=TRUE,Info!$J$10,Info!$J$11))</f>
        <v/>
      </c>
    </row>
    <row r="801" spans="2:2" ht="24" customHeight="1" x14ac:dyDescent="0.2">
      <c r="B801" s="76" t="str">
        <f>IF(A801="","",IF(ISNUMBER(SEARCH("KCB",G801))=TRUE,Info!$J$10,Info!$J$11))</f>
        <v/>
      </c>
    </row>
    <row r="802" spans="2:2" ht="24" customHeight="1" x14ac:dyDescent="0.2">
      <c r="B802" s="76" t="str">
        <f>IF(A802="","",IF(ISNUMBER(SEARCH("KCB",G802))=TRUE,Info!$J$10,Info!$J$11))</f>
        <v/>
      </c>
    </row>
    <row r="803" spans="2:2" ht="24" customHeight="1" x14ac:dyDescent="0.2">
      <c r="B803" s="76" t="str">
        <f>IF(A803="","",IF(ISNUMBER(SEARCH("KCB",G803))=TRUE,Info!$J$10,Info!$J$11))</f>
        <v/>
      </c>
    </row>
    <row r="804" spans="2:2" ht="24" customHeight="1" x14ac:dyDescent="0.2">
      <c r="B804" s="76" t="str">
        <f>IF(A804="","",IF(ISNUMBER(SEARCH("KCB",G804))=TRUE,Info!$J$10,Info!$J$11))</f>
        <v/>
      </c>
    </row>
    <row r="805" spans="2:2" ht="24" customHeight="1" x14ac:dyDescent="0.2">
      <c r="B805" s="76" t="str">
        <f>IF(A805="","",IF(ISNUMBER(SEARCH("KCB",G805))=TRUE,Info!$J$10,Info!$J$11))</f>
        <v/>
      </c>
    </row>
    <row r="806" spans="2:2" ht="24" customHeight="1" x14ac:dyDescent="0.2">
      <c r="B806" s="76" t="str">
        <f>IF(A806="","",IF(ISNUMBER(SEARCH("KCB",G806))=TRUE,Info!$J$10,Info!$J$11))</f>
        <v/>
      </c>
    </row>
    <row r="807" spans="2:2" ht="24" customHeight="1" x14ac:dyDescent="0.2">
      <c r="B807" s="76" t="str">
        <f>IF(A807="","",IF(ISNUMBER(SEARCH("KCB",G807))=TRUE,Info!$J$10,Info!$J$11))</f>
        <v/>
      </c>
    </row>
    <row r="808" spans="2:2" ht="24" customHeight="1" x14ac:dyDescent="0.2">
      <c r="B808" s="76" t="str">
        <f>IF(A808="","",IF(ISNUMBER(SEARCH("KCB",G808))=TRUE,Info!$J$10,Info!$J$11))</f>
        <v/>
      </c>
    </row>
    <row r="809" spans="2:2" ht="24" customHeight="1" x14ac:dyDescent="0.2">
      <c r="B809" s="76" t="str">
        <f>IF(A809="","",IF(ISNUMBER(SEARCH("KCB",G809))=TRUE,Info!$J$10,Info!$J$11))</f>
        <v/>
      </c>
    </row>
    <row r="810" spans="2:2" ht="24" customHeight="1" x14ac:dyDescent="0.2">
      <c r="B810" s="76" t="str">
        <f>IF(A810="","",IF(ISNUMBER(SEARCH("KCB",G810))=TRUE,Info!$J$10,Info!$J$11))</f>
        <v/>
      </c>
    </row>
    <row r="811" spans="2:2" ht="24" customHeight="1" x14ac:dyDescent="0.2">
      <c r="B811" s="76" t="str">
        <f>IF(A811="","",IF(ISNUMBER(SEARCH("KCB",G811))=TRUE,Info!$J$10,Info!$J$11))</f>
        <v/>
      </c>
    </row>
    <row r="812" spans="2:2" ht="24" customHeight="1" x14ac:dyDescent="0.2">
      <c r="B812" s="76" t="str">
        <f>IF(A812="","",IF(ISNUMBER(SEARCH("KCB",G812))=TRUE,Info!$J$10,Info!$J$11))</f>
        <v/>
      </c>
    </row>
    <row r="813" spans="2:2" ht="24" customHeight="1" x14ac:dyDescent="0.2">
      <c r="B813" s="76" t="str">
        <f>IF(A813="","",IF(ISNUMBER(SEARCH("KCB",G813))=TRUE,Info!$J$10,Info!$J$11))</f>
        <v/>
      </c>
    </row>
    <row r="814" spans="2:2" ht="24" customHeight="1" x14ac:dyDescent="0.2">
      <c r="B814" s="76" t="str">
        <f>IF(A814="","",IF(ISNUMBER(SEARCH("KCB",G814))=TRUE,Info!$J$10,Info!$J$11))</f>
        <v/>
      </c>
    </row>
    <row r="815" spans="2:2" ht="24" customHeight="1" x14ac:dyDescent="0.2">
      <c r="B815" s="76" t="str">
        <f>IF(A815="","",IF(ISNUMBER(SEARCH("KCB",G815))=TRUE,Info!$J$10,Info!$J$11))</f>
        <v/>
      </c>
    </row>
    <row r="816" spans="2:2" ht="24" customHeight="1" x14ac:dyDescent="0.2">
      <c r="B816" s="76" t="str">
        <f>IF(A816="","",IF(ISNUMBER(SEARCH("KCB",G816))=TRUE,Info!$J$10,Info!$J$11))</f>
        <v/>
      </c>
    </row>
    <row r="817" spans="2:2" ht="24" customHeight="1" x14ac:dyDescent="0.2">
      <c r="B817" s="76" t="str">
        <f>IF(A817="","",IF(ISNUMBER(SEARCH("KCB",G817))=TRUE,Info!$J$10,Info!$J$11))</f>
        <v/>
      </c>
    </row>
    <row r="818" spans="2:2" ht="24" customHeight="1" x14ac:dyDescent="0.2">
      <c r="B818" s="76" t="str">
        <f>IF(A818="","",IF(ISNUMBER(SEARCH("KCB",G818))=TRUE,Info!$J$10,Info!$J$11))</f>
        <v/>
      </c>
    </row>
    <row r="819" spans="2:2" ht="24" customHeight="1" x14ac:dyDescent="0.2">
      <c r="B819" s="76" t="str">
        <f>IF(A819="","",IF(ISNUMBER(SEARCH("KCB",G819))=TRUE,Info!$J$10,Info!$J$11))</f>
        <v/>
      </c>
    </row>
    <row r="820" spans="2:2" ht="24" customHeight="1" x14ac:dyDescent="0.2">
      <c r="B820" s="76" t="str">
        <f>IF(A820="","",IF(ISNUMBER(SEARCH("KCB",G820))=TRUE,Info!$J$10,Info!$J$11))</f>
        <v/>
      </c>
    </row>
    <row r="821" spans="2:2" ht="24" customHeight="1" x14ac:dyDescent="0.2">
      <c r="B821" s="76" t="str">
        <f>IF(A821="","",IF(ISNUMBER(SEARCH("KCB",G821))=TRUE,Info!$J$10,Info!$J$11))</f>
        <v/>
      </c>
    </row>
    <row r="822" spans="2:2" ht="24" customHeight="1" x14ac:dyDescent="0.2">
      <c r="B822" s="76" t="str">
        <f>IF(A822="","",IF(ISNUMBER(SEARCH("KCB",G822))=TRUE,Info!$J$10,Info!$J$11))</f>
        <v/>
      </c>
    </row>
    <row r="823" spans="2:2" ht="24" customHeight="1" x14ac:dyDescent="0.2">
      <c r="B823" s="76" t="str">
        <f>IF(A823="","",IF(ISNUMBER(SEARCH("KCB",G823))=TRUE,Info!$J$10,Info!$J$11))</f>
        <v/>
      </c>
    </row>
    <row r="824" spans="2:2" ht="24" customHeight="1" x14ac:dyDescent="0.2">
      <c r="B824" s="76" t="str">
        <f>IF(A824="","",IF(ISNUMBER(SEARCH("KCB",G824))=TRUE,Info!$J$10,Info!$J$11))</f>
        <v/>
      </c>
    </row>
    <row r="825" spans="2:2" ht="24" customHeight="1" x14ac:dyDescent="0.2">
      <c r="B825" s="76" t="str">
        <f>IF(A825="","",IF(ISNUMBER(SEARCH("KCB",G825))=TRUE,Info!$J$10,Info!$J$11))</f>
        <v/>
      </c>
    </row>
    <row r="826" spans="2:2" ht="24" customHeight="1" x14ac:dyDescent="0.2">
      <c r="B826" s="76" t="str">
        <f>IF(A826="","",IF(ISNUMBER(SEARCH("KCB",G826))=TRUE,Info!$J$10,Info!$J$11))</f>
        <v/>
      </c>
    </row>
    <row r="827" spans="2:2" ht="24" customHeight="1" x14ac:dyDescent="0.2">
      <c r="B827" s="76" t="str">
        <f>IF(A827="","",IF(ISNUMBER(SEARCH("KCB",G827))=TRUE,Info!$J$10,Info!$J$11))</f>
        <v/>
      </c>
    </row>
    <row r="828" spans="2:2" ht="24" customHeight="1" x14ac:dyDescent="0.2">
      <c r="B828" s="76" t="str">
        <f>IF(A828="","",IF(ISNUMBER(SEARCH("KCB",G828))=TRUE,Info!$J$10,Info!$J$11))</f>
        <v/>
      </c>
    </row>
    <row r="829" spans="2:2" ht="24" customHeight="1" x14ac:dyDescent="0.2">
      <c r="B829" s="76" t="str">
        <f>IF(A829="","",IF(ISNUMBER(SEARCH("KCB",G829))=TRUE,Info!$J$10,Info!$J$11))</f>
        <v/>
      </c>
    </row>
    <row r="830" spans="2:2" ht="24" customHeight="1" x14ac:dyDescent="0.2">
      <c r="B830" s="76" t="str">
        <f>IF(A830="","",IF(ISNUMBER(SEARCH("KCB",G830))=TRUE,Info!$J$10,Info!$J$11))</f>
        <v/>
      </c>
    </row>
    <row r="831" spans="2:2" ht="24" customHeight="1" x14ac:dyDescent="0.2">
      <c r="B831" s="76" t="str">
        <f>IF(A831="","",IF(ISNUMBER(SEARCH("KCB",G831))=TRUE,Info!$J$10,Info!$J$11))</f>
        <v/>
      </c>
    </row>
    <row r="832" spans="2:2" ht="24" customHeight="1" x14ac:dyDescent="0.2">
      <c r="B832" s="76" t="str">
        <f>IF(A832="","",IF(ISNUMBER(SEARCH("KCB",G832))=TRUE,Info!$J$10,Info!$J$11))</f>
        <v/>
      </c>
    </row>
    <row r="833" spans="2:2" ht="24" customHeight="1" x14ac:dyDescent="0.2">
      <c r="B833" s="76" t="str">
        <f>IF(A833="","",IF(ISNUMBER(SEARCH("KCB",G833))=TRUE,Info!$J$10,Info!$J$11))</f>
        <v/>
      </c>
    </row>
    <row r="834" spans="2:2" ht="24" customHeight="1" x14ac:dyDescent="0.2">
      <c r="B834" s="76" t="str">
        <f>IF(A834="","",IF(ISNUMBER(SEARCH("KCB",G834))=TRUE,Info!$J$10,Info!$J$11))</f>
        <v/>
      </c>
    </row>
    <row r="835" spans="2:2" ht="24" customHeight="1" x14ac:dyDescent="0.2">
      <c r="B835" s="76" t="str">
        <f>IF(A835="","",IF(ISNUMBER(SEARCH("KCB",G835))=TRUE,Info!$J$10,Info!$J$11))</f>
        <v/>
      </c>
    </row>
    <row r="836" spans="2:2" ht="24" customHeight="1" x14ac:dyDescent="0.2">
      <c r="B836" s="76" t="str">
        <f>IF(A836="","",IF(ISNUMBER(SEARCH("KCB",G836))=TRUE,Info!$J$10,Info!$J$11))</f>
        <v/>
      </c>
    </row>
    <row r="837" spans="2:2" ht="24" customHeight="1" x14ac:dyDescent="0.2">
      <c r="B837" s="76" t="str">
        <f>IF(A837="","",IF(ISNUMBER(SEARCH("KCB",G837))=TRUE,Info!$J$10,Info!$J$11))</f>
        <v/>
      </c>
    </row>
    <row r="838" spans="2:2" ht="24" customHeight="1" x14ac:dyDescent="0.2">
      <c r="B838" s="76" t="str">
        <f>IF(A838="","",IF(ISNUMBER(SEARCH("KCB",G838))=TRUE,Info!$J$10,Info!$J$11))</f>
        <v/>
      </c>
    </row>
    <row r="839" spans="2:2" ht="24" customHeight="1" x14ac:dyDescent="0.2">
      <c r="B839" s="76" t="str">
        <f>IF(A839="","",IF(ISNUMBER(SEARCH("KCB",G839))=TRUE,Info!$J$10,Info!$J$11))</f>
        <v/>
      </c>
    </row>
    <row r="840" spans="2:2" ht="24" customHeight="1" x14ac:dyDescent="0.2">
      <c r="B840" s="76" t="str">
        <f>IF(A840="","",IF(ISNUMBER(SEARCH("KCB",G840))=TRUE,Info!$J$10,Info!$J$11))</f>
        <v/>
      </c>
    </row>
    <row r="841" spans="2:2" ht="24" customHeight="1" x14ac:dyDescent="0.2">
      <c r="B841" s="76" t="str">
        <f>IF(A841="","",IF(ISNUMBER(SEARCH("KCB",G841))=TRUE,Info!$J$10,Info!$J$11))</f>
        <v/>
      </c>
    </row>
    <row r="842" spans="2:2" ht="24" customHeight="1" x14ac:dyDescent="0.2">
      <c r="B842" s="76" t="str">
        <f>IF(A842="","",IF(ISNUMBER(SEARCH("KCB",G842))=TRUE,Info!$J$10,Info!$J$11))</f>
        <v/>
      </c>
    </row>
    <row r="843" spans="2:2" ht="24" customHeight="1" x14ac:dyDescent="0.2">
      <c r="B843" s="76" t="str">
        <f>IF(A843="","",IF(ISNUMBER(SEARCH("KCB",G843))=TRUE,Info!$J$10,Info!$J$11))</f>
        <v/>
      </c>
    </row>
    <row r="844" spans="2:2" ht="24" customHeight="1" x14ac:dyDescent="0.2">
      <c r="B844" s="76" t="str">
        <f>IF(A844="","",IF(ISNUMBER(SEARCH("KCB",G844))=TRUE,Info!$J$10,Info!$J$11))</f>
        <v/>
      </c>
    </row>
    <row r="845" spans="2:2" ht="24" customHeight="1" x14ac:dyDescent="0.2">
      <c r="B845" s="76" t="str">
        <f>IF(A845="","",IF(ISNUMBER(SEARCH("KCB",G845))=TRUE,Info!$J$10,Info!$J$11))</f>
        <v/>
      </c>
    </row>
    <row r="846" spans="2:2" ht="24" customHeight="1" x14ac:dyDescent="0.2">
      <c r="B846" s="76" t="str">
        <f>IF(A846="","",IF(ISNUMBER(SEARCH("KCB",G846))=TRUE,Info!$J$10,Info!$J$11))</f>
        <v/>
      </c>
    </row>
    <row r="847" spans="2:2" ht="24" customHeight="1" x14ac:dyDescent="0.2">
      <c r="B847" s="76" t="str">
        <f>IF(A847="","",IF(ISNUMBER(SEARCH("KCB",G847))=TRUE,Info!$J$10,Info!$J$11))</f>
        <v/>
      </c>
    </row>
    <row r="848" spans="2:2" ht="24" customHeight="1" x14ac:dyDescent="0.2">
      <c r="B848" s="76" t="str">
        <f>IF(A848="","",IF(ISNUMBER(SEARCH("KCB",G848))=TRUE,Info!$J$10,Info!$J$11))</f>
        <v/>
      </c>
    </row>
    <row r="849" spans="2:2" ht="24" customHeight="1" x14ac:dyDescent="0.2">
      <c r="B849" s="76" t="str">
        <f>IF(A849="","",IF(ISNUMBER(SEARCH("KCB",G849))=TRUE,Info!$J$10,Info!$J$11))</f>
        <v/>
      </c>
    </row>
    <row r="850" spans="2:2" ht="24" customHeight="1" x14ac:dyDescent="0.2">
      <c r="B850" s="76" t="str">
        <f>IF(A850="","",IF(ISNUMBER(SEARCH("KCB",G850))=TRUE,Info!$J$10,Info!$J$11))</f>
        <v/>
      </c>
    </row>
    <row r="851" spans="2:2" ht="24" customHeight="1" x14ac:dyDescent="0.2">
      <c r="B851" s="76" t="str">
        <f>IF(A851="","",IF(ISNUMBER(SEARCH("KCB",G851))=TRUE,Info!$J$10,Info!$J$11))</f>
        <v/>
      </c>
    </row>
    <row r="852" spans="2:2" ht="24" customHeight="1" x14ac:dyDescent="0.2">
      <c r="B852" s="76" t="str">
        <f>IF(A852="","",IF(ISNUMBER(SEARCH("KCB",G852))=TRUE,Info!$J$10,Info!$J$11))</f>
        <v/>
      </c>
    </row>
    <row r="853" spans="2:2" ht="24" customHeight="1" x14ac:dyDescent="0.2">
      <c r="B853" s="76" t="str">
        <f>IF(A853="","",IF(ISNUMBER(SEARCH("KCB",G853))=TRUE,Info!$J$10,Info!$J$11))</f>
        <v/>
      </c>
    </row>
    <row r="854" spans="2:2" ht="24" customHeight="1" x14ac:dyDescent="0.2">
      <c r="B854" s="76" t="str">
        <f>IF(A854="","",IF(ISNUMBER(SEARCH("KCB",G854))=TRUE,Info!$J$10,Info!$J$11))</f>
        <v/>
      </c>
    </row>
    <row r="855" spans="2:2" ht="24" customHeight="1" x14ac:dyDescent="0.2">
      <c r="B855" s="76" t="str">
        <f>IF(A855="","",IF(ISNUMBER(SEARCH("KCB",G855))=TRUE,Info!$J$10,Info!$J$11))</f>
        <v/>
      </c>
    </row>
    <row r="856" spans="2:2" ht="24" customHeight="1" x14ac:dyDescent="0.2">
      <c r="B856" s="76" t="str">
        <f>IF(A856="","",IF(ISNUMBER(SEARCH("KCB",G856))=TRUE,Info!$J$10,Info!$J$11))</f>
        <v/>
      </c>
    </row>
    <row r="857" spans="2:2" ht="24" customHeight="1" x14ac:dyDescent="0.2">
      <c r="B857" s="76" t="str">
        <f>IF(A857="","",IF(ISNUMBER(SEARCH("KCB",G857))=TRUE,Info!$J$10,Info!$J$11))</f>
        <v/>
      </c>
    </row>
    <row r="858" spans="2:2" ht="24" customHeight="1" x14ac:dyDescent="0.2">
      <c r="B858" s="76" t="str">
        <f>IF(A858="","",IF(ISNUMBER(SEARCH("KCB",G858))=TRUE,Info!$J$10,Info!$J$11))</f>
        <v/>
      </c>
    </row>
    <row r="859" spans="2:2" ht="24" customHeight="1" x14ac:dyDescent="0.2">
      <c r="B859" s="76" t="str">
        <f>IF(A859="","",IF(ISNUMBER(SEARCH("KCB",G859))=TRUE,Info!$J$10,Info!$J$11))</f>
        <v/>
      </c>
    </row>
    <row r="860" spans="2:2" ht="24" customHeight="1" x14ac:dyDescent="0.2">
      <c r="B860" s="76" t="str">
        <f>IF(A860="","",IF(ISNUMBER(SEARCH("KCB",G860))=TRUE,Info!$J$10,Info!$J$11))</f>
        <v/>
      </c>
    </row>
    <row r="861" spans="2:2" ht="24" customHeight="1" x14ac:dyDescent="0.2">
      <c r="B861" s="76" t="str">
        <f>IF(A861="","",IF(ISNUMBER(SEARCH("KCB",G861))=TRUE,Info!$J$10,Info!$J$11))</f>
        <v/>
      </c>
    </row>
    <row r="862" spans="2:2" ht="24" customHeight="1" x14ac:dyDescent="0.2">
      <c r="B862" s="76" t="str">
        <f>IF(A862="","",IF(ISNUMBER(SEARCH("KCB",G862))=TRUE,Info!$J$10,Info!$J$11))</f>
        <v/>
      </c>
    </row>
    <row r="863" spans="2:2" ht="24" customHeight="1" x14ac:dyDescent="0.2">
      <c r="B863" s="76" t="str">
        <f>IF(A863="","",IF(ISNUMBER(SEARCH("KCB",G863))=TRUE,Info!$J$10,Info!$J$11))</f>
        <v/>
      </c>
    </row>
    <row r="864" spans="2:2" ht="24" customHeight="1" x14ac:dyDescent="0.2">
      <c r="B864" s="76" t="str">
        <f>IF(A864="","",IF(ISNUMBER(SEARCH("KCB",G864))=TRUE,Info!$J$10,Info!$J$11))</f>
        <v/>
      </c>
    </row>
    <row r="865" spans="2:2" ht="24" customHeight="1" x14ac:dyDescent="0.2">
      <c r="B865" s="76" t="str">
        <f>IF(A865="","",IF(ISNUMBER(SEARCH("KCB",G865))=TRUE,Info!$J$10,Info!$J$11))</f>
        <v/>
      </c>
    </row>
    <row r="866" spans="2:2" ht="24" customHeight="1" x14ac:dyDescent="0.2">
      <c r="B866" s="76" t="str">
        <f>IF(A866="","",IF(ISNUMBER(SEARCH("KCB",G866))=TRUE,Info!$J$10,Info!$J$11))</f>
        <v/>
      </c>
    </row>
    <row r="867" spans="2:2" ht="24" customHeight="1" x14ac:dyDescent="0.2">
      <c r="B867" s="76" t="str">
        <f>IF(A867="","",IF(ISNUMBER(SEARCH("KCB",G867))=TRUE,Info!$J$10,Info!$J$11))</f>
        <v/>
      </c>
    </row>
    <row r="868" spans="2:2" ht="24" customHeight="1" x14ac:dyDescent="0.2">
      <c r="B868" s="76" t="str">
        <f>IF(A868="","",IF(ISNUMBER(SEARCH("KCB",G868))=TRUE,Info!$J$10,Info!$J$11))</f>
        <v/>
      </c>
    </row>
    <row r="869" spans="2:2" ht="24" customHeight="1" x14ac:dyDescent="0.2">
      <c r="B869" s="76" t="str">
        <f>IF(A869="","",IF(ISNUMBER(SEARCH("KCB",G869))=TRUE,Info!$J$10,Info!$J$11))</f>
        <v/>
      </c>
    </row>
    <row r="870" spans="2:2" ht="24" customHeight="1" x14ac:dyDescent="0.2">
      <c r="B870" s="76" t="str">
        <f>IF(A870="","",IF(ISNUMBER(SEARCH("KCB",G870))=TRUE,Info!$J$10,Info!$J$11))</f>
        <v/>
      </c>
    </row>
    <row r="871" spans="2:2" ht="24" customHeight="1" x14ac:dyDescent="0.2">
      <c r="B871" s="76" t="str">
        <f>IF(A871="","",IF(ISNUMBER(SEARCH("KCB",G871))=TRUE,Info!$J$10,Info!$J$11))</f>
        <v/>
      </c>
    </row>
    <row r="872" spans="2:2" ht="24" customHeight="1" x14ac:dyDescent="0.2">
      <c r="B872" s="76" t="str">
        <f>IF(A872="","",IF(ISNUMBER(SEARCH("KCB",G872))=TRUE,Info!$J$10,Info!$J$11))</f>
        <v/>
      </c>
    </row>
    <row r="873" spans="2:2" ht="24" customHeight="1" x14ac:dyDescent="0.2">
      <c r="B873" s="76" t="str">
        <f>IF(A873="","",IF(ISNUMBER(SEARCH("KCB",G873))=TRUE,Info!$J$10,Info!$J$11))</f>
        <v/>
      </c>
    </row>
    <row r="874" spans="2:2" ht="24" customHeight="1" x14ac:dyDescent="0.2">
      <c r="B874" s="76" t="str">
        <f>IF(A874="","",IF(ISNUMBER(SEARCH("KCB",G874))=TRUE,Info!$J$10,Info!$J$11))</f>
        <v/>
      </c>
    </row>
    <row r="875" spans="2:2" ht="24" customHeight="1" x14ac:dyDescent="0.2">
      <c r="B875" s="76" t="str">
        <f>IF(A875="","",IF(ISNUMBER(SEARCH("KCB",G875))=TRUE,Info!$J$10,Info!$J$11))</f>
        <v/>
      </c>
    </row>
    <row r="876" spans="2:2" ht="24" customHeight="1" x14ac:dyDescent="0.2">
      <c r="B876" s="76" t="str">
        <f>IF(A876="","",IF(ISNUMBER(SEARCH("KCB",G876))=TRUE,Info!$J$10,Info!$J$11))</f>
        <v/>
      </c>
    </row>
    <row r="877" spans="2:2" ht="24" customHeight="1" x14ac:dyDescent="0.2">
      <c r="B877" s="76" t="str">
        <f>IF(A877="","",IF(ISNUMBER(SEARCH("KCB",G877))=TRUE,Info!$J$10,Info!$J$11))</f>
        <v/>
      </c>
    </row>
    <row r="878" spans="2:2" ht="24" customHeight="1" x14ac:dyDescent="0.2">
      <c r="B878" s="76" t="str">
        <f>IF(A878="","",IF(ISNUMBER(SEARCH("KCB",G878))=TRUE,Info!$J$10,Info!$J$11))</f>
        <v/>
      </c>
    </row>
    <row r="879" spans="2:2" ht="24" customHeight="1" x14ac:dyDescent="0.2">
      <c r="B879" s="76" t="str">
        <f>IF(A879="","",IF(ISNUMBER(SEARCH("KCB",G879))=TRUE,Info!$J$10,Info!$J$11))</f>
        <v/>
      </c>
    </row>
    <row r="880" spans="2:2" ht="24" customHeight="1" x14ac:dyDescent="0.2">
      <c r="B880" s="76" t="str">
        <f>IF(A880="","",IF(ISNUMBER(SEARCH("KCB",G880))=TRUE,Info!$J$10,Info!$J$11))</f>
        <v/>
      </c>
    </row>
    <row r="881" spans="2:2" ht="24" customHeight="1" x14ac:dyDescent="0.2">
      <c r="B881" s="76" t="str">
        <f>IF(A881="","",IF(ISNUMBER(SEARCH("KCB",G881))=TRUE,Info!$J$10,Info!$J$11))</f>
        <v/>
      </c>
    </row>
    <row r="882" spans="2:2" ht="24" customHeight="1" x14ac:dyDescent="0.2">
      <c r="B882" s="76" t="str">
        <f>IF(A882="","",IF(ISNUMBER(SEARCH("KCB",G882))=TRUE,Info!$J$10,Info!$J$11))</f>
        <v/>
      </c>
    </row>
    <row r="883" spans="2:2" ht="24" customHeight="1" x14ac:dyDescent="0.2">
      <c r="B883" s="76" t="str">
        <f>IF(A883="","",IF(ISNUMBER(SEARCH("KCB",G883))=TRUE,Info!$J$10,Info!$J$11))</f>
        <v/>
      </c>
    </row>
    <row r="884" spans="2:2" ht="24" customHeight="1" x14ac:dyDescent="0.2">
      <c r="B884" s="76" t="str">
        <f>IF(A884="","",IF(ISNUMBER(SEARCH("KCB",G884))=TRUE,Info!$J$10,Info!$J$11))</f>
        <v/>
      </c>
    </row>
    <row r="885" spans="2:2" ht="24" customHeight="1" x14ac:dyDescent="0.2">
      <c r="B885" s="76" t="str">
        <f>IF(A885="","",IF(ISNUMBER(SEARCH("KCB",G885))=TRUE,Info!$J$10,Info!$J$11))</f>
        <v/>
      </c>
    </row>
    <row r="886" spans="2:2" ht="24" customHeight="1" x14ac:dyDescent="0.2">
      <c r="B886" s="76" t="str">
        <f>IF(A886="","",IF(ISNUMBER(SEARCH("KCB",G886))=TRUE,Info!$J$10,Info!$J$11))</f>
        <v/>
      </c>
    </row>
    <row r="887" spans="2:2" ht="24" customHeight="1" x14ac:dyDescent="0.2">
      <c r="B887" s="76" t="str">
        <f>IF(A887="","",IF(ISNUMBER(SEARCH("KCB",G887))=TRUE,Info!$J$10,Info!$J$11))</f>
        <v/>
      </c>
    </row>
    <row r="888" spans="2:2" ht="24" customHeight="1" x14ac:dyDescent="0.2">
      <c r="B888" s="76" t="str">
        <f>IF(A888="","",IF(ISNUMBER(SEARCH("KCB",G888))=TRUE,Info!$J$10,Info!$J$11))</f>
        <v/>
      </c>
    </row>
    <row r="889" spans="2:2" ht="24" customHeight="1" x14ac:dyDescent="0.2">
      <c r="B889" s="76" t="str">
        <f>IF(A889="","",IF(ISNUMBER(SEARCH("KCB",G889))=TRUE,Info!$J$10,Info!$J$11))</f>
        <v/>
      </c>
    </row>
    <row r="890" spans="2:2" ht="24" customHeight="1" x14ac:dyDescent="0.2">
      <c r="B890" s="76" t="str">
        <f>IF(A890="","",IF(ISNUMBER(SEARCH("KCB",G890))=TRUE,Info!$J$10,Info!$J$11))</f>
        <v/>
      </c>
    </row>
    <row r="891" spans="2:2" ht="24" customHeight="1" x14ac:dyDescent="0.2">
      <c r="B891" s="76" t="str">
        <f>IF(A891="","",IF(ISNUMBER(SEARCH("KCB",G891))=TRUE,Info!$J$10,Info!$J$11))</f>
        <v/>
      </c>
    </row>
    <row r="892" spans="2:2" ht="24" customHeight="1" x14ac:dyDescent="0.2">
      <c r="B892" s="76" t="str">
        <f>IF(A892="","",IF(ISNUMBER(SEARCH("KCB",G892))=TRUE,Info!$J$10,Info!$J$11))</f>
        <v/>
      </c>
    </row>
    <row r="893" spans="2:2" ht="24" customHeight="1" x14ac:dyDescent="0.2">
      <c r="B893" s="76" t="str">
        <f>IF(A893="","",IF(ISNUMBER(SEARCH("KCB",G893))=TRUE,Info!$J$10,Info!$J$11))</f>
        <v/>
      </c>
    </row>
    <row r="894" spans="2:2" ht="24" customHeight="1" x14ac:dyDescent="0.2">
      <c r="B894" s="76" t="str">
        <f>IF(A894="","",IF(ISNUMBER(SEARCH("KCB",G894))=TRUE,Info!$J$10,Info!$J$11))</f>
        <v/>
      </c>
    </row>
    <row r="895" spans="2:2" ht="24" customHeight="1" x14ac:dyDescent="0.2">
      <c r="B895" s="76" t="str">
        <f>IF(A895="","",IF(ISNUMBER(SEARCH("KCB",G895))=TRUE,Info!$J$10,Info!$J$11))</f>
        <v/>
      </c>
    </row>
    <row r="896" spans="2:2" ht="24" customHeight="1" x14ac:dyDescent="0.2">
      <c r="B896" s="76" t="str">
        <f>IF(A896="","",IF(ISNUMBER(SEARCH("KCB",G896))=TRUE,Info!$J$10,Info!$J$11))</f>
        <v/>
      </c>
    </row>
    <row r="897" spans="2:2" ht="24" customHeight="1" x14ac:dyDescent="0.2">
      <c r="B897" s="76" t="str">
        <f>IF(A897="","",IF(ISNUMBER(SEARCH("KCB",G897))=TRUE,Info!$J$10,Info!$J$11))</f>
        <v/>
      </c>
    </row>
    <row r="898" spans="2:2" ht="24" customHeight="1" x14ac:dyDescent="0.2">
      <c r="B898" s="76" t="str">
        <f>IF(A898="","",IF(ISNUMBER(SEARCH("KCB",G898))=TRUE,Info!$J$10,Info!$J$11))</f>
        <v/>
      </c>
    </row>
    <row r="899" spans="2:2" ht="24" customHeight="1" x14ac:dyDescent="0.2">
      <c r="B899" s="76" t="str">
        <f>IF(A899="","",IF(ISNUMBER(SEARCH("KCB",G899))=TRUE,Info!$J$10,Info!$J$11))</f>
        <v/>
      </c>
    </row>
    <row r="900" spans="2:2" ht="24" customHeight="1" x14ac:dyDescent="0.2">
      <c r="B900" s="76" t="str">
        <f>IF(A900="","",IF(ISNUMBER(SEARCH("KCB",G900))=TRUE,Info!$J$10,Info!$J$11))</f>
        <v/>
      </c>
    </row>
    <row r="901" spans="2:2" ht="24" customHeight="1" x14ac:dyDescent="0.2">
      <c r="B901" s="76" t="str">
        <f>IF(A901="","",IF(ISNUMBER(SEARCH("KCB",G901))=TRUE,Info!$J$10,Info!$J$11))</f>
        <v/>
      </c>
    </row>
    <row r="902" spans="2:2" ht="24" customHeight="1" x14ac:dyDescent="0.2">
      <c r="B902" s="76" t="str">
        <f>IF(A902="","",IF(ISNUMBER(SEARCH("KCB",G902))=TRUE,Info!$J$10,Info!$J$11))</f>
        <v/>
      </c>
    </row>
    <row r="903" spans="2:2" ht="24" customHeight="1" x14ac:dyDescent="0.2">
      <c r="B903" s="76" t="str">
        <f>IF(A903="","",IF(ISNUMBER(SEARCH("KCB",G903))=TRUE,Info!$J$10,Info!$J$11))</f>
        <v/>
      </c>
    </row>
    <row r="904" spans="2:2" ht="24" customHeight="1" x14ac:dyDescent="0.2">
      <c r="B904" s="76" t="str">
        <f>IF(A904="","",IF(ISNUMBER(SEARCH("KCB",G904))=TRUE,Info!$J$10,Info!$J$11))</f>
        <v/>
      </c>
    </row>
    <row r="905" spans="2:2" ht="24" customHeight="1" x14ac:dyDescent="0.2">
      <c r="B905" s="76" t="str">
        <f>IF(A905="","",IF(ISNUMBER(SEARCH("KCB",G905))=TRUE,Info!$J$10,Info!$J$11))</f>
        <v/>
      </c>
    </row>
    <row r="906" spans="2:2" ht="24" customHeight="1" x14ac:dyDescent="0.2">
      <c r="B906" s="76" t="str">
        <f>IF(A906="","",IF(ISNUMBER(SEARCH("KCB",G906))=TRUE,Info!$J$10,Info!$J$11))</f>
        <v/>
      </c>
    </row>
    <row r="907" spans="2:2" ht="24" customHeight="1" x14ac:dyDescent="0.2">
      <c r="B907" s="76" t="str">
        <f>IF(A907="","",IF(ISNUMBER(SEARCH("KCB",G907))=TRUE,Info!$J$10,Info!$J$11))</f>
        <v/>
      </c>
    </row>
    <row r="908" spans="2:2" ht="24" customHeight="1" x14ac:dyDescent="0.2">
      <c r="B908" s="76" t="str">
        <f>IF(A908="","",IF(ISNUMBER(SEARCH("KCB",G908))=TRUE,Info!$J$10,Info!$J$11))</f>
        <v/>
      </c>
    </row>
    <row r="909" spans="2:2" ht="24" customHeight="1" x14ac:dyDescent="0.2">
      <c r="B909" s="76" t="str">
        <f>IF(A909="","",IF(ISNUMBER(SEARCH("KCB",G909))=TRUE,Info!$J$10,Info!$J$11))</f>
        <v/>
      </c>
    </row>
    <row r="910" spans="2:2" ht="24" customHeight="1" x14ac:dyDescent="0.2">
      <c r="B910" s="76" t="str">
        <f>IF(A910="","",IF(ISNUMBER(SEARCH("KCB",G910))=TRUE,Info!$J$10,Info!$J$11))</f>
        <v/>
      </c>
    </row>
    <row r="911" spans="2:2" ht="24" customHeight="1" x14ac:dyDescent="0.2">
      <c r="B911" s="76" t="str">
        <f>IF(A911="","",IF(ISNUMBER(SEARCH("KCB",G911))=TRUE,Info!$J$10,Info!$J$11))</f>
        <v/>
      </c>
    </row>
    <row r="912" spans="2:2" ht="24" customHeight="1" x14ac:dyDescent="0.2">
      <c r="B912" s="76" t="str">
        <f>IF(A912="","",IF(ISNUMBER(SEARCH("KCB",G912))=TRUE,Info!$J$10,Info!$J$11))</f>
        <v/>
      </c>
    </row>
    <row r="913" spans="2:2" ht="24" customHeight="1" x14ac:dyDescent="0.2">
      <c r="B913" s="76" t="str">
        <f>IF(A913="","",IF(ISNUMBER(SEARCH("KCB",G913))=TRUE,Info!$J$10,Info!$J$11))</f>
        <v/>
      </c>
    </row>
    <row r="914" spans="2:2" ht="24" customHeight="1" x14ac:dyDescent="0.2">
      <c r="B914" s="76" t="str">
        <f>IF(A914="","",IF(ISNUMBER(SEARCH("KCB",G914))=TRUE,Info!$J$10,Info!$J$11))</f>
        <v/>
      </c>
    </row>
    <row r="915" spans="2:2" ht="24" customHeight="1" x14ac:dyDescent="0.2">
      <c r="B915" s="76" t="str">
        <f>IF(A915="","",IF(ISNUMBER(SEARCH("KCB",G915))=TRUE,Info!$J$10,Info!$J$11))</f>
        <v/>
      </c>
    </row>
    <row r="916" spans="2:2" ht="24" customHeight="1" x14ac:dyDescent="0.2">
      <c r="B916" s="76" t="str">
        <f>IF(A916="","",IF(ISNUMBER(SEARCH("KCB",G916))=TRUE,Info!$J$10,Info!$J$11))</f>
        <v/>
      </c>
    </row>
    <row r="917" spans="2:2" ht="24" customHeight="1" x14ac:dyDescent="0.2">
      <c r="B917" s="76" t="str">
        <f>IF(A917="","",IF(ISNUMBER(SEARCH("KCB",G917))=TRUE,Info!$J$10,Info!$J$11))</f>
        <v/>
      </c>
    </row>
    <row r="918" spans="2:2" ht="24" customHeight="1" x14ac:dyDescent="0.2">
      <c r="B918" s="76" t="str">
        <f>IF(A918="","",IF(ISNUMBER(SEARCH("KCB",G918))=TRUE,Info!$J$10,Info!$J$11))</f>
        <v/>
      </c>
    </row>
    <row r="919" spans="2:2" ht="24" customHeight="1" x14ac:dyDescent="0.2">
      <c r="B919" s="76" t="str">
        <f>IF(A919="","",IF(ISNUMBER(SEARCH("KCB",G919))=TRUE,Info!$J$10,Info!$J$11))</f>
        <v/>
      </c>
    </row>
    <row r="920" spans="2:2" ht="24" customHeight="1" x14ac:dyDescent="0.2">
      <c r="B920" s="76" t="str">
        <f>IF(A920="","",IF(ISNUMBER(SEARCH("KCB",G920))=TRUE,Info!$J$10,Info!$J$11))</f>
        <v/>
      </c>
    </row>
    <row r="921" spans="2:2" ht="24" customHeight="1" x14ac:dyDescent="0.2">
      <c r="B921" s="76" t="str">
        <f>IF(A921="","",IF(ISNUMBER(SEARCH("KCB",G921))=TRUE,Info!$J$10,Info!$J$11))</f>
        <v/>
      </c>
    </row>
    <row r="922" spans="2:2" ht="24" customHeight="1" x14ac:dyDescent="0.2">
      <c r="B922" s="76" t="str">
        <f>IF(A922="","",IF(ISNUMBER(SEARCH("KCB",G922))=TRUE,Info!$J$10,Info!$J$11))</f>
        <v/>
      </c>
    </row>
    <row r="923" spans="2:2" ht="24" customHeight="1" x14ac:dyDescent="0.2">
      <c r="B923" s="76" t="str">
        <f>IF(A923="","",IF(ISNUMBER(SEARCH("KCB",G923))=TRUE,Info!$J$10,Info!$J$11))</f>
        <v/>
      </c>
    </row>
    <row r="924" spans="2:2" ht="24" customHeight="1" x14ac:dyDescent="0.2">
      <c r="B924" s="76" t="str">
        <f>IF(A924="","",IF(ISNUMBER(SEARCH("KCB",G924))=TRUE,Info!$J$10,Info!$J$11))</f>
        <v/>
      </c>
    </row>
    <row r="925" spans="2:2" ht="24" customHeight="1" x14ac:dyDescent="0.2">
      <c r="B925" s="76" t="str">
        <f>IF(A925="","",IF(ISNUMBER(SEARCH("KCB",G925))=TRUE,Info!$J$10,Info!$J$11))</f>
        <v/>
      </c>
    </row>
    <row r="926" spans="2:2" ht="24" customHeight="1" x14ac:dyDescent="0.2">
      <c r="B926" s="76" t="str">
        <f>IF(A926="","",IF(ISNUMBER(SEARCH("KCB",G926))=TRUE,Info!$J$10,Info!$J$11))</f>
        <v/>
      </c>
    </row>
    <row r="927" spans="2:2" ht="24" customHeight="1" x14ac:dyDescent="0.2">
      <c r="B927" s="76" t="str">
        <f>IF(A927="","",IF(ISNUMBER(SEARCH("KCB",G927))=TRUE,Info!$J$10,Info!$J$11))</f>
        <v/>
      </c>
    </row>
    <row r="928" spans="2:2" ht="24" customHeight="1" x14ac:dyDescent="0.2">
      <c r="B928" s="76" t="str">
        <f>IF(A928="","",IF(ISNUMBER(SEARCH("KCB",G928))=TRUE,Info!$J$10,Info!$J$11))</f>
        <v/>
      </c>
    </row>
    <row r="929" spans="2:2" ht="24" customHeight="1" x14ac:dyDescent="0.2">
      <c r="B929" s="76" t="str">
        <f>IF(A929="","",IF(ISNUMBER(SEARCH("KCB",G929))=TRUE,Info!$J$10,Info!$J$11))</f>
        <v/>
      </c>
    </row>
    <row r="930" spans="2:2" ht="24" customHeight="1" x14ac:dyDescent="0.2">
      <c r="B930" s="76" t="str">
        <f>IF(A930="","",IF(ISNUMBER(SEARCH("KCB",G930))=TRUE,Info!$J$10,Info!$J$11))</f>
        <v/>
      </c>
    </row>
    <row r="931" spans="2:2" ht="24" customHeight="1" x14ac:dyDescent="0.2">
      <c r="B931" s="76" t="str">
        <f>IF(A931="","",IF(ISNUMBER(SEARCH("KCB",G931))=TRUE,Info!$J$10,Info!$J$11))</f>
        <v/>
      </c>
    </row>
    <row r="932" spans="2:2" ht="24" customHeight="1" x14ac:dyDescent="0.2">
      <c r="B932" s="76" t="str">
        <f>IF(A932="","",IF(ISNUMBER(SEARCH("KCB",G932))=TRUE,Info!$J$10,Info!$J$11))</f>
        <v/>
      </c>
    </row>
    <row r="933" spans="2:2" ht="24" customHeight="1" x14ac:dyDescent="0.2">
      <c r="B933" s="76" t="str">
        <f>IF(A933="","",IF(ISNUMBER(SEARCH("KCB",G933))=TRUE,Info!$J$10,Info!$J$11))</f>
        <v/>
      </c>
    </row>
    <row r="934" spans="2:2" ht="24" customHeight="1" x14ac:dyDescent="0.2">
      <c r="B934" s="76" t="str">
        <f>IF(A934="","",IF(ISNUMBER(SEARCH("KCB",G934))=TRUE,Info!$J$10,Info!$J$11))</f>
        <v/>
      </c>
    </row>
    <row r="935" spans="2:2" ht="24" customHeight="1" x14ac:dyDescent="0.2">
      <c r="B935" s="76" t="str">
        <f>IF(A935="","",IF(ISNUMBER(SEARCH("KCB",G935))=TRUE,Info!$J$10,Info!$J$11))</f>
        <v/>
      </c>
    </row>
    <row r="936" spans="2:2" ht="24" customHeight="1" x14ac:dyDescent="0.2">
      <c r="B936" s="76" t="str">
        <f>IF(A936="","",IF(ISNUMBER(SEARCH("KCB",G936))=TRUE,Info!$J$10,Info!$J$11))</f>
        <v/>
      </c>
    </row>
    <row r="937" spans="2:2" ht="24" customHeight="1" x14ac:dyDescent="0.2">
      <c r="B937" s="76" t="str">
        <f>IF(A937="","",IF(ISNUMBER(SEARCH("KCB",G937))=TRUE,Info!$J$10,Info!$J$11))</f>
        <v/>
      </c>
    </row>
    <row r="938" spans="2:2" ht="24" customHeight="1" x14ac:dyDescent="0.2">
      <c r="B938" s="76" t="str">
        <f>IF(A938="","",IF(ISNUMBER(SEARCH("KCB",G938))=TRUE,Info!$J$10,Info!$J$11))</f>
        <v/>
      </c>
    </row>
    <row r="939" spans="2:2" ht="24" customHeight="1" x14ac:dyDescent="0.2">
      <c r="B939" s="76" t="str">
        <f>IF(A939="","",IF(ISNUMBER(SEARCH("KCB",G939))=TRUE,Info!$J$10,Info!$J$11))</f>
        <v/>
      </c>
    </row>
    <row r="940" spans="2:2" ht="24" customHeight="1" x14ac:dyDescent="0.2">
      <c r="B940" s="76" t="str">
        <f>IF(A940="","",IF(ISNUMBER(SEARCH("KCB",G940))=TRUE,Info!$J$10,Info!$J$11))</f>
        <v/>
      </c>
    </row>
    <row r="941" spans="2:2" ht="24" customHeight="1" x14ac:dyDescent="0.2">
      <c r="B941" s="76" t="str">
        <f>IF(A941="","",IF(ISNUMBER(SEARCH("KCB",G941))=TRUE,Info!$J$10,Info!$J$11))</f>
        <v/>
      </c>
    </row>
    <row r="942" spans="2:2" ht="24" customHeight="1" x14ac:dyDescent="0.2">
      <c r="B942" s="76" t="str">
        <f>IF(A942="","",IF(ISNUMBER(SEARCH("KCB",G942))=TRUE,Info!$J$10,Info!$J$11))</f>
        <v/>
      </c>
    </row>
    <row r="943" spans="2:2" ht="24" customHeight="1" x14ac:dyDescent="0.2">
      <c r="B943" s="76" t="str">
        <f>IF(A943="","",IF(ISNUMBER(SEARCH("KCB",G943))=TRUE,Info!$J$10,Info!$J$11))</f>
        <v/>
      </c>
    </row>
    <row r="944" spans="2:2" ht="24" customHeight="1" x14ac:dyDescent="0.2">
      <c r="B944" s="76" t="str">
        <f>IF(A944="","",IF(ISNUMBER(SEARCH("KCB",G944))=TRUE,Info!$J$10,Info!$J$11))</f>
        <v/>
      </c>
    </row>
    <row r="945" spans="2:2" ht="24" customHeight="1" x14ac:dyDescent="0.2">
      <c r="B945" s="76" t="str">
        <f>IF(A945="","",IF(ISNUMBER(SEARCH("KCB",G945))=TRUE,Info!$J$10,Info!$J$11))</f>
        <v/>
      </c>
    </row>
    <row r="946" spans="2:2" ht="24" customHeight="1" x14ac:dyDescent="0.2">
      <c r="B946" s="76" t="str">
        <f>IF(A946="","",IF(ISNUMBER(SEARCH("KCB",G946))=TRUE,Info!$J$10,Info!$J$11))</f>
        <v/>
      </c>
    </row>
    <row r="947" spans="2:2" ht="24" customHeight="1" x14ac:dyDescent="0.2">
      <c r="B947" s="76" t="str">
        <f>IF(A947="","",IF(ISNUMBER(SEARCH("KCB",G947))=TRUE,Info!$J$10,Info!$J$11))</f>
        <v/>
      </c>
    </row>
    <row r="948" spans="2:2" ht="24" customHeight="1" x14ac:dyDescent="0.2">
      <c r="B948" s="76" t="str">
        <f>IF(A948="","",IF(ISNUMBER(SEARCH("KCB",G948))=TRUE,Info!$J$10,Info!$J$11))</f>
        <v/>
      </c>
    </row>
    <row r="949" spans="2:2" ht="24" customHeight="1" x14ac:dyDescent="0.2">
      <c r="B949" s="76" t="str">
        <f>IF(A949="","",IF(ISNUMBER(SEARCH("KCB",G949))=TRUE,Info!$J$10,Info!$J$11))</f>
        <v/>
      </c>
    </row>
    <row r="950" spans="2:2" ht="24" customHeight="1" x14ac:dyDescent="0.2">
      <c r="B950" s="76" t="str">
        <f>IF(A950="","",IF(ISNUMBER(SEARCH("KCB",G950))=TRUE,Info!$J$10,Info!$J$11))</f>
        <v/>
      </c>
    </row>
    <row r="951" spans="2:2" ht="24" customHeight="1" x14ac:dyDescent="0.2">
      <c r="B951" s="76" t="str">
        <f>IF(A951="","",IF(ISNUMBER(SEARCH("KCB",G951))=TRUE,Info!$J$10,Info!$J$11))</f>
        <v/>
      </c>
    </row>
    <row r="952" spans="2:2" ht="24" customHeight="1" x14ac:dyDescent="0.2">
      <c r="B952" s="76" t="str">
        <f>IF(A952="","",IF(ISNUMBER(SEARCH("KCB",G952))=TRUE,Info!$J$10,Info!$J$11))</f>
        <v/>
      </c>
    </row>
    <row r="953" spans="2:2" ht="24" customHeight="1" x14ac:dyDescent="0.2">
      <c r="B953" s="76" t="str">
        <f>IF(A953="","",IF(ISNUMBER(SEARCH("KCB",G953))=TRUE,Info!$J$10,Info!$J$11))</f>
        <v/>
      </c>
    </row>
    <row r="954" spans="2:2" ht="24" customHeight="1" x14ac:dyDescent="0.2">
      <c r="B954" s="76" t="str">
        <f>IF(A954="","",IF(ISNUMBER(SEARCH("KCB",G954))=TRUE,Info!$J$10,Info!$J$11))</f>
        <v/>
      </c>
    </row>
    <row r="955" spans="2:2" ht="24" customHeight="1" x14ac:dyDescent="0.2">
      <c r="B955" s="76" t="str">
        <f>IF(A955="","",IF(ISNUMBER(SEARCH("KCB",G955))=TRUE,Info!$J$10,Info!$J$11))</f>
        <v/>
      </c>
    </row>
    <row r="956" spans="2:2" ht="24" customHeight="1" x14ac:dyDescent="0.2">
      <c r="B956" s="76" t="str">
        <f>IF(A956="","",IF(ISNUMBER(SEARCH("KCB",G956))=TRUE,Info!$J$10,Info!$J$11))</f>
        <v/>
      </c>
    </row>
    <row r="957" spans="2:2" ht="24" customHeight="1" x14ac:dyDescent="0.2">
      <c r="B957" s="76" t="str">
        <f>IF(A957="","",IF(ISNUMBER(SEARCH("KCB",G957))=TRUE,Info!$J$10,Info!$J$11))</f>
        <v/>
      </c>
    </row>
    <row r="958" spans="2:2" ht="24" customHeight="1" x14ac:dyDescent="0.2">
      <c r="B958" s="76" t="str">
        <f>IF(A958="","",IF(ISNUMBER(SEARCH("KCB",G958))=TRUE,Info!$J$10,Info!$J$11))</f>
        <v/>
      </c>
    </row>
    <row r="959" spans="2:2" ht="24" customHeight="1" x14ac:dyDescent="0.2">
      <c r="B959" s="76" t="str">
        <f>IF(A959="","",IF(ISNUMBER(SEARCH("KCB",G959))=TRUE,Info!$J$10,Info!$J$11))</f>
        <v/>
      </c>
    </row>
    <row r="960" spans="2:2" ht="24" customHeight="1" x14ac:dyDescent="0.2">
      <c r="B960" s="76" t="str">
        <f>IF(A960="","",IF(ISNUMBER(SEARCH("KCB",G960))=TRUE,Info!$J$10,Info!$J$11))</f>
        <v/>
      </c>
    </row>
    <row r="961" spans="2:2" ht="24" customHeight="1" x14ac:dyDescent="0.2">
      <c r="B961" s="76" t="str">
        <f>IF(A961="","",IF(ISNUMBER(SEARCH("KCB",G961))=TRUE,Info!$J$10,Info!$J$11))</f>
        <v/>
      </c>
    </row>
    <row r="962" spans="2:2" ht="24" customHeight="1" x14ac:dyDescent="0.2">
      <c r="B962" s="76" t="str">
        <f>IF(A962="","",IF(ISNUMBER(SEARCH("KCB",G962))=TRUE,Info!$J$10,Info!$J$11))</f>
        <v/>
      </c>
    </row>
    <row r="963" spans="2:2" ht="24" customHeight="1" x14ac:dyDescent="0.2">
      <c r="B963" s="76" t="str">
        <f>IF(A963="","",IF(ISNUMBER(SEARCH("KCB",G963))=TRUE,Info!$J$10,Info!$J$11))</f>
        <v/>
      </c>
    </row>
    <row r="964" spans="2:2" ht="24" customHeight="1" x14ac:dyDescent="0.2">
      <c r="B964" s="76" t="str">
        <f>IF(A964="","",IF(ISNUMBER(SEARCH("KCB",G964))=TRUE,Info!$J$10,Info!$J$11))</f>
        <v/>
      </c>
    </row>
    <row r="965" spans="2:2" ht="24" customHeight="1" x14ac:dyDescent="0.2">
      <c r="B965" s="76" t="str">
        <f>IF(A965="","",IF(ISNUMBER(SEARCH("KCB",G965))=TRUE,Info!$J$10,Info!$J$11))</f>
        <v/>
      </c>
    </row>
    <row r="966" spans="2:2" ht="24" customHeight="1" x14ac:dyDescent="0.2">
      <c r="B966" s="76" t="str">
        <f>IF(A966="","",IF(ISNUMBER(SEARCH("KCB",G966))=TRUE,Info!$J$10,Info!$J$11))</f>
        <v/>
      </c>
    </row>
    <row r="967" spans="2:2" ht="24" customHeight="1" x14ac:dyDescent="0.2">
      <c r="B967" s="76" t="str">
        <f>IF(A967="","",IF(ISNUMBER(SEARCH("KCB",G967))=TRUE,Info!$J$10,Info!$J$11))</f>
        <v/>
      </c>
    </row>
    <row r="968" spans="2:2" ht="24" customHeight="1" x14ac:dyDescent="0.2">
      <c r="B968" s="76" t="str">
        <f>IF(A968="","",IF(ISNUMBER(SEARCH("KCB",G968))=TRUE,Info!$J$10,Info!$J$11))</f>
        <v/>
      </c>
    </row>
    <row r="969" spans="2:2" ht="24" customHeight="1" x14ac:dyDescent="0.2">
      <c r="B969" s="76" t="str">
        <f>IF(A969="","",IF(ISNUMBER(SEARCH("KCB",G969))=TRUE,Info!$J$10,Info!$J$11))</f>
        <v/>
      </c>
    </row>
    <row r="970" spans="2:2" ht="24" customHeight="1" x14ac:dyDescent="0.2">
      <c r="B970" s="76" t="str">
        <f>IF(A970="","",IF(ISNUMBER(SEARCH("KCB",G970))=TRUE,Info!$J$10,Info!$J$11))</f>
        <v/>
      </c>
    </row>
    <row r="971" spans="2:2" ht="24" customHeight="1" x14ac:dyDescent="0.2">
      <c r="B971" s="76" t="str">
        <f>IF(A971="","",IF(ISNUMBER(SEARCH("KCB",G971))=TRUE,Info!$J$10,Info!$J$11))</f>
        <v/>
      </c>
    </row>
    <row r="972" spans="2:2" ht="24" customHeight="1" x14ac:dyDescent="0.2">
      <c r="B972" s="76" t="str">
        <f>IF(A972="","",IF(ISNUMBER(SEARCH("KCB",G972))=TRUE,Info!$J$10,Info!$J$11))</f>
        <v/>
      </c>
    </row>
    <row r="973" spans="2:2" ht="24" customHeight="1" x14ac:dyDescent="0.2">
      <c r="B973" s="76" t="str">
        <f>IF(A973="","",IF(ISNUMBER(SEARCH("KCB",G973))=TRUE,Info!$J$10,Info!$J$11))</f>
        <v/>
      </c>
    </row>
    <row r="974" spans="2:2" ht="24" customHeight="1" x14ac:dyDescent="0.2">
      <c r="B974" s="76" t="str">
        <f>IF(A974="","",IF(ISNUMBER(SEARCH("KCB",G974))=TRUE,Info!$J$10,Info!$J$11))</f>
        <v/>
      </c>
    </row>
    <row r="975" spans="2:2" ht="24" customHeight="1" x14ac:dyDescent="0.2">
      <c r="B975" s="76" t="str">
        <f>IF(A975="","",IF(ISNUMBER(SEARCH("KCB",G975))=TRUE,Info!$J$10,Info!$J$11))</f>
        <v/>
      </c>
    </row>
    <row r="976" spans="2:2" ht="24" customHeight="1" x14ac:dyDescent="0.2">
      <c r="B976" s="76" t="str">
        <f>IF(A976="","",IF(ISNUMBER(SEARCH("KCB",G976))=TRUE,Info!$J$10,Info!$J$11))</f>
        <v/>
      </c>
    </row>
    <row r="977" spans="2:2" ht="24" customHeight="1" x14ac:dyDescent="0.2">
      <c r="B977" s="76" t="str">
        <f>IF(A977="","",IF(ISNUMBER(SEARCH("KCB",G977))=TRUE,Info!$J$10,Info!$J$11))</f>
        <v/>
      </c>
    </row>
    <row r="978" spans="2:2" ht="24" customHeight="1" x14ac:dyDescent="0.2">
      <c r="B978" s="76" t="str">
        <f>IF(A978="","",IF(ISNUMBER(SEARCH("KCB",G978))=TRUE,Info!$J$10,Info!$J$11))</f>
        <v/>
      </c>
    </row>
    <row r="979" spans="2:2" ht="24" customHeight="1" x14ac:dyDescent="0.2">
      <c r="B979" s="76" t="str">
        <f>IF(A979="","",IF(ISNUMBER(SEARCH("KCB",G979))=TRUE,Info!$J$10,Info!$J$11))</f>
        <v/>
      </c>
    </row>
    <row r="980" spans="2:2" ht="24" customHeight="1" x14ac:dyDescent="0.2">
      <c r="B980" s="76" t="str">
        <f>IF(A980="","",IF(ISNUMBER(SEARCH("KCB",G980))=TRUE,Info!$J$10,Info!$J$11))</f>
        <v/>
      </c>
    </row>
    <row r="981" spans="2:2" ht="24" customHeight="1" x14ac:dyDescent="0.2">
      <c r="B981" s="76" t="str">
        <f>IF(A981="","",IF(ISNUMBER(SEARCH("KCB",G981))=TRUE,Info!$J$10,Info!$J$11))</f>
        <v/>
      </c>
    </row>
    <row r="982" spans="2:2" ht="24" customHeight="1" x14ac:dyDescent="0.2">
      <c r="B982" s="76" t="str">
        <f>IF(A982="","",IF(ISNUMBER(SEARCH("KCB",G982))=TRUE,Info!$J$10,Info!$J$11))</f>
        <v/>
      </c>
    </row>
    <row r="983" spans="2:2" ht="24" customHeight="1" x14ac:dyDescent="0.2">
      <c r="B983" s="76" t="str">
        <f>IF(A983="","",IF(ISNUMBER(SEARCH("KCB",G983))=TRUE,Info!$J$10,Info!$J$11))</f>
        <v/>
      </c>
    </row>
    <row r="984" spans="2:2" ht="24" customHeight="1" x14ac:dyDescent="0.2">
      <c r="B984" s="76" t="str">
        <f>IF(A984="","",IF(ISNUMBER(SEARCH("KCB",G984))=TRUE,Info!$J$10,Info!$J$11))</f>
        <v/>
      </c>
    </row>
    <row r="985" spans="2:2" ht="24" customHeight="1" x14ac:dyDescent="0.2">
      <c r="B985" s="76" t="str">
        <f>IF(A985="","",IF(ISNUMBER(SEARCH("KCB",G985))=TRUE,Info!$J$10,Info!$J$11))</f>
        <v/>
      </c>
    </row>
    <row r="986" spans="2:2" ht="24" customHeight="1" x14ac:dyDescent="0.2">
      <c r="B986" s="76" t="str">
        <f>IF(A986="","",IF(ISNUMBER(SEARCH("KCB",G986))=TRUE,Info!$J$10,Info!$J$11))</f>
        <v/>
      </c>
    </row>
    <row r="987" spans="2:2" ht="24" customHeight="1" x14ac:dyDescent="0.2">
      <c r="B987" s="76" t="str">
        <f>IF(A987="","",IF(ISNUMBER(SEARCH("KCB",G987))=TRUE,Info!$J$10,Info!$J$11))</f>
        <v/>
      </c>
    </row>
    <row r="988" spans="2:2" ht="24" customHeight="1" x14ac:dyDescent="0.2">
      <c r="B988" s="76" t="str">
        <f>IF(A988="","",IF(ISNUMBER(SEARCH("KCB",G988))=TRUE,Info!$J$10,Info!$J$11))</f>
        <v/>
      </c>
    </row>
    <row r="989" spans="2:2" ht="24" customHeight="1" x14ac:dyDescent="0.2">
      <c r="B989" s="76" t="str">
        <f>IF(A989="","",IF(ISNUMBER(SEARCH("KCB",G989))=TRUE,Info!$J$10,Info!$J$11))</f>
        <v/>
      </c>
    </row>
    <row r="990" spans="2:2" ht="24" customHeight="1" x14ac:dyDescent="0.2">
      <c r="B990" s="76" t="str">
        <f>IF(A990="","",IF(ISNUMBER(SEARCH("KCB",G990))=TRUE,Info!$J$10,Info!$J$11))</f>
        <v/>
      </c>
    </row>
    <row r="991" spans="2:2" ht="24" customHeight="1" x14ac:dyDescent="0.2">
      <c r="B991" s="76" t="str">
        <f>IF(A991="","",IF(ISNUMBER(SEARCH("KCB",G991))=TRUE,Info!$J$10,Info!$J$11))</f>
        <v/>
      </c>
    </row>
    <row r="992" spans="2:2" ht="24" customHeight="1" x14ac:dyDescent="0.2">
      <c r="B992" s="76" t="str">
        <f>IF(A992="","",IF(ISNUMBER(SEARCH("KCB",G992))=TRUE,Info!$J$10,Info!$J$11))</f>
        <v/>
      </c>
    </row>
    <row r="993" spans="2:2" ht="24" customHeight="1" x14ac:dyDescent="0.2">
      <c r="B993" s="76" t="str">
        <f>IF(A993="","",IF(ISNUMBER(SEARCH("KCB",G993))=TRUE,Info!$J$10,Info!$J$11))</f>
        <v/>
      </c>
    </row>
    <row r="994" spans="2:2" ht="24" customHeight="1" x14ac:dyDescent="0.2">
      <c r="B994" s="76" t="str">
        <f>IF(A994="","",IF(ISNUMBER(SEARCH("KCB",G994))=TRUE,Info!$J$10,Info!$J$11))</f>
        <v/>
      </c>
    </row>
    <row r="995" spans="2:2" ht="24" customHeight="1" x14ac:dyDescent="0.2">
      <c r="B995" s="76" t="str">
        <f>IF(A995="","",IF(ISNUMBER(SEARCH("KCB",G995))=TRUE,Info!$J$10,Info!$J$11))</f>
        <v/>
      </c>
    </row>
    <row r="996" spans="2:2" ht="24" customHeight="1" x14ac:dyDescent="0.2">
      <c r="B996" s="76" t="str">
        <f>IF(A996="","",IF(ISNUMBER(SEARCH("KCB",G996))=TRUE,Info!$J$10,Info!$J$11))</f>
        <v/>
      </c>
    </row>
    <row r="997" spans="2:2" ht="24" customHeight="1" x14ac:dyDescent="0.2">
      <c r="B997" s="76" t="str">
        <f>IF(A997="","",IF(ISNUMBER(SEARCH("KCB",G997))=TRUE,Info!$J$10,Info!$J$11))</f>
        <v/>
      </c>
    </row>
    <row r="998" spans="2:2" ht="24" customHeight="1" x14ac:dyDescent="0.2">
      <c r="B998" s="76" t="str">
        <f>IF(A998="","",IF(ISNUMBER(SEARCH("KCB",G998))=TRUE,Info!$J$10,Info!$J$11))</f>
        <v/>
      </c>
    </row>
    <row r="999" spans="2:2" ht="24" customHeight="1" x14ac:dyDescent="0.2">
      <c r="B999" s="76" t="str">
        <f>IF(A999="","",IF(ISNUMBER(SEARCH("KCB",G999))=TRUE,Info!$J$10,Info!$J$11))</f>
        <v/>
      </c>
    </row>
    <row r="1000" spans="2:2" ht="24" customHeight="1" x14ac:dyDescent="0.2">
      <c r="B1000" s="76" t="str">
        <f>IF(A1000="","",IF(ISNUMBER(SEARCH("KCB",G1000))=TRUE,Info!$J$10,Info!$J$11))</f>
        <v/>
      </c>
    </row>
    <row r="1001" spans="2:2" ht="24" customHeight="1" x14ac:dyDescent="0.2">
      <c r="B1001" s="76" t="str">
        <f>IF(A1001="","",IF(ISNUMBER(SEARCH("KCB",G1001))=TRUE,Info!$J$10,Info!$J$11))</f>
        <v/>
      </c>
    </row>
    <row r="1002" spans="2:2" ht="24" customHeight="1" x14ac:dyDescent="0.2">
      <c r="B1002" s="76" t="str">
        <f>IF(A1002="","",IF(ISNUMBER(SEARCH("KCB",G1002))=TRUE,Info!$J$10,Info!$J$11))</f>
        <v/>
      </c>
    </row>
    <row r="1003" spans="2:2" ht="24" customHeight="1" x14ac:dyDescent="0.2">
      <c r="B1003" s="76" t="str">
        <f>IF(A1003="","",IF(ISNUMBER(SEARCH("KCB",G1003))=TRUE,Info!$J$10,Info!$J$11))</f>
        <v/>
      </c>
    </row>
    <row r="1004" spans="2:2" ht="24" customHeight="1" x14ac:dyDescent="0.2">
      <c r="B1004" s="76" t="str">
        <f>IF(A1004="","",IF(ISNUMBER(SEARCH("KCB",G1004))=TRUE,Info!$J$10,Info!$J$11))</f>
        <v/>
      </c>
    </row>
    <row r="1005" spans="2:2" ht="24" customHeight="1" x14ac:dyDescent="0.2">
      <c r="B1005" s="76" t="str">
        <f>IF(A1005="","",IF(ISNUMBER(SEARCH("KCB",G1005))=TRUE,Info!$J$10,Info!$J$11))</f>
        <v/>
      </c>
    </row>
    <row r="1006" spans="2:2" ht="24" customHeight="1" x14ac:dyDescent="0.2">
      <c r="B1006" s="76" t="str">
        <f>IF(A1006="","",IF(ISNUMBER(SEARCH("KCB",G1006))=TRUE,Info!$J$10,Info!$J$11))</f>
        <v/>
      </c>
    </row>
    <row r="1007" spans="2:2" ht="24" customHeight="1" x14ac:dyDescent="0.2">
      <c r="B1007" s="76" t="str">
        <f>IF(A1007="","",IF(ISNUMBER(SEARCH("KCB",G1007))=TRUE,Info!$J$10,Info!$J$11))</f>
        <v/>
      </c>
    </row>
    <row r="1008" spans="2:2" ht="24" customHeight="1" x14ac:dyDescent="0.2">
      <c r="B1008" s="76" t="str">
        <f>IF(A1008="","",IF(ISNUMBER(SEARCH("KCB",G1008))=TRUE,Info!$J$10,Info!$J$11))</f>
        <v/>
      </c>
    </row>
    <row r="1009" spans="2:2" ht="24" customHeight="1" x14ac:dyDescent="0.2">
      <c r="B1009" s="76" t="str">
        <f>IF(A1009="","",IF(ISNUMBER(SEARCH("KCB",G1009))=TRUE,Info!$J$10,Info!$J$11))</f>
        <v/>
      </c>
    </row>
    <row r="1010" spans="2:2" ht="24" customHeight="1" x14ac:dyDescent="0.2">
      <c r="B1010" s="76" t="str">
        <f>IF(A1010="","",IF(ISNUMBER(SEARCH("KCB",G1010))=TRUE,Info!$J$10,Info!$J$11))</f>
        <v/>
      </c>
    </row>
    <row r="1011" spans="2:2" ht="24" customHeight="1" x14ac:dyDescent="0.2">
      <c r="B1011" s="76" t="str">
        <f>IF(A1011="","",IF(ISNUMBER(SEARCH("KCB",G1011))=TRUE,Info!$J$10,Info!$J$11))</f>
        <v/>
      </c>
    </row>
    <row r="1012" spans="2:2" ht="24" customHeight="1" x14ac:dyDescent="0.2">
      <c r="B1012" s="76" t="str">
        <f>IF(A1012="","",IF(ISNUMBER(SEARCH("KCB",G1012))=TRUE,Info!$J$10,Info!$J$11))</f>
        <v/>
      </c>
    </row>
    <row r="1013" spans="2:2" ht="24" customHeight="1" x14ac:dyDescent="0.2">
      <c r="B1013" s="76" t="str">
        <f>IF(A1013="","",IF(ISNUMBER(SEARCH("KCB",G1013))=TRUE,Info!$J$10,Info!$J$11))</f>
        <v/>
      </c>
    </row>
    <row r="1014" spans="2:2" ht="24" customHeight="1" x14ac:dyDescent="0.2">
      <c r="B1014" s="76" t="str">
        <f>IF(A1014="","",IF(ISNUMBER(SEARCH("KCB",G1014))=TRUE,Info!$J$10,Info!$J$11))</f>
        <v/>
      </c>
    </row>
    <row r="1015" spans="2:2" ht="24" customHeight="1" x14ac:dyDescent="0.2">
      <c r="B1015" s="76" t="str">
        <f>IF(A1015="","",IF(ISNUMBER(SEARCH("KCB",G1015))=TRUE,Info!$J$10,Info!$J$11))</f>
        <v/>
      </c>
    </row>
    <row r="1016" spans="2:2" ht="24" customHeight="1" x14ac:dyDescent="0.2">
      <c r="B1016" s="76" t="str">
        <f>IF(A1016="","",IF(ISNUMBER(SEARCH("KCB",G1016))=TRUE,Info!$J$10,Info!$J$11))</f>
        <v/>
      </c>
    </row>
    <row r="1017" spans="2:2" ht="24" customHeight="1" x14ac:dyDescent="0.2">
      <c r="B1017" s="76" t="str">
        <f>IF(A1017="","",IF(ISNUMBER(SEARCH("KCB",G1017))=TRUE,Info!$J$10,Info!$J$11))</f>
        <v/>
      </c>
    </row>
    <row r="1018" spans="2:2" ht="24" customHeight="1" x14ac:dyDescent="0.2">
      <c r="B1018" s="76" t="str">
        <f>IF(A1018="","",IF(ISNUMBER(SEARCH("KCB",G1018))=TRUE,Info!$J$10,Info!$J$11))</f>
        <v/>
      </c>
    </row>
    <row r="1019" spans="2:2" ht="24" customHeight="1" x14ac:dyDescent="0.2">
      <c r="B1019" s="76" t="str">
        <f>IF(A1019="","",IF(ISNUMBER(SEARCH("KCB",G1019))=TRUE,Info!$J$10,Info!$J$11))</f>
        <v/>
      </c>
    </row>
    <row r="1020" spans="2:2" ht="24" customHeight="1" x14ac:dyDescent="0.2">
      <c r="B1020" s="76" t="str">
        <f>IF(A1020="","",IF(ISNUMBER(SEARCH("KCB",G1020))=TRUE,Info!$J$10,Info!$J$11))</f>
        <v/>
      </c>
    </row>
    <row r="1021" spans="2:2" ht="24" customHeight="1" x14ac:dyDescent="0.2">
      <c r="B1021" s="76" t="str">
        <f>IF(A1021="","",IF(ISNUMBER(SEARCH("KCB",G1021))=TRUE,Info!$J$10,Info!$J$11))</f>
        <v/>
      </c>
    </row>
    <row r="1022" spans="2:2" ht="24" customHeight="1" x14ac:dyDescent="0.2">
      <c r="B1022" s="76" t="str">
        <f>IF(A1022="","",IF(ISNUMBER(SEARCH("KCB",G1022))=TRUE,Info!$J$10,Info!$J$11))</f>
        <v/>
      </c>
    </row>
    <row r="1023" spans="2:2" ht="24" customHeight="1" x14ac:dyDescent="0.2">
      <c r="B1023" s="76" t="str">
        <f>IF(A1023="","",IF(ISNUMBER(SEARCH("KCB",G1023))=TRUE,Info!$J$10,Info!$J$11))</f>
        <v/>
      </c>
    </row>
    <row r="1024" spans="2:2" ht="24" customHeight="1" x14ac:dyDescent="0.2">
      <c r="B1024" s="76" t="str">
        <f>IF(A1024="","",IF(ISNUMBER(SEARCH("KCB",G1024))=TRUE,Info!$J$10,Info!$J$11))</f>
        <v/>
      </c>
    </row>
    <row r="1025" spans="2:2" ht="24" customHeight="1" x14ac:dyDescent="0.2">
      <c r="B1025" s="76" t="str">
        <f>IF(A1025="","",IF(ISNUMBER(SEARCH("KCB",G1025))=TRUE,Info!$J$10,Info!$J$11))</f>
        <v/>
      </c>
    </row>
    <row r="1026" spans="2:2" ht="24" customHeight="1" x14ac:dyDescent="0.2">
      <c r="B1026" s="76" t="str">
        <f>IF(A1026="","",IF(ISNUMBER(SEARCH("KCB",G1026))=TRUE,Info!$J$10,Info!$J$11))</f>
        <v/>
      </c>
    </row>
    <row r="1027" spans="2:2" ht="24" customHeight="1" x14ac:dyDescent="0.2">
      <c r="B1027" s="76" t="str">
        <f>IF(A1027="","",IF(ISNUMBER(SEARCH("KCB",G1027))=TRUE,Info!$J$10,Info!$J$11))</f>
        <v/>
      </c>
    </row>
    <row r="1028" spans="2:2" ht="24" customHeight="1" x14ac:dyDescent="0.2">
      <c r="B1028" s="76" t="str">
        <f>IF(A1028="","",IF(ISNUMBER(SEARCH("KCB",G1028))=TRUE,Info!$J$10,Info!$J$11))</f>
        <v/>
      </c>
    </row>
    <row r="1029" spans="2:2" ht="24" customHeight="1" x14ac:dyDescent="0.2">
      <c r="B1029" s="76" t="str">
        <f>IF(A1029="","",IF(ISNUMBER(SEARCH("KCB",G1029))=TRUE,Info!$J$10,Info!$J$11))</f>
        <v/>
      </c>
    </row>
    <row r="1030" spans="2:2" ht="24" customHeight="1" x14ac:dyDescent="0.2">
      <c r="B1030" s="76" t="str">
        <f>IF(A1030="","",IF(ISNUMBER(SEARCH("KCB",G1030))=TRUE,Info!$J$10,Info!$J$11))</f>
        <v/>
      </c>
    </row>
    <row r="1031" spans="2:2" ht="24" customHeight="1" x14ac:dyDescent="0.2">
      <c r="B1031" s="76" t="str">
        <f>IF(A1031="","",IF(ISNUMBER(SEARCH("KCB",G1031))=TRUE,Info!$J$10,Info!$J$11))</f>
        <v/>
      </c>
    </row>
    <row r="1032" spans="2:2" ht="24" customHeight="1" x14ac:dyDescent="0.2">
      <c r="B1032" s="76" t="str">
        <f>IF(A1032="","",IF(ISNUMBER(SEARCH("KCB",G1032))=TRUE,Info!$J$10,Info!$J$11))</f>
        <v/>
      </c>
    </row>
    <row r="1033" spans="2:2" ht="24" customHeight="1" x14ac:dyDescent="0.2">
      <c r="B1033" s="76" t="str">
        <f>IF(A1033="","",IF(ISNUMBER(SEARCH("KCB",G1033))=TRUE,Info!$J$10,Info!$J$11))</f>
        <v/>
      </c>
    </row>
    <row r="1034" spans="2:2" ht="24" customHeight="1" x14ac:dyDescent="0.2">
      <c r="B1034" s="76" t="str">
        <f>IF(A1034="","",IF(ISNUMBER(SEARCH("KCB",G1034))=TRUE,Info!$J$10,Info!$J$11))</f>
        <v/>
      </c>
    </row>
    <row r="1035" spans="2:2" ht="24" customHeight="1" x14ac:dyDescent="0.2">
      <c r="B1035" s="76" t="str">
        <f>IF(A1035="","",IF(ISNUMBER(SEARCH("KCB",G1035))=TRUE,Info!$J$10,Info!$J$11))</f>
        <v/>
      </c>
    </row>
    <row r="1036" spans="2:2" ht="24" customHeight="1" x14ac:dyDescent="0.2">
      <c r="B1036" s="76" t="str">
        <f>IF(A1036="","",IF(ISNUMBER(SEARCH("KCB",G1036))=TRUE,Info!$J$10,Info!$J$11))</f>
        <v/>
      </c>
    </row>
    <row r="1037" spans="2:2" ht="24" customHeight="1" x14ac:dyDescent="0.2">
      <c r="B1037" s="76" t="str">
        <f>IF(A1037="","",IF(ISNUMBER(SEARCH("KCB",G1037))=TRUE,Info!$J$10,Info!$J$11))</f>
        <v/>
      </c>
    </row>
    <row r="1038" spans="2:2" ht="24" customHeight="1" x14ac:dyDescent="0.2">
      <c r="B1038" s="76" t="str">
        <f>IF(A1038="","",IF(ISNUMBER(SEARCH("KCB",G1038))=TRUE,Info!$J$10,Info!$J$11))</f>
        <v/>
      </c>
    </row>
    <row r="1039" spans="2:2" ht="24" customHeight="1" x14ac:dyDescent="0.2">
      <c r="B1039" s="76" t="str">
        <f>IF(A1039="","",IF(ISNUMBER(SEARCH("KCB",G1039))=TRUE,Info!$J$10,Info!$J$11))</f>
        <v/>
      </c>
    </row>
    <row r="1040" spans="2:2" ht="24" customHeight="1" x14ac:dyDescent="0.2">
      <c r="B1040" s="76" t="str">
        <f>IF(A1040="","",IF(ISNUMBER(SEARCH("KCB",G1040))=TRUE,Info!$J$10,Info!$J$11))</f>
        <v/>
      </c>
    </row>
    <row r="1041" spans="2:2" ht="24" customHeight="1" x14ac:dyDescent="0.2">
      <c r="B1041" s="76" t="str">
        <f>IF(A1041="","",IF(ISNUMBER(SEARCH("KCB",G1041))=TRUE,Info!$J$10,Info!$J$11))</f>
        <v/>
      </c>
    </row>
    <row r="1042" spans="2:2" ht="24" customHeight="1" x14ac:dyDescent="0.2">
      <c r="B1042" s="76" t="str">
        <f>IF(A1042="","",IF(ISNUMBER(SEARCH("KCB",G1042))=TRUE,Info!$J$10,Info!$J$11))</f>
        <v/>
      </c>
    </row>
    <row r="1043" spans="2:2" ht="24" customHeight="1" x14ac:dyDescent="0.2">
      <c r="B1043" s="76" t="str">
        <f>IF(A1043="","",IF(ISNUMBER(SEARCH("KCB",G1043))=TRUE,Info!$J$10,Info!$J$11))</f>
        <v/>
      </c>
    </row>
    <row r="1044" spans="2:2" ht="24" customHeight="1" x14ac:dyDescent="0.2">
      <c r="B1044" s="76" t="str">
        <f>IF(A1044="","",IF(ISNUMBER(SEARCH("KCB",G1044))=TRUE,Info!$J$10,Info!$J$11))</f>
        <v/>
      </c>
    </row>
    <row r="1045" spans="2:2" ht="24" customHeight="1" x14ac:dyDescent="0.2">
      <c r="B1045" s="76" t="str">
        <f>IF(A1045="","",IF(ISNUMBER(SEARCH("KCB",G1045))=TRUE,Info!$J$10,Info!$J$11))</f>
        <v/>
      </c>
    </row>
    <row r="1046" spans="2:2" ht="24" customHeight="1" x14ac:dyDescent="0.2">
      <c r="B1046" s="76" t="str">
        <f>IF(A1046="","",IF(ISNUMBER(SEARCH("KCB",G1046))=TRUE,Info!$J$10,Info!$J$11))</f>
        <v/>
      </c>
    </row>
    <row r="1047" spans="2:2" ht="24" customHeight="1" x14ac:dyDescent="0.2">
      <c r="B1047" s="76" t="str">
        <f>IF(A1047="","",IF(ISNUMBER(SEARCH("KCB",G1047))=TRUE,Info!$J$10,Info!$J$11))</f>
        <v/>
      </c>
    </row>
    <row r="1048" spans="2:2" ht="24" customHeight="1" x14ac:dyDescent="0.2">
      <c r="B1048" s="76" t="str">
        <f>IF(A1048="","",IF(ISNUMBER(SEARCH("KCB",G1048))=TRUE,Info!$J$10,Info!$J$11))</f>
        <v/>
      </c>
    </row>
    <row r="1049" spans="2:2" ht="24" customHeight="1" x14ac:dyDescent="0.2">
      <c r="B1049" s="76" t="str">
        <f>IF(A1049="","",IF(ISNUMBER(SEARCH("KCB",G1049))=TRUE,Info!$J$10,Info!$J$11))</f>
        <v/>
      </c>
    </row>
    <row r="1050" spans="2:2" ht="24" customHeight="1" x14ac:dyDescent="0.2">
      <c r="B1050" s="76" t="str">
        <f>IF(A1050="","",IF(ISNUMBER(SEARCH("KCB",G1050))=TRUE,Info!$J$10,Info!$J$11))</f>
        <v/>
      </c>
    </row>
    <row r="1051" spans="2:2" ht="24" customHeight="1" x14ac:dyDescent="0.2">
      <c r="B1051" s="76" t="str">
        <f>IF(A1051="","",IF(ISNUMBER(SEARCH("KCB",G1051))=TRUE,Info!$J$10,Info!$J$11))</f>
        <v/>
      </c>
    </row>
    <row r="1052" spans="2:2" ht="24" customHeight="1" x14ac:dyDescent="0.2">
      <c r="B1052" s="76" t="str">
        <f>IF(A1052="","",IF(ISNUMBER(SEARCH("KCB",G1052))=TRUE,Info!$J$10,Info!$J$11))</f>
        <v/>
      </c>
    </row>
    <row r="1053" spans="2:2" ht="24" customHeight="1" x14ac:dyDescent="0.2">
      <c r="B1053" s="76" t="str">
        <f>IF(A1053="","",IF(ISNUMBER(SEARCH("KCB",G1053))=TRUE,Info!$J$10,Info!$J$11))</f>
        <v/>
      </c>
    </row>
    <row r="1054" spans="2:2" ht="24" customHeight="1" x14ac:dyDescent="0.2">
      <c r="B1054" s="76" t="str">
        <f>IF(A1054="","",IF(ISNUMBER(SEARCH("KCB",G1054))=TRUE,Info!$J$10,Info!$J$11))</f>
        <v/>
      </c>
    </row>
    <row r="1055" spans="2:2" ht="24" customHeight="1" x14ac:dyDescent="0.2">
      <c r="B1055" s="76" t="str">
        <f>IF(A1055="","",IF(ISNUMBER(SEARCH("KCB",G1055))=TRUE,Info!$J$10,Info!$J$11))</f>
        <v/>
      </c>
    </row>
    <row r="1056" spans="2:2" ht="24" customHeight="1" x14ac:dyDescent="0.2">
      <c r="B1056" s="76" t="str">
        <f>IF(A1056="","",IF(ISNUMBER(SEARCH("KCB",G1056))=TRUE,Info!$J$10,Info!$J$11))</f>
        <v/>
      </c>
    </row>
    <row r="1057" spans="2:2" ht="24" customHeight="1" x14ac:dyDescent="0.2">
      <c r="B1057" s="76" t="str">
        <f>IF(A1057="","",IF(ISNUMBER(SEARCH("KCB",G1057))=TRUE,Info!$J$10,Info!$J$11))</f>
        <v/>
      </c>
    </row>
    <row r="1058" spans="2:2" ht="24" customHeight="1" x14ac:dyDescent="0.2">
      <c r="B1058" s="76" t="str">
        <f>IF(A1058="","",IF(ISNUMBER(SEARCH("KCB",G1058))=TRUE,Info!$J$10,Info!$J$11))</f>
        <v/>
      </c>
    </row>
    <row r="1059" spans="2:2" ht="24" customHeight="1" x14ac:dyDescent="0.2">
      <c r="B1059" s="76" t="str">
        <f>IF(A1059="","",IF(ISNUMBER(SEARCH("KCB",G1059))=TRUE,Info!$J$10,Info!$J$11))</f>
        <v/>
      </c>
    </row>
    <row r="1060" spans="2:2" ht="24" customHeight="1" x14ac:dyDescent="0.2">
      <c r="B1060" s="76" t="str">
        <f>IF(A1060="","",IF(ISNUMBER(SEARCH("KCB",G1060))=TRUE,Info!$J$10,Info!$J$11))</f>
        <v/>
      </c>
    </row>
    <row r="1061" spans="2:2" ht="24" customHeight="1" x14ac:dyDescent="0.2">
      <c r="B1061" s="76" t="str">
        <f>IF(A1061="","",IF(ISNUMBER(SEARCH("KCB",G1061))=TRUE,Info!$J$10,Info!$J$11))</f>
        <v/>
      </c>
    </row>
    <row r="1062" spans="2:2" ht="24" customHeight="1" x14ac:dyDescent="0.2">
      <c r="B1062" s="76" t="str">
        <f>IF(A1062="","",IF(ISNUMBER(SEARCH("KCB",G1062))=TRUE,Info!$J$10,Info!$J$11))</f>
        <v/>
      </c>
    </row>
    <row r="1063" spans="2:2" ht="24" customHeight="1" x14ac:dyDescent="0.2">
      <c r="B1063" s="76" t="str">
        <f>IF(A1063="","",IF(ISNUMBER(SEARCH("KCB",G1063))=TRUE,Info!$J$10,Info!$J$11))</f>
        <v/>
      </c>
    </row>
    <row r="1064" spans="2:2" ht="24" customHeight="1" x14ac:dyDescent="0.2">
      <c r="B1064" s="76" t="str">
        <f>IF(A1064="","",IF(ISNUMBER(SEARCH("KCB",G1064))=TRUE,Info!$J$10,Info!$J$11))</f>
        <v/>
      </c>
    </row>
    <row r="1065" spans="2:2" ht="24" customHeight="1" x14ac:dyDescent="0.2">
      <c r="B1065" s="76" t="str">
        <f>IF(A1065="","",IF(ISNUMBER(SEARCH("KCB",G1065))=TRUE,Info!$J$10,Info!$J$11))</f>
        <v/>
      </c>
    </row>
    <row r="1066" spans="2:2" ht="24" customHeight="1" x14ac:dyDescent="0.2">
      <c r="B1066" s="76" t="str">
        <f>IF(A1066="","",IF(ISNUMBER(SEARCH("KCB",G1066))=TRUE,Info!$J$10,Info!$J$11))</f>
        <v/>
      </c>
    </row>
    <row r="1067" spans="2:2" ht="24" customHeight="1" x14ac:dyDescent="0.2">
      <c r="B1067" s="76" t="str">
        <f>IF(A1067="","",IF(ISNUMBER(SEARCH("KCB",G1067))=TRUE,Info!$J$10,Info!$J$11))</f>
        <v/>
      </c>
    </row>
    <row r="1068" spans="2:2" ht="24" customHeight="1" x14ac:dyDescent="0.2">
      <c r="B1068" s="76" t="str">
        <f>IF(A1068="","",IF(ISNUMBER(SEARCH("KCB",G1068))=TRUE,Info!$J$10,Info!$J$11))</f>
        <v/>
      </c>
    </row>
    <row r="1069" spans="2:2" ht="24" customHeight="1" x14ac:dyDescent="0.2">
      <c r="B1069" s="76" t="str">
        <f>IF(A1069="","",IF(ISNUMBER(SEARCH("KCB",G1069))=TRUE,Info!$J$10,Info!$J$11))</f>
        <v/>
      </c>
    </row>
    <row r="1070" spans="2:2" ht="24" customHeight="1" x14ac:dyDescent="0.2">
      <c r="B1070" s="76" t="str">
        <f>IF(A1070="","",IF(ISNUMBER(SEARCH("KCB",G1070))=TRUE,Info!$J$10,Info!$J$11))</f>
        <v/>
      </c>
    </row>
    <row r="1071" spans="2:2" ht="24" customHeight="1" x14ac:dyDescent="0.2">
      <c r="B1071" s="76" t="str">
        <f>IF(A1071="","",IF(ISNUMBER(SEARCH("KCB",G1071))=TRUE,Info!$J$10,Info!$J$11))</f>
        <v/>
      </c>
    </row>
    <row r="1072" spans="2:2" ht="24" customHeight="1" x14ac:dyDescent="0.2">
      <c r="B1072" s="76" t="str">
        <f>IF(A1072="","",IF(ISNUMBER(SEARCH("KCB",G1072))=TRUE,Info!$J$10,Info!$J$11))</f>
        <v/>
      </c>
    </row>
    <row r="1073" spans="2:2" ht="24" customHeight="1" x14ac:dyDescent="0.2">
      <c r="B1073" s="76" t="str">
        <f>IF(A1073="","",IF(ISNUMBER(SEARCH("KCB",G1073))=TRUE,Info!$J$10,Info!$J$11))</f>
        <v/>
      </c>
    </row>
    <row r="1074" spans="2:2" ht="24" customHeight="1" x14ac:dyDescent="0.2">
      <c r="B1074" s="76" t="str">
        <f>IF(A1074="","",IF(ISNUMBER(SEARCH("KCB",G1074))=TRUE,Info!$J$10,Info!$J$11))</f>
        <v/>
      </c>
    </row>
    <row r="1075" spans="2:2" ht="24" customHeight="1" x14ac:dyDescent="0.2">
      <c r="B1075" s="76" t="str">
        <f>IF(A1075="","",IF(ISNUMBER(SEARCH("KCB",G1075))=TRUE,Info!$J$10,Info!$J$11))</f>
        <v/>
      </c>
    </row>
    <row r="1076" spans="2:2" ht="24" customHeight="1" x14ac:dyDescent="0.2">
      <c r="B1076" s="76" t="str">
        <f>IF(A1076="","",IF(ISNUMBER(SEARCH("KCB",G1076))=TRUE,Info!$J$10,Info!$J$11))</f>
        <v/>
      </c>
    </row>
    <row r="1077" spans="2:2" ht="24" customHeight="1" x14ac:dyDescent="0.2">
      <c r="B1077" s="76" t="str">
        <f>IF(A1077="","",IF(ISNUMBER(SEARCH("KCB",G1077))=TRUE,Info!$J$10,Info!$J$11))</f>
        <v/>
      </c>
    </row>
    <row r="1078" spans="2:2" ht="24" customHeight="1" x14ac:dyDescent="0.2">
      <c r="B1078" s="76" t="str">
        <f>IF(A1078="","",IF(ISNUMBER(SEARCH("KCB",G1078))=TRUE,Info!$J$10,Info!$J$11))</f>
        <v/>
      </c>
    </row>
    <row r="1079" spans="2:2" ht="24" customHeight="1" x14ac:dyDescent="0.2">
      <c r="B1079" s="76" t="str">
        <f>IF(A1079="","",IF(ISNUMBER(SEARCH("KCB",G1079))=TRUE,Info!$J$10,Info!$J$11))</f>
        <v/>
      </c>
    </row>
    <row r="1080" spans="2:2" ht="24" customHeight="1" x14ac:dyDescent="0.2">
      <c r="B1080" s="76" t="str">
        <f>IF(A1080="","",IF(ISNUMBER(SEARCH("KCB",G1080))=TRUE,Info!$J$10,Info!$J$11))</f>
        <v/>
      </c>
    </row>
    <row r="1081" spans="2:2" ht="24" customHeight="1" x14ac:dyDescent="0.2">
      <c r="B1081" s="76" t="str">
        <f>IF(A1081="","",IF(ISNUMBER(SEARCH("KCB",G1081))=TRUE,Info!$J$10,Info!$J$11))</f>
        <v/>
      </c>
    </row>
    <row r="1082" spans="2:2" ht="24" customHeight="1" x14ac:dyDescent="0.2">
      <c r="B1082" s="76" t="str">
        <f>IF(A1082="","",IF(ISNUMBER(SEARCH("KCB",G1082))=TRUE,Info!$J$10,Info!$J$11))</f>
        <v/>
      </c>
    </row>
    <row r="1083" spans="2:2" ht="24" customHeight="1" x14ac:dyDescent="0.2">
      <c r="B1083" s="76" t="str">
        <f>IF(A1083="","",IF(ISNUMBER(SEARCH("KCB",G1083))=TRUE,Info!$J$10,Info!$J$11))</f>
        <v/>
      </c>
    </row>
    <row r="1084" spans="2:2" ht="24" customHeight="1" x14ac:dyDescent="0.2">
      <c r="B1084" s="76" t="str">
        <f>IF(A1084="","",IF(ISNUMBER(SEARCH("KCB",G1084))=TRUE,Info!$J$10,Info!$J$11))</f>
        <v/>
      </c>
    </row>
    <row r="1085" spans="2:2" ht="24" customHeight="1" x14ac:dyDescent="0.2">
      <c r="B1085" s="76" t="str">
        <f>IF(A1085="","",IF(ISNUMBER(SEARCH("KCB",G1085))=TRUE,Info!$J$10,Info!$J$11))</f>
        <v/>
      </c>
    </row>
    <row r="1086" spans="2:2" ht="24" customHeight="1" x14ac:dyDescent="0.2">
      <c r="B1086" s="76" t="str">
        <f>IF(A1086="","",IF(ISNUMBER(SEARCH("KCB",G1086))=TRUE,Info!$J$10,Info!$J$11))</f>
        <v/>
      </c>
    </row>
    <row r="1087" spans="2:2" ht="24" customHeight="1" x14ac:dyDescent="0.2">
      <c r="B1087" s="76" t="str">
        <f>IF(A1087="","",IF(ISNUMBER(SEARCH("KCB",G1087))=TRUE,Info!$J$10,Info!$J$11))</f>
        <v/>
      </c>
    </row>
    <row r="1088" spans="2:2" ht="24" customHeight="1" x14ac:dyDescent="0.2">
      <c r="B1088" s="76" t="str">
        <f>IF(A1088="","",IF(ISNUMBER(SEARCH("KCB",G1088))=TRUE,Info!$J$10,Info!$J$11))</f>
        <v/>
      </c>
    </row>
    <row r="1089" spans="2:2" ht="24" customHeight="1" x14ac:dyDescent="0.2">
      <c r="B1089" s="76" t="str">
        <f>IF(A1089="","",IF(ISNUMBER(SEARCH("KCB",G1089))=TRUE,Info!$J$10,Info!$J$11))</f>
        <v/>
      </c>
    </row>
    <row r="1090" spans="2:2" ht="24" customHeight="1" x14ac:dyDescent="0.2">
      <c r="B1090" s="76" t="str">
        <f>IF(A1090="","",IF(ISNUMBER(SEARCH("KCB",G1090))=TRUE,Info!$J$10,Info!$J$11))</f>
        <v/>
      </c>
    </row>
    <row r="1091" spans="2:2" ht="24" customHeight="1" x14ac:dyDescent="0.2">
      <c r="B1091" s="76" t="str">
        <f>IF(A1091="","",IF(ISNUMBER(SEARCH("KCB",G1091))=TRUE,Info!$J$10,Info!$J$11))</f>
        <v/>
      </c>
    </row>
    <row r="1092" spans="2:2" ht="24" customHeight="1" x14ac:dyDescent="0.2">
      <c r="B1092" s="76" t="str">
        <f>IF(A1092="","",IF(ISNUMBER(SEARCH("KCB",G1092))=TRUE,Info!$J$10,Info!$J$11))</f>
        <v/>
      </c>
    </row>
    <row r="1093" spans="2:2" ht="24" customHeight="1" x14ac:dyDescent="0.2">
      <c r="B1093" s="76" t="str">
        <f>IF(A1093="","",IF(ISNUMBER(SEARCH("KCB",G1093))=TRUE,Info!$J$10,Info!$J$11))</f>
        <v/>
      </c>
    </row>
    <row r="1094" spans="2:2" ht="24" customHeight="1" x14ac:dyDescent="0.2">
      <c r="B1094" s="76" t="str">
        <f>IF(A1094="","",IF(ISNUMBER(SEARCH("KCB",G1094))=TRUE,Info!$J$10,Info!$J$11))</f>
        <v/>
      </c>
    </row>
    <row r="1095" spans="2:2" ht="24" customHeight="1" x14ac:dyDescent="0.2">
      <c r="B1095" s="76" t="str">
        <f>IF(A1095="","",IF(ISNUMBER(SEARCH("KCB",G1095))=TRUE,Info!$J$10,Info!$J$11))</f>
        <v/>
      </c>
    </row>
    <row r="1096" spans="2:2" ht="24" customHeight="1" x14ac:dyDescent="0.2">
      <c r="B1096" s="76" t="str">
        <f>IF(A1096="","",IF(ISNUMBER(SEARCH("KCB",G1096))=TRUE,Info!$J$10,Info!$J$11))</f>
        <v/>
      </c>
    </row>
    <row r="1097" spans="2:2" ht="24" customHeight="1" x14ac:dyDescent="0.2">
      <c r="B1097" s="76" t="str">
        <f>IF(A1097="","",IF(ISNUMBER(SEARCH("KCB",G1097))=TRUE,Info!$J$10,Info!$J$11))</f>
        <v/>
      </c>
    </row>
    <row r="1098" spans="2:2" ht="24" customHeight="1" x14ac:dyDescent="0.2">
      <c r="B1098" s="76" t="str">
        <f>IF(A1098="","",IF(ISNUMBER(SEARCH("KCB",G1098))=TRUE,Info!$J$10,Info!$J$11))</f>
        <v/>
      </c>
    </row>
    <row r="1099" spans="2:2" ht="24" customHeight="1" x14ac:dyDescent="0.2">
      <c r="B1099" s="76" t="str">
        <f>IF(A1099="","",IF(ISNUMBER(SEARCH("KCB",G1099))=TRUE,Info!$J$10,Info!$J$11))</f>
        <v/>
      </c>
    </row>
    <row r="1100" spans="2:2" ht="24" customHeight="1" x14ac:dyDescent="0.2">
      <c r="B1100" s="76" t="str">
        <f>IF(A1100="","",IF(ISNUMBER(SEARCH("KCB",G1100))=TRUE,Info!$J$10,Info!$J$11))</f>
        <v/>
      </c>
    </row>
    <row r="1101" spans="2:2" ht="24" customHeight="1" x14ac:dyDescent="0.2">
      <c r="B1101" s="76" t="str">
        <f>IF(A1101="","",IF(ISNUMBER(SEARCH("KCB",G1101))=TRUE,Info!$J$10,Info!$J$11))</f>
        <v/>
      </c>
    </row>
    <row r="1102" spans="2:2" ht="24" customHeight="1" x14ac:dyDescent="0.2">
      <c r="B1102" s="76" t="str">
        <f>IF(A1102="","",IF(ISNUMBER(SEARCH("KCB",G1102))=TRUE,Info!$J$10,Info!$J$11))</f>
        <v/>
      </c>
    </row>
    <row r="1103" spans="2:2" ht="24" customHeight="1" x14ac:dyDescent="0.2">
      <c r="B1103" s="76" t="str">
        <f>IF(A1103="","",IF(ISNUMBER(SEARCH("KCB",G1103))=TRUE,Info!$J$10,Info!$J$11))</f>
        <v/>
      </c>
    </row>
    <row r="1104" spans="2:2" ht="24" customHeight="1" x14ac:dyDescent="0.2">
      <c r="B1104" s="76" t="str">
        <f>IF(A1104="","",IF(ISNUMBER(SEARCH("KCB",G1104))=TRUE,Info!$J$10,Info!$J$11))</f>
        <v/>
      </c>
    </row>
    <row r="1105" spans="2:2" ht="24" customHeight="1" x14ac:dyDescent="0.2">
      <c r="B1105" s="76" t="str">
        <f>IF(A1105="","",IF(ISNUMBER(SEARCH("KCB",G1105))=TRUE,Info!$J$10,Info!$J$11))</f>
        <v/>
      </c>
    </row>
    <row r="1106" spans="2:2" ht="24" customHeight="1" x14ac:dyDescent="0.2">
      <c r="B1106" s="76" t="str">
        <f>IF(A1106="","",IF(ISNUMBER(SEARCH("KCB",G1106))=TRUE,Info!$J$10,Info!$J$11))</f>
        <v/>
      </c>
    </row>
    <row r="1107" spans="2:2" ht="24" customHeight="1" x14ac:dyDescent="0.2">
      <c r="B1107" s="76" t="str">
        <f>IF(A1107="","",IF(ISNUMBER(SEARCH("KCB",G1107))=TRUE,Info!$J$10,Info!$J$11))</f>
        <v/>
      </c>
    </row>
    <row r="1108" spans="2:2" ht="24" customHeight="1" x14ac:dyDescent="0.2">
      <c r="B1108" s="76" t="str">
        <f>IF(A1108="","",IF(ISNUMBER(SEARCH("KCB",G1108))=TRUE,Info!$J$10,Info!$J$11))</f>
        <v/>
      </c>
    </row>
    <row r="1109" spans="2:2" ht="24" customHeight="1" x14ac:dyDescent="0.2">
      <c r="B1109" s="76" t="str">
        <f>IF(A1109="","",IF(ISNUMBER(SEARCH("KCB",G1109))=TRUE,Info!$J$10,Info!$J$11))</f>
        <v/>
      </c>
    </row>
    <row r="1110" spans="2:2" ht="24" customHeight="1" x14ac:dyDescent="0.2">
      <c r="B1110" s="76" t="str">
        <f>IF(A1110="","",IF(ISNUMBER(SEARCH("KCB",G1110))=TRUE,Info!$J$10,Info!$J$11))</f>
        <v/>
      </c>
    </row>
    <row r="1111" spans="2:2" ht="24" customHeight="1" x14ac:dyDescent="0.2">
      <c r="B1111" s="76" t="str">
        <f>IF(A1111="","",IF(ISNUMBER(SEARCH("KCB",G1111))=TRUE,Info!$J$10,Info!$J$11))</f>
        <v/>
      </c>
    </row>
    <row r="1112" spans="2:2" ht="24" customHeight="1" x14ac:dyDescent="0.2">
      <c r="B1112" s="76" t="str">
        <f>IF(A1112="","",IF(ISNUMBER(SEARCH("KCB",G1112))=TRUE,Info!$J$10,Info!$J$11))</f>
        <v/>
      </c>
    </row>
    <row r="1113" spans="2:2" ht="24" customHeight="1" x14ac:dyDescent="0.2">
      <c r="B1113" s="76" t="str">
        <f>IF(A1113="","",IF(ISNUMBER(SEARCH("KCB",G1113))=TRUE,Info!$J$10,Info!$J$11))</f>
        <v/>
      </c>
    </row>
    <row r="1114" spans="2:2" ht="24" customHeight="1" x14ac:dyDescent="0.2">
      <c r="B1114" s="76" t="str">
        <f>IF(A1114="","",IF(ISNUMBER(SEARCH("KCB",G1114))=TRUE,Info!$J$10,Info!$J$11))</f>
        <v/>
      </c>
    </row>
    <row r="1115" spans="2:2" ht="24" customHeight="1" x14ac:dyDescent="0.2">
      <c r="B1115" s="76" t="str">
        <f>IF(A1115="","",IF(ISNUMBER(SEARCH("KCB",G1115))=TRUE,Info!$J$10,Info!$J$11))</f>
        <v/>
      </c>
    </row>
    <row r="1116" spans="2:2" ht="24" customHeight="1" x14ac:dyDescent="0.2">
      <c r="B1116" s="76" t="str">
        <f>IF(A1116="","",IF(ISNUMBER(SEARCH("KCB",G1116))=TRUE,Info!$J$10,Info!$J$11))</f>
        <v/>
      </c>
    </row>
    <row r="1117" spans="2:2" ht="24" customHeight="1" x14ac:dyDescent="0.2">
      <c r="B1117" s="76" t="str">
        <f>IF(A1117="","",IF(ISNUMBER(SEARCH("KCB",G1117))=TRUE,Info!$J$10,Info!$J$11))</f>
        <v/>
      </c>
    </row>
    <row r="1118" spans="2:2" ht="24" customHeight="1" x14ac:dyDescent="0.2">
      <c r="B1118" s="76" t="str">
        <f>IF(A1118="","",IF(ISNUMBER(SEARCH("KCB",G1118))=TRUE,Info!$J$10,Info!$J$11))</f>
        <v/>
      </c>
    </row>
    <row r="1119" spans="2:2" ht="24" customHeight="1" x14ac:dyDescent="0.2">
      <c r="B1119" s="76" t="str">
        <f>IF(A1119="","",IF(ISNUMBER(SEARCH("KCB",G1119))=TRUE,Info!$J$10,Info!$J$11))</f>
        <v/>
      </c>
    </row>
    <row r="1120" spans="2:2" ht="24" customHeight="1" x14ac:dyDescent="0.2">
      <c r="B1120" s="76" t="str">
        <f>IF(A1120="","",IF(ISNUMBER(SEARCH("KCB",G1120))=TRUE,Info!$J$10,Info!$J$11))</f>
        <v/>
      </c>
    </row>
    <row r="1121" spans="2:2" ht="24" customHeight="1" x14ac:dyDescent="0.2">
      <c r="B1121" s="76" t="str">
        <f>IF(A1121="","",IF(ISNUMBER(SEARCH("KCB",G1121))=TRUE,Info!$J$10,Info!$J$11))</f>
        <v/>
      </c>
    </row>
    <row r="1122" spans="2:2" ht="24" customHeight="1" x14ac:dyDescent="0.2">
      <c r="B1122" s="76" t="str">
        <f>IF(A1122="","",IF(ISNUMBER(SEARCH("KCB",G1122))=TRUE,Info!$J$10,Info!$J$11))</f>
        <v/>
      </c>
    </row>
    <row r="1123" spans="2:2" ht="24" customHeight="1" x14ac:dyDescent="0.2">
      <c r="B1123" s="76" t="str">
        <f>IF(A1123="","",IF(ISNUMBER(SEARCH("KCB",G1123))=TRUE,Info!$J$10,Info!$J$11))</f>
        <v/>
      </c>
    </row>
    <row r="1124" spans="2:2" ht="24" customHeight="1" x14ac:dyDescent="0.2">
      <c r="B1124" s="76" t="str">
        <f>IF(A1124="","",IF(ISNUMBER(SEARCH("KCB",G1124))=TRUE,Info!$J$10,Info!$J$11))</f>
        <v/>
      </c>
    </row>
    <row r="1125" spans="2:2" ht="24" customHeight="1" x14ac:dyDescent="0.2">
      <c r="B1125" s="76" t="str">
        <f>IF(A1125="","",IF(ISNUMBER(SEARCH("KCB",G1125))=TRUE,Info!$J$10,Info!$J$11))</f>
        <v/>
      </c>
    </row>
    <row r="1126" spans="2:2" ht="24" customHeight="1" x14ac:dyDescent="0.2">
      <c r="B1126" s="76" t="str">
        <f>IF(A1126="","",IF(ISNUMBER(SEARCH("KCB",G1126))=TRUE,Info!$J$10,Info!$J$11))</f>
        <v/>
      </c>
    </row>
    <row r="1127" spans="2:2" ht="24" customHeight="1" x14ac:dyDescent="0.2">
      <c r="B1127" s="76" t="str">
        <f>IF(A1127="","",IF(ISNUMBER(SEARCH("KCB",G1127))=TRUE,Info!$J$10,Info!$J$11))</f>
        <v/>
      </c>
    </row>
    <row r="1128" spans="2:2" ht="24" customHeight="1" x14ac:dyDescent="0.2">
      <c r="B1128" s="76" t="str">
        <f>IF(A1128="","",IF(ISNUMBER(SEARCH("KCB",G1128))=TRUE,Info!$J$10,Info!$J$11))</f>
        <v/>
      </c>
    </row>
    <row r="1129" spans="2:2" ht="24" customHeight="1" x14ac:dyDescent="0.2">
      <c r="B1129" s="76" t="str">
        <f>IF(A1129="","",IF(ISNUMBER(SEARCH("KCB",G1129))=TRUE,Info!$J$10,Info!$J$11))</f>
        <v/>
      </c>
    </row>
    <row r="1130" spans="2:2" ht="24" customHeight="1" x14ac:dyDescent="0.2">
      <c r="B1130" s="76" t="str">
        <f>IF(A1130="","",IF(ISNUMBER(SEARCH("KCB",G1130))=TRUE,Info!$J$10,Info!$J$11))</f>
        <v/>
      </c>
    </row>
    <row r="1131" spans="2:2" ht="24" customHeight="1" x14ac:dyDescent="0.2">
      <c r="B1131" s="76" t="str">
        <f>IF(A1131="","",IF(ISNUMBER(SEARCH("KCB",G1131))=TRUE,Info!$J$10,Info!$J$11))</f>
        <v/>
      </c>
    </row>
    <row r="1132" spans="2:2" ht="24" customHeight="1" x14ac:dyDescent="0.2">
      <c r="B1132" s="76" t="str">
        <f>IF(A1132="","",IF(ISNUMBER(SEARCH("KCB",G1132))=TRUE,Info!$J$10,Info!$J$11))</f>
        <v/>
      </c>
    </row>
    <row r="1133" spans="2:2" ht="24" customHeight="1" x14ac:dyDescent="0.2">
      <c r="B1133" s="76" t="str">
        <f>IF(A1133="","",IF(ISNUMBER(SEARCH("KCB",G1133))=TRUE,Info!$J$10,Info!$J$11))</f>
        <v/>
      </c>
    </row>
    <row r="1134" spans="2:2" ht="24" customHeight="1" x14ac:dyDescent="0.2">
      <c r="B1134" s="76" t="str">
        <f>IF(A1134="","",IF(ISNUMBER(SEARCH("KCB",G1134))=TRUE,Info!$J$10,Info!$J$11))</f>
        <v/>
      </c>
    </row>
    <row r="1135" spans="2:2" ht="24" customHeight="1" x14ac:dyDescent="0.2">
      <c r="B1135" s="76" t="str">
        <f>IF(A1135="","",IF(ISNUMBER(SEARCH("KCB",G1135))=TRUE,Info!$J$10,Info!$J$11))</f>
        <v/>
      </c>
    </row>
    <row r="1136" spans="2:2" ht="24" customHeight="1" x14ac:dyDescent="0.2">
      <c r="B1136" s="76" t="str">
        <f>IF(A1136="","",IF(ISNUMBER(SEARCH("KCB",G1136))=TRUE,Info!$J$10,Info!$J$11))</f>
        <v/>
      </c>
    </row>
    <row r="1137" spans="2:2" ht="24" customHeight="1" x14ac:dyDescent="0.2">
      <c r="B1137" s="76" t="str">
        <f>IF(A1137="","",IF(ISNUMBER(SEARCH("KCB",G1137))=TRUE,Info!$J$10,Info!$J$11))</f>
        <v/>
      </c>
    </row>
    <row r="1138" spans="2:2" ht="24" customHeight="1" x14ac:dyDescent="0.2">
      <c r="B1138" s="76" t="str">
        <f>IF(A1138="","",IF(ISNUMBER(SEARCH("KCB",G1138))=TRUE,Info!$J$10,Info!$J$11))</f>
        <v/>
      </c>
    </row>
    <row r="1139" spans="2:2" ht="24" customHeight="1" x14ac:dyDescent="0.2">
      <c r="B1139" s="76" t="str">
        <f>IF(A1139="","",IF(ISNUMBER(SEARCH("KCB",G1139))=TRUE,Info!$J$10,Info!$J$11))</f>
        <v/>
      </c>
    </row>
    <row r="1140" spans="2:2" ht="24" customHeight="1" x14ac:dyDescent="0.2">
      <c r="B1140" s="76" t="str">
        <f>IF(A1140="","",IF(ISNUMBER(SEARCH("KCB",G1140))=TRUE,Info!$J$10,Info!$J$11))</f>
        <v/>
      </c>
    </row>
    <row r="1141" spans="2:2" ht="24" customHeight="1" x14ac:dyDescent="0.2">
      <c r="B1141" s="76" t="str">
        <f>IF(A1141="","",IF(ISNUMBER(SEARCH("KCB",G1141))=TRUE,Info!$J$10,Info!$J$11))</f>
        <v/>
      </c>
    </row>
    <row r="1142" spans="2:2" ht="24" customHeight="1" x14ac:dyDescent="0.2">
      <c r="B1142" s="76" t="str">
        <f>IF(A1142="","",IF(ISNUMBER(SEARCH("KCB",G1142))=TRUE,Info!$J$10,Info!$J$11))</f>
        <v/>
      </c>
    </row>
    <row r="1143" spans="2:2" ht="24" customHeight="1" x14ac:dyDescent="0.2">
      <c r="B1143" s="76" t="str">
        <f>IF(A1143="","",IF(ISNUMBER(SEARCH("KCB",G1143))=TRUE,Info!$J$10,Info!$J$11))</f>
        <v/>
      </c>
    </row>
    <row r="1144" spans="2:2" ht="24" customHeight="1" x14ac:dyDescent="0.2">
      <c r="B1144" s="76" t="str">
        <f>IF(A1144="","",IF(ISNUMBER(SEARCH("KCB",G1144))=TRUE,Info!$J$10,Info!$J$11))</f>
        <v/>
      </c>
    </row>
    <row r="1145" spans="2:2" ht="24" customHeight="1" x14ac:dyDescent="0.2">
      <c r="B1145" s="76" t="str">
        <f>IF(A1145="","",IF(ISNUMBER(SEARCH("KCB",G1145))=TRUE,Info!$J$10,Info!$J$11))</f>
        <v/>
      </c>
    </row>
    <row r="1146" spans="2:2" ht="24" customHeight="1" x14ac:dyDescent="0.2">
      <c r="B1146" s="76" t="str">
        <f>IF(A1146="","",IF(ISNUMBER(SEARCH("KCB",G1146))=TRUE,Info!$J$10,Info!$J$11))</f>
        <v/>
      </c>
    </row>
    <row r="1147" spans="2:2" ht="24" customHeight="1" x14ac:dyDescent="0.2">
      <c r="B1147" s="76" t="str">
        <f>IF(A1147="","",IF(ISNUMBER(SEARCH("KCB",G1147))=TRUE,Info!$J$10,Info!$J$11))</f>
        <v/>
      </c>
    </row>
    <row r="1148" spans="2:2" ht="24" customHeight="1" x14ac:dyDescent="0.2">
      <c r="B1148" s="76" t="str">
        <f>IF(A1148="","",IF(ISNUMBER(SEARCH("KCB",G1148))=TRUE,Info!$J$10,Info!$J$11))</f>
        <v/>
      </c>
    </row>
    <row r="1149" spans="2:2" ht="24" customHeight="1" x14ac:dyDescent="0.2">
      <c r="B1149" s="76" t="str">
        <f>IF(A1149="","",IF(ISNUMBER(SEARCH("KCB",G1149))=TRUE,Info!$J$10,Info!$J$11))</f>
        <v/>
      </c>
    </row>
    <row r="1150" spans="2:2" ht="24" customHeight="1" x14ac:dyDescent="0.2">
      <c r="B1150" s="76" t="str">
        <f>IF(A1150="","",IF(ISNUMBER(SEARCH("KCB",G1150))=TRUE,Info!$J$10,Info!$J$11))</f>
        <v/>
      </c>
    </row>
    <row r="1151" spans="2:2" ht="24" customHeight="1" x14ac:dyDescent="0.2">
      <c r="B1151" s="76" t="str">
        <f>IF(A1151="","",IF(ISNUMBER(SEARCH("KCB",G1151))=TRUE,Info!$J$10,Info!$J$11))</f>
        <v/>
      </c>
    </row>
    <row r="1152" spans="2:2" ht="24" customHeight="1" x14ac:dyDescent="0.2">
      <c r="B1152" s="76" t="str">
        <f>IF(A1152="","",IF(ISNUMBER(SEARCH("KCB",G1152))=TRUE,Info!$J$10,Info!$J$11))</f>
        <v/>
      </c>
    </row>
    <row r="1153" spans="2:2" ht="24" customHeight="1" x14ac:dyDescent="0.2">
      <c r="B1153" s="76" t="str">
        <f>IF(A1153="","",IF(ISNUMBER(SEARCH("KCB",G1153))=TRUE,Info!$J$10,Info!$J$11))</f>
        <v/>
      </c>
    </row>
    <row r="1154" spans="2:2" ht="24" customHeight="1" x14ac:dyDescent="0.2">
      <c r="B1154" s="76" t="str">
        <f>IF(A1154="","",IF(ISNUMBER(SEARCH("KCB",G1154))=TRUE,Info!$J$10,Info!$J$11))</f>
        <v/>
      </c>
    </row>
    <row r="1155" spans="2:2" ht="24" customHeight="1" x14ac:dyDescent="0.2">
      <c r="B1155" s="76" t="str">
        <f>IF(A1155="","",IF(ISNUMBER(SEARCH("KCB",G1155))=TRUE,Info!$J$10,Info!$J$11))</f>
        <v/>
      </c>
    </row>
    <row r="1156" spans="2:2" ht="24" customHeight="1" x14ac:dyDescent="0.2">
      <c r="B1156" s="76" t="str">
        <f>IF(A1156="","",IF(ISNUMBER(SEARCH("KCB",G1156))=TRUE,Info!$J$10,Info!$J$11))</f>
        <v/>
      </c>
    </row>
    <row r="1157" spans="2:2" ht="24" customHeight="1" x14ac:dyDescent="0.2">
      <c r="B1157" s="76" t="str">
        <f>IF(A1157="","",IF(ISNUMBER(SEARCH("KCB",G1157))=TRUE,Info!$J$10,Info!$J$11))</f>
        <v/>
      </c>
    </row>
    <row r="1158" spans="2:2" ht="24" customHeight="1" x14ac:dyDescent="0.2">
      <c r="B1158" s="76" t="str">
        <f>IF(A1158="","",IF(ISNUMBER(SEARCH("KCB",G1158))=TRUE,Info!$J$10,Info!$J$11))</f>
        <v/>
      </c>
    </row>
    <row r="1159" spans="2:2" ht="24" customHeight="1" x14ac:dyDescent="0.2">
      <c r="B1159" s="76" t="str">
        <f>IF(A1159="","",IF(ISNUMBER(SEARCH("KCB",G1159))=TRUE,Info!$J$10,Info!$J$11))</f>
        <v/>
      </c>
    </row>
    <row r="1160" spans="2:2" ht="24" customHeight="1" x14ac:dyDescent="0.2">
      <c r="B1160" s="76" t="str">
        <f>IF(A1160="","",IF(ISNUMBER(SEARCH("KCB",G1160))=TRUE,Info!$J$10,Info!$J$11))</f>
        <v/>
      </c>
    </row>
    <row r="1161" spans="2:2" ht="24" customHeight="1" x14ac:dyDescent="0.2">
      <c r="B1161" s="76" t="str">
        <f>IF(A1161="","",IF(ISNUMBER(SEARCH("KCB",G1161))=TRUE,Info!$J$10,Info!$J$11))</f>
        <v/>
      </c>
    </row>
    <row r="1162" spans="2:2" ht="24" customHeight="1" x14ac:dyDescent="0.2">
      <c r="B1162" s="76" t="str">
        <f>IF(A1162="","",IF(ISNUMBER(SEARCH("KCB",G1162))=TRUE,Info!$J$10,Info!$J$11))</f>
        <v/>
      </c>
    </row>
    <row r="1163" spans="2:2" ht="24" customHeight="1" x14ac:dyDescent="0.2">
      <c r="B1163" s="76" t="str">
        <f>IF(A1163="","",IF(ISNUMBER(SEARCH("KCB",G1163))=TRUE,Info!$J$10,Info!$J$11))</f>
        <v/>
      </c>
    </row>
    <row r="1164" spans="2:2" ht="24" customHeight="1" x14ac:dyDescent="0.2">
      <c r="B1164" s="76" t="str">
        <f>IF(A1164="","",IF(ISNUMBER(SEARCH("KCB",G1164))=TRUE,Info!$J$10,Info!$J$11))</f>
        <v/>
      </c>
    </row>
    <row r="1165" spans="2:2" ht="24" customHeight="1" x14ac:dyDescent="0.2">
      <c r="B1165" s="76" t="str">
        <f>IF(A1165="","",IF(ISNUMBER(SEARCH("KCB",G1165))=TRUE,Info!$J$10,Info!$J$11))</f>
        <v/>
      </c>
    </row>
    <row r="1166" spans="2:2" ht="24" customHeight="1" x14ac:dyDescent="0.2">
      <c r="B1166" s="76" t="str">
        <f>IF(A1166="","",IF(ISNUMBER(SEARCH("KCB",G1166))=TRUE,Info!$J$10,Info!$J$11))</f>
        <v/>
      </c>
    </row>
    <row r="1167" spans="2:2" ht="24" customHeight="1" x14ac:dyDescent="0.2">
      <c r="B1167" s="76" t="str">
        <f>IF(A1167="","",IF(ISNUMBER(SEARCH("KCB",G1167))=TRUE,Info!$J$10,Info!$J$11))</f>
        <v/>
      </c>
    </row>
    <row r="1168" spans="2:2" ht="24" customHeight="1" x14ac:dyDescent="0.2">
      <c r="B1168" s="76" t="str">
        <f>IF(A1168="","",IF(ISNUMBER(SEARCH("KCB",G1168))=TRUE,Info!$J$10,Info!$J$11))</f>
        <v/>
      </c>
    </row>
    <row r="1169" spans="2:2" ht="24" customHeight="1" x14ac:dyDescent="0.2">
      <c r="B1169" s="76" t="str">
        <f>IF(A1169="","",IF(ISNUMBER(SEARCH("KCB",G1169))=TRUE,Info!$J$10,Info!$J$11))</f>
        <v/>
      </c>
    </row>
    <row r="1170" spans="2:2" ht="24" customHeight="1" x14ac:dyDescent="0.2">
      <c r="B1170" s="76" t="str">
        <f>IF(A1170="","",IF(ISNUMBER(SEARCH("KCB",G1170))=TRUE,Info!$J$10,Info!$J$11))</f>
        <v/>
      </c>
    </row>
    <row r="1171" spans="2:2" ht="24" customHeight="1" x14ac:dyDescent="0.2">
      <c r="B1171" s="76" t="str">
        <f>IF(A1171="","",IF(ISNUMBER(SEARCH("KCB",G1171))=TRUE,Info!$J$10,Info!$J$11))</f>
        <v/>
      </c>
    </row>
    <row r="1172" spans="2:2" ht="24" customHeight="1" x14ac:dyDescent="0.2">
      <c r="B1172" s="76" t="str">
        <f>IF(A1172="","",IF(ISNUMBER(SEARCH("KCB",G1172))=TRUE,Info!$J$10,Info!$J$11))</f>
        <v/>
      </c>
    </row>
    <row r="1173" spans="2:2" ht="24" customHeight="1" x14ac:dyDescent="0.2">
      <c r="B1173" s="76" t="str">
        <f>IF(A1173="","",IF(ISNUMBER(SEARCH("KCB",G1173))=TRUE,Info!$J$10,Info!$J$11))</f>
        <v/>
      </c>
    </row>
    <row r="1174" spans="2:2" ht="24" customHeight="1" x14ac:dyDescent="0.2">
      <c r="B1174" s="76" t="str">
        <f>IF(A1174="","",IF(ISNUMBER(SEARCH("KCB",G1174))=TRUE,Info!$J$10,Info!$J$11))</f>
        <v/>
      </c>
    </row>
    <row r="1175" spans="2:2" ht="24" customHeight="1" x14ac:dyDescent="0.2">
      <c r="B1175" s="76" t="str">
        <f>IF(A1175="","",IF(ISNUMBER(SEARCH("KCB",G1175))=TRUE,Info!$J$10,Info!$J$11))</f>
        <v/>
      </c>
    </row>
    <row r="1176" spans="2:2" ht="24" customHeight="1" x14ac:dyDescent="0.2">
      <c r="B1176" s="76" t="str">
        <f>IF(A1176="","",IF(ISNUMBER(SEARCH("KCB",G1176))=TRUE,Info!$J$10,Info!$J$11))</f>
        <v/>
      </c>
    </row>
    <row r="1177" spans="2:2" ht="24" customHeight="1" x14ac:dyDescent="0.2">
      <c r="B1177" s="76" t="str">
        <f>IF(A1177="","",IF(ISNUMBER(SEARCH("KCB",G1177))=TRUE,Info!$J$10,Info!$J$11))</f>
        <v/>
      </c>
    </row>
    <row r="1178" spans="2:2" ht="24" customHeight="1" x14ac:dyDescent="0.2">
      <c r="B1178" s="76" t="str">
        <f>IF(A1178="","",IF(ISNUMBER(SEARCH("KCB",G1178))=TRUE,Info!$J$10,Info!$J$11))</f>
        <v/>
      </c>
    </row>
    <row r="1179" spans="2:2" ht="24" customHeight="1" x14ac:dyDescent="0.2">
      <c r="B1179" s="76" t="str">
        <f>IF(A1179="","",IF(ISNUMBER(SEARCH("KCB",G1179))=TRUE,Info!$J$10,Info!$J$11))</f>
        <v/>
      </c>
    </row>
    <row r="1180" spans="2:2" ht="24" customHeight="1" x14ac:dyDescent="0.2">
      <c r="B1180" s="76" t="str">
        <f>IF(A1180="","",IF(ISNUMBER(SEARCH("KCB",G1180))=TRUE,Info!$J$10,Info!$J$11))</f>
        <v/>
      </c>
    </row>
    <row r="1181" spans="2:2" ht="24" customHeight="1" x14ac:dyDescent="0.2">
      <c r="B1181" s="76" t="str">
        <f>IF(A1181="","",IF(ISNUMBER(SEARCH("KCB",G1181))=TRUE,Info!$J$10,Info!$J$11))</f>
        <v/>
      </c>
    </row>
    <row r="1182" spans="2:2" ht="24" customHeight="1" x14ac:dyDescent="0.2">
      <c r="B1182" s="76" t="str">
        <f>IF(A1182="","",IF(ISNUMBER(SEARCH("KCB",G1182))=TRUE,Info!$J$10,Info!$J$11))</f>
        <v/>
      </c>
    </row>
    <row r="1183" spans="2:2" ht="24" customHeight="1" x14ac:dyDescent="0.2">
      <c r="B1183" s="76" t="str">
        <f>IF(A1183="","",IF(ISNUMBER(SEARCH("KCB",G1183))=TRUE,Info!$J$10,Info!$J$11))</f>
        <v/>
      </c>
    </row>
    <row r="1184" spans="2:2" ht="24" customHeight="1" x14ac:dyDescent="0.2">
      <c r="B1184" s="76" t="str">
        <f>IF(A1184="","",IF(ISNUMBER(SEARCH("KCB",G1184))=TRUE,Info!$J$10,Info!$J$11))</f>
        <v/>
      </c>
    </row>
    <row r="1185" spans="2:2" ht="24" customHeight="1" x14ac:dyDescent="0.2">
      <c r="B1185" s="76" t="str">
        <f>IF(A1185="","",IF(ISNUMBER(SEARCH("KCB",G1185))=TRUE,Info!$J$10,Info!$J$11))</f>
        <v/>
      </c>
    </row>
    <row r="1186" spans="2:2" ht="24" customHeight="1" x14ac:dyDescent="0.2">
      <c r="B1186" s="76" t="str">
        <f>IF(A1186="","",IF(ISNUMBER(SEARCH("KCB",G1186))=TRUE,Info!$J$10,Info!$J$11))</f>
        <v/>
      </c>
    </row>
    <row r="1187" spans="2:2" ht="24" customHeight="1" x14ac:dyDescent="0.2">
      <c r="B1187" s="76" t="str">
        <f>IF(A1187="","",IF(ISNUMBER(SEARCH("KCB",G1187))=TRUE,Info!$J$10,Info!$J$11))</f>
        <v/>
      </c>
    </row>
    <row r="1188" spans="2:2" ht="24" customHeight="1" x14ac:dyDescent="0.2">
      <c r="B1188" s="76" t="str">
        <f>IF(A1188="","",IF(ISNUMBER(SEARCH("KCB",G1188))=TRUE,Info!$J$10,Info!$J$11))</f>
        <v/>
      </c>
    </row>
    <row r="1189" spans="2:2" ht="24" customHeight="1" x14ac:dyDescent="0.2">
      <c r="B1189" s="76" t="str">
        <f>IF(A1189="","",IF(ISNUMBER(SEARCH("KCB",G1189))=TRUE,Info!$J$10,Info!$J$11))</f>
        <v/>
      </c>
    </row>
    <row r="1190" spans="2:2" ht="24" customHeight="1" x14ac:dyDescent="0.2">
      <c r="B1190" s="76" t="str">
        <f>IF(A1190="","",IF(ISNUMBER(SEARCH("KCB",G1190))=TRUE,Info!$J$10,Info!$J$11))</f>
        <v/>
      </c>
    </row>
    <row r="1191" spans="2:2" ht="24" customHeight="1" x14ac:dyDescent="0.2">
      <c r="B1191" s="76" t="str">
        <f>IF(A1191="","",IF(ISNUMBER(SEARCH("KCB",G1191))=TRUE,Info!$J$10,Info!$J$11))</f>
        <v/>
      </c>
    </row>
    <row r="1192" spans="2:2" ht="24" customHeight="1" x14ac:dyDescent="0.2">
      <c r="B1192" s="76" t="str">
        <f>IF(A1192="","",IF(ISNUMBER(SEARCH("KCB",G1192))=TRUE,Info!$J$10,Info!$J$11))</f>
        <v/>
      </c>
    </row>
    <row r="1193" spans="2:2" ht="24" customHeight="1" x14ac:dyDescent="0.2">
      <c r="B1193" s="76" t="str">
        <f>IF(A1193="","",IF(ISNUMBER(SEARCH("KCB",G1193))=TRUE,Info!$J$10,Info!$J$11))</f>
        <v/>
      </c>
    </row>
    <row r="1194" spans="2:2" ht="24" customHeight="1" x14ac:dyDescent="0.2">
      <c r="B1194" s="76" t="str">
        <f>IF(A1194="","",IF(ISNUMBER(SEARCH("KCB",G1194))=TRUE,Info!$J$10,Info!$J$11))</f>
        <v/>
      </c>
    </row>
    <row r="1195" spans="2:2" ht="24" customHeight="1" x14ac:dyDescent="0.2">
      <c r="B1195" s="76" t="str">
        <f>IF(A1195="","",IF(ISNUMBER(SEARCH("KCB",G1195))=TRUE,Info!$J$10,Info!$J$11))</f>
        <v/>
      </c>
    </row>
    <row r="1196" spans="2:2" ht="24" customHeight="1" x14ac:dyDescent="0.2">
      <c r="B1196" s="76" t="str">
        <f>IF(A1196="","",IF(ISNUMBER(SEARCH("KCB",G1196))=TRUE,Info!$J$10,Info!$J$11))</f>
        <v/>
      </c>
    </row>
    <row r="1197" spans="2:2" ht="24" customHeight="1" x14ac:dyDescent="0.2">
      <c r="B1197" s="76" t="str">
        <f>IF(A1197="","",IF(ISNUMBER(SEARCH("KCB",G1197))=TRUE,Info!$J$10,Info!$J$11))</f>
        <v/>
      </c>
    </row>
    <row r="1198" spans="2:2" ht="24" customHeight="1" x14ac:dyDescent="0.2">
      <c r="B1198" s="76" t="str">
        <f>IF(A1198="","",IF(ISNUMBER(SEARCH("KCB",G1198))=TRUE,Info!$J$10,Info!$J$11))</f>
        <v/>
      </c>
    </row>
    <row r="1199" spans="2:2" ht="24" customHeight="1" x14ac:dyDescent="0.2">
      <c r="B1199" s="76" t="str">
        <f>IF(A1199="","",IF(ISNUMBER(SEARCH("KCB",G1199))=TRUE,Info!$J$10,Info!$J$11))</f>
        <v/>
      </c>
    </row>
    <row r="1200" spans="2:2" ht="24" customHeight="1" x14ac:dyDescent="0.2">
      <c r="B1200" s="76" t="str">
        <f>IF(A1200="","",IF(ISNUMBER(SEARCH("KCB",G1200))=TRUE,Info!$J$10,Info!$J$11))</f>
        <v/>
      </c>
    </row>
    <row r="1201" spans="2:2" ht="24" customHeight="1" x14ac:dyDescent="0.2">
      <c r="B1201" s="76" t="str">
        <f>IF(A1201="","",IF(ISNUMBER(SEARCH("KCB",G1201))=TRUE,Info!$J$10,Info!$J$11))</f>
        <v/>
      </c>
    </row>
    <row r="1202" spans="2:2" ht="24" customHeight="1" x14ac:dyDescent="0.2">
      <c r="B1202" s="76" t="str">
        <f>IF(A1202="","",IF(ISNUMBER(SEARCH("KCB",G1202))=TRUE,Info!$J$10,Info!$J$11))</f>
        <v/>
      </c>
    </row>
    <row r="1203" spans="2:2" ht="24" customHeight="1" x14ac:dyDescent="0.2">
      <c r="B1203" s="76" t="str">
        <f>IF(A1203="","",IF(ISNUMBER(SEARCH("KCB",G1203))=TRUE,Info!$J$10,Info!$J$11))</f>
        <v/>
      </c>
    </row>
    <row r="1204" spans="2:2" ht="24" customHeight="1" x14ac:dyDescent="0.2">
      <c r="B1204" s="76" t="str">
        <f>IF(A1204="","",IF(ISNUMBER(SEARCH("KCB",G1204))=TRUE,Info!$J$10,Info!$J$11))</f>
        <v/>
      </c>
    </row>
    <row r="1205" spans="2:2" ht="24" customHeight="1" x14ac:dyDescent="0.2">
      <c r="B1205" s="76" t="str">
        <f>IF(A1205="","",IF(ISNUMBER(SEARCH("KCB",G1205))=TRUE,Info!$J$10,Info!$J$11))</f>
        <v/>
      </c>
    </row>
    <row r="1206" spans="2:2" ht="24" customHeight="1" x14ac:dyDescent="0.2">
      <c r="B1206" s="76" t="str">
        <f>IF(A1206="","",IF(ISNUMBER(SEARCH("KCB",G1206))=TRUE,Info!$J$10,Info!$J$11))</f>
        <v/>
      </c>
    </row>
    <row r="1207" spans="2:2" ht="24" customHeight="1" x14ac:dyDescent="0.2">
      <c r="B1207" s="76" t="str">
        <f>IF(A1207="","",IF(ISNUMBER(SEARCH("KCB",G1207))=TRUE,Info!$J$10,Info!$J$11))</f>
        <v/>
      </c>
    </row>
    <row r="1208" spans="2:2" ht="24" customHeight="1" x14ac:dyDescent="0.2">
      <c r="B1208" s="76" t="str">
        <f>IF(A1208="","",IF(ISNUMBER(SEARCH("KCB",G1208))=TRUE,Info!$J$10,Info!$J$11))</f>
        <v/>
      </c>
    </row>
    <row r="1209" spans="2:2" ht="24" customHeight="1" x14ac:dyDescent="0.2">
      <c r="B1209" s="76" t="str">
        <f>IF(A1209="","",IF(ISNUMBER(SEARCH("KCB",G1209))=TRUE,Info!$J$10,Info!$J$11))</f>
        <v/>
      </c>
    </row>
    <row r="1210" spans="2:2" ht="24" customHeight="1" x14ac:dyDescent="0.2">
      <c r="B1210" s="76" t="str">
        <f>IF(A1210="","",IF(ISNUMBER(SEARCH("KCB",G1210))=TRUE,Info!$J$10,Info!$J$11))</f>
        <v/>
      </c>
    </row>
    <row r="1211" spans="2:2" ht="24" customHeight="1" x14ac:dyDescent="0.2">
      <c r="B1211" s="76" t="str">
        <f>IF(A1211="","",IF(ISNUMBER(SEARCH("KCB",G1211))=TRUE,Info!$J$10,Info!$J$11))</f>
        <v/>
      </c>
    </row>
    <row r="1212" spans="2:2" ht="24" customHeight="1" x14ac:dyDescent="0.2">
      <c r="B1212" s="76" t="str">
        <f>IF(A1212="","",IF(ISNUMBER(SEARCH("KCB",G1212))=TRUE,Info!$J$10,Info!$J$11))</f>
        <v/>
      </c>
    </row>
    <row r="1213" spans="2:2" ht="24" customHeight="1" x14ac:dyDescent="0.2">
      <c r="B1213" s="76" t="str">
        <f>IF(A1213="","",IF(ISNUMBER(SEARCH("KCB",G1213))=TRUE,Info!$J$10,Info!$J$11))</f>
        <v/>
      </c>
    </row>
    <row r="1214" spans="2:2" ht="24" customHeight="1" x14ac:dyDescent="0.2">
      <c r="B1214" s="76" t="str">
        <f>IF(A1214="","",IF(ISNUMBER(SEARCH("KCB",G1214))=TRUE,Info!$J$10,Info!$J$11))</f>
        <v/>
      </c>
    </row>
    <row r="1215" spans="2:2" ht="24" customHeight="1" x14ac:dyDescent="0.2">
      <c r="B1215" s="76" t="str">
        <f>IF(A1215="","",IF(ISNUMBER(SEARCH("KCB",G1215))=TRUE,Info!$J$10,Info!$J$11))</f>
        <v/>
      </c>
    </row>
    <row r="1216" spans="2:2" ht="24" customHeight="1" x14ac:dyDescent="0.2">
      <c r="B1216" s="76" t="str">
        <f>IF(A1216="","",IF(ISNUMBER(SEARCH("KCB",G1216))=TRUE,Info!$J$10,Info!$J$11))</f>
        <v/>
      </c>
    </row>
    <row r="1217" spans="2:2" ht="24" customHeight="1" x14ac:dyDescent="0.2">
      <c r="B1217" s="76" t="str">
        <f>IF(A1217="","",IF(ISNUMBER(SEARCH("KCB",G1217))=TRUE,Info!$J$10,Info!$J$11))</f>
        <v/>
      </c>
    </row>
    <row r="1218" spans="2:2" ht="24" customHeight="1" x14ac:dyDescent="0.2">
      <c r="B1218" s="76" t="str">
        <f>IF(A1218="","",IF(ISNUMBER(SEARCH("KCB",G1218))=TRUE,Info!$J$10,Info!$J$11))</f>
        <v/>
      </c>
    </row>
    <row r="1219" spans="2:2" ht="24" customHeight="1" x14ac:dyDescent="0.2">
      <c r="B1219" s="76" t="str">
        <f>IF(A1219="","",IF(ISNUMBER(SEARCH("KCB",G1219))=TRUE,Info!$J$10,Info!$J$11))</f>
        <v/>
      </c>
    </row>
    <row r="1220" spans="2:2" ht="24" customHeight="1" x14ac:dyDescent="0.2">
      <c r="B1220" s="76" t="str">
        <f>IF(A1220="","",IF(ISNUMBER(SEARCH("KCB",G1220))=TRUE,Info!$J$10,Info!$J$11))</f>
        <v/>
      </c>
    </row>
    <row r="1221" spans="2:2" ht="24" customHeight="1" x14ac:dyDescent="0.2">
      <c r="B1221" s="76" t="str">
        <f>IF(A1221="","",IF(ISNUMBER(SEARCH("KCB",G1221))=TRUE,Info!$J$10,Info!$J$11))</f>
        <v/>
      </c>
    </row>
    <row r="1222" spans="2:2" ht="24" customHeight="1" x14ac:dyDescent="0.2">
      <c r="B1222" s="76" t="str">
        <f>IF(A1222="","",IF(ISNUMBER(SEARCH("KCB",G1222))=TRUE,Info!$J$10,Info!$J$11))</f>
        <v/>
      </c>
    </row>
    <row r="1223" spans="2:2" ht="24" customHeight="1" x14ac:dyDescent="0.2">
      <c r="B1223" s="76" t="str">
        <f>IF(A1223="","",IF(ISNUMBER(SEARCH("KCB",G1223))=TRUE,Info!$J$10,Info!$J$11))</f>
        <v/>
      </c>
    </row>
    <row r="1224" spans="2:2" ht="24" customHeight="1" x14ac:dyDescent="0.2">
      <c r="B1224" s="76" t="str">
        <f>IF(A1224="","",IF(ISNUMBER(SEARCH("KCB",G1224))=TRUE,Info!$J$10,Info!$J$11))</f>
        <v/>
      </c>
    </row>
    <row r="1225" spans="2:2" ht="24" customHeight="1" x14ac:dyDescent="0.2">
      <c r="B1225" s="76" t="str">
        <f>IF(A1225="","",IF(ISNUMBER(SEARCH("KCB",G1225))=TRUE,Info!$J$10,Info!$J$11))</f>
        <v/>
      </c>
    </row>
    <row r="1226" spans="2:2" ht="24" customHeight="1" x14ac:dyDescent="0.2">
      <c r="B1226" s="76" t="str">
        <f>IF(A1226="","",IF(ISNUMBER(SEARCH("KCB",G1226))=TRUE,Info!$J$10,Info!$J$11))</f>
        <v/>
      </c>
    </row>
    <row r="1227" spans="2:2" ht="24" customHeight="1" x14ac:dyDescent="0.2">
      <c r="B1227" s="76" t="str">
        <f>IF(A1227="","",IF(ISNUMBER(SEARCH("KCB",G1227))=TRUE,Info!$J$10,Info!$J$11))</f>
        <v/>
      </c>
    </row>
    <row r="1228" spans="2:2" ht="24" customHeight="1" x14ac:dyDescent="0.2">
      <c r="B1228" s="76" t="str">
        <f>IF(A1228="","",IF(ISNUMBER(SEARCH("KCB",G1228))=TRUE,Info!$J$10,Info!$J$11))</f>
        <v/>
      </c>
    </row>
    <row r="1229" spans="2:2" ht="24" customHeight="1" x14ac:dyDescent="0.2">
      <c r="B1229" s="76" t="str">
        <f>IF(A1229="","",IF(ISNUMBER(SEARCH("KCB",G1229))=TRUE,Info!$J$10,Info!$J$11))</f>
        <v/>
      </c>
    </row>
    <row r="1230" spans="2:2" ht="24" customHeight="1" x14ac:dyDescent="0.2">
      <c r="B1230" s="76" t="str">
        <f>IF(A1230="","",IF(ISNUMBER(SEARCH("KCB",G1230))=TRUE,Info!$J$10,Info!$J$11))</f>
        <v/>
      </c>
    </row>
    <row r="1231" spans="2:2" ht="24" customHeight="1" x14ac:dyDescent="0.2">
      <c r="B1231" s="76" t="str">
        <f>IF(A1231="","",IF(ISNUMBER(SEARCH("KCB",G1231))=TRUE,Info!$J$10,Info!$J$11))</f>
        <v/>
      </c>
    </row>
    <row r="1232" spans="2:2" ht="24" customHeight="1" x14ac:dyDescent="0.2">
      <c r="B1232" s="76" t="str">
        <f>IF(A1232="","",IF(ISNUMBER(SEARCH("KCB",G1232))=TRUE,Info!$J$10,Info!$J$11))</f>
        <v/>
      </c>
    </row>
    <row r="1233" spans="2:2" ht="24" customHeight="1" x14ac:dyDescent="0.2">
      <c r="B1233" s="76" t="str">
        <f>IF(A1233="","",IF(ISNUMBER(SEARCH("KCB",G1233))=TRUE,Info!$J$10,Info!$J$11))</f>
        <v/>
      </c>
    </row>
    <row r="1234" spans="2:2" ht="24" customHeight="1" x14ac:dyDescent="0.2">
      <c r="B1234" s="76" t="str">
        <f>IF(A1234="","",IF(ISNUMBER(SEARCH("KCB",G1234))=TRUE,Info!$J$10,Info!$J$11))</f>
        <v/>
      </c>
    </row>
    <row r="1235" spans="2:2" ht="24" customHeight="1" x14ac:dyDescent="0.2">
      <c r="B1235" s="76" t="str">
        <f>IF(A1235="","",IF(ISNUMBER(SEARCH("KCB",G1235))=TRUE,Info!$J$10,Info!$J$11))</f>
        <v/>
      </c>
    </row>
    <row r="1236" spans="2:2" ht="24" customHeight="1" x14ac:dyDescent="0.2">
      <c r="B1236" s="76" t="str">
        <f>IF(A1236="","",IF(ISNUMBER(SEARCH("KCB",G1236))=TRUE,Info!$J$10,Info!$J$11))</f>
        <v/>
      </c>
    </row>
    <row r="1237" spans="2:2" ht="24" customHeight="1" x14ac:dyDescent="0.2">
      <c r="B1237" s="76" t="str">
        <f>IF(A1237="","",IF(ISNUMBER(SEARCH("KCB",G1237))=TRUE,Info!$J$10,Info!$J$11))</f>
        <v/>
      </c>
    </row>
    <row r="1238" spans="2:2" ht="24" customHeight="1" x14ac:dyDescent="0.2">
      <c r="B1238" s="76" t="str">
        <f>IF(A1238="","",IF(ISNUMBER(SEARCH("KCB",G1238))=TRUE,Info!$J$10,Info!$J$11))</f>
        <v/>
      </c>
    </row>
    <row r="1239" spans="2:2" ht="24" customHeight="1" x14ac:dyDescent="0.2">
      <c r="B1239" s="76" t="str">
        <f>IF(A1239="","",IF(ISNUMBER(SEARCH("KCB",G1239))=TRUE,Info!$J$10,Info!$J$11))</f>
        <v/>
      </c>
    </row>
    <row r="1240" spans="2:2" ht="24" customHeight="1" x14ac:dyDescent="0.2">
      <c r="B1240" s="76" t="str">
        <f>IF(A1240="","",IF(ISNUMBER(SEARCH("KCB",G1240))=TRUE,Info!$J$10,Info!$J$11))</f>
        <v/>
      </c>
    </row>
    <row r="1241" spans="2:2" ht="24" customHeight="1" x14ac:dyDescent="0.2">
      <c r="B1241" s="76" t="str">
        <f>IF(A1241="","",IF(ISNUMBER(SEARCH("KCB",G1241))=TRUE,Info!$J$10,Info!$J$11))</f>
        <v/>
      </c>
    </row>
    <row r="1242" spans="2:2" ht="24" customHeight="1" x14ac:dyDescent="0.2">
      <c r="B1242" s="76" t="str">
        <f>IF(A1242="","",IF(ISNUMBER(SEARCH("KCB",G1242))=TRUE,Info!$J$10,Info!$J$11))</f>
        <v/>
      </c>
    </row>
    <row r="1243" spans="2:2" ht="24" customHeight="1" x14ac:dyDescent="0.2">
      <c r="B1243" s="76" t="str">
        <f>IF(A1243="","",IF(ISNUMBER(SEARCH("KCB",G1243))=TRUE,Info!$J$10,Info!$J$11))</f>
        <v/>
      </c>
    </row>
    <row r="1244" spans="2:2" ht="24" customHeight="1" x14ac:dyDescent="0.2">
      <c r="B1244" s="76" t="str">
        <f>IF(A1244="","",IF(ISNUMBER(SEARCH("KCB",G1244))=TRUE,Info!$J$10,Info!$J$11))</f>
        <v/>
      </c>
    </row>
    <row r="1245" spans="2:2" ht="24" customHeight="1" x14ac:dyDescent="0.2">
      <c r="B1245" s="76" t="str">
        <f>IF(A1245="","",IF(ISNUMBER(SEARCH("KCB",G1245))=TRUE,Info!$J$10,Info!$J$11))</f>
        <v/>
      </c>
    </row>
    <row r="1246" spans="2:2" ht="24" customHeight="1" x14ac:dyDescent="0.2">
      <c r="B1246" s="76" t="str">
        <f>IF(A1246="","",IF(ISNUMBER(SEARCH("KCB",G1246))=TRUE,Info!$J$10,Info!$J$11))</f>
        <v/>
      </c>
    </row>
    <row r="1247" spans="2:2" ht="24" customHeight="1" x14ac:dyDescent="0.2">
      <c r="B1247" s="76" t="str">
        <f>IF(A1247="","",IF(ISNUMBER(SEARCH("KCB",G1247))=TRUE,Info!$J$10,Info!$J$11))</f>
        <v/>
      </c>
    </row>
    <row r="1248" spans="2:2" ht="24" customHeight="1" x14ac:dyDescent="0.2">
      <c r="B1248" s="76" t="str">
        <f>IF(A1248="","",IF(ISNUMBER(SEARCH("KCB",G1248))=TRUE,Info!$J$10,Info!$J$11))</f>
        <v/>
      </c>
    </row>
    <row r="1249" spans="2:2" ht="24" customHeight="1" x14ac:dyDescent="0.2">
      <c r="B1249" s="76" t="str">
        <f>IF(A1249="","",IF(ISNUMBER(SEARCH("KCB",G1249))=TRUE,Info!$J$10,Info!$J$11))</f>
        <v/>
      </c>
    </row>
    <row r="1250" spans="2:2" ht="24" customHeight="1" x14ac:dyDescent="0.2">
      <c r="B1250" s="76" t="str">
        <f>IF(A1250="","",IF(ISNUMBER(SEARCH("KCB",G1250))=TRUE,Info!$J$10,Info!$J$11))</f>
        <v/>
      </c>
    </row>
    <row r="1251" spans="2:2" ht="24" customHeight="1" x14ac:dyDescent="0.2">
      <c r="B1251" s="76" t="str">
        <f>IF(A1251="","",IF(ISNUMBER(SEARCH("KCB",G1251))=TRUE,Info!$J$10,Info!$J$11))</f>
        <v/>
      </c>
    </row>
    <row r="1252" spans="2:2" ht="24" customHeight="1" x14ac:dyDescent="0.2">
      <c r="B1252" s="76" t="str">
        <f>IF(A1252="","",IF(ISNUMBER(SEARCH("KCB",G1252))=TRUE,Info!$J$10,Info!$J$11))</f>
        <v/>
      </c>
    </row>
    <row r="1253" spans="2:2" ht="24" customHeight="1" x14ac:dyDescent="0.2">
      <c r="B1253" s="76" t="str">
        <f>IF(A1253="","",IF(ISNUMBER(SEARCH("KCB",G1253))=TRUE,Info!$J$10,Info!$J$11))</f>
        <v/>
      </c>
    </row>
    <row r="1254" spans="2:2" ht="24" customHeight="1" x14ac:dyDescent="0.2">
      <c r="B1254" s="76" t="str">
        <f>IF(A1254="","",IF(ISNUMBER(SEARCH("KCB",G1254))=TRUE,Info!$J$10,Info!$J$11))</f>
        <v/>
      </c>
    </row>
    <row r="1255" spans="2:2" ht="24" customHeight="1" x14ac:dyDescent="0.2">
      <c r="B1255" s="76" t="str">
        <f>IF(A1255="","",IF(ISNUMBER(SEARCH("KCB",G1255))=TRUE,Info!$J$10,Info!$J$11))</f>
        <v/>
      </c>
    </row>
    <row r="1256" spans="2:2" ht="24" customHeight="1" x14ac:dyDescent="0.2">
      <c r="B1256" s="76" t="str">
        <f>IF(A1256="","",IF(ISNUMBER(SEARCH("KCB",G1256))=TRUE,Info!$J$10,Info!$J$11))</f>
        <v/>
      </c>
    </row>
    <row r="1257" spans="2:2" ht="24" customHeight="1" x14ac:dyDescent="0.2">
      <c r="B1257" s="76" t="str">
        <f>IF(A1257="","",IF(ISNUMBER(SEARCH("KCB",G1257))=TRUE,Info!$J$10,Info!$J$11))</f>
        <v/>
      </c>
    </row>
    <row r="1258" spans="2:2" ht="24" customHeight="1" x14ac:dyDescent="0.2">
      <c r="B1258" s="76" t="str">
        <f>IF(A1258="","",IF(ISNUMBER(SEARCH("KCB",G1258))=TRUE,Info!$J$10,Info!$J$11))</f>
        <v/>
      </c>
    </row>
    <row r="1259" spans="2:2" ht="24" customHeight="1" x14ac:dyDescent="0.2">
      <c r="B1259" s="76" t="str">
        <f>IF(A1259="","",IF(ISNUMBER(SEARCH("KCB",G1259))=TRUE,Info!$J$10,Info!$J$11))</f>
        <v/>
      </c>
    </row>
    <row r="1260" spans="2:2" ht="24" customHeight="1" x14ac:dyDescent="0.2">
      <c r="B1260" s="76" t="str">
        <f>IF(A1260="","",IF(ISNUMBER(SEARCH("KCB",G1260))=TRUE,Info!$J$10,Info!$J$11))</f>
        <v/>
      </c>
    </row>
    <row r="1261" spans="2:2" ht="24" customHeight="1" x14ac:dyDescent="0.2">
      <c r="B1261" s="76" t="str">
        <f>IF(A1261="","",IF(ISNUMBER(SEARCH("KCB",G1261))=TRUE,Info!$J$10,Info!$J$11))</f>
        <v/>
      </c>
    </row>
    <row r="1262" spans="2:2" ht="24" customHeight="1" x14ac:dyDescent="0.2">
      <c r="B1262" s="76" t="str">
        <f>IF(A1262="","",IF(ISNUMBER(SEARCH("KCB",G1262))=TRUE,Info!$J$10,Info!$J$11))</f>
        <v/>
      </c>
    </row>
    <row r="1263" spans="2:2" ht="24" customHeight="1" x14ac:dyDescent="0.2">
      <c r="B1263" s="76" t="str">
        <f>IF(A1263="","",IF(ISNUMBER(SEARCH("KCB",G1263))=TRUE,Info!$J$10,Info!$J$11))</f>
        <v/>
      </c>
    </row>
    <row r="1264" spans="2:2" ht="24" customHeight="1" x14ac:dyDescent="0.2">
      <c r="B1264" s="76" t="str">
        <f>IF(A1264="","",IF(ISNUMBER(SEARCH("KCB",G1264))=TRUE,Info!$J$10,Info!$J$11))</f>
        <v/>
      </c>
    </row>
    <row r="1265" spans="2:2" ht="24" customHeight="1" x14ac:dyDescent="0.2">
      <c r="B1265" s="76" t="str">
        <f>IF(A1265="","",IF(ISNUMBER(SEARCH("KCB",G1265))=TRUE,Info!$J$10,Info!$J$11))</f>
        <v/>
      </c>
    </row>
    <row r="1266" spans="2:2" ht="24" customHeight="1" x14ac:dyDescent="0.2">
      <c r="B1266" s="76" t="str">
        <f>IF(A1266="","",IF(ISNUMBER(SEARCH("KCB",G1266))=TRUE,Info!$J$10,Info!$J$11))</f>
        <v/>
      </c>
    </row>
    <row r="1267" spans="2:2" ht="24" customHeight="1" x14ac:dyDescent="0.2">
      <c r="B1267" s="76" t="str">
        <f>IF(A1267="","",IF(ISNUMBER(SEARCH("KCB",G1267))=TRUE,Info!$J$10,Info!$J$11))</f>
        <v/>
      </c>
    </row>
    <row r="1268" spans="2:2" ht="24" customHeight="1" x14ac:dyDescent="0.2">
      <c r="B1268" s="76" t="str">
        <f>IF(A1268="","",IF(ISNUMBER(SEARCH("KCB",G1268))=TRUE,Info!$J$10,Info!$J$11))</f>
        <v/>
      </c>
    </row>
    <row r="1269" spans="2:2" ht="24" customHeight="1" x14ac:dyDescent="0.2">
      <c r="B1269" s="76" t="str">
        <f>IF(A1269="","",IF(ISNUMBER(SEARCH("KCB",G1269))=TRUE,Info!$J$10,Info!$J$11))</f>
        <v/>
      </c>
    </row>
    <row r="1270" spans="2:2" ht="24" customHeight="1" x14ac:dyDescent="0.2">
      <c r="B1270" s="76" t="str">
        <f>IF(A1270="","",IF(ISNUMBER(SEARCH("KCB",G1270))=TRUE,Info!$J$10,Info!$J$11))</f>
        <v/>
      </c>
    </row>
    <row r="1271" spans="2:2" ht="24" customHeight="1" x14ac:dyDescent="0.2">
      <c r="B1271" s="76" t="str">
        <f>IF(A1271="","",IF(ISNUMBER(SEARCH("KCB",G1271))=TRUE,Info!$J$10,Info!$J$11))</f>
        <v/>
      </c>
    </row>
    <row r="1272" spans="2:2" ht="24" customHeight="1" x14ac:dyDescent="0.2">
      <c r="B1272" s="76" t="str">
        <f>IF(A1272="","",IF(ISNUMBER(SEARCH("KCB",G1272))=TRUE,Info!$J$10,Info!$J$11))</f>
        <v/>
      </c>
    </row>
    <row r="1273" spans="2:2" ht="24" customHeight="1" x14ac:dyDescent="0.2">
      <c r="B1273" s="76" t="str">
        <f>IF(A1273="","",IF(ISNUMBER(SEARCH("KCB",G1273))=TRUE,Info!$J$10,Info!$J$11))</f>
        <v/>
      </c>
    </row>
    <row r="1274" spans="2:2" ht="24" customHeight="1" x14ac:dyDescent="0.2">
      <c r="B1274" s="76" t="str">
        <f>IF(A1274="","",IF(ISNUMBER(SEARCH("KCB",G1274))=TRUE,Info!$J$10,Info!$J$11))</f>
        <v/>
      </c>
    </row>
    <row r="1275" spans="2:2" ht="24" customHeight="1" x14ac:dyDescent="0.2">
      <c r="B1275" s="76" t="str">
        <f>IF(A1275="","",IF(ISNUMBER(SEARCH("KCB",G1275))=TRUE,Info!$J$10,Info!$J$11))</f>
        <v/>
      </c>
    </row>
    <row r="1276" spans="2:2" ht="24" customHeight="1" x14ac:dyDescent="0.2">
      <c r="B1276" s="76" t="str">
        <f>IF(A1276="","",IF(ISNUMBER(SEARCH("KCB",G1276))=TRUE,Info!$J$10,Info!$J$11))</f>
        <v/>
      </c>
    </row>
    <row r="1277" spans="2:2" ht="24" customHeight="1" x14ac:dyDescent="0.2">
      <c r="B1277" s="76" t="str">
        <f>IF(A1277="","",IF(ISNUMBER(SEARCH("KCB",G1277))=TRUE,Info!$J$10,Info!$J$11))</f>
        <v/>
      </c>
    </row>
    <row r="1278" spans="2:2" ht="24" customHeight="1" x14ac:dyDescent="0.2">
      <c r="B1278" s="76" t="str">
        <f>IF(A1278="","",IF(ISNUMBER(SEARCH("KCB",G1278))=TRUE,Info!$J$10,Info!$J$11))</f>
        <v/>
      </c>
    </row>
    <row r="1279" spans="2:2" ht="24" customHeight="1" x14ac:dyDescent="0.2">
      <c r="B1279" s="76" t="str">
        <f>IF(A1279="","",IF(ISNUMBER(SEARCH("KCB",G1279))=TRUE,Info!$J$10,Info!$J$11))</f>
        <v/>
      </c>
    </row>
    <row r="1280" spans="2:2" ht="24" customHeight="1" x14ac:dyDescent="0.2">
      <c r="B1280" s="76" t="str">
        <f>IF(A1280="","",IF(ISNUMBER(SEARCH("KCB",G1280))=TRUE,Info!$J$10,Info!$J$11))</f>
        <v/>
      </c>
    </row>
    <row r="1281" spans="2:2" ht="24" customHeight="1" x14ac:dyDescent="0.2">
      <c r="B1281" s="76" t="str">
        <f>IF(A1281="","",IF(ISNUMBER(SEARCH("KCB",G1281))=TRUE,Info!$J$10,Info!$J$11))</f>
        <v/>
      </c>
    </row>
    <row r="1282" spans="2:2" ht="24" customHeight="1" x14ac:dyDescent="0.2">
      <c r="B1282" s="76" t="str">
        <f>IF(A1282="","",IF(ISNUMBER(SEARCH("KCB",G1282))=TRUE,Info!$J$10,Info!$J$11))</f>
        <v/>
      </c>
    </row>
    <row r="1283" spans="2:2" ht="24" customHeight="1" x14ac:dyDescent="0.2">
      <c r="B1283" s="76" t="str">
        <f>IF(A1283="","",IF(ISNUMBER(SEARCH("KCB",G1283))=TRUE,Info!$J$10,Info!$J$11))</f>
        <v/>
      </c>
    </row>
    <row r="1284" spans="2:2" ht="24" customHeight="1" x14ac:dyDescent="0.2">
      <c r="B1284" s="76" t="str">
        <f>IF(A1284="","",IF(ISNUMBER(SEARCH("KCB",G1284))=TRUE,Info!$J$10,Info!$J$11))</f>
        <v/>
      </c>
    </row>
    <row r="1285" spans="2:2" ht="24" customHeight="1" x14ac:dyDescent="0.2">
      <c r="B1285" s="76" t="str">
        <f>IF(A1285="","",IF(ISNUMBER(SEARCH("KCB",G1285))=TRUE,Info!$J$10,Info!$J$11))</f>
        <v/>
      </c>
    </row>
    <row r="1286" spans="2:2" ht="24" customHeight="1" x14ac:dyDescent="0.2">
      <c r="B1286" s="76" t="str">
        <f>IF(A1286="","",IF(ISNUMBER(SEARCH("KCB",G1286))=TRUE,Info!$J$10,Info!$J$11))</f>
        <v/>
      </c>
    </row>
    <row r="1287" spans="2:2" ht="24" customHeight="1" x14ac:dyDescent="0.2">
      <c r="B1287" s="76" t="str">
        <f>IF(A1287="","",IF(ISNUMBER(SEARCH("KCB",G1287))=TRUE,Info!$J$10,Info!$J$11))</f>
        <v/>
      </c>
    </row>
    <row r="1288" spans="2:2" ht="24" customHeight="1" x14ac:dyDescent="0.2">
      <c r="B1288" s="76" t="str">
        <f>IF(A1288="","",IF(ISNUMBER(SEARCH("KCB",G1288))=TRUE,Info!$J$10,Info!$J$11))</f>
        <v/>
      </c>
    </row>
    <row r="1289" spans="2:2" ht="24" customHeight="1" x14ac:dyDescent="0.2">
      <c r="B1289" s="76" t="str">
        <f>IF(A1289="","",IF(ISNUMBER(SEARCH("KCB",G1289))=TRUE,Info!$J$10,Info!$J$11))</f>
        <v/>
      </c>
    </row>
    <row r="1290" spans="2:2" ht="24" customHeight="1" x14ac:dyDescent="0.2">
      <c r="B1290" s="76" t="str">
        <f>IF(A1290="","",IF(ISNUMBER(SEARCH("KCB",G1290))=TRUE,Info!$J$10,Info!$J$11))</f>
        <v/>
      </c>
    </row>
    <row r="1291" spans="2:2" ht="24" customHeight="1" x14ac:dyDescent="0.2">
      <c r="B1291" s="76" t="str">
        <f>IF(A1291="","",IF(ISNUMBER(SEARCH("KCB",G1291))=TRUE,Info!$J$10,Info!$J$11))</f>
        <v/>
      </c>
    </row>
    <row r="1292" spans="2:2" ht="24" customHeight="1" x14ac:dyDescent="0.2">
      <c r="B1292" s="76" t="str">
        <f>IF(A1292="","",IF(ISNUMBER(SEARCH("KCB",G1292))=TRUE,Info!$J$10,Info!$J$11))</f>
        <v/>
      </c>
    </row>
    <row r="1293" spans="2:2" ht="24" customHeight="1" x14ac:dyDescent="0.2">
      <c r="B1293" s="76" t="str">
        <f>IF(A1293="","",IF(ISNUMBER(SEARCH("KCB",G1293))=TRUE,Info!$J$10,Info!$J$11))</f>
        <v/>
      </c>
    </row>
    <row r="1294" spans="2:2" ht="24" customHeight="1" x14ac:dyDescent="0.2">
      <c r="B1294" s="76" t="str">
        <f>IF(A1294="","",IF(ISNUMBER(SEARCH("KCB",G1294))=TRUE,Info!$J$10,Info!$J$11))</f>
        <v/>
      </c>
    </row>
    <row r="1295" spans="2:2" ht="24" customHeight="1" x14ac:dyDescent="0.2">
      <c r="B1295" s="76" t="str">
        <f>IF(A1295="","",IF(ISNUMBER(SEARCH("KCB",G1295))=TRUE,Info!$J$10,Info!$J$11))</f>
        <v/>
      </c>
    </row>
    <row r="1296" spans="2:2" ht="24" customHeight="1" x14ac:dyDescent="0.2">
      <c r="B1296" s="76" t="str">
        <f>IF(A1296="","",IF(ISNUMBER(SEARCH("KCB",G1296))=TRUE,Info!$J$10,Info!$J$11))</f>
        <v/>
      </c>
    </row>
    <row r="1297" spans="2:2" ht="24" customHeight="1" x14ac:dyDescent="0.2">
      <c r="B1297" s="76" t="str">
        <f>IF(A1297="","",IF(ISNUMBER(SEARCH("KCB",G1297))=TRUE,Info!$J$10,Info!$J$11))</f>
        <v/>
      </c>
    </row>
    <row r="1298" spans="2:2" ht="24" customHeight="1" x14ac:dyDescent="0.2">
      <c r="B1298" s="76" t="str">
        <f>IF(A1298="","",IF(ISNUMBER(SEARCH("KCB",G1298))=TRUE,Info!$J$10,Info!$J$11))</f>
        <v/>
      </c>
    </row>
    <row r="1299" spans="2:2" ht="24" customHeight="1" x14ac:dyDescent="0.2">
      <c r="B1299" s="76" t="str">
        <f>IF(A1299="","",IF(ISNUMBER(SEARCH("KCB",G1299))=TRUE,Info!$J$10,Info!$J$11))</f>
        <v/>
      </c>
    </row>
    <row r="1300" spans="2:2" ht="24" customHeight="1" x14ac:dyDescent="0.2">
      <c r="B1300" s="76" t="str">
        <f>IF(A1300="","",IF(ISNUMBER(SEARCH("KCB",G1300))=TRUE,Info!$J$10,Info!$J$11))</f>
        <v/>
      </c>
    </row>
    <row r="1301" spans="2:2" ht="24" customHeight="1" x14ac:dyDescent="0.2">
      <c r="B1301" s="76" t="str">
        <f>IF(A1301="","",IF(ISNUMBER(SEARCH("KCB",G1301))=TRUE,Info!$J$10,Info!$J$11))</f>
        <v/>
      </c>
    </row>
    <row r="1302" spans="2:2" ht="24" customHeight="1" x14ac:dyDescent="0.2">
      <c r="B1302" s="76" t="str">
        <f>IF(A1302="","",IF(ISNUMBER(SEARCH("KCB",G1302))=TRUE,Info!$J$10,Info!$J$11))</f>
        <v/>
      </c>
    </row>
    <row r="1303" spans="2:2" ht="24" customHeight="1" x14ac:dyDescent="0.2">
      <c r="B1303" s="76" t="str">
        <f>IF(A1303="","",IF(ISNUMBER(SEARCH("KCB",G1303))=TRUE,Info!$J$10,Info!$J$11))</f>
        <v/>
      </c>
    </row>
    <row r="1304" spans="2:2" ht="24" customHeight="1" x14ac:dyDescent="0.2">
      <c r="B1304" s="76" t="str">
        <f>IF(A1304="","",IF(ISNUMBER(SEARCH("KCB",G1304))=TRUE,Info!$J$10,Info!$J$11))</f>
        <v/>
      </c>
    </row>
    <row r="1305" spans="2:2" ht="24" customHeight="1" x14ac:dyDescent="0.2">
      <c r="B1305" s="76" t="str">
        <f>IF(A1305="","",IF(ISNUMBER(SEARCH("KCB",G1305))=TRUE,Info!$J$10,Info!$J$11))</f>
        <v/>
      </c>
    </row>
    <row r="1306" spans="2:2" ht="24" customHeight="1" x14ac:dyDescent="0.2">
      <c r="B1306" s="76" t="str">
        <f>IF(A1306="","",IF(ISNUMBER(SEARCH("KCB",G1306))=TRUE,Info!$J$10,Info!$J$11))</f>
        <v/>
      </c>
    </row>
    <row r="1307" spans="2:2" ht="24" customHeight="1" x14ac:dyDescent="0.2">
      <c r="B1307" s="76" t="str">
        <f>IF(A1307="","",IF(ISNUMBER(SEARCH("KCB",G1307))=TRUE,Info!$J$10,Info!$J$11))</f>
        <v/>
      </c>
    </row>
    <row r="1308" spans="2:2" ht="24" customHeight="1" x14ac:dyDescent="0.2">
      <c r="B1308" s="76" t="str">
        <f>IF(A1308="","",IF(ISNUMBER(SEARCH("KCB",G1308))=TRUE,Info!$J$10,Info!$J$11))</f>
        <v/>
      </c>
    </row>
    <row r="1309" spans="2:2" ht="24" customHeight="1" x14ac:dyDescent="0.2">
      <c r="B1309" s="76" t="str">
        <f>IF(A1309="","",IF(ISNUMBER(SEARCH("KCB",G1309))=TRUE,Info!$J$10,Info!$J$11))</f>
        <v/>
      </c>
    </row>
    <row r="1310" spans="2:2" ht="24" customHeight="1" x14ac:dyDescent="0.2">
      <c r="B1310" s="76" t="str">
        <f>IF(A1310="","",IF(ISNUMBER(SEARCH("KCB",G1310))=TRUE,Info!$J$10,Info!$J$11))</f>
        <v/>
      </c>
    </row>
    <row r="1311" spans="2:2" ht="24" customHeight="1" x14ac:dyDescent="0.2">
      <c r="B1311" s="76" t="str">
        <f>IF(A1311="","",IF(ISNUMBER(SEARCH("KCB",G1311))=TRUE,Info!$J$10,Info!$J$11))</f>
        <v/>
      </c>
    </row>
    <row r="1312" spans="2:2" ht="24" customHeight="1" x14ac:dyDescent="0.2">
      <c r="B1312" s="76" t="str">
        <f>IF(A1312="","",IF(ISNUMBER(SEARCH("KCB",G1312))=TRUE,Info!$J$10,Info!$J$11))</f>
        <v/>
      </c>
    </row>
    <row r="1313" spans="2:2" ht="24" customHeight="1" x14ac:dyDescent="0.2">
      <c r="B1313" s="76" t="str">
        <f>IF(A1313="","",IF(ISNUMBER(SEARCH("KCB",G1313))=TRUE,Info!$J$10,Info!$J$11))</f>
        <v/>
      </c>
    </row>
    <row r="1314" spans="2:2" ht="24" customHeight="1" x14ac:dyDescent="0.2">
      <c r="B1314" s="76" t="str">
        <f>IF(A1314="","",IF(ISNUMBER(SEARCH("KCB",G1314))=TRUE,Info!$J$10,Info!$J$11))</f>
        <v/>
      </c>
    </row>
    <row r="1315" spans="2:2" ht="24" customHeight="1" x14ac:dyDescent="0.2">
      <c r="B1315" s="76" t="str">
        <f>IF(A1315="","",IF(ISNUMBER(SEARCH("KCB",G1315))=TRUE,Info!$J$10,Info!$J$11))</f>
        <v/>
      </c>
    </row>
    <row r="1316" spans="2:2" ht="24" customHeight="1" x14ac:dyDescent="0.2">
      <c r="B1316" s="76" t="str">
        <f>IF(A1316="","",IF(ISNUMBER(SEARCH("KCB",G1316))=TRUE,Info!$J$10,Info!$J$11))</f>
        <v/>
      </c>
    </row>
    <row r="1317" spans="2:2" ht="24" customHeight="1" x14ac:dyDescent="0.2">
      <c r="B1317" s="76" t="str">
        <f>IF(A1317="","",IF(ISNUMBER(SEARCH("KCB",G1317))=TRUE,Info!$J$10,Info!$J$11))</f>
        <v/>
      </c>
    </row>
    <row r="1318" spans="2:2" ht="24" customHeight="1" x14ac:dyDescent="0.2">
      <c r="B1318" s="76" t="str">
        <f>IF(A1318="","",IF(ISNUMBER(SEARCH("KCB",G1318))=TRUE,Info!$J$10,Info!$J$11))</f>
        <v/>
      </c>
    </row>
    <row r="1319" spans="2:2" ht="24" customHeight="1" x14ac:dyDescent="0.2">
      <c r="B1319" s="76" t="str">
        <f>IF(A1319="","",IF(ISNUMBER(SEARCH("KCB",G1319))=TRUE,Info!$J$10,Info!$J$11))</f>
        <v/>
      </c>
    </row>
    <row r="1320" spans="2:2" ht="24" customHeight="1" x14ac:dyDescent="0.2">
      <c r="B1320" s="76" t="str">
        <f>IF(A1320="","",IF(ISNUMBER(SEARCH("KCB",G1320))=TRUE,Info!$J$10,Info!$J$11))</f>
        <v/>
      </c>
    </row>
    <row r="1321" spans="2:2" ht="24" customHeight="1" x14ac:dyDescent="0.2">
      <c r="B1321" s="76" t="str">
        <f>IF(A1321="","",IF(ISNUMBER(SEARCH("KCB",G1321))=TRUE,Info!$J$10,Info!$J$11))</f>
        <v/>
      </c>
    </row>
    <row r="1322" spans="2:2" ht="24" customHeight="1" x14ac:dyDescent="0.2">
      <c r="B1322" s="76" t="str">
        <f>IF(A1322="","",IF(ISNUMBER(SEARCH("KCB",G1322))=TRUE,Info!$J$10,Info!$J$11))</f>
        <v/>
      </c>
    </row>
    <row r="1323" spans="2:2" ht="24" customHeight="1" x14ac:dyDescent="0.2">
      <c r="B1323" s="76" t="str">
        <f>IF(A1323="","",IF(ISNUMBER(SEARCH("KCB",G1323))=TRUE,Info!$J$10,Info!$J$11))</f>
        <v/>
      </c>
    </row>
    <row r="1324" spans="2:2" ht="24" customHeight="1" x14ac:dyDescent="0.2">
      <c r="B1324" s="76" t="str">
        <f>IF(A1324="","",IF(ISNUMBER(SEARCH("KCB",G1324))=TRUE,Info!$J$10,Info!$J$11))</f>
        <v/>
      </c>
    </row>
    <row r="1325" spans="2:2" ht="24" customHeight="1" x14ac:dyDescent="0.2">
      <c r="B1325" s="76" t="str">
        <f>IF(A1325="","",IF(ISNUMBER(SEARCH("KCB",G1325))=TRUE,Info!$J$10,Info!$J$11))</f>
        <v/>
      </c>
    </row>
    <row r="1326" spans="2:2" ht="24" customHeight="1" x14ac:dyDescent="0.2">
      <c r="B1326" s="76" t="str">
        <f>IF(A1326="","",IF(ISNUMBER(SEARCH("KCB",G1326))=TRUE,Info!$J$10,Info!$J$11))</f>
        <v/>
      </c>
    </row>
    <row r="1327" spans="2:2" ht="24" customHeight="1" x14ac:dyDescent="0.2">
      <c r="B1327" s="76" t="str">
        <f>IF(A1327="","",IF(ISNUMBER(SEARCH("KCB",G1327))=TRUE,Info!$J$10,Info!$J$11))</f>
        <v/>
      </c>
    </row>
    <row r="1328" spans="2:2" ht="24" customHeight="1" x14ac:dyDescent="0.2">
      <c r="B1328" s="76" t="str">
        <f>IF(A1328="","",IF(ISNUMBER(SEARCH("KCB",G1328))=TRUE,Info!$J$10,Info!$J$11))</f>
        <v/>
      </c>
    </row>
    <row r="1329" spans="2:2" ht="24" customHeight="1" x14ac:dyDescent="0.2">
      <c r="B1329" s="76" t="str">
        <f>IF(A1329="","",IF(ISNUMBER(SEARCH("KCB",G1329))=TRUE,Info!$J$10,Info!$J$11))</f>
        <v/>
      </c>
    </row>
    <row r="1330" spans="2:2" ht="24" customHeight="1" x14ac:dyDescent="0.2">
      <c r="B1330" s="76" t="str">
        <f>IF(A1330="","",IF(ISNUMBER(SEARCH("KCB",G1330))=TRUE,Info!$J$10,Info!$J$11))</f>
        <v/>
      </c>
    </row>
    <row r="1331" spans="2:2" ht="24" customHeight="1" x14ac:dyDescent="0.2">
      <c r="B1331" s="76" t="str">
        <f>IF(A1331="","",IF(ISNUMBER(SEARCH("KCB",G1331))=TRUE,Info!$J$10,Info!$J$11))</f>
        <v/>
      </c>
    </row>
    <row r="1332" spans="2:2" ht="24" customHeight="1" x14ac:dyDescent="0.2">
      <c r="B1332" s="76" t="str">
        <f>IF(A1332="","",IF(ISNUMBER(SEARCH("KCB",G1332))=TRUE,Info!$J$10,Info!$J$11))</f>
        <v/>
      </c>
    </row>
    <row r="1333" spans="2:2" ht="24" customHeight="1" x14ac:dyDescent="0.2">
      <c r="B1333" s="76" t="str">
        <f>IF(A1333="","",IF(ISNUMBER(SEARCH("KCB",G1333))=TRUE,Info!$J$10,Info!$J$11))</f>
        <v/>
      </c>
    </row>
    <row r="1334" spans="2:2" ht="24" customHeight="1" x14ac:dyDescent="0.2">
      <c r="B1334" s="76" t="str">
        <f>IF(A1334="","",IF(ISNUMBER(SEARCH("KCB",G1334))=TRUE,Info!$J$10,Info!$J$11))</f>
        <v/>
      </c>
    </row>
    <row r="1335" spans="2:2" ht="24" customHeight="1" x14ac:dyDescent="0.2">
      <c r="B1335" s="76" t="str">
        <f>IF(A1335="","",IF(ISNUMBER(SEARCH("KCB",G1335))=TRUE,Info!$J$10,Info!$J$11))</f>
        <v/>
      </c>
    </row>
    <row r="1336" spans="2:2" ht="24" customHeight="1" x14ac:dyDescent="0.2">
      <c r="B1336" s="76" t="str">
        <f>IF(A1336="","",IF(ISNUMBER(SEARCH("KCB",G1336))=TRUE,Info!$J$10,Info!$J$11))</f>
        <v/>
      </c>
    </row>
    <row r="1337" spans="2:2" ht="24" customHeight="1" x14ac:dyDescent="0.2">
      <c r="B1337" s="76" t="str">
        <f>IF(A1337="","",IF(ISNUMBER(SEARCH("KCB",G1337))=TRUE,Info!$J$10,Info!$J$11))</f>
        <v/>
      </c>
    </row>
    <row r="1338" spans="2:2" ht="24" customHeight="1" x14ac:dyDescent="0.2">
      <c r="B1338" s="76" t="str">
        <f>IF(A1338="","",IF(ISNUMBER(SEARCH("KCB",G1338))=TRUE,Info!$J$10,Info!$J$11))</f>
        <v/>
      </c>
    </row>
    <row r="1339" spans="2:2" ht="24" customHeight="1" x14ac:dyDescent="0.2">
      <c r="B1339" s="76" t="str">
        <f>IF(A1339="","",IF(ISNUMBER(SEARCH("KCB",G1339))=TRUE,Info!$J$10,Info!$J$11))</f>
        <v/>
      </c>
    </row>
    <row r="1340" spans="2:2" ht="24" customHeight="1" x14ac:dyDescent="0.2">
      <c r="B1340" s="76" t="str">
        <f>IF(A1340="","",IF(ISNUMBER(SEARCH("KCB",G1340))=TRUE,Info!$J$10,Info!$J$11))</f>
        <v/>
      </c>
    </row>
    <row r="1341" spans="2:2" ht="24" customHeight="1" x14ac:dyDescent="0.2">
      <c r="B1341" s="76" t="str">
        <f>IF(A1341="","",IF(ISNUMBER(SEARCH("KCB",G1341))=TRUE,Info!$J$10,Info!$J$11))</f>
        <v/>
      </c>
    </row>
    <row r="1342" spans="2:2" ht="24" customHeight="1" x14ac:dyDescent="0.2">
      <c r="B1342" s="76" t="str">
        <f>IF(A1342="","",IF(ISNUMBER(SEARCH("KCB",G1342))=TRUE,Info!$J$10,Info!$J$11))</f>
        <v/>
      </c>
    </row>
    <row r="1343" spans="2:2" ht="24" customHeight="1" x14ac:dyDescent="0.2">
      <c r="B1343" s="76" t="str">
        <f>IF(A1343="","",IF(ISNUMBER(SEARCH("KCB",G1343))=TRUE,Info!$J$10,Info!$J$11))</f>
        <v/>
      </c>
    </row>
    <row r="1344" spans="2:2" ht="24" customHeight="1" x14ac:dyDescent="0.2">
      <c r="B1344" s="76" t="str">
        <f>IF(A1344="","",IF(ISNUMBER(SEARCH("KCB",G1344))=TRUE,Info!$J$10,Info!$J$11))</f>
        <v/>
      </c>
    </row>
    <row r="1345" spans="2:2" ht="24" customHeight="1" x14ac:dyDescent="0.2">
      <c r="B1345" s="76" t="str">
        <f>IF(A1345="","",IF(ISNUMBER(SEARCH("KCB",G1345))=TRUE,Info!$J$10,Info!$J$11))</f>
        <v/>
      </c>
    </row>
    <row r="1346" spans="2:2" ht="24" customHeight="1" x14ac:dyDescent="0.2">
      <c r="B1346" s="76" t="str">
        <f>IF(A1346="","",IF(ISNUMBER(SEARCH("KCB",G1346))=TRUE,Info!$J$10,Info!$J$11))</f>
        <v/>
      </c>
    </row>
    <row r="1347" spans="2:2" ht="24" customHeight="1" x14ac:dyDescent="0.2">
      <c r="B1347" s="76" t="str">
        <f>IF(A1347="","",IF(ISNUMBER(SEARCH("KCB",G1347))=TRUE,Info!$J$10,Info!$J$11))</f>
        <v/>
      </c>
    </row>
    <row r="1348" spans="2:2" ht="24" customHeight="1" x14ac:dyDescent="0.2">
      <c r="B1348" s="76" t="str">
        <f>IF(A1348="","",IF(ISNUMBER(SEARCH("KCB",G1348))=TRUE,Info!$J$10,Info!$J$11))</f>
        <v/>
      </c>
    </row>
    <row r="1349" spans="2:2" ht="24" customHeight="1" x14ac:dyDescent="0.2">
      <c r="B1349" s="76" t="str">
        <f>IF(A1349="","",IF(ISNUMBER(SEARCH("KCB",G1349))=TRUE,Info!$J$10,Info!$J$11))</f>
        <v/>
      </c>
    </row>
    <row r="1350" spans="2:2" ht="24" customHeight="1" x14ac:dyDescent="0.2">
      <c r="B1350" s="76" t="str">
        <f>IF(A1350="","",IF(ISNUMBER(SEARCH("KCB",G1350))=TRUE,Info!$J$10,Info!$J$11))</f>
        <v/>
      </c>
    </row>
    <row r="1351" spans="2:2" ht="24" customHeight="1" x14ac:dyDescent="0.2">
      <c r="B1351" s="76" t="str">
        <f>IF(A1351="","",IF(ISNUMBER(SEARCH("KCB",G1351))=TRUE,Info!$J$10,Info!$J$11))</f>
        <v/>
      </c>
    </row>
    <row r="1352" spans="2:2" ht="24" customHeight="1" x14ac:dyDescent="0.2">
      <c r="B1352" s="76" t="str">
        <f>IF(A1352="","",IF(ISNUMBER(SEARCH("KCB",G1352))=TRUE,Info!$J$10,Info!$J$11))</f>
        <v/>
      </c>
    </row>
    <row r="1353" spans="2:2" ht="24" customHeight="1" x14ac:dyDescent="0.2">
      <c r="B1353" s="76" t="str">
        <f>IF(A1353="","",IF(ISNUMBER(SEARCH("KCB",G1353))=TRUE,Info!$J$10,Info!$J$11))</f>
        <v/>
      </c>
    </row>
    <row r="1354" spans="2:2" ht="24" customHeight="1" x14ac:dyDescent="0.2">
      <c r="B1354" s="76" t="str">
        <f>IF(A1354="","",IF(ISNUMBER(SEARCH("KCB",G1354))=TRUE,Info!$J$10,Info!$J$11))</f>
        <v/>
      </c>
    </row>
    <row r="1355" spans="2:2" ht="24" customHeight="1" x14ac:dyDescent="0.2">
      <c r="B1355" s="76" t="str">
        <f>IF(A1355="","",IF(ISNUMBER(SEARCH("KCB",G1355))=TRUE,Info!$J$10,Info!$J$11))</f>
        <v/>
      </c>
    </row>
    <row r="1356" spans="2:2" ht="24" customHeight="1" x14ac:dyDescent="0.2">
      <c r="B1356" s="76" t="str">
        <f>IF(A1356="","",IF(ISNUMBER(SEARCH("KCB",G1356))=TRUE,Info!$J$10,Info!$J$11))</f>
        <v/>
      </c>
    </row>
    <row r="1357" spans="2:2" ht="24" customHeight="1" x14ac:dyDescent="0.2">
      <c r="B1357" s="76" t="str">
        <f>IF(A1357="","",IF(ISNUMBER(SEARCH("KCB",G1357))=TRUE,Info!$J$10,Info!$J$11))</f>
        <v/>
      </c>
    </row>
    <row r="1358" spans="2:2" ht="24" customHeight="1" x14ac:dyDescent="0.2">
      <c r="B1358" s="76" t="str">
        <f>IF(A1358="","",IF(ISNUMBER(SEARCH("KCB",G1358))=TRUE,Info!$J$10,Info!$J$11))</f>
        <v/>
      </c>
    </row>
    <row r="1359" spans="2:2" ht="24" customHeight="1" x14ac:dyDescent="0.2">
      <c r="B1359" s="76" t="str">
        <f>IF(A1359="","",IF(ISNUMBER(SEARCH("KCB",G1359))=TRUE,Info!$J$10,Info!$J$11))</f>
        <v/>
      </c>
    </row>
    <row r="1360" spans="2:2" ht="24" customHeight="1" x14ac:dyDescent="0.2">
      <c r="B1360" s="76" t="str">
        <f>IF(A1360="","",IF(ISNUMBER(SEARCH("KCB",G1360))=TRUE,Info!$J$10,Info!$J$11))</f>
        <v/>
      </c>
    </row>
    <row r="1361" spans="2:2" ht="24" customHeight="1" x14ac:dyDescent="0.2">
      <c r="B1361" s="76" t="str">
        <f>IF(A1361="","",IF(ISNUMBER(SEARCH("KCB",G1361))=TRUE,Info!$J$10,Info!$J$11))</f>
        <v/>
      </c>
    </row>
    <row r="1362" spans="2:2" ht="24" customHeight="1" x14ac:dyDescent="0.2">
      <c r="B1362" s="76" t="str">
        <f>IF(A1362="","",IF(ISNUMBER(SEARCH("KCB",G1362))=TRUE,Info!$J$10,Info!$J$11))</f>
        <v/>
      </c>
    </row>
    <row r="1363" spans="2:2" ht="24" customHeight="1" x14ac:dyDescent="0.2">
      <c r="B1363" s="76" t="str">
        <f>IF(A1363="","",IF(ISNUMBER(SEARCH("KCB",G1363))=TRUE,Info!$J$10,Info!$J$11))</f>
        <v/>
      </c>
    </row>
    <row r="1364" spans="2:2" ht="24" customHeight="1" x14ac:dyDescent="0.2">
      <c r="B1364" s="76" t="str">
        <f>IF(A1364="","",IF(ISNUMBER(SEARCH("KCB",G1364))=TRUE,Info!$J$10,Info!$J$11))</f>
        <v/>
      </c>
    </row>
    <row r="1365" spans="2:2" ht="24" customHeight="1" x14ac:dyDescent="0.2">
      <c r="B1365" s="76" t="str">
        <f>IF(A1365="","",IF(ISNUMBER(SEARCH("KCB",G1365))=TRUE,Info!$J$10,Info!$J$11))</f>
        <v/>
      </c>
    </row>
    <row r="1366" spans="2:2" ht="24" customHeight="1" x14ac:dyDescent="0.2">
      <c r="B1366" s="76" t="str">
        <f>IF(A1366="","",IF(ISNUMBER(SEARCH("KCB",G1366))=TRUE,Info!$J$10,Info!$J$11))</f>
        <v/>
      </c>
    </row>
    <row r="1367" spans="2:2" ht="24" customHeight="1" x14ac:dyDescent="0.2">
      <c r="B1367" s="76" t="str">
        <f>IF(A1367="","",IF(ISNUMBER(SEARCH("KCB",G1367))=TRUE,Info!$J$10,Info!$J$11))</f>
        <v/>
      </c>
    </row>
    <row r="1368" spans="2:2" ht="24" customHeight="1" x14ac:dyDescent="0.2">
      <c r="B1368" s="76" t="str">
        <f>IF(A1368="","",IF(ISNUMBER(SEARCH("KCB",G1368))=TRUE,Info!$J$10,Info!$J$11))</f>
        <v/>
      </c>
    </row>
    <row r="1369" spans="2:2" ht="24" customHeight="1" x14ac:dyDescent="0.2">
      <c r="B1369" s="76" t="str">
        <f>IF(A1369="","",IF(ISNUMBER(SEARCH("KCB",G1369))=TRUE,Info!$J$10,Info!$J$11))</f>
        <v/>
      </c>
    </row>
    <row r="1370" spans="2:2" ht="24" customHeight="1" x14ac:dyDescent="0.2">
      <c r="B1370" s="76" t="str">
        <f>IF(A1370="","",IF(ISNUMBER(SEARCH("KCB",G1370))=TRUE,Info!$J$10,Info!$J$11))</f>
        <v/>
      </c>
    </row>
    <row r="1371" spans="2:2" ht="24" customHeight="1" x14ac:dyDescent="0.2">
      <c r="B1371" s="76" t="str">
        <f>IF(A1371="","",IF(ISNUMBER(SEARCH("KCB",G1371))=TRUE,Info!$J$10,Info!$J$11))</f>
        <v/>
      </c>
    </row>
    <row r="1372" spans="2:2" ht="24" customHeight="1" x14ac:dyDescent="0.2">
      <c r="B1372" s="76" t="str">
        <f>IF(A1372="","",IF(ISNUMBER(SEARCH("KCB",G1372))=TRUE,Info!$J$10,Info!$J$11))</f>
        <v/>
      </c>
    </row>
    <row r="1373" spans="2:2" ht="24" customHeight="1" x14ac:dyDescent="0.2">
      <c r="B1373" s="76" t="str">
        <f>IF(A1373="","",IF(ISNUMBER(SEARCH("KCB",G1373))=TRUE,Info!$J$10,Info!$J$11))</f>
        <v/>
      </c>
    </row>
    <row r="1374" spans="2:2" ht="24" customHeight="1" x14ac:dyDescent="0.2">
      <c r="B1374" s="76" t="str">
        <f>IF(A1374="","",IF(ISNUMBER(SEARCH("KCB",G1374))=TRUE,Info!$J$10,Info!$J$11))</f>
        <v/>
      </c>
    </row>
    <row r="1375" spans="2:2" ht="24" customHeight="1" x14ac:dyDescent="0.2">
      <c r="B1375" s="76" t="str">
        <f>IF(A1375="","",IF(ISNUMBER(SEARCH("KCB",G1375))=TRUE,Info!$J$10,Info!$J$11))</f>
        <v/>
      </c>
    </row>
    <row r="1376" spans="2:2" ht="24" customHeight="1" x14ac:dyDescent="0.2">
      <c r="B1376" s="76" t="str">
        <f>IF(A1376="","",IF(ISNUMBER(SEARCH("KCB",G1376))=TRUE,Info!$J$10,Info!$J$11))</f>
        <v/>
      </c>
    </row>
    <row r="1377" spans="2:2" ht="24" customHeight="1" x14ac:dyDescent="0.2">
      <c r="B1377" s="76" t="str">
        <f>IF(A1377="","",IF(ISNUMBER(SEARCH("KCB",G1377))=TRUE,Info!$J$10,Info!$J$11))</f>
        <v/>
      </c>
    </row>
    <row r="1378" spans="2:2" ht="24" customHeight="1" x14ac:dyDescent="0.2">
      <c r="B1378" s="76" t="str">
        <f>IF(A1378="","",IF(ISNUMBER(SEARCH("KCB",G1378))=TRUE,Info!$J$10,Info!$J$11))</f>
        <v/>
      </c>
    </row>
    <row r="1379" spans="2:2" ht="24" customHeight="1" x14ac:dyDescent="0.2">
      <c r="B1379" s="76" t="str">
        <f>IF(A1379="","",IF(ISNUMBER(SEARCH("KCB",G1379))=TRUE,Info!$J$10,Info!$J$11))</f>
        <v/>
      </c>
    </row>
    <row r="1380" spans="2:2" ht="24" customHeight="1" x14ac:dyDescent="0.2">
      <c r="B1380" s="76" t="str">
        <f>IF(A1380="","",IF(ISNUMBER(SEARCH("KCB",G1380))=TRUE,Info!$J$10,Info!$J$11))</f>
        <v/>
      </c>
    </row>
    <row r="1381" spans="2:2" ht="24" customHeight="1" x14ac:dyDescent="0.2">
      <c r="B1381" s="76" t="str">
        <f>IF(A1381="","",IF(ISNUMBER(SEARCH("KCB",G1381))=TRUE,Info!$J$10,Info!$J$11))</f>
        <v/>
      </c>
    </row>
    <row r="1382" spans="2:2" ht="24" customHeight="1" x14ac:dyDescent="0.2">
      <c r="B1382" s="76" t="str">
        <f>IF(A1382="","",IF(ISNUMBER(SEARCH("KCB",G1382))=TRUE,Info!$J$10,Info!$J$11))</f>
        <v/>
      </c>
    </row>
    <row r="1383" spans="2:2" ht="24" customHeight="1" x14ac:dyDescent="0.2">
      <c r="B1383" s="76" t="str">
        <f>IF(A1383="","",IF(ISNUMBER(SEARCH("KCB",G1383))=TRUE,Info!$J$10,Info!$J$11))</f>
        <v/>
      </c>
    </row>
    <row r="1384" spans="2:2" ht="24" customHeight="1" x14ac:dyDescent="0.2">
      <c r="B1384" s="76" t="str">
        <f>IF(A1384="","",IF(ISNUMBER(SEARCH("KCB",G1384))=TRUE,Info!$J$10,Info!$J$11))</f>
        <v/>
      </c>
    </row>
    <row r="1385" spans="2:2" ht="24" customHeight="1" x14ac:dyDescent="0.2">
      <c r="B1385" s="76" t="str">
        <f>IF(A1385="","",IF(ISNUMBER(SEARCH("KCB",G1385))=TRUE,Info!$J$10,Info!$J$11))</f>
        <v/>
      </c>
    </row>
    <row r="1386" spans="2:2" ht="24" customHeight="1" x14ac:dyDescent="0.2">
      <c r="B1386" s="76" t="str">
        <f>IF(A1386="","",IF(ISNUMBER(SEARCH("KCB",G1386))=TRUE,Info!$J$10,Info!$J$11))</f>
        <v/>
      </c>
    </row>
    <row r="1387" spans="2:2" ht="24" customHeight="1" x14ac:dyDescent="0.2">
      <c r="B1387" s="76" t="str">
        <f>IF(A1387="","",IF(ISNUMBER(SEARCH("KCB",G1387))=TRUE,Info!$J$10,Info!$J$11))</f>
        <v/>
      </c>
    </row>
    <row r="1388" spans="2:2" ht="24" customHeight="1" x14ac:dyDescent="0.2">
      <c r="B1388" s="76" t="str">
        <f>IF(A1388="","",IF(ISNUMBER(SEARCH("KCB",G1388))=TRUE,Info!$J$10,Info!$J$11))</f>
        <v/>
      </c>
    </row>
    <row r="1389" spans="2:2" ht="24" customHeight="1" x14ac:dyDescent="0.2">
      <c r="B1389" s="76" t="str">
        <f>IF(A1389="","",IF(ISNUMBER(SEARCH("KCB",G1389))=TRUE,Info!$J$10,Info!$J$11))</f>
        <v/>
      </c>
    </row>
    <row r="1390" spans="2:2" ht="24" customHeight="1" x14ac:dyDescent="0.2">
      <c r="B1390" s="76" t="str">
        <f>IF(A1390="","",IF(ISNUMBER(SEARCH("KCB",G1390))=TRUE,Info!$J$10,Info!$J$11))</f>
        <v/>
      </c>
    </row>
    <row r="1391" spans="2:2" ht="24" customHeight="1" x14ac:dyDescent="0.2">
      <c r="B1391" s="76" t="str">
        <f>IF(A1391="","",IF(ISNUMBER(SEARCH("KCB",G1391))=TRUE,Info!$J$10,Info!$J$11))</f>
        <v/>
      </c>
    </row>
    <row r="1392" spans="2:2" ht="24" customHeight="1" x14ac:dyDescent="0.2">
      <c r="B1392" s="76" t="str">
        <f>IF(A1392="","",IF(ISNUMBER(SEARCH("KCB",G1392))=TRUE,Info!$J$10,Info!$J$11))</f>
        <v/>
      </c>
    </row>
    <row r="1393" spans="2:2" ht="24" customHeight="1" x14ac:dyDescent="0.2">
      <c r="B1393" s="76" t="str">
        <f>IF(A1393="","",IF(ISNUMBER(SEARCH("KCB",G1393))=TRUE,Info!$J$10,Info!$J$11))</f>
        <v/>
      </c>
    </row>
    <row r="1394" spans="2:2" ht="24" customHeight="1" x14ac:dyDescent="0.2">
      <c r="B1394" s="76" t="str">
        <f>IF(A1394="","",IF(ISNUMBER(SEARCH("KCB",G1394))=TRUE,Info!$J$10,Info!$J$11))</f>
        <v/>
      </c>
    </row>
    <row r="1395" spans="2:2" ht="24" customHeight="1" x14ac:dyDescent="0.2">
      <c r="B1395" s="76" t="str">
        <f>IF(A1395="","",IF(ISNUMBER(SEARCH("KCB",G1395))=TRUE,Info!$J$10,Info!$J$11))</f>
        <v/>
      </c>
    </row>
    <row r="1396" spans="2:2" ht="24" customHeight="1" x14ac:dyDescent="0.2">
      <c r="B1396" s="76" t="str">
        <f>IF(A1396="","",IF(ISNUMBER(SEARCH("KCB",G1396))=TRUE,Info!$J$10,Info!$J$11))</f>
        <v/>
      </c>
    </row>
    <row r="1397" spans="2:2" ht="24" customHeight="1" x14ac:dyDescent="0.2">
      <c r="B1397" s="76" t="str">
        <f>IF(A1397="","",IF(ISNUMBER(SEARCH("KCB",G1397))=TRUE,Info!$J$10,Info!$J$11))</f>
        <v/>
      </c>
    </row>
    <row r="1398" spans="2:2" ht="24" customHeight="1" x14ac:dyDescent="0.2">
      <c r="B1398" s="76" t="str">
        <f>IF(A1398="","",IF(ISNUMBER(SEARCH("KCB",G1398))=TRUE,Info!$J$10,Info!$J$11))</f>
        <v/>
      </c>
    </row>
    <row r="1399" spans="2:2" ht="24" customHeight="1" x14ac:dyDescent="0.2">
      <c r="B1399" s="76" t="str">
        <f>IF(A1399="","",IF(ISNUMBER(SEARCH("KCB",G1399))=TRUE,Info!$J$10,Info!$J$11))</f>
        <v/>
      </c>
    </row>
    <row r="1400" spans="2:2" ht="24" customHeight="1" x14ac:dyDescent="0.2">
      <c r="B1400" s="76" t="str">
        <f>IF(A1400="","",IF(ISNUMBER(SEARCH("KCB",G1400))=TRUE,Info!$J$10,Info!$J$11))</f>
        <v/>
      </c>
    </row>
    <row r="1401" spans="2:2" ht="24" customHeight="1" x14ac:dyDescent="0.2">
      <c r="B1401" s="76" t="str">
        <f>IF(A1401="","",IF(ISNUMBER(SEARCH("KCB",G1401))=TRUE,Info!$J$10,Info!$J$11))</f>
        <v/>
      </c>
    </row>
    <row r="1402" spans="2:2" ht="24" customHeight="1" x14ac:dyDescent="0.2">
      <c r="B1402" s="76" t="str">
        <f>IF(A1402="","",IF(ISNUMBER(SEARCH("KCB",G1402))=TRUE,Info!$J$10,Info!$J$11))</f>
        <v/>
      </c>
    </row>
    <row r="1403" spans="2:2" ht="24" customHeight="1" x14ac:dyDescent="0.2">
      <c r="B1403" s="76" t="str">
        <f>IF(A1403="","",IF(ISNUMBER(SEARCH("KCB",G1403))=TRUE,Info!$J$10,Info!$J$11))</f>
        <v/>
      </c>
    </row>
    <row r="1404" spans="2:2" ht="24" customHeight="1" x14ac:dyDescent="0.2">
      <c r="B1404" s="76" t="str">
        <f>IF(A1404="","",IF(ISNUMBER(SEARCH("KCB",G1404))=TRUE,Info!$J$10,Info!$J$11))</f>
        <v/>
      </c>
    </row>
    <row r="1405" spans="2:2" ht="24" customHeight="1" x14ac:dyDescent="0.2">
      <c r="B1405" s="76" t="str">
        <f>IF(A1405="","",IF(ISNUMBER(SEARCH("KCB",G1405))=TRUE,Info!$J$10,Info!$J$11))</f>
        <v/>
      </c>
    </row>
    <row r="1406" spans="2:2" ht="24" customHeight="1" x14ac:dyDescent="0.2">
      <c r="B1406" s="76" t="str">
        <f>IF(A1406="","",IF(ISNUMBER(SEARCH("KCB",G1406))=TRUE,Info!$J$10,Info!$J$11))</f>
        <v/>
      </c>
    </row>
    <row r="1407" spans="2:2" ht="24" customHeight="1" x14ac:dyDescent="0.2">
      <c r="B1407" s="76" t="str">
        <f>IF(A1407="","",IF(ISNUMBER(SEARCH("KCB",G1407))=TRUE,Info!$J$10,Info!$J$11))</f>
        <v/>
      </c>
    </row>
    <row r="1408" spans="2:2" ht="24" customHeight="1" x14ac:dyDescent="0.2">
      <c r="B1408" s="76" t="str">
        <f>IF(A1408="","",IF(ISNUMBER(SEARCH("KCB",G1408))=TRUE,Info!$J$10,Info!$J$11))</f>
        <v/>
      </c>
    </row>
    <row r="1409" spans="2:2" ht="24" customHeight="1" x14ac:dyDescent="0.2">
      <c r="B1409" s="76" t="str">
        <f>IF(A1409="","",IF(ISNUMBER(SEARCH("KCB",G1409))=TRUE,Info!$J$10,Info!$J$11))</f>
        <v/>
      </c>
    </row>
    <row r="1410" spans="2:2" ht="24" customHeight="1" x14ac:dyDescent="0.2">
      <c r="B1410" s="76" t="str">
        <f>IF(A1410="","",IF(ISNUMBER(SEARCH("KCB",G1410))=TRUE,Info!$J$10,Info!$J$11))</f>
        <v/>
      </c>
    </row>
    <row r="1411" spans="2:2" ht="24" customHeight="1" x14ac:dyDescent="0.2">
      <c r="B1411" s="76" t="str">
        <f>IF(A1411="","",IF(ISNUMBER(SEARCH("KCB",G1411))=TRUE,Info!$J$10,Info!$J$11))</f>
        <v/>
      </c>
    </row>
    <row r="1412" spans="2:2" ht="24" customHeight="1" x14ac:dyDescent="0.2">
      <c r="B1412" s="76" t="str">
        <f>IF(A1412="","",IF(ISNUMBER(SEARCH("KCB",G1412))=TRUE,Info!$J$10,Info!$J$11))</f>
        <v/>
      </c>
    </row>
    <row r="1413" spans="2:2" ht="24" customHeight="1" x14ac:dyDescent="0.2">
      <c r="B1413" s="76" t="str">
        <f>IF(A1413="","",IF(ISNUMBER(SEARCH("KCB",G1413))=TRUE,Info!$J$10,Info!$J$11))</f>
        <v/>
      </c>
    </row>
    <row r="1414" spans="2:2" ht="24" customHeight="1" x14ac:dyDescent="0.2">
      <c r="B1414" s="76" t="str">
        <f>IF(A1414="","",IF(ISNUMBER(SEARCH("KCB",G1414))=TRUE,Info!$J$10,Info!$J$11))</f>
        <v/>
      </c>
    </row>
    <row r="1415" spans="2:2" ht="24" customHeight="1" x14ac:dyDescent="0.2">
      <c r="B1415" s="76" t="str">
        <f>IF(A1415="","",IF(ISNUMBER(SEARCH("KCB",G1415))=TRUE,Info!$J$10,Info!$J$11))</f>
        <v/>
      </c>
    </row>
    <row r="1416" spans="2:2" ht="24" customHeight="1" x14ac:dyDescent="0.2">
      <c r="B1416" s="76" t="str">
        <f>IF(A1416="","",IF(ISNUMBER(SEARCH("KCB",G1416))=TRUE,Info!$J$10,Info!$J$11))</f>
        <v/>
      </c>
    </row>
    <row r="1417" spans="2:2" ht="24" customHeight="1" x14ac:dyDescent="0.2">
      <c r="B1417" s="76" t="str">
        <f>IF(A1417="","",IF(ISNUMBER(SEARCH("KCB",G1417))=TRUE,Info!$J$10,Info!$J$11))</f>
        <v/>
      </c>
    </row>
    <row r="1418" spans="2:2" ht="24" customHeight="1" x14ac:dyDescent="0.2">
      <c r="B1418" s="76" t="str">
        <f>IF(A1418="","",IF(ISNUMBER(SEARCH("KCB",G1418))=TRUE,Info!$J$10,Info!$J$11))</f>
        <v/>
      </c>
    </row>
    <row r="1419" spans="2:2" ht="24" customHeight="1" x14ac:dyDescent="0.2">
      <c r="B1419" s="76" t="str">
        <f>IF(A1419="","",IF(ISNUMBER(SEARCH("KCB",G1419))=TRUE,Info!$J$10,Info!$J$11))</f>
        <v/>
      </c>
    </row>
    <row r="1420" spans="2:2" ht="24" customHeight="1" x14ac:dyDescent="0.2">
      <c r="B1420" s="76" t="str">
        <f>IF(A1420="","",IF(ISNUMBER(SEARCH("KCB",G1420))=TRUE,Info!$J$10,Info!$J$11))</f>
        <v/>
      </c>
    </row>
    <row r="1421" spans="2:2" ht="24" customHeight="1" x14ac:dyDescent="0.2">
      <c r="B1421" s="76" t="str">
        <f>IF(A1421="","",IF(ISNUMBER(SEARCH("KCB",G1421))=TRUE,Info!$J$10,Info!$J$11))</f>
        <v/>
      </c>
    </row>
    <row r="1422" spans="2:2" ht="24" customHeight="1" x14ac:dyDescent="0.2">
      <c r="B1422" s="76" t="str">
        <f>IF(A1422="","",IF(ISNUMBER(SEARCH("KCB",G1422))=TRUE,Info!$J$10,Info!$J$11))</f>
        <v/>
      </c>
    </row>
    <row r="1423" spans="2:2" ht="24" customHeight="1" x14ac:dyDescent="0.2">
      <c r="B1423" s="76" t="str">
        <f>IF(A1423="","",IF(ISNUMBER(SEARCH("KCB",G1423))=TRUE,Info!$J$10,Info!$J$11))</f>
        <v/>
      </c>
    </row>
    <row r="1424" spans="2:2" ht="24" customHeight="1" x14ac:dyDescent="0.2">
      <c r="B1424" s="76" t="str">
        <f>IF(A1424="","",IF(ISNUMBER(SEARCH("KCB",G1424))=TRUE,Info!$J$10,Info!$J$11))</f>
        <v/>
      </c>
    </row>
    <row r="1425" spans="2:2" ht="24" customHeight="1" x14ac:dyDescent="0.2">
      <c r="B1425" s="76" t="str">
        <f>IF(A1425="","",IF(ISNUMBER(SEARCH("KCB",G1425))=TRUE,Info!$J$10,Info!$J$11))</f>
        <v/>
      </c>
    </row>
    <row r="1426" spans="2:2" ht="24" customHeight="1" x14ac:dyDescent="0.2">
      <c r="B1426" s="76" t="str">
        <f>IF(A1426="","",IF(ISNUMBER(SEARCH("KCB",G1426))=TRUE,Info!$J$10,Info!$J$11))</f>
        <v/>
      </c>
    </row>
    <row r="1427" spans="2:2" ht="24" customHeight="1" x14ac:dyDescent="0.2">
      <c r="B1427" s="76" t="str">
        <f>IF(A1427="","",IF(ISNUMBER(SEARCH("KCB",G1427))=TRUE,Info!$J$10,Info!$J$11))</f>
        <v/>
      </c>
    </row>
    <row r="1428" spans="2:2" ht="24" customHeight="1" x14ac:dyDescent="0.2">
      <c r="B1428" s="76" t="str">
        <f>IF(A1428="","",IF(ISNUMBER(SEARCH("KCB",G1428))=TRUE,Info!$J$10,Info!$J$11))</f>
        <v/>
      </c>
    </row>
    <row r="1429" spans="2:2" ht="24" customHeight="1" x14ac:dyDescent="0.2">
      <c r="B1429" s="76" t="str">
        <f>IF(A1429="","",IF(ISNUMBER(SEARCH("KCB",G1429))=TRUE,Info!$J$10,Info!$J$11))</f>
        <v/>
      </c>
    </row>
    <row r="1430" spans="2:2" ht="24" customHeight="1" x14ac:dyDescent="0.2">
      <c r="B1430" s="76" t="str">
        <f>IF(A1430="","",IF(ISNUMBER(SEARCH("KCB",G1430))=TRUE,Info!$J$10,Info!$J$11))</f>
        <v/>
      </c>
    </row>
    <row r="1431" spans="2:2" ht="24" customHeight="1" x14ac:dyDescent="0.2">
      <c r="B1431" s="76" t="str">
        <f>IF(A1431="","",IF(ISNUMBER(SEARCH("KCB",G1431))=TRUE,Info!$J$10,Info!$J$11))</f>
        <v/>
      </c>
    </row>
    <row r="1432" spans="2:2" ht="24" customHeight="1" x14ac:dyDescent="0.2">
      <c r="B1432" s="76" t="str">
        <f>IF(A1432="","",IF(ISNUMBER(SEARCH("KCB",G1432))=TRUE,Info!$J$10,Info!$J$11))</f>
        <v/>
      </c>
    </row>
    <row r="1433" spans="2:2" ht="24" customHeight="1" x14ac:dyDescent="0.2">
      <c r="B1433" s="76" t="str">
        <f>IF(A1433="","",IF(ISNUMBER(SEARCH("KCB",G1433))=TRUE,Info!$J$10,Info!$J$11))</f>
        <v/>
      </c>
    </row>
    <row r="1434" spans="2:2" ht="24" customHeight="1" x14ac:dyDescent="0.2">
      <c r="B1434" s="76" t="str">
        <f>IF(A1434="","",IF(ISNUMBER(SEARCH("KCB",G1434))=TRUE,Info!$J$10,Info!$J$11))</f>
        <v/>
      </c>
    </row>
    <row r="1435" spans="2:2" ht="24" customHeight="1" x14ac:dyDescent="0.2">
      <c r="B1435" s="76" t="str">
        <f>IF(A1435="","",IF(ISNUMBER(SEARCH("KCB",G1435))=TRUE,Info!$J$10,Info!$J$11))</f>
        <v/>
      </c>
    </row>
    <row r="1436" spans="2:2" ht="24" customHeight="1" x14ac:dyDescent="0.2">
      <c r="B1436" s="76" t="str">
        <f>IF(A1436="","",IF(ISNUMBER(SEARCH("KCB",G1436))=TRUE,Info!$J$10,Info!$J$11))</f>
        <v/>
      </c>
    </row>
    <row r="1437" spans="2:2" ht="24" customHeight="1" x14ac:dyDescent="0.2">
      <c r="B1437" s="76" t="str">
        <f>IF(A1437="","",IF(ISNUMBER(SEARCH("KCB",G1437))=TRUE,Info!$J$10,Info!$J$11))</f>
        <v/>
      </c>
    </row>
    <row r="1438" spans="2:2" ht="24" customHeight="1" x14ac:dyDescent="0.2">
      <c r="B1438" s="76" t="str">
        <f>IF(A1438="","",IF(ISNUMBER(SEARCH("KCB",G1438))=TRUE,Info!$J$10,Info!$J$11))</f>
        <v/>
      </c>
    </row>
    <row r="1439" spans="2:2" ht="24" customHeight="1" x14ac:dyDescent="0.2">
      <c r="B1439" s="76" t="str">
        <f>IF(A1439="","",IF(ISNUMBER(SEARCH("KCB",G1439))=TRUE,Info!$J$10,Info!$J$11))</f>
        <v/>
      </c>
    </row>
    <row r="1440" spans="2:2" ht="24" customHeight="1" x14ac:dyDescent="0.2">
      <c r="B1440" s="76" t="str">
        <f>IF(A1440="","",IF(ISNUMBER(SEARCH("KCB",G1440))=TRUE,Info!$J$10,Info!$J$11))</f>
        <v/>
      </c>
    </row>
    <row r="1441" spans="2:2" ht="24" customHeight="1" x14ac:dyDescent="0.2">
      <c r="B1441" s="76" t="str">
        <f>IF(A1441="","",IF(ISNUMBER(SEARCH("KCB",G1441))=TRUE,Info!$J$10,Info!$J$11))</f>
        <v/>
      </c>
    </row>
    <row r="1442" spans="2:2" ht="24" customHeight="1" x14ac:dyDescent="0.2">
      <c r="B1442" s="76" t="str">
        <f>IF(A1442="","",IF(ISNUMBER(SEARCH("KCB",G1442))=TRUE,Info!$J$10,Info!$J$11))</f>
        <v/>
      </c>
    </row>
    <row r="1443" spans="2:2" ht="24" customHeight="1" x14ac:dyDescent="0.2">
      <c r="B1443" s="76" t="str">
        <f>IF(A1443="","",IF(ISNUMBER(SEARCH("KCB",G1443))=TRUE,Info!$J$10,Info!$J$11))</f>
        <v/>
      </c>
    </row>
    <row r="1444" spans="2:2" ht="24" customHeight="1" x14ac:dyDescent="0.2">
      <c r="B1444" s="76" t="str">
        <f>IF(A1444="","",IF(ISNUMBER(SEARCH("KCB",G1444))=TRUE,Info!$J$10,Info!$J$11))</f>
        <v/>
      </c>
    </row>
    <row r="1445" spans="2:2" ht="24" customHeight="1" x14ac:dyDescent="0.2">
      <c r="B1445" s="76" t="str">
        <f>IF(A1445="","",IF(ISNUMBER(SEARCH("KCB",G1445))=TRUE,Info!$J$10,Info!$J$11))</f>
        <v/>
      </c>
    </row>
    <row r="1446" spans="2:2" ht="24" customHeight="1" x14ac:dyDescent="0.2">
      <c r="B1446" s="76" t="str">
        <f>IF(A1446="","",IF(ISNUMBER(SEARCH("KCB",G1446))=TRUE,Info!$J$10,Info!$J$11))</f>
        <v/>
      </c>
    </row>
    <row r="1447" spans="2:2" ht="24" customHeight="1" x14ac:dyDescent="0.2">
      <c r="B1447" s="76" t="str">
        <f>IF(A1447="","",IF(ISNUMBER(SEARCH("KCB",G1447))=TRUE,Info!$J$10,Info!$J$11))</f>
        <v/>
      </c>
    </row>
    <row r="1448" spans="2:2" ht="24" customHeight="1" x14ac:dyDescent="0.2">
      <c r="B1448" s="76" t="str">
        <f>IF(A1448="","",IF(ISNUMBER(SEARCH("KCB",G1448))=TRUE,Info!$J$10,Info!$J$11))</f>
        <v/>
      </c>
    </row>
    <row r="1449" spans="2:2" ht="24" customHeight="1" x14ac:dyDescent="0.2">
      <c r="B1449" s="76" t="str">
        <f>IF(A1449="","",IF(ISNUMBER(SEARCH("KCB",G1449))=TRUE,Info!$J$10,Info!$J$11))</f>
        <v/>
      </c>
    </row>
    <row r="1450" spans="2:2" ht="24" customHeight="1" x14ac:dyDescent="0.2">
      <c r="B1450" s="76" t="str">
        <f>IF(A1450="","",IF(ISNUMBER(SEARCH("KCB",G1450))=TRUE,Info!$J$10,Info!$J$11))</f>
        <v/>
      </c>
    </row>
    <row r="1451" spans="2:2" ht="24" customHeight="1" x14ac:dyDescent="0.2">
      <c r="B1451" s="76" t="str">
        <f>IF(A1451="","",IF(ISNUMBER(SEARCH("KCB",G1451))=TRUE,Info!$J$10,Info!$J$11))</f>
        <v/>
      </c>
    </row>
    <row r="1452" spans="2:2" ht="24" customHeight="1" x14ac:dyDescent="0.2">
      <c r="B1452" s="76" t="str">
        <f>IF(A1452="","",IF(ISNUMBER(SEARCH("KCB",G1452))=TRUE,Info!$J$10,Info!$J$11))</f>
        <v/>
      </c>
    </row>
    <row r="1453" spans="2:2" ht="24" customHeight="1" x14ac:dyDescent="0.2">
      <c r="B1453" s="76" t="str">
        <f>IF(A1453="","",IF(ISNUMBER(SEARCH("KCB",G1453))=TRUE,Info!$J$10,Info!$J$11))</f>
        <v/>
      </c>
    </row>
    <row r="1454" spans="2:2" ht="24" customHeight="1" x14ac:dyDescent="0.2">
      <c r="B1454" s="76" t="str">
        <f>IF(A1454="","",IF(ISNUMBER(SEARCH("KCB",G1454))=TRUE,Info!$J$10,Info!$J$11))</f>
        <v/>
      </c>
    </row>
    <row r="1455" spans="2:2" ht="24" customHeight="1" x14ac:dyDescent="0.2">
      <c r="B1455" s="76" t="str">
        <f>IF(A1455="","",IF(ISNUMBER(SEARCH("KCB",G1455))=TRUE,Info!$J$10,Info!$J$11))</f>
        <v/>
      </c>
    </row>
    <row r="1456" spans="2:2" ht="24" customHeight="1" x14ac:dyDescent="0.2">
      <c r="B1456" s="76" t="str">
        <f>IF(A1456="","",IF(ISNUMBER(SEARCH("KCB",G1456))=TRUE,Info!$J$10,Info!$J$11))</f>
        <v/>
      </c>
    </row>
    <row r="1457" spans="2:2" ht="24" customHeight="1" x14ac:dyDescent="0.2">
      <c r="B1457" s="76" t="str">
        <f>IF(A1457="","",IF(ISNUMBER(SEARCH("KCB",G1457))=TRUE,Info!$J$10,Info!$J$11))</f>
        <v/>
      </c>
    </row>
    <row r="1458" spans="2:2" ht="24" customHeight="1" x14ac:dyDescent="0.2">
      <c r="B1458" s="76" t="str">
        <f>IF(A1458="","",IF(ISNUMBER(SEARCH("KCB",G1458))=TRUE,Info!$J$10,Info!$J$11))</f>
        <v/>
      </c>
    </row>
    <row r="1459" spans="2:2" ht="24" customHeight="1" x14ac:dyDescent="0.2">
      <c r="B1459" s="76" t="str">
        <f>IF(A1459="","",IF(ISNUMBER(SEARCH("KCB",G1459))=TRUE,Info!$J$10,Info!$J$11))</f>
        <v/>
      </c>
    </row>
    <row r="1460" spans="2:2" ht="24" customHeight="1" x14ac:dyDescent="0.2">
      <c r="B1460" s="76" t="str">
        <f>IF(A1460="","",IF(ISNUMBER(SEARCH("KCB",G1460))=TRUE,Info!$J$10,Info!$J$11))</f>
        <v/>
      </c>
    </row>
    <row r="1461" spans="2:2" ht="24" customHeight="1" x14ac:dyDescent="0.2">
      <c r="B1461" s="76" t="str">
        <f>IF(A1461="","",IF(ISNUMBER(SEARCH("KCB",G1461))=TRUE,Info!$J$10,Info!$J$11))</f>
        <v/>
      </c>
    </row>
    <row r="1462" spans="2:2" ht="24" customHeight="1" x14ac:dyDescent="0.2">
      <c r="B1462" s="76" t="str">
        <f>IF(A1462="","",IF(ISNUMBER(SEARCH("KCB",G1462))=TRUE,Info!$J$10,Info!$J$11))</f>
        <v/>
      </c>
    </row>
    <row r="1463" spans="2:2" ht="24" customHeight="1" x14ac:dyDescent="0.2">
      <c r="B1463" s="76" t="str">
        <f>IF(A1463="","",IF(ISNUMBER(SEARCH("KCB",G1463))=TRUE,Info!$J$10,Info!$J$11))</f>
        <v/>
      </c>
    </row>
    <row r="1464" spans="2:2" ht="24" customHeight="1" x14ac:dyDescent="0.2">
      <c r="B1464" s="76" t="str">
        <f>IF(A1464="","",IF(ISNUMBER(SEARCH("KCB",G1464))=TRUE,Info!$J$10,Info!$J$11))</f>
        <v/>
      </c>
    </row>
    <row r="1465" spans="2:2" ht="24" customHeight="1" x14ac:dyDescent="0.2">
      <c r="B1465" s="76" t="str">
        <f>IF(A1465="","",IF(ISNUMBER(SEARCH("KCB",G1465))=TRUE,Info!$J$10,Info!$J$11))</f>
        <v/>
      </c>
    </row>
    <row r="1466" spans="2:2" ht="24" customHeight="1" x14ac:dyDescent="0.2">
      <c r="B1466" s="76" t="str">
        <f>IF(A1466="","",IF(ISNUMBER(SEARCH("KCB",G1466))=TRUE,Info!$J$10,Info!$J$11))</f>
        <v/>
      </c>
    </row>
    <row r="1467" spans="2:2" ht="24" customHeight="1" x14ac:dyDescent="0.2">
      <c r="B1467" s="76" t="str">
        <f>IF(A1467="","",IF(ISNUMBER(SEARCH("KCB",G1467))=TRUE,Info!$J$10,Info!$J$11))</f>
        <v/>
      </c>
    </row>
    <row r="1468" spans="2:2" ht="24" customHeight="1" x14ac:dyDescent="0.2">
      <c r="B1468" s="76" t="str">
        <f>IF(A1468="","",IF(ISNUMBER(SEARCH("KCB",G1468))=TRUE,Info!$J$10,Info!$J$11))</f>
        <v/>
      </c>
    </row>
    <row r="1469" spans="2:2" ht="24" customHeight="1" x14ac:dyDescent="0.2">
      <c r="B1469" s="76" t="str">
        <f>IF(A1469="","",IF(ISNUMBER(SEARCH("KCB",G1469))=TRUE,Info!$J$10,Info!$J$11))</f>
        <v/>
      </c>
    </row>
    <row r="1470" spans="2:2" ht="24" customHeight="1" x14ac:dyDescent="0.2">
      <c r="B1470" s="76" t="str">
        <f>IF(A1470="","",IF(ISNUMBER(SEARCH("KCB",G1470))=TRUE,Info!$J$10,Info!$J$11))</f>
        <v/>
      </c>
    </row>
    <row r="1471" spans="2:2" ht="24" customHeight="1" x14ac:dyDescent="0.2">
      <c r="B1471" s="76" t="str">
        <f>IF(A1471="","",IF(ISNUMBER(SEARCH("KCB",G1471))=TRUE,Info!$J$10,Info!$J$11))</f>
        <v/>
      </c>
    </row>
    <row r="1472" spans="2:2" ht="24" customHeight="1" x14ac:dyDescent="0.2">
      <c r="B1472" s="76" t="str">
        <f>IF(A1472="","",IF(ISNUMBER(SEARCH("KCB",G1472))=TRUE,Info!$J$10,Info!$J$11))</f>
        <v/>
      </c>
    </row>
    <row r="1473" spans="2:2" ht="24" customHeight="1" x14ac:dyDescent="0.2">
      <c r="B1473" s="76" t="str">
        <f>IF(A1473="","",IF(ISNUMBER(SEARCH("KCB",G1473))=TRUE,Info!$J$10,Info!$J$11))</f>
        <v/>
      </c>
    </row>
    <row r="1474" spans="2:2" ht="24" customHeight="1" x14ac:dyDescent="0.2">
      <c r="B1474" s="76" t="str">
        <f>IF(A1474="","",IF(ISNUMBER(SEARCH("KCB",G1474))=TRUE,Info!$J$10,Info!$J$11))</f>
        <v/>
      </c>
    </row>
    <row r="1475" spans="2:2" ht="24" customHeight="1" x14ac:dyDescent="0.2">
      <c r="B1475" s="76" t="str">
        <f>IF(A1475="","",IF(ISNUMBER(SEARCH("KCB",G1475))=TRUE,Info!$J$10,Info!$J$11))</f>
        <v/>
      </c>
    </row>
    <row r="1476" spans="2:2" ht="24" customHeight="1" x14ac:dyDescent="0.2">
      <c r="B1476" s="76" t="str">
        <f>IF(A1476="","",IF(ISNUMBER(SEARCH("KCB",G1476))=TRUE,Info!$J$10,Info!$J$11))</f>
        <v/>
      </c>
    </row>
    <row r="1477" spans="2:2" ht="24" customHeight="1" x14ac:dyDescent="0.2">
      <c r="B1477" s="76" t="str">
        <f>IF(A1477="","",IF(ISNUMBER(SEARCH("KCB",G1477))=TRUE,Info!$J$10,Info!$J$11))</f>
        <v/>
      </c>
    </row>
    <row r="1478" spans="2:2" ht="24" customHeight="1" x14ac:dyDescent="0.2">
      <c r="B1478" s="76" t="str">
        <f>IF(A1478="","",IF(ISNUMBER(SEARCH("KCB",G1478))=TRUE,Info!$J$10,Info!$J$11))</f>
        <v/>
      </c>
    </row>
    <row r="1479" spans="2:2" ht="24" customHeight="1" x14ac:dyDescent="0.2">
      <c r="B1479" s="76" t="str">
        <f>IF(A1479="","",IF(ISNUMBER(SEARCH("KCB",G1479))=TRUE,Info!$J$10,Info!$J$11))</f>
        <v/>
      </c>
    </row>
    <row r="1480" spans="2:2" ht="24" customHeight="1" x14ac:dyDescent="0.2">
      <c r="B1480" s="76" t="str">
        <f>IF(A1480="","",IF(ISNUMBER(SEARCH("KCB",G1480))=TRUE,Info!$J$10,Info!$J$11))</f>
        <v/>
      </c>
    </row>
    <row r="1481" spans="2:2" ht="24" customHeight="1" x14ac:dyDescent="0.2">
      <c r="B1481" s="76" t="str">
        <f>IF(A1481="","",IF(ISNUMBER(SEARCH("KCB",G1481))=TRUE,Info!$J$10,Info!$J$11))</f>
        <v/>
      </c>
    </row>
    <row r="1482" spans="2:2" ht="24" customHeight="1" x14ac:dyDescent="0.2">
      <c r="B1482" s="76" t="str">
        <f>IF(A1482="","",IF(ISNUMBER(SEARCH("KCB",G1482))=TRUE,Info!$J$10,Info!$J$11))</f>
        <v/>
      </c>
    </row>
    <row r="1483" spans="2:2" ht="24" customHeight="1" x14ac:dyDescent="0.2">
      <c r="B1483" s="76" t="str">
        <f>IF(A1483="","",IF(ISNUMBER(SEARCH("KCB",G1483))=TRUE,Info!$J$10,Info!$J$11))</f>
        <v/>
      </c>
    </row>
    <row r="1484" spans="2:2" ht="24" customHeight="1" x14ac:dyDescent="0.2">
      <c r="B1484" s="76" t="str">
        <f>IF(A1484="","",IF(ISNUMBER(SEARCH("KCB",G1484))=TRUE,Info!$J$10,Info!$J$11))</f>
        <v/>
      </c>
    </row>
    <row r="1485" spans="2:2" ht="24" customHeight="1" x14ac:dyDescent="0.2">
      <c r="B1485" s="76" t="str">
        <f>IF(A1485="","",IF(ISNUMBER(SEARCH("KCB",G1485))=TRUE,Info!$J$10,Info!$J$11))</f>
        <v/>
      </c>
    </row>
    <row r="1486" spans="2:2" ht="24" customHeight="1" x14ac:dyDescent="0.2">
      <c r="B1486" s="76" t="str">
        <f>IF(A1486="","",IF(ISNUMBER(SEARCH("KCB",G1486))=TRUE,Info!$J$10,Info!$J$11))</f>
        <v/>
      </c>
    </row>
    <row r="1487" spans="2:2" ht="24" customHeight="1" x14ac:dyDescent="0.2">
      <c r="B1487" s="76" t="str">
        <f>IF(A1487="","",IF(ISNUMBER(SEARCH("KCB",G1487))=TRUE,Info!$J$10,Info!$J$11))</f>
        <v/>
      </c>
    </row>
    <row r="1488" spans="2:2" ht="24" customHeight="1" x14ac:dyDescent="0.2">
      <c r="B1488" s="76" t="str">
        <f>IF(A1488="","",IF(ISNUMBER(SEARCH("KCB",G1488))=TRUE,Info!$J$10,Info!$J$11))</f>
        <v/>
      </c>
    </row>
    <row r="1489" spans="2:2" ht="24" customHeight="1" x14ac:dyDescent="0.2">
      <c r="B1489" s="76" t="str">
        <f>IF(A1489="","",IF(ISNUMBER(SEARCH("KCB",G1489))=TRUE,Info!$J$10,Info!$J$11))</f>
        <v/>
      </c>
    </row>
    <row r="1490" spans="2:2" ht="24" customHeight="1" x14ac:dyDescent="0.2">
      <c r="B1490" s="76" t="str">
        <f>IF(A1490="","",IF(ISNUMBER(SEARCH("KCB",G1490))=TRUE,Info!$J$10,Info!$J$11))</f>
        <v/>
      </c>
    </row>
    <row r="1491" spans="2:2" ht="24" customHeight="1" x14ac:dyDescent="0.2">
      <c r="B1491" s="76" t="str">
        <f>IF(A1491="","",IF(ISNUMBER(SEARCH("KCB",G1491))=TRUE,Info!$J$10,Info!$J$11))</f>
        <v/>
      </c>
    </row>
    <row r="1492" spans="2:2" ht="24" customHeight="1" x14ac:dyDescent="0.2">
      <c r="B1492" s="76" t="str">
        <f>IF(A1492="","",IF(ISNUMBER(SEARCH("KCB",G1492))=TRUE,Info!$J$10,Info!$J$11))</f>
        <v/>
      </c>
    </row>
    <row r="1493" spans="2:2" ht="24" customHeight="1" x14ac:dyDescent="0.2">
      <c r="B1493" s="76" t="str">
        <f>IF(A1493="","",IF(ISNUMBER(SEARCH("KCB",G1493))=TRUE,Info!$J$10,Info!$J$11))</f>
        <v/>
      </c>
    </row>
    <row r="1494" spans="2:2" ht="24" customHeight="1" x14ac:dyDescent="0.2">
      <c r="B1494" s="76" t="str">
        <f>IF(A1494="","",IF(ISNUMBER(SEARCH("KCB",G1494))=TRUE,Info!$J$10,Info!$J$11))</f>
        <v/>
      </c>
    </row>
    <row r="1495" spans="2:2" ht="24" customHeight="1" x14ac:dyDescent="0.2">
      <c r="B1495" s="76" t="str">
        <f>IF(A1495="","",IF(ISNUMBER(SEARCH("KCB",G1495))=TRUE,Info!$J$10,Info!$J$11))</f>
        <v/>
      </c>
    </row>
    <row r="1496" spans="2:2" ht="24" customHeight="1" x14ac:dyDescent="0.2">
      <c r="B1496" s="76" t="str">
        <f>IF(A1496="","",IF(ISNUMBER(SEARCH("KCB",G1496))=TRUE,Info!$J$10,Info!$J$11))</f>
        <v/>
      </c>
    </row>
    <row r="1497" spans="2:2" ht="24" customHeight="1" x14ac:dyDescent="0.2">
      <c r="B1497" s="76" t="str">
        <f>IF(A1497="","",IF(ISNUMBER(SEARCH("KCB",G1497))=TRUE,Info!$J$10,Info!$J$11))</f>
        <v/>
      </c>
    </row>
    <row r="1498" spans="2:2" ht="24" customHeight="1" x14ac:dyDescent="0.2">
      <c r="B1498" s="76" t="str">
        <f>IF(A1498="","",IF(ISNUMBER(SEARCH("KCB",G1498))=TRUE,Info!$J$10,Info!$J$11))</f>
        <v/>
      </c>
    </row>
    <row r="1499" spans="2:2" ht="24" customHeight="1" x14ac:dyDescent="0.2">
      <c r="B1499" s="76" t="str">
        <f>IF(A1499="","",IF(ISNUMBER(SEARCH("KCB",G1499))=TRUE,Info!$J$10,Info!$J$11))</f>
        <v/>
      </c>
    </row>
    <row r="1500" spans="2:2" ht="24" customHeight="1" x14ac:dyDescent="0.2">
      <c r="B1500" s="76" t="str">
        <f>IF(A1500="","",IF(ISNUMBER(SEARCH("KCB",G1500))=TRUE,Info!$J$10,Info!$J$11))</f>
        <v/>
      </c>
    </row>
    <row r="1501" spans="2:2" ht="24" customHeight="1" x14ac:dyDescent="0.2">
      <c r="B1501" s="76" t="str">
        <f>IF(A1501="","",IF(ISNUMBER(SEARCH("KCB",G1501))=TRUE,Info!$J$10,Info!$J$11))</f>
        <v/>
      </c>
    </row>
    <row r="1502" spans="2:2" ht="24" customHeight="1" x14ac:dyDescent="0.2">
      <c r="B1502" s="76" t="str">
        <f>IF(A1502="","",IF(ISNUMBER(SEARCH("KCB",G1502))=TRUE,Info!$J$10,Info!$J$11))</f>
        <v/>
      </c>
    </row>
    <row r="1503" spans="2:2" ht="24" customHeight="1" x14ac:dyDescent="0.2">
      <c r="B1503" s="76" t="str">
        <f>IF(A1503="","",IF(ISNUMBER(SEARCH("KCB",G1503))=TRUE,Info!$J$10,Info!$J$11))</f>
        <v/>
      </c>
    </row>
    <row r="1504" spans="2:2" ht="24" customHeight="1" x14ac:dyDescent="0.2">
      <c r="B1504" s="76" t="str">
        <f>IF(A1504="","",IF(ISNUMBER(SEARCH("KCB",G1504))=TRUE,Info!$J$10,Info!$J$11))</f>
        <v/>
      </c>
    </row>
    <row r="1505" spans="2:2" ht="24" customHeight="1" x14ac:dyDescent="0.2">
      <c r="B1505" s="76" t="str">
        <f>IF(A1505="","",IF(ISNUMBER(SEARCH("KCB",G1505))=TRUE,Info!$J$10,Info!$J$11))</f>
        <v/>
      </c>
    </row>
    <row r="1506" spans="2:2" ht="24" customHeight="1" x14ac:dyDescent="0.2">
      <c r="B1506" s="76" t="str">
        <f>IF(A1506="","",IF(ISNUMBER(SEARCH("KCB",G1506))=TRUE,Info!$J$10,Info!$J$11))</f>
        <v/>
      </c>
    </row>
    <row r="1507" spans="2:2" ht="24" customHeight="1" x14ac:dyDescent="0.2">
      <c r="B1507" s="76" t="str">
        <f>IF(A1507="","",IF(ISNUMBER(SEARCH("KCB",G1507))=TRUE,Info!$J$10,Info!$J$11))</f>
        <v/>
      </c>
    </row>
    <row r="1508" spans="2:2" ht="24" customHeight="1" x14ac:dyDescent="0.2">
      <c r="B1508" s="76" t="str">
        <f>IF(A1508="","",IF(ISNUMBER(SEARCH("KCB",G1508))=TRUE,Info!$J$10,Info!$J$11))</f>
        <v/>
      </c>
    </row>
    <row r="1509" spans="2:2" ht="24" customHeight="1" x14ac:dyDescent="0.2">
      <c r="B1509" s="76" t="str">
        <f>IF(A1509="","",IF(ISNUMBER(SEARCH("KCB",G1509))=TRUE,Info!$J$10,Info!$J$11))</f>
        <v/>
      </c>
    </row>
    <row r="1510" spans="2:2" ht="24" customHeight="1" x14ac:dyDescent="0.2">
      <c r="B1510" s="76" t="str">
        <f>IF(A1510="","",IF(ISNUMBER(SEARCH("KCB",G1510))=TRUE,Info!$J$10,Info!$J$11))</f>
        <v/>
      </c>
    </row>
    <row r="1511" spans="2:2" ht="24" customHeight="1" x14ac:dyDescent="0.2">
      <c r="B1511" s="76" t="str">
        <f>IF(A1511="","",IF(ISNUMBER(SEARCH("KCB",G1511))=TRUE,Info!$J$10,Info!$J$11))</f>
        <v/>
      </c>
    </row>
    <row r="1512" spans="2:2" ht="24" customHeight="1" x14ac:dyDescent="0.2">
      <c r="B1512" s="76" t="str">
        <f>IF(A1512="","",IF(ISNUMBER(SEARCH("KCB",G1512))=TRUE,Info!$J$10,Info!$J$11))</f>
        <v/>
      </c>
    </row>
    <row r="1513" spans="2:2" ht="24" customHeight="1" x14ac:dyDescent="0.2">
      <c r="B1513" s="76" t="str">
        <f>IF(A1513="","",IF(ISNUMBER(SEARCH("KCB",G1513))=TRUE,Info!$J$10,Info!$J$11))</f>
        <v/>
      </c>
    </row>
    <row r="1514" spans="2:2" ht="24" customHeight="1" x14ac:dyDescent="0.2">
      <c r="B1514" s="76" t="str">
        <f>IF(A1514="","",IF(ISNUMBER(SEARCH("KCB",G1514))=TRUE,Info!$J$10,Info!$J$11))</f>
        <v/>
      </c>
    </row>
    <row r="1515" spans="2:2" ht="24" customHeight="1" x14ac:dyDescent="0.2">
      <c r="B1515" s="76" t="str">
        <f>IF(A1515="","",IF(ISNUMBER(SEARCH("KCB",G1515))=TRUE,Info!$J$10,Info!$J$11))</f>
        <v/>
      </c>
    </row>
    <row r="1516" spans="2:2" ht="24" customHeight="1" x14ac:dyDescent="0.2">
      <c r="B1516" s="76" t="str">
        <f>IF(A1516="","",IF(ISNUMBER(SEARCH("KCB",G1516))=TRUE,Info!$J$10,Info!$J$11))</f>
        <v/>
      </c>
    </row>
    <row r="1517" spans="2:2" ht="24" customHeight="1" x14ac:dyDescent="0.2">
      <c r="B1517" s="76" t="str">
        <f>IF(A1517="","",IF(ISNUMBER(SEARCH("KCB",G1517))=TRUE,Info!$J$10,Info!$J$11))</f>
        <v/>
      </c>
    </row>
    <row r="1518" spans="2:2" ht="24" customHeight="1" x14ac:dyDescent="0.2">
      <c r="B1518" s="76" t="str">
        <f>IF(A1518="","",IF(ISNUMBER(SEARCH("KCB",G1518))=TRUE,Info!$J$10,Info!$J$11))</f>
        <v/>
      </c>
    </row>
    <row r="1519" spans="2:2" ht="24" customHeight="1" x14ac:dyDescent="0.2">
      <c r="B1519" s="76" t="str">
        <f>IF(A1519="","",IF(ISNUMBER(SEARCH("KCB",G1519))=TRUE,Info!$J$10,Info!$J$11))</f>
        <v/>
      </c>
    </row>
    <row r="1520" spans="2:2" ht="24" customHeight="1" x14ac:dyDescent="0.2">
      <c r="B1520" s="76" t="str">
        <f>IF(A1520="","",IF(ISNUMBER(SEARCH("KCB",G1520))=TRUE,Info!$J$10,Info!$J$11))</f>
        <v/>
      </c>
    </row>
    <row r="1521" spans="2:2" ht="24" customHeight="1" x14ac:dyDescent="0.2">
      <c r="B1521" s="76" t="str">
        <f>IF(A1521="","",IF(ISNUMBER(SEARCH("KCB",G1521))=TRUE,Info!$J$10,Info!$J$11))</f>
        <v/>
      </c>
    </row>
    <row r="1522" spans="2:2" ht="24" customHeight="1" x14ac:dyDescent="0.2">
      <c r="B1522" s="76" t="str">
        <f>IF(A1522="","",IF(ISNUMBER(SEARCH("KCB",G1522))=TRUE,Info!$J$10,Info!$J$11))</f>
        <v/>
      </c>
    </row>
    <row r="1523" spans="2:2" ht="24" customHeight="1" x14ac:dyDescent="0.2">
      <c r="B1523" s="76" t="str">
        <f>IF(A1523="","",IF(ISNUMBER(SEARCH("KCB",G1523))=TRUE,Info!$J$10,Info!$J$11))</f>
        <v/>
      </c>
    </row>
    <row r="1524" spans="2:2" ht="24" customHeight="1" x14ac:dyDescent="0.2">
      <c r="B1524" s="76" t="str">
        <f>IF(A1524="","",IF(ISNUMBER(SEARCH("KCB",G1524))=TRUE,Info!$J$10,Info!$J$11))</f>
        <v/>
      </c>
    </row>
    <row r="1525" spans="2:2" ht="24" customHeight="1" x14ac:dyDescent="0.2">
      <c r="B1525" s="76" t="str">
        <f>IF(A1525="","",IF(ISNUMBER(SEARCH("KCB",G1525))=TRUE,Info!$J$10,Info!$J$11))</f>
        <v/>
      </c>
    </row>
    <row r="1526" spans="2:2" ht="24" customHeight="1" x14ac:dyDescent="0.2">
      <c r="B1526" s="76" t="str">
        <f>IF(A1526="","",IF(ISNUMBER(SEARCH("KCB",G1526))=TRUE,Info!$J$10,Info!$J$11))</f>
        <v/>
      </c>
    </row>
    <row r="1527" spans="2:2" ht="24" customHeight="1" x14ac:dyDescent="0.2">
      <c r="B1527" s="76" t="str">
        <f>IF(A1527="","",IF(ISNUMBER(SEARCH("KCB",G1527))=TRUE,Info!$J$10,Info!$J$11))</f>
        <v/>
      </c>
    </row>
    <row r="1528" spans="2:2" ht="24" customHeight="1" x14ac:dyDescent="0.2">
      <c r="B1528" s="76" t="str">
        <f>IF(A1528="","",IF(ISNUMBER(SEARCH("KCB",G1528))=TRUE,Info!$J$10,Info!$J$11))</f>
        <v/>
      </c>
    </row>
    <row r="1529" spans="2:2" ht="24" customHeight="1" x14ac:dyDescent="0.2">
      <c r="B1529" s="76" t="str">
        <f>IF(A1529="","",IF(ISNUMBER(SEARCH("KCB",G1529))=TRUE,Info!$J$10,Info!$J$11))</f>
        <v/>
      </c>
    </row>
    <row r="1530" spans="2:2" ht="24" customHeight="1" x14ac:dyDescent="0.2">
      <c r="B1530" s="76" t="str">
        <f>IF(A1530="","",IF(ISNUMBER(SEARCH("KCB",G1530))=TRUE,Info!$J$10,Info!$J$11))</f>
        <v/>
      </c>
    </row>
    <row r="1531" spans="2:2" ht="24" customHeight="1" x14ac:dyDescent="0.2">
      <c r="B1531" s="76" t="str">
        <f>IF(A1531="","",IF(ISNUMBER(SEARCH("KCB",G1531))=TRUE,Info!$J$10,Info!$J$11))</f>
        <v/>
      </c>
    </row>
    <row r="1532" spans="2:2" ht="24" customHeight="1" x14ac:dyDescent="0.2">
      <c r="B1532" s="76" t="str">
        <f>IF(A1532="","",IF(ISNUMBER(SEARCH("KCB",G1532))=TRUE,Info!$J$10,Info!$J$11))</f>
        <v/>
      </c>
    </row>
    <row r="1533" spans="2:2" ht="24" customHeight="1" x14ac:dyDescent="0.2">
      <c r="B1533" s="76" t="str">
        <f>IF(A1533="","",IF(ISNUMBER(SEARCH("KCB",G1533))=TRUE,Info!$J$10,Info!$J$11))</f>
        <v/>
      </c>
    </row>
    <row r="1534" spans="2:2" ht="24" customHeight="1" x14ac:dyDescent="0.2">
      <c r="B1534" s="76" t="str">
        <f>IF(A1534="","",IF(ISNUMBER(SEARCH("KCB",G1534))=TRUE,Info!$J$10,Info!$J$11))</f>
        <v/>
      </c>
    </row>
    <row r="1535" spans="2:2" ht="24" customHeight="1" x14ac:dyDescent="0.2">
      <c r="B1535" s="76" t="str">
        <f>IF(A1535="","",IF(ISNUMBER(SEARCH("KCB",G1535))=TRUE,Info!$J$10,Info!$J$11))</f>
        <v/>
      </c>
    </row>
    <row r="1536" spans="2:2" ht="24" customHeight="1" x14ac:dyDescent="0.2">
      <c r="B1536" s="76" t="str">
        <f>IF(A1536="","",IF(ISNUMBER(SEARCH("KCB",G1536))=TRUE,Info!$J$10,Info!$J$11))</f>
        <v/>
      </c>
    </row>
    <row r="1537" spans="2:2" ht="24" customHeight="1" x14ac:dyDescent="0.2">
      <c r="B1537" s="76" t="str">
        <f>IF(A1537="","",IF(ISNUMBER(SEARCH("KCB",G1537))=TRUE,Info!$J$10,Info!$J$11))</f>
        <v/>
      </c>
    </row>
    <row r="1538" spans="2:2" ht="24" customHeight="1" x14ac:dyDescent="0.2">
      <c r="B1538" s="76" t="str">
        <f>IF(A1538="","",IF(ISNUMBER(SEARCH("KCB",G1538))=TRUE,Info!$J$10,Info!$J$11))</f>
        <v/>
      </c>
    </row>
    <row r="1539" spans="2:2" ht="24" customHeight="1" x14ac:dyDescent="0.2">
      <c r="B1539" s="76" t="str">
        <f>IF(A1539="","",IF(ISNUMBER(SEARCH("KCB",G1539))=TRUE,Info!$J$10,Info!$J$11))</f>
        <v/>
      </c>
    </row>
    <row r="1540" spans="2:2" ht="24" customHeight="1" x14ac:dyDescent="0.2">
      <c r="B1540" s="76" t="str">
        <f>IF(A1540="","",IF(ISNUMBER(SEARCH("KCB",G1540))=TRUE,Info!$J$10,Info!$J$11))</f>
        <v/>
      </c>
    </row>
    <row r="1541" spans="2:2" ht="24" customHeight="1" x14ac:dyDescent="0.2">
      <c r="B1541" s="76" t="str">
        <f>IF(A1541="","",IF(ISNUMBER(SEARCH("KCB",G1541))=TRUE,Info!$J$10,Info!$J$11))</f>
        <v/>
      </c>
    </row>
    <row r="1542" spans="2:2" ht="24" customHeight="1" x14ac:dyDescent="0.2">
      <c r="B1542" s="76" t="str">
        <f>IF(A1542="","",IF(ISNUMBER(SEARCH("KCB",G1542))=TRUE,Info!$J$10,Info!$J$11))</f>
        <v/>
      </c>
    </row>
    <row r="1543" spans="2:2" ht="24" customHeight="1" x14ac:dyDescent="0.2">
      <c r="B1543" s="76" t="str">
        <f>IF(A1543="","",IF(ISNUMBER(SEARCH("KCB",G1543))=TRUE,Info!$J$10,Info!$J$11))</f>
        <v/>
      </c>
    </row>
    <row r="1544" spans="2:2" ht="24" customHeight="1" x14ac:dyDescent="0.2">
      <c r="B1544" s="76" t="str">
        <f>IF(A1544="","",IF(ISNUMBER(SEARCH("KCB",G1544))=TRUE,Info!$J$10,Info!$J$11))</f>
        <v/>
      </c>
    </row>
    <row r="1545" spans="2:2" ht="24" customHeight="1" x14ac:dyDescent="0.2">
      <c r="B1545" s="76" t="str">
        <f>IF(A1545="","",IF(ISNUMBER(SEARCH("KCB",G1545))=TRUE,Info!$J$10,Info!$J$11))</f>
        <v/>
      </c>
    </row>
    <row r="1546" spans="2:2" ht="24" customHeight="1" x14ac:dyDescent="0.2">
      <c r="B1546" s="76" t="str">
        <f>IF(A1546="","",IF(ISNUMBER(SEARCH("KCB",G1546))=TRUE,Info!$J$10,Info!$J$11))</f>
        <v/>
      </c>
    </row>
    <row r="1547" spans="2:2" ht="24" customHeight="1" x14ac:dyDescent="0.2">
      <c r="B1547" s="76" t="str">
        <f>IF(A1547="","",IF(ISNUMBER(SEARCH("KCB",G1547))=TRUE,Info!$J$10,Info!$J$11))</f>
        <v/>
      </c>
    </row>
    <row r="1548" spans="2:2" ht="24" customHeight="1" x14ac:dyDescent="0.2">
      <c r="B1548" s="76" t="str">
        <f>IF(A1548="","",IF(ISNUMBER(SEARCH("KCB",G1548))=TRUE,Info!$J$10,Info!$J$11))</f>
        <v/>
      </c>
    </row>
    <row r="1549" spans="2:2" ht="24" customHeight="1" x14ac:dyDescent="0.2">
      <c r="B1549" s="76" t="str">
        <f>IF(A1549="","",IF(ISNUMBER(SEARCH("KCB",G1549))=TRUE,Info!$J$10,Info!$J$11))</f>
        <v/>
      </c>
    </row>
    <row r="1550" spans="2:2" ht="24" customHeight="1" x14ac:dyDescent="0.2">
      <c r="B1550" s="76" t="str">
        <f>IF(A1550="","",IF(ISNUMBER(SEARCH("KCB",G1550))=TRUE,Info!$J$10,Info!$J$11))</f>
        <v/>
      </c>
    </row>
    <row r="1551" spans="2:2" ht="24" customHeight="1" x14ac:dyDescent="0.2">
      <c r="B1551" s="76" t="str">
        <f>IF(A1551="","",IF(ISNUMBER(SEARCH("KCB",G1551))=TRUE,Info!$J$10,Info!$J$11))</f>
        <v/>
      </c>
    </row>
    <row r="1552" spans="2:2" ht="24" customHeight="1" x14ac:dyDescent="0.2">
      <c r="B1552" s="76" t="str">
        <f>IF(A1552="","",IF(ISNUMBER(SEARCH("KCB",G1552))=TRUE,Info!$J$10,Info!$J$11))</f>
        <v/>
      </c>
    </row>
    <row r="1553" spans="2:2" ht="24" customHeight="1" x14ac:dyDescent="0.2">
      <c r="B1553" s="76" t="str">
        <f>IF(A1553="","",IF(ISNUMBER(SEARCH("KCB",G1553))=TRUE,Info!$J$10,Info!$J$11))</f>
        <v/>
      </c>
    </row>
    <row r="1554" spans="2:2" ht="24" customHeight="1" x14ac:dyDescent="0.2">
      <c r="B1554" s="76" t="str">
        <f>IF(A1554="","",IF(ISNUMBER(SEARCH("KCB",G1554))=TRUE,Info!$J$10,Info!$J$11))</f>
        <v/>
      </c>
    </row>
    <row r="1555" spans="2:2" ht="24" customHeight="1" x14ac:dyDescent="0.2">
      <c r="B1555" s="76" t="str">
        <f>IF(A1555="","",IF(ISNUMBER(SEARCH("KCB",G1555))=TRUE,Info!$J$10,Info!$J$11))</f>
        <v/>
      </c>
    </row>
    <row r="1556" spans="2:2" ht="24" customHeight="1" x14ac:dyDescent="0.2">
      <c r="B1556" s="76" t="str">
        <f>IF(A1556="","",IF(ISNUMBER(SEARCH("KCB",G1556))=TRUE,Info!$J$10,Info!$J$11))</f>
        <v/>
      </c>
    </row>
    <row r="1557" spans="2:2" ht="24" customHeight="1" x14ac:dyDescent="0.2">
      <c r="B1557" s="76" t="str">
        <f>IF(A1557="","",IF(ISNUMBER(SEARCH("KCB",G1557))=TRUE,Info!$J$10,Info!$J$11))</f>
        <v/>
      </c>
    </row>
    <row r="1558" spans="2:2" ht="24" customHeight="1" x14ac:dyDescent="0.2">
      <c r="B1558" s="76" t="str">
        <f>IF(A1558="","",IF(ISNUMBER(SEARCH("KCB",G1558))=TRUE,Info!$J$10,Info!$J$11))</f>
        <v/>
      </c>
    </row>
    <row r="1559" spans="2:2" ht="24" customHeight="1" x14ac:dyDescent="0.2">
      <c r="B1559" s="76" t="str">
        <f>IF(A1559="","",IF(ISNUMBER(SEARCH("KCB",G1559))=TRUE,Info!$J$10,Info!$J$11))</f>
        <v/>
      </c>
    </row>
    <row r="1560" spans="2:2" ht="24" customHeight="1" x14ac:dyDescent="0.2">
      <c r="B1560" s="76" t="str">
        <f>IF(A1560="","",IF(ISNUMBER(SEARCH("KCB",G1560))=TRUE,Info!$J$10,Info!$J$11))</f>
        <v/>
      </c>
    </row>
    <row r="1561" spans="2:2" ht="24" customHeight="1" x14ac:dyDescent="0.2">
      <c r="B1561" s="76" t="str">
        <f>IF(A1561="","",IF(ISNUMBER(SEARCH("KCB",G1561))=TRUE,Info!$J$10,Info!$J$11))</f>
        <v/>
      </c>
    </row>
    <row r="1562" spans="2:2" ht="24" customHeight="1" x14ac:dyDescent="0.2">
      <c r="B1562" s="76" t="str">
        <f>IF(A1562="","",IF(ISNUMBER(SEARCH("KCB",G1562))=TRUE,Info!$J$10,Info!$J$11))</f>
        <v/>
      </c>
    </row>
    <row r="1563" spans="2:2" ht="24" customHeight="1" x14ac:dyDescent="0.2">
      <c r="B1563" s="76" t="str">
        <f>IF(A1563="","",IF(ISNUMBER(SEARCH("KCB",G1563))=TRUE,Info!$J$10,Info!$J$11))</f>
        <v/>
      </c>
    </row>
    <row r="1564" spans="2:2" ht="24" customHeight="1" x14ac:dyDescent="0.2">
      <c r="B1564" s="76" t="str">
        <f>IF(A1564="","",IF(ISNUMBER(SEARCH("KCB",G1564))=TRUE,Info!$J$10,Info!$J$11))</f>
        <v/>
      </c>
    </row>
    <row r="1565" spans="2:2" ht="24" customHeight="1" x14ac:dyDescent="0.2">
      <c r="B1565" s="76" t="str">
        <f>IF(A1565="","",IF(ISNUMBER(SEARCH("KCB",G1565))=TRUE,Info!$J$10,Info!$J$11))</f>
        <v/>
      </c>
    </row>
    <row r="1566" spans="2:2" ht="24" customHeight="1" x14ac:dyDescent="0.2">
      <c r="B1566" s="76" t="str">
        <f>IF(A1566="","",IF(ISNUMBER(SEARCH("KCB",G1566))=TRUE,Info!$J$10,Info!$J$11))</f>
        <v/>
      </c>
    </row>
    <row r="1567" spans="2:2" ht="24" customHeight="1" x14ac:dyDescent="0.2">
      <c r="B1567" s="76" t="str">
        <f>IF(A1567="","",IF(ISNUMBER(SEARCH("KCB",G1567))=TRUE,Info!$J$10,Info!$J$11))</f>
        <v/>
      </c>
    </row>
    <row r="1568" spans="2:2" ht="24" customHeight="1" x14ac:dyDescent="0.2">
      <c r="B1568" s="76" t="str">
        <f>IF(A1568="","",IF(ISNUMBER(SEARCH("KCB",G1568))=TRUE,Info!$J$10,Info!$J$11))</f>
        <v/>
      </c>
    </row>
    <row r="1569" spans="2:2" ht="24" customHeight="1" x14ac:dyDescent="0.2">
      <c r="B1569" s="76" t="str">
        <f>IF(A1569="","",IF(ISNUMBER(SEARCH("KCB",G1569))=TRUE,Info!$J$10,Info!$J$11))</f>
        <v/>
      </c>
    </row>
    <row r="1570" spans="2:2" ht="24" customHeight="1" x14ac:dyDescent="0.2">
      <c r="B1570" s="76" t="str">
        <f>IF(A1570="","",IF(ISNUMBER(SEARCH("KCB",G1570))=TRUE,Info!$J$10,Info!$J$11))</f>
        <v/>
      </c>
    </row>
    <row r="1571" spans="2:2" ht="24" customHeight="1" x14ac:dyDescent="0.2">
      <c r="B1571" s="76" t="str">
        <f>IF(A1571="","",IF(ISNUMBER(SEARCH("KCB",G1571))=TRUE,Info!$J$10,Info!$J$11))</f>
        <v/>
      </c>
    </row>
    <row r="1572" spans="2:2" ht="24" customHeight="1" x14ac:dyDescent="0.2">
      <c r="B1572" s="76" t="str">
        <f>IF(A1572="","",IF(ISNUMBER(SEARCH("KCB",G1572))=TRUE,Info!$J$10,Info!$J$11))</f>
        <v/>
      </c>
    </row>
    <row r="1573" spans="2:2" ht="24" customHeight="1" x14ac:dyDescent="0.2">
      <c r="B1573" s="76" t="str">
        <f>IF(A1573="","",IF(ISNUMBER(SEARCH("KCB",G1573))=TRUE,Info!$J$10,Info!$J$11))</f>
        <v/>
      </c>
    </row>
    <row r="1574" spans="2:2" ht="24" customHeight="1" x14ac:dyDescent="0.2">
      <c r="B1574" s="76" t="str">
        <f>IF(A1574="","",IF(ISNUMBER(SEARCH("KCB",G1574))=TRUE,Info!$J$10,Info!$J$11))</f>
        <v/>
      </c>
    </row>
    <row r="1575" spans="2:2" ht="24" customHeight="1" x14ac:dyDescent="0.2">
      <c r="B1575" s="76" t="str">
        <f>IF(A1575="","",IF(ISNUMBER(SEARCH("KCB",G1575))=TRUE,Info!$J$10,Info!$J$11))</f>
        <v/>
      </c>
    </row>
    <row r="1576" spans="2:2" ht="24" customHeight="1" x14ac:dyDescent="0.2">
      <c r="B1576" s="76" t="str">
        <f>IF(A1576="","",IF(ISNUMBER(SEARCH("KCB",G1576))=TRUE,Info!$J$10,Info!$J$11))</f>
        <v/>
      </c>
    </row>
    <row r="1577" spans="2:2" ht="24" customHeight="1" x14ac:dyDescent="0.2">
      <c r="B1577" s="76" t="str">
        <f>IF(A1577="","",IF(ISNUMBER(SEARCH("KCB",G1577))=TRUE,Info!$J$10,Info!$J$11))</f>
        <v/>
      </c>
    </row>
    <row r="1578" spans="2:2" ht="24" customHeight="1" x14ac:dyDescent="0.2">
      <c r="B1578" s="76" t="str">
        <f>IF(A1578="","",IF(ISNUMBER(SEARCH("KCB",G1578))=TRUE,Info!$J$10,Info!$J$11))</f>
        <v/>
      </c>
    </row>
    <row r="1579" spans="2:2" ht="24" customHeight="1" x14ac:dyDescent="0.2">
      <c r="B1579" s="76" t="str">
        <f>IF(A1579="","",IF(ISNUMBER(SEARCH("KCB",G1579))=TRUE,Info!$J$10,Info!$J$11))</f>
        <v/>
      </c>
    </row>
    <row r="1580" spans="2:2" ht="24" customHeight="1" x14ac:dyDescent="0.2">
      <c r="B1580" s="76" t="str">
        <f>IF(A1580="","",IF(ISNUMBER(SEARCH("KCB",G1580))=TRUE,Info!$J$10,Info!$J$11))</f>
        <v/>
      </c>
    </row>
    <row r="1581" spans="2:2" ht="24" customHeight="1" x14ac:dyDescent="0.2">
      <c r="B1581" s="76" t="str">
        <f>IF(A1581="","",IF(ISNUMBER(SEARCH("KCB",G1581))=TRUE,Info!$J$10,Info!$J$11))</f>
        <v/>
      </c>
    </row>
    <row r="1582" spans="2:2" ht="24" customHeight="1" x14ac:dyDescent="0.2">
      <c r="B1582" s="76" t="str">
        <f>IF(A1582="","",IF(ISNUMBER(SEARCH("KCB",G1582))=TRUE,Info!$J$10,Info!$J$11))</f>
        <v/>
      </c>
    </row>
    <row r="1583" spans="2:2" ht="24" customHeight="1" x14ac:dyDescent="0.2">
      <c r="B1583" s="76" t="str">
        <f>IF(A1583="","",IF(ISNUMBER(SEARCH("KCB",G1583))=TRUE,Info!$J$10,Info!$J$11))</f>
        <v/>
      </c>
    </row>
    <row r="1584" spans="2:2" ht="24" customHeight="1" x14ac:dyDescent="0.2">
      <c r="B1584" s="76" t="str">
        <f>IF(A1584="","",IF(ISNUMBER(SEARCH("KCB",G1584))=TRUE,Info!$J$10,Info!$J$11))</f>
        <v/>
      </c>
    </row>
    <row r="1585" spans="2:2" ht="24" customHeight="1" x14ac:dyDescent="0.2">
      <c r="B1585" s="76" t="str">
        <f>IF(A1585="","",IF(ISNUMBER(SEARCH("KCB",G1585))=TRUE,Info!$J$10,Info!$J$11))</f>
        <v/>
      </c>
    </row>
    <row r="1586" spans="2:2" ht="24" customHeight="1" x14ac:dyDescent="0.2">
      <c r="B1586" s="76" t="str">
        <f>IF(A1586="","",IF(ISNUMBER(SEARCH("KCB",G1586))=TRUE,Info!$J$10,Info!$J$11))</f>
        <v/>
      </c>
    </row>
    <row r="1587" spans="2:2" ht="24" customHeight="1" x14ac:dyDescent="0.2">
      <c r="B1587" s="76" t="str">
        <f>IF(A1587="","",IF(ISNUMBER(SEARCH("KCB",G1587))=TRUE,Info!$J$10,Info!$J$11))</f>
        <v/>
      </c>
    </row>
    <row r="1588" spans="2:2" ht="24" customHeight="1" x14ac:dyDescent="0.2">
      <c r="B1588" s="76" t="str">
        <f>IF(A1588="","",IF(ISNUMBER(SEARCH("KCB",G1588))=TRUE,Info!$J$10,Info!$J$11))</f>
        <v/>
      </c>
    </row>
    <row r="1589" spans="2:2" ht="24" customHeight="1" x14ac:dyDescent="0.2">
      <c r="B1589" s="76" t="str">
        <f>IF(A1589="","",IF(ISNUMBER(SEARCH("KCB",G1589))=TRUE,Info!$J$10,Info!$J$11))</f>
        <v/>
      </c>
    </row>
    <row r="1590" spans="2:2" ht="24" customHeight="1" x14ac:dyDescent="0.2">
      <c r="B1590" s="76" t="str">
        <f>IF(A1590="","",IF(ISNUMBER(SEARCH("KCB",G1590))=TRUE,Info!$J$10,Info!$J$11))</f>
        <v/>
      </c>
    </row>
    <row r="1591" spans="2:2" ht="24" customHeight="1" x14ac:dyDescent="0.2">
      <c r="B1591" s="76" t="str">
        <f>IF(A1591="","",IF(ISNUMBER(SEARCH("KCB",G1591))=TRUE,Info!$J$10,Info!$J$11))</f>
        <v/>
      </c>
    </row>
    <row r="1592" spans="2:2" ht="24" customHeight="1" x14ac:dyDescent="0.2">
      <c r="B1592" s="76" t="str">
        <f>IF(A1592="","",IF(ISNUMBER(SEARCH("KCB",G1592))=TRUE,Info!$J$10,Info!$J$11))</f>
        <v/>
      </c>
    </row>
    <row r="1593" spans="2:2" ht="24" customHeight="1" x14ac:dyDescent="0.2">
      <c r="B1593" s="76" t="str">
        <f>IF(A1593="","",IF(ISNUMBER(SEARCH("KCB",G1593))=TRUE,Info!$J$10,Info!$J$11))</f>
        <v/>
      </c>
    </row>
    <row r="1594" spans="2:2" ht="24" customHeight="1" x14ac:dyDescent="0.2">
      <c r="B1594" s="76" t="str">
        <f>IF(A1594="","",IF(ISNUMBER(SEARCH("KCB",G1594))=TRUE,Info!$J$10,Info!$J$11))</f>
        <v/>
      </c>
    </row>
    <row r="1595" spans="2:2" ht="24" customHeight="1" x14ac:dyDescent="0.2">
      <c r="B1595" s="76" t="str">
        <f>IF(A1595="","",IF(ISNUMBER(SEARCH("KCB",G1595))=TRUE,Info!$J$10,Info!$J$11))</f>
        <v/>
      </c>
    </row>
    <row r="1596" spans="2:2" ht="24" customHeight="1" x14ac:dyDescent="0.2">
      <c r="B1596" s="76" t="str">
        <f>IF(A1596="","",IF(ISNUMBER(SEARCH("KCB",G1596))=TRUE,Info!$J$10,Info!$J$11))</f>
        <v/>
      </c>
    </row>
    <row r="1597" spans="2:2" ht="24" customHeight="1" x14ac:dyDescent="0.2">
      <c r="B1597" s="76" t="str">
        <f>IF(A1597="","",IF(ISNUMBER(SEARCH("KCB",G1597))=TRUE,Info!$J$10,Info!$J$11))</f>
        <v/>
      </c>
    </row>
    <row r="1598" spans="2:2" ht="24" customHeight="1" x14ac:dyDescent="0.2">
      <c r="B1598" s="76" t="str">
        <f>IF(A1598="","",IF(ISNUMBER(SEARCH("KCB",G1598))=TRUE,Info!$J$10,Info!$J$11))</f>
        <v/>
      </c>
    </row>
    <row r="1599" spans="2:2" ht="24" customHeight="1" x14ac:dyDescent="0.2">
      <c r="B1599" s="76" t="str">
        <f>IF(A1599="","",IF(ISNUMBER(SEARCH("KCB",G1599))=TRUE,Info!$J$10,Info!$J$11))</f>
        <v/>
      </c>
    </row>
    <row r="1600" spans="2:2" ht="24" customHeight="1" x14ac:dyDescent="0.2">
      <c r="B1600" s="76" t="str">
        <f>IF(A1600="","",IF(ISNUMBER(SEARCH("KCB",G1600))=TRUE,Info!$J$10,Info!$J$11))</f>
        <v/>
      </c>
    </row>
    <row r="1601" spans="2:2" ht="24" customHeight="1" x14ac:dyDescent="0.2">
      <c r="B1601" s="76" t="str">
        <f>IF(A1601="","",IF(ISNUMBER(SEARCH("KCB",G1601))=TRUE,Info!$J$10,Info!$J$11))</f>
        <v/>
      </c>
    </row>
    <row r="1602" spans="2:2" ht="24" customHeight="1" x14ac:dyDescent="0.2">
      <c r="B1602" s="76" t="str">
        <f>IF(A1602="","",IF(ISNUMBER(SEARCH("KCB",G1602))=TRUE,Info!$J$10,Info!$J$11))</f>
        <v/>
      </c>
    </row>
    <row r="1603" spans="2:2" ht="24" customHeight="1" x14ac:dyDescent="0.2">
      <c r="B1603" s="76" t="str">
        <f>IF(A1603="","",IF(ISNUMBER(SEARCH("KCB",G1603))=TRUE,Info!$J$10,Info!$J$11))</f>
        <v/>
      </c>
    </row>
    <row r="1604" spans="2:2" ht="24" customHeight="1" x14ac:dyDescent="0.2">
      <c r="B1604" s="76" t="str">
        <f>IF(A1604="","",IF(ISNUMBER(SEARCH("KCB",G1604))=TRUE,Info!$J$10,Info!$J$11))</f>
        <v/>
      </c>
    </row>
    <row r="1605" spans="2:2" ht="24" customHeight="1" x14ac:dyDescent="0.2">
      <c r="B1605" s="76" t="str">
        <f>IF(A1605="","",IF(ISNUMBER(SEARCH("KCB",G1605))=TRUE,Info!$J$10,Info!$J$11))</f>
        <v/>
      </c>
    </row>
    <row r="1606" spans="2:2" ht="24" customHeight="1" x14ac:dyDescent="0.2">
      <c r="B1606" s="76" t="str">
        <f>IF(A1606="","",IF(ISNUMBER(SEARCH("KCB",G1606))=TRUE,Info!$J$10,Info!$J$11))</f>
        <v/>
      </c>
    </row>
    <row r="1607" spans="2:2" ht="24" customHeight="1" x14ac:dyDescent="0.2">
      <c r="B1607" s="76" t="str">
        <f>IF(A1607="","",IF(ISNUMBER(SEARCH("KCB",G1607))=TRUE,Info!$J$10,Info!$J$11))</f>
        <v/>
      </c>
    </row>
    <row r="1608" spans="2:2" ht="24" customHeight="1" x14ac:dyDescent="0.2">
      <c r="B1608" s="76" t="str">
        <f>IF(A1608="","",IF(ISNUMBER(SEARCH("KCB",G1608))=TRUE,Info!$J$10,Info!$J$11))</f>
        <v/>
      </c>
    </row>
    <row r="1609" spans="2:2" ht="24" customHeight="1" x14ac:dyDescent="0.2">
      <c r="B1609" s="76" t="str">
        <f>IF(A1609="","",IF(ISNUMBER(SEARCH("KCB",G1609))=TRUE,Info!$J$10,Info!$J$11))</f>
        <v/>
      </c>
    </row>
    <row r="1610" spans="2:2" ht="24" customHeight="1" x14ac:dyDescent="0.2">
      <c r="B1610" s="76" t="str">
        <f>IF(A1610="","",IF(ISNUMBER(SEARCH("KCB",G1610))=TRUE,Info!$J$10,Info!$J$11))</f>
        <v/>
      </c>
    </row>
    <row r="1611" spans="2:2" ht="24" customHeight="1" x14ac:dyDescent="0.2">
      <c r="B1611" s="76" t="str">
        <f>IF(A1611="","",IF(ISNUMBER(SEARCH("KCB",G1611))=TRUE,Info!$J$10,Info!$J$11))</f>
        <v/>
      </c>
    </row>
    <row r="1612" spans="2:2" ht="24" customHeight="1" x14ac:dyDescent="0.2">
      <c r="B1612" s="76" t="str">
        <f>IF(A1612="","",IF(ISNUMBER(SEARCH("KCB",G1612))=TRUE,Info!$J$10,Info!$J$11))</f>
        <v/>
      </c>
    </row>
    <row r="1613" spans="2:2" ht="24" customHeight="1" x14ac:dyDescent="0.2">
      <c r="B1613" s="76" t="str">
        <f>IF(A1613="","",IF(ISNUMBER(SEARCH("KCB",G1613))=TRUE,Info!$J$10,Info!$J$11))</f>
        <v/>
      </c>
    </row>
    <row r="1614" spans="2:2" ht="24" customHeight="1" x14ac:dyDescent="0.2">
      <c r="B1614" s="76" t="str">
        <f>IF(A1614="","",IF(ISNUMBER(SEARCH("KCB",G1614))=TRUE,Info!$J$10,Info!$J$11))</f>
        <v/>
      </c>
    </row>
    <row r="1615" spans="2:2" ht="24" customHeight="1" x14ac:dyDescent="0.2">
      <c r="B1615" s="76" t="str">
        <f>IF(A1615="","",IF(ISNUMBER(SEARCH("KCB",G1615))=TRUE,Info!$J$10,Info!$J$11))</f>
        <v/>
      </c>
    </row>
    <row r="1616" spans="2:2" ht="24" customHeight="1" x14ac:dyDescent="0.2">
      <c r="B1616" s="76" t="str">
        <f>IF(A1616="","",IF(ISNUMBER(SEARCH("KCB",G1616))=TRUE,Info!$J$10,Info!$J$11))</f>
        <v/>
      </c>
    </row>
    <row r="1617" spans="2:2" ht="24" customHeight="1" x14ac:dyDescent="0.2">
      <c r="B1617" s="76" t="str">
        <f>IF(A1617="","",IF(ISNUMBER(SEARCH("KCB",G1617))=TRUE,Info!$J$10,Info!$J$11))</f>
        <v/>
      </c>
    </row>
    <row r="1618" spans="2:2" ht="24" customHeight="1" x14ac:dyDescent="0.2">
      <c r="B1618" s="76" t="str">
        <f>IF(A1618="","",IF(ISNUMBER(SEARCH("KCB",G1618))=TRUE,Info!$J$10,Info!$J$11))</f>
        <v/>
      </c>
    </row>
    <row r="1619" spans="2:2" ht="24" customHeight="1" x14ac:dyDescent="0.2">
      <c r="B1619" s="76" t="str">
        <f>IF(A1619="","",IF(ISNUMBER(SEARCH("KCB",G1619))=TRUE,Info!$J$10,Info!$J$11))</f>
        <v/>
      </c>
    </row>
    <row r="1620" spans="2:2" ht="24" customHeight="1" x14ac:dyDescent="0.2">
      <c r="B1620" s="76" t="str">
        <f>IF(A1620="","",IF(ISNUMBER(SEARCH("KCB",G1620))=TRUE,Info!$J$10,Info!$J$11))</f>
        <v/>
      </c>
    </row>
    <row r="1621" spans="2:2" ht="24" customHeight="1" x14ac:dyDescent="0.2">
      <c r="B1621" s="76" t="str">
        <f>IF(A1621="","",IF(ISNUMBER(SEARCH("KCB",G1621))=TRUE,Info!$J$10,Info!$J$11))</f>
        <v/>
      </c>
    </row>
    <row r="1622" spans="2:2" ht="24" customHeight="1" x14ac:dyDescent="0.2">
      <c r="B1622" s="76" t="str">
        <f>IF(A1622="","",IF(ISNUMBER(SEARCH("KCB",G1622))=TRUE,Info!$J$10,Info!$J$11))</f>
        <v/>
      </c>
    </row>
    <row r="1623" spans="2:2" ht="24" customHeight="1" x14ac:dyDescent="0.2">
      <c r="B1623" s="76" t="str">
        <f>IF(A1623="","",IF(ISNUMBER(SEARCH("KCB",G1623))=TRUE,Info!$J$10,Info!$J$11))</f>
        <v/>
      </c>
    </row>
    <row r="1624" spans="2:2" ht="24" customHeight="1" x14ac:dyDescent="0.2">
      <c r="B1624" s="76" t="str">
        <f>IF(A1624="","",IF(ISNUMBER(SEARCH("KCB",G1624))=TRUE,Info!$J$10,Info!$J$11))</f>
        <v/>
      </c>
    </row>
    <row r="1625" spans="2:2" ht="24" customHeight="1" x14ac:dyDescent="0.2">
      <c r="B1625" s="76" t="str">
        <f>IF(A1625="","",IF(ISNUMBER(SEARCH("KCB",G1625))=TRUE,Info!$J$10,Info!$J$11))</f>
        <v/>
      </c>
    </row>
    <row r="1626" spans="2:2" ht="24" customHeight="1" x14ac:dyDescent="0.2">
      <c r="B1626" s="76" t="str">
        <f>IF(A1626="","",IF(ISNUMBER(SEARCH("KCB",G1626))=TRUE,Info!$J$10,Info!$J$11))</f>
        <v/>
      </c>
    </row>
    <row r="1627" spans="2:2" ht="24" customHeight="1" x14ac:dyDescent="0.2">
      <c r="B1627" s="76" t="str">
        <f>IF(A1627="","",IF(ISNUMBER(SEARCH("KCB",G1627))=TRUE,Info!$J$10,Info!$J$11))</f>
        <v/>
      </c>
    </row>
    <row r="1628" spans="2:2" ht="24" customHeight="1" x14ac:dyDescent="0.2">
      <c r="B1628" s="76" t="str">
        <f>IF(A1628="","",IF(ISNUMBER(SEARCH("KCB",G1628))=TRUE,Info!$J$10,Info!$J$11))</f>
        <v/>
      </c>
    </row>
    <row r="1629" spans="2:2" ht="24" customHeight="1" x14ac:dyDescent="0.2">
      <c r="B1629" s="76" t="str">
        <f>IF(A1629="","",IF(ISNUMBER(SEARCH("KCB",G1629))=TRUE,Info!$J$10,Info!$J$11))</f>
        <v/>
      </c>
    </row>
    <row r="1630" spans="2:2" ht="24" customHeight="1" x14ac:dyDescent="0.2">
      <c r="B1630" s="76" t="str">
        <f>IF(A1630="","",IF(ISNUMBER(SEARCH("KCB",G1630))=TRUE,Info!$J$10,Info!$J$11))</f>
        <v/>
      </c>
    </row>
    <row r="1631" spans="2:2" ht="24" customHeight="1" x14ac:dyDescent="0.2">
      <c r="B1631" s="76" t="str">
        <f>IF(A1631="","",IF(ISNUMBER(SEARCH("KCB",G1631))=TRUE,Info!$J$10,Info!$J$11))</f>
        <v/>
      </c>
    </row>
    <row r="1632" spans="2:2" ht="24" customHeight="1" x14ac:dyDescent="0.2">
      <c r="B1632" s="76" t="str">
        <f>IF(A1632="","",IF(ISNUMBER(SEARCH("KCB",G1632))=TRUE,Info!$J$10,Info!$J$11))</f>
        <v/>
      </c>
    </row>
    <row r="1633" spans="2:2" ht="24" customHeight="1" x14ac:dyDescent="0.2">
      <c r="B1633" s="76" t="str">
        <f>IF(A1633="","",IF(ISNUMBER(SEARCH("KCB",G1633))=TRUE,Info!$J$10,Info!$J$11))</f>
        <v/>
      </c>
    </row>
    <row r="1634" spans="2:2" ht="24" customHeight="1" x14ac:dyDescent="0.2">
      <c r="B1634" s="76" t="str">
        <f>IF(A1634="","",IF(ISNUMBER(SEARCH("KCB",G1634))=TRUE,Info!$J$10,Info!$J$11))</f>
        <v/>
      </c>
    </row>
    <row r="1635" spans="2:2" ht="24" customHeight="1" x14ac:dyDescent="0.2">
      <c r="B1635" s="76" t="str">
        <f>IF(A1635="","",IF(ISNUMBER(SEARCH("KCB",G1635))=TRUE,Info!$J$10,Info!$J$11))</f>
        <v/>
      </c>
    </row>
    <row r="1636" spans="2:2" ht="24" customHeight="1" x14ac:dyDescent="0.2">
      <c r="B1636" s="76" t="str">
        <f>IF(A1636="","",IF(ISNUMBER(SEARCH("KCB",G1636))=TRUE,Info!$J$10,Info!$J$11))</f>
        <v/>
      </c>
    </row>
    <row r="1637" spans="2:2" ht="24" customHeight="1" x14ac:dyDescent="0.2">
      <c r="B1637" s="76" t="str">
        <f>IF(A1637="","",IF(ISNUMBER(SEARCH("KCB",G1637))=TRUE,Info!$J$10,Info!$J$11))</f>
        <v/>
      </c>
    </row>
    <row r="1638" spans="2:2" ht="24" customHeight="1" x14ac:dyDescent="0.2">
      <c r="B1638" s="76" t="str">
        <f>IF(A1638="","",IF(ISNUMBER(SEARCH("KCB",G1638))=TRUE,Info!$J$10,Info!$J$11))</f>
        <v/>
      </c>
    </row>
    <row r="1639" spans="2:2" ht="24" customHeight="1" x14ac:dyDescent="0.2">
      <c r="B1639" s="76" t="str">
        <f>IF(A1639="","",IF(ISNUMBER(SEARCH("KCB",G1639))=TRUE,Info!$J$10,Info!$J$11))</f>
        <v/>
      </c>
    </row>
    <row r="1640" spans="2:2" ht="24" customHeight="1" x14ac:dyDescent="0.2">
      <c r="B1640" s="76" t="str">
        <f>IF(A1640="","",IF(ISNUMBER(SEARCH("KCB",G1640))=TRUE,Info!$J$10,Info!$J$11))</f>
        <v/>
      </c>
    </row>
    <row r="1641" spans="2:2" ht="24" customHeight="1" x14ac:dyDescent="0.2">
      <c r="B1641" s="76" t="str">
        <f>IF(A1641="","",IF(ISNUMBER(SEARCH("KCB",G1641))=TRUE,Info!$J$10,Info!$J$11))</f>
        <v/>
      </c>
    </row>
    <row r="1642" spans="2:2" ht="24" customHeight="1" x14ac:dyDescent="0.2">
      <c r="B1642" s="76" t="str">
        <f>IF(A1642="","",IF(ISNUMBER(SEARCH("KCB",G1642))=TRUE,Info!$J$10,Info!$J$11))</f>
        <v/>
      </c>
    </row>
    <row r="1643" spans="2:2" ht="24" customHeight="1" x14ac:dyDescent="0.2">
      <c r="B1643" s="76" t="str">
        <f>IF(A1643="","",IF(ISNUMBER(SEARCH("KCB",G1643))=TRUE,Info!$J$10,Info!$J$11))</f>
        <v/>
      </c>
    </row>
    <row r="1644" spans="2:2" ht="24" customHeight="1" x14ac:dyDescent="0.2">
      <c r="B1644" s="76" t="str">
        <f>IF(A1644="","",IF(ISNUMBER(SEARCH("KCB",G1644))=TRUE,Info!$J$10,Info!$J$11))</f>
        <v/>
      </c>
    </row>
    <row r="1645" spans="2:2" ht="24" customHeight="1" x14ac:dyDescent="0.2">
      <c r="B1645" s="76" t="str">
        <f>IF(A1645="","",IF(ISNUMBER(SEARCH("KCB",G1645))=TRUE,Info!$J$10,Info!$J$11))</f>
        <v/>
      </c>
    </row>
    <row r="1646" spans="2:2" ht="24" customHeight="1" x14ac:dyDescent="0.2">
      <c r="B1646" s="76" t="str">
        <f>IF(A1646="","",IF(ISNUMBER(SEARCH("KCB",G1646))=TRUE,Info!$J$10,Info!$J$11))</f>
        <v/>
      </c>
    </row>
    <row r="1647" spans="2:2" ht="24" customHeight="1" x14ac:dyDescent="0.2">
      <c r="B1647" s="76" t="str">
        <f>IF(A1647="","",IF(ISNUMBER(SEARCH("KCB",G1647))=TRUE,Info!$J$10,Info!$J$11))</f>
        <v/>
      </c>
    </row>
    <row r="1648" spans="2:2" ht="24" customHeight="1" x14ac:dyDescent="0.2">
      <c r="B1648" s="76" t="str">
        <f>IF(A1648="","",IF(ISNUMBER(SEARCH("KCB",G1648))=TRUE,Info!$J$10,Info!$J$11))</f>
        <v/>
      </c>
    </row>
    <row r="1649" spans="2:2" ht="24" customHeight="1" x14ac:dyDescent="0.2">
      <c r="B1649" s="76" t="str">
        <f>IF(A1649="","",IF(ISNUMBER(SEARCH("KCB",G1649))=TRUE,Info!$J$10,Info!$J$11))</f>
        <v/>
      </c>
    </row>
    <row r="1650" spans="2:2" ht="24" customHeight="1" x14ac:dyDescent="0.2">
      <c r="B1650" s="76" t="str">
        <f>IF(A1650="","",IF(ISNUMBER(SEARCH("KCB",G1650))=TRUE,Info!$J$10,Info!$J$11))</f>
        <v/>
      </c>
    </row>
    <row r="1651" spans="2:2" ht="24" customHeight="1" x14ac:dyDescent="0.2">
      <c r="B1651" s="76" t="str">
        <f>IF(A1651="","",IF(ISNUMBER(SEARCH("KCB",G1651))=TRUE,Info!$J$10,Info!$J$11))</f>
        <v/>
      </c>
    </row>
    <row r="1652" spans="2:2" ht="24" customHeight="1" x14ac:dyDescent="0.2">
      <c r="B1652" s="76" t="str">
        <f>IF(A1652="","",IF(ISNUMBER(SEARCH("KCB",G1652))=TRUE,Info!$J$10,Info!$J$11))</f>
        <v/>
      </c>
    </row>
    <row r="1653" spans="2:2" ht="24" customHeight="1" x14ac:dyDescent="0.2">
      <c r="B1653" s="76" t="str">
        <f>IF(A1653="","",IF(ISNUMBER(SEARCH("KCB",G1653))=TRUE,Info!$J$10,Info!$J$11))</f>
        <v/>
      </c>
    </row>
    <row r="1654" spans="2:2" ht="24" customHeight="1" x14ac:dyDescent="0.2">
      <c r="B1654" s="76" t="str">
        <f>IF(A1654="","",IF(ISNUMBER(SEARCH("KCB",G1654))=TRUE,Info!$J$10,Info!$J$11))</f>
        <v/>
      </c>
    </row>
    <row r="1655" spans="2:2" ht="24" customHeight="1" x14ac:dyDescent="0.2">
      <c r="B1655" s="76" t="str">
        <f>IF(A1655="","",IF(ISNUMBER(SEARCH("KCB",G1655))=TRUE,Info!$J$10,Info!$J$11))</f>
        <v/>
      </c>
    </row>
    <row r="1656" spans="2:2" ht="24" customHeight="1" x14ac:dyDescent="0.2">
      <c r="B1656" s="76" t="str">
        <f>IF(A1656="","",IF(ISNUMBER(SEARCH("KCB",G1656))=TRUE,Info!$J$10,Info!$J$11))</f>
        <v/>
      </c>
    </row>
    <row r="1657" spans="2:2" ht="24" customHeight="1" x14ac:dyDescent="0.2">
      <c r="B1657" s="76" t="str">
        <f>IF(A1657="","",IF(ISNUMBER(SEARCH("KCB",G1657))=TRUE,Info!$J$10,Info!$J$11))</f>
        <v/>
      </c>
    </row>
    <row r="1658" spans="2:2" ht="24" customHeight="1" x14ac:dyDescent="0.2">
      <c r="B1658" s="76" t="str">
        <f>IF(A1658="","",IF(ISNUMBER(SEARCH("KCB",G1658))=TRUE,Info!$J$10,Info!$J$11))</f>
        <v/>
      </c>
    </row>
    <row r="1659" spans="2:2" ht="24" customHeight="1" x14ac:dyDescent="0.2">
      <c r="B1659" s="76" t="str">
        <f>IF(A1659="","",IF(ISNUMBER(SEARCH("KCB",G1659))=TRUE,Info!$J$10,Info!$J$11))</f>
        <v/>
      </c>
    </row>
    <row r="1660" spans="2:2" ht="24" customHeight="1" x14ac:dyDescent="0.2">
      <c r="B1660" s="76" t="str">
        <f>IF(A1660="","",IF(ISNUMBER(SEARCH("KCB",G1660))=TRUE,Info!$J$10,Info!$J$11))</f>
        <v/>
      </c>
    </row>
    <row r="1661" spans="2:2" ht="24" customHeight="1" x14ac:dyDescent="0.2">
      <c r="B1661" s="76" t="str">
        <f>IF(A1661="","",IF(ISNUMBER(SEARCH("KCB",G1661))=TRUE,Info!$J$10,Info!$J$11))</f>
        <v/>
      </c>
    </row>
    <row r="1662" spans="2:2" ht="24" customHeight="1" x14ac:dyDescent="0.2">
      <c r="B1662" s="76" t="str">
        <f>IF(A1662="","",IF(ISNUMBER(SEARCH("KCB",G1662))=TRUE,Info!$J$10,Info!$J$11))</f>
        <v/>
      </c>
    </row>
    <row r="1663" spans="2:2" ht="24" customHeight="1" x14ac:dyDescent="0.2">
      <c r="B1663" s="76" t="str">
        <f>IF(A1663="","",IF(ISNUMBER(SEARCH("KCB",G1663))=TRUE,Info!$J$10,Info!$J$11))</f>
        <v/>
      </c>
    </row>
    <row r="1664" spans="2:2" ht="24" customHeight="1" x14ac:dyDescent="0.2">
      <c r="B1664" s="76" t="str">
        <f>IF(A1664="","",IF(ISNUMBER(SEARCH("KCB",G1664))=TRUE,Info!$J$10,Info!$J$11))</f>
        <v/>
      </c>
    </row>
    <row r="1665" spans="2:2" ht="24" customHeight="1" x14ac:dyDescent="0.2">
      <c r="B1665" s="76" t="str">
        <f>IF(A1665="","",IF(ISNUMBER(SEARCH("KCB",G1665))=TRUE,Info!$J$10,Info!$J$11))</f>
        <v/>
      </c>
    </row>
    <row r="1666" spans="2:2" ht="24" customHeight="1" x14ac:dyDescent="0.2">
      <c r="B1666" s="76" t="str">
        <f>IF(A1666="","",IF(ISNUMBER(SEARCH("KCB",G1666))=TRUE,Info!$J$10,Info!$J$11))</f>
        <v/>
      </c>
    </row>
    <row r="1667" spans="2:2" ht="24" customHeight="1" x14ac:dyDescent="0.2">
      <c r="B1667" s="76" t="str">
        <f>IF(A1667="","",IF(ISNUMBER(SEARCH("KCB",G1667))=TRUE,Info!$J$10,Info!$J$11))</f>
        <v/>
      </c>
    </row>
    <row r="1668" spans="2:2" ht="24" customHeight="1" x14ac:dyDescent="0.2">
      <c r="B1668" s="76" t="str">
        <f>IF(A1668="","",IF(ISNUMBER(SEARCH("KCB",G1668))=TRUE,Info!$J$10,Info!$J$11))</f>
        <v/>
      </c>
    </row>
    <row r="1669" spans="2:2" ht="24" customHeight="1" x14ac:dyDescent="0.2">
      <c r="B1669" s="76" t="str">
        <f>IF(A1669="","",IF(ISNUMBER(SEARCH("KCB",G1669))=TRUE,Info!$J$10,Info!$J$11))</f>
        <v/>
      </c>
    </row>
    <row r="1670" spans="2:2" ht="24" customHeight="1" x14ac:dyDescent="0.2">
      <c r="B1670" s="76" t="str">
        <f>IF(A1670="","",IF(ISNUMBER(SEARCH("KCB",G1670))=TRUE,Info!$J$10,Info!$J$11))</f>
        <v/>
      </c>
    </row>
    <row r="1671" spans="2:2" ht="24" customHeight="1" x14ac:dyDescent="0.2">
      <c r="B1671" s="76" t="str">
        <f>IF(A1671="","",IF(ISNUMBER(SEARCH("KCB",G1671))=TRUE,Info!$J$10,Info!$J$11))</f>
        <v/>
      </c>
    </row>
    <row r="1672" spans="2:2" ht="24" customHeight="1" x14ac:dyDescent="0.2">
      <c r="B1672" s="76" t="str">
        <f>IF(A1672="","",IF(ISNUMBER(SEARCH("KCB",G1672))=TRUE,Info!$J$10,Info!$J$11))</f>
        <v/>
      </c>
    </row>
    <row r="1673" spans="2:2" ht="24" customHeight="1" x14ac:dyDescent="0.2">
      <c r="B1673" s="76" t="str">
        <f>IF(A1673="","",IF(ISNUMBER(SEARCH("KCB",G1673))=TRUE,Info!$J$10,Info!$J$11))</f>
        <v/>
      </c>
    </row>
    <row r="1674" spans="2:2" ht="24" customHeight="1" x14ac:dyDescent="0.2">
      <c r="B1674" s="76" t="str">
        <f>IF(A1674="","",IF(ISNUMBER(SEARCH("KCB",G1674))=TRUE,Info!$J$10,Info!$J$11))</f>
        <v/>
      </c>
    </row>
    <row r="1675" spans="2:2" ht="24" customHeight="1" x14ac:dyDescent="0.2">
      <c r="B1675" s="76" t="str">
        <f>IF(A1675="","",IF(ISNUMBER(SEARCH("KCB",G1675))=TRUE,Info!$J$10,Info!$J$11))</f>
        <v/>
      </c>
    </row>
    <row r="1676" spans="2:2" ht="24" customHeight="1" x14ac:dyDescent="0.2">
      <c r="B1676" s="76" t="str">
        <f>IF(A1676="","",IF(ISNUMBER(SEARCH("KCB",G1676))=TRUE,Info!$J$10,Info!$J$11))</f>
        <v/>
      </c>
    </row>
    <row r="1677" spans="2:2" ht="24" customHeight="1" x14ac:dyDescent="0.2">
      <c r="B1677" s="76" t="str">
        <f>IF(A1677="","",IF(ISNUMBER(SEARCH("KCB",G1677))=TRUE,Info!$J$10,Info!$J$11))</f>
        <v/>
      </c>
    </row>
    <row r="1678" spans="2:2" ht="24" customHeight="1" x14ac:dyDescent="0.2">
      <c r="B1678" s="76" t="str">
        <f>IF(A1678="","",IF(ISNUMBER(SEARCH("KCB",G1678))=TRUE,Info!$J$10,Info!$J$11))</f>
        <v/>
      </c>
    </row>
    <row r="1679" spans="2:2" ht="24" customHeight="1" x14ac:dyDescent="0.2">
      <c r="B1679" s="76" t="str">
        <f>IF(A1679="","",IF(ISNUMBER(SEARCH("KCB",G1679))=TRUE,Info!$J$10,Info!$J$11))</f>
        <v/>
      </c>
    </row>
    <row r="1680" spans="2:2" ht="24" customHeight="1" x14ac:dyDescent="0.2">
      <c r="B1680" s="76" t="str">
        <f>IF(A1680="","",IF(ISNUMBER(SEARCH("KCB",G1680))=TRUE,Info!$J$10,Info!$J$11))</f>
        <v/>
      </c>
    </row>
    <row r="1681" spans="2:2" ht="24" customHeight="1" x14ac:dyDescent="0.2">
      <c r="B1681" s="76" t="str">
        <f>IF(A1681="","",IF(ISNUMBER(SEARCH("KCB",G1681))=TRUE,Info!$J$10,Info!$J$11))</f>
        <v/>
      </c>
    </row>
    <row r="1682" spans="2:2" ht="24" customHeight="1" x14ac:dyDescent="0.2">
      <c r="B1682" s="76" t="str">
        <f>IF(A1682="","",IF(ISNUMBER(SEARCH("KCB",G1682))=TRUE,Info!$J$10,Info!$J$11))</f>
        <v/>
      </c>
    </row>
    <row r="1683" spans="2:2" ht="24" customHeight="1" x14ac:dyDescent="0.2">
      <c r="B1683" s="76" t="str">
        <f>IF(A1683="","",IF(ISNUMBER(SEARCH("KCB",G1683))=TRUE,Info!$J$10,Info!$J$11))</f>
        <v/>
      </c>
    </row>
    <row r="1684" spans="2:2" ht="24" customHeight="1" x14ac:dyDescent="0.2">
      <c r="B1684" s="76" t="str">
        <f>IF(A1684="","",IF(ISNUMBER(SEARCH("KCB",G1684))=TRUE,Info!$J$10,Info!$J$11))</f>
        <v/>
      </c>
    </row>
    <row r="1685" spans="2:2" ht="24" customHeight="1" x14ac:dyDescent="0.2">
      <c r="B1685" s="76" t="str">
        <f>IF(A1685="","",IF(ISNUMBER(SEARCH("KCB",G1685))=TRUE,Info!$J$10,Info!$J$11))</f>
        <v/>
      </c>
    </row>
    <row r="1686" spans="2:2" ht="24" customHeight="1" x14ac:dyDescent="0.2">
      <c r="B1686" s="76" t="str">
        <f>IF(A1686="","",IF(ISNUMBER(SEARCH("KCB",G1686))=TRUE,Info!$J$10,Info!$J$11))</f>
        <v/>
      </c>
    </row>
    <row r="1687" spans="2:2" ht="24" customHeight="1" x14ac:dyDescent="0.2">
      <c r="B1687" s="76" t="str">
        <f>IF(A1687="","",IF(ISNUMBER(SEARCH("KCB",G1687))=TRUE,Info!$J$10,Info!$J$11))</f>
        <v/>
      </c>
    </row>
    <row r="1688" spans="2:2" ht="24" customHeight="1" x14ac:dyDescent="0.2">
      <c r="B1688" s="76" t="str">
        <f>IF(A1688="","",IF(ISNUMBER(SEARCH("KCB",G1688))=TRUE,Info!$J$10,Info!$J$11))</f>
        <v/>
      </c>
    </row>
    <row r="1689" spans="2:2" ht="24" customHeight="1" x14ac:dyDescent="0.2">
      <c r="B1689" s="76" t="str">
        <f>IF(A1689="","",IF(ISNUMBER(SEARCH("KCB",G1689))=TRUE,Info!$J$10,Info!$J$11))</f>
        <v/>
      </c>
    </row>
    <row r="1690" spans="2:2" ht="24" customHeight="1" x14ac:dyDescent="0.2">
      <c r="B1690" s="76" t="str">
        <f>IF(A1690="","",IF(ISNUMBER(SEARCH("KCB",G1690))=TRUE,Info!$J$10,Info!$J$11))</f>
        <v/>
      </c>
    </row>
    <row r="1691" spans="2:2" ht="24" customHeight="1" x14ac:dyDescent="0.2">
      <c r="B1691" s="76" t="str">
        <f>IF(A1691="","",IF(ISNUMBER(SEARCH("KCB",G1691))=TRUE,Info!$J$10,Info!$J$11))</f>
        <v/>
      </c>
    </row>
    <row r="1692" spans="2:2" ht="24" customHeight="1" x14ac:dyDescent="0.2">
      <c r="B1692" s="76" t="str">
        <f>IF(A1692="","",IF(ISNUMBER(SEARCH("KCB",G1692))=TRUE,Info!$J$10,Info!$J$11))</f>
        <v/>
      </c>
    </row>
    <row r="1693" spans="2:2" ht="24" customHeight="1" x14ac:dyDescent="0.2">
      <c r="B1693" s="76" t="str">
        <f>IF(A1693="","",IF(ISNUMBER(SEARCH("KCB",G1693))=TRUE,Info!$J$10,Info!$J$11))</f>
        <v/>
      </c>
    </row>
    <row r="1694" spans="2:2" ht="24" customHeight="1" x14ac:dyDescent="0.2">
      <c r="B1694" s="76" t="str">
        <f>IF(A1694="","",IF(ISNUMBER(SEARCH("KCB",G1694))=TRUE,Info!$J$10,Info!$J$11))</f>
        <v/>
      </c>
    </row>
    <row r="1695" spans="2:2" ht="24" customHeight="1" x14ac:dyDescent="0.2">
      <c r="B1695" s="76" t="str">
        <f>IF(A1695="","",IF(ISNUMBER(SEARCH("KCB",G1695))=TRUE,Info!$J$10,Info!$J$11))</f>
        <v/>
      </c>
    </row>
    <row r="1696" spans="2:2" ht="24" customHeight="1" x14ac:dyDescent="0.2">
      <c r="B1696" s="76" t="str">
        <f>IF(A1696="","",IF(ISNUMBER(SEARCH("KCB",G1696))=TRUE,Info!$J$10,Info!$J$11))</f>
        <v/>
      </c>
    </row>
    <row r="1697" spans="2:2" ht="24" customHeight="1" x14ac:dyDescent="0.2">
      <c r="B1697" s="76" t="str">
        <f>IF(A1697="","",IF(ISNUMBER(SEARCH("KCB",G1697))=TRUE,Info!$J$10,Info!$J$11))</f>
        <v/>
      </c>
    </row>
    <row r="1698" spans="2:2" ht="24" customHeight="1" x14ac:dyDescent="0.2">
      <c r="B1698" s="76" t="str">
        <f>IF(A1698="","",IF(ISNUMBER(SEARCH("KCB",G1698))=TRUE,Info!$J$10,Info!$J$11))</f>
        <v/>
      </c>
    </row>
    <row r="1699" spans="2:2" ht="24" customHeight="1" x14ac:dyDescent="0.2">
      <c r="B1699" s="76" t="str">
        <f>IF(A1699="","",IF(ISNUMBER(SEARCH("KCB",G1699))=TRUE,Info!$J$10,Info!$J$11))</f>
        <v/>
      </c>
    </row>
    <row r="1700" spans="2:2" ht="24" customHeight="1" x14ac:dyDescent="0.2">
      <c r="B1700" s="76" t="str">
        <f>IF(A1700="","",IF(ISNUMBER(SEARCH("KCB",G1700))=TRUE,Info!$J$10,Info!$J$11))</f>
        <v/>
      </c>
    </row>
    <row r="1701" spans="2:2" ht="24" customHeight="1" x14ac:dyDescent="0.2">
      <c r="B1701" s="76" t="str">
        <f>IF(A1701="","",IF(ISNUMBER(SEARCH("KCB",G1701))=TRUE,Info!$J$10,Info!$J$11))</f>
        <v/>
      </c>
    </row>
    <row r="1702" spans="2:2" ht="24" customHeight="1" x14ac:dyDescent="0.2">
      <c r="B1702" s="76" t="str">
        <f>IF(A1702="","",IF(ISNUMBER(SEARCH("KCB",G1702))=TRUE,Info!$J$10,Info!$J$11))</f>
        <v/>
      </c>
    </row>
    <row r="1703" spans="2:2" ht="24" customHeight="1" x14ac:dyDescent="0.2">
      <c r="B1703" s="76" t="str">
        <f>IF(A1703="","",IF(ISNUMBER(SEARCH("KCB",G1703))=TRUE,Info!$J$10,Info!$J$11))</f>
        <v/>
      </c>
    </row>
    <row r="1704" spans="2:2" ht="24" customHeight="1" x14ac:dyDescent="0.2">
      <c r="B1704" s="76" t="str">
        <f>IF(A1704="","",IF(ISNUMBER(SEARCH("KCB",G1704))=TRUE,Info!$J$10,Info!$J$11))</f>
        <v/>
      </c>
    </row>
    <row r="1705" spans="2:2" ht="24" customHeight="1" x14ac:dyDescent="0.2">
      <c r="B1705" s="76" t="str">
        <f>IF(A1705="","",IF(ISNUMBER(SEARCH("KCB",G1705))=TRUE,Info!$J$10,Info!$J$11))</f>
        <v/>
      </c>
    </row>
    <row r="1706" spans="2:2" ht="24" customHeight="1" x14ac:dyDescent="0.2">
      <c r="B1706" s="76" t="str">
        <f>IF(A1706="","",IF(ISNUMBER(SEARCH("KCB",G1706))=TRUE,Info!$J$10,Info!$J$11))</f>
        <v/>
      </c>
    </row>
    <row r="1707" spans="2:2" ht="24" customHeight="1" x14ac:dyDescent="0.2">
      <c r="B1707" s="76" t="str">
        <f>IF(A1707="","",IF(ISNUMBER(SEARCH("KCB",G1707))=TRUE,Info!$J$10,Info!$J$11))</f>
        <v/>
      </c>
    </row>
    <row r="1708" spans="2:2" ht="24" customHeight="1" x14ac:dyDescent="0.2">
      <c r="B1708" s="76" t="str">
        <f>IF(A1708="","",IF(ISNUMBER(SEARCH("KCB",G1708))=TRUE,Info!$J$10,Info!$J$11))</f>
        <v/>
      </c>
    </row>
    <row r="1709" spans="2:2" ht="24" customHeight="1" x14ac:dyDescent="0.2">
      <c r="B1709" s="76" t="str">
        <f>IF(A1709="","",IF(ISNUMBER(SEARCH("KCB",G1709))=TRUE,Info!$J$10,Info!$J$11))</f>
        <v/>
      </c>
    </row>
    <row r="1710" spans="2:2" ht="24" customHeight="1" x14ac:dyDescent="0.2">
      <c r="B1710" s="76" t="str">
        <f>IF(A1710="","",IF(ISNUMBER(SEARCH("KCB",G1710))=TRUE,Info!$J$10,Info!$J$11))</f>
        <v/>
      </c>
    </row>
    <row r="1711" spans="2:2" ht="24" customHeight="1" x14ac:dyDescent="0.2">
      <c r="B1711" s="76" t="str">
        <f>IF(A1711="","",IF(ISNUMBER(SEARCH("KCB",G1711))=TRUE,Info!$J$10,Info!$J$11))</f>
        <v/>
      </c>
    </row>
    <row r="1712" spans="2:2" ht="24" customHeight="1" x14ac:dyDescent="0.2">
      <c r="B1712" s="76" t="str">
        <f>IF(A1712="","",IF(ISNUMBER(SEARCH("KCB",G1712))=TRUE,Info!$J$10,Info!$J$11))</f>
        <v/>
      </c>
    </row>
    <row r="1713" spans="2:2" ht="24" customHeight="1" x14ac:dyDescent="0.2">
      <c r="B1713" s="76" t="str">
        <f>IF(A1713="","",IF(ISNUMBER(SEARCH("KCB",G1713))=TRUE,Info!$J$10,Info!$J$11))</f>
        <v/>
      </c>
    </row>
    <row r="1714" spans="2:2" ht="24" customHeight="1" x14ac:dyDescent="0.2">
      <c r="B1714" s="76" t="str">
        <f>IF(A1714="","",IF(ISNUMBER(SEARCH("KCB",G1714))=TRUE,Info!$J$10,Info!$J$11))</f>
        <v/>
      </c>
    </row>
    <row r="1715" spans="2:2" ht="24" customHeight="1" x14ac:dyDescent="0.2">
      <c r="B1715" s="76" t="str">
        <f>IF(A1715="","",IF(ISNUMBER(SEARCH("KCB",G1715))=TRUE,Info!$J$10,Info!$J$11))</f>
        <v/>
      </c>
    </row>
    <row r="1716" spans="2:2" ht="24" customHeight="1" x14ac:dyDescent="0.2">
      <c r="B1716" s="76" t="str">
        <f>IF(A1716="","",IF(ISNUMBER(SEARCH("KCB",G1716))=TRUE,Info!$J$10,Info!$J$11))</f>
        <v/>
      </c>
    </row>
    <row r="1717" spans="2:2" ht="24" customHeight="1" x14ac:dyDescent="0.2">
      <c r="B1717" s="76" t="str">
        <f>IF(A1717="","",IF(ISNUMBER(SEARCH("KCB",G1717))=TRUE,Info!$J$10,Info!$J$11))</f>
        <v/>
      </c>
    </row>
    <row r="1718" spans="2:2" ht="24" customHeight="1" x14ac:dyDescent="0.2">
      <c r="B1718" s="76" t="str">
        <f>IF(A1718="","",IF(ISNUMBER(SEARCH("KCB",G1718))=TRUE,Info!$J$10,Info!$J$11))</f>
        <v/>
      </c>
    </row>
    <row r="1719" spans="2:2" ht="24" customHeight="1" x14ac:dyDescent="0.2">
      <c r="B1719" s="76" t="str">
        <f>IF(A1719="","",IF(ISNUMBER(SEARCH("KCB",G1719))=TRUE,Info!$J$10,Info!$J$11))</f>
        <v/>
      </c>
    </row>
    <row r="1720" spans="2:2" ht="24" customHeight="1" x14ac:dyDescent="0.2">
      <c r="B1720" s="76" t="str">
        <f>IF(A1720="","",IF(ISNUMBER(SEARCH("KCB",G1720))=TRUE,Info!$J$10,Info!$J$11))</f>
        <v/>
      </c>
    </row>
    <row r="1721" spans="2:2" ht="24" customHeight="1" x14ac:dyDescent="0.2">
      <c r="B1721" s="76" t="str">
        <f>IF(A1721="","",IF(ISNUMBER(SEARCH("KCB",G1721))=TRUE,Info!$J$10,Info!$J$11))</f>
        <v/>
      </c>
    </row>
    <row r="1722" spans="2:2" ht="24" customHeight="1" x14ac:dyDescent="0.2">
      <c r="B1722" s="76" t="str">
        <f>IF(A1722="","",IF(ISNUMBER(SEARCH("KCB",G1722))=TRUE,Info!$J$10,Info!$J$11))</f>
        <v/>
      </c>
    </row>
    <row r="1723" spans="2:2" ht="24" customHeight="1" x14ac:dyDescent="0.2">
      <c r="B1723" s="76" t="str">
        <f>IF(A1723="","",IF(ISNUMBER(SEARCH("KCB",G1723))=TRUE,Info!$J$10,Info!$J$11))</f>
        <v/>
      </c>
    </row>
    <row r="1724" spans="2:2" ht="24" customHeight="1" x14ac:dyDescent="0.2">
      <c r="B1724" s="76" t="str">
        <f>IF(A1724="","",IF(ISNUMBER(SEARCH("KCB",G1724))=TRUE,Info!$J$10,Info!$J$11))</f>
        <v/>
      </c>
    </row>
    <row r="1725" spans="2:2" ht="24" customHeight="1" x14ac:dyDescent="0.2">
      <c r="B1725" s="76" t="str">
        <f>IF(A1725="","",IF(ISNUMBER(SEARCH("KCB",G1725))=TRUE,Info!$J$10,Info!$J$11))</f>
        <v/>
      </c>
    </row>
    <row r="1726" spans="2:2" ht="24" customHeight="1" x14ac:dyDescent="0.2">
      <c r="B1726" s="76" t="str">
        <f>IF(A1726="","",IF(ISNUMBER(SEARCH("KCB",G1726))=TRUE,Info!$J$10,Info!$J$11))</f>
        <v/>
      </c>
    </row>
    <row r="1727" spans="2:2" ht="24" customHeight="1" x14ac:dyDescent="0.2">
      <c r="B1727" s="76" t="str">
        <f>IF(A1727="","",IF(ISNUMBER(SEARCH("KCB",G1727))=TRUE,Info!$J$10,Info!$J$11))</f>
        <v/>
      </c>
    </row>
    <row r="1728" spans="2:2" ht="24" customHeight="1" x14ac:dyDescent="0.2">
      <c r="B1728" s="76" t="str">
        <f>IF(A1728="","",IF(ISNUMBER(SEARCH("KCB",G1728))=TRUE,Info!$J$10,Info!$J$11))</f>
        <v/>
      </c>
    </row>
    <row r="1729" spans="2:2" ht="24" customHeight="1" x14ac:dyDescent="0.2">
      <c r="B1729" s="76" t="str">
        <f>IF(A1729="","",IF(ISNUMBER(SEARCH("KCB",G1729))=TRUE,Info!$J$10,Info!$J$11))</f>
        <v/>
      </c>
    </row>
    <row r="1730" spans="2:2" ht="24" customHeight="1" x14ac:dyDescent="0.2">
      <c r="B1730" s="76" t="str">
        <f>IF(A1730="","",IF(ISNUMBER(SEARCH("KCB",G1730))=TRUE,Info!$J$10,Info!$J$11))</f>
        <v/>
      </c>
    </row>
    <row r="1731" spans="2:2" ht="24" customHeight="1" x14ac:dyDescent="0.2">
      <c r="B1731" s="76" t="str">
        <f>IF(A1731="","",IF(ISNUMBER(SEARCH("KCB",G1731))=TRUE,Info!$J$10,Info!$J$11))</f>
        <v/>
      </c>
    </row>
    <row r="1732" spans="2:2" ht="24" customHeight="1" x14ac:dyDescent="0.2">
      <c r="B1732" s="76" t="str">
        <f>IF(A1732="","",IF(ISNUMBER(SEARCH("KCB",G1732))=TRUE,Info!$J$10,Info!$J$11))</f>
        <v/>
      </c>
    </row>
    <row r="1733" spans="2:2" ht="24" customHeight="1" x14ac:dyDescent="0.2">
      <c r="B1733" s="76" t="str">
        <f>IF(A1733="","",IF(ISNUMBER(SEARCH("KCB",G1733))=TRUE,Info!$J$10,Info!$J$11))</f>
        <v/>
      </c>
    </row>
    <row r="1734" spans="2:2" ht="24" customHeight="1" x14ac:dyDescent="0.2">
      <c r="B1734" s="76" t="str">
        <f>IF(A1734="","",IF(ISNUMBER(SEARCH("KCB",G1734))=TRUE,Info!$J$10,Info!$J$11))</f>
        <v/>
      </c>
    </row>
    <row r="1735" spans="2:2" ht="24" customHeight="1" x14ac:dyDescent="0.2">
      <c r="B1735" s="76" t="str">
        <f>IF(A1735="","",IF(ISNUMBER(SEARCH("KCB",G1735))=TRUE,Info!$J$10,Info!$J$11))</f>
        <v/>
      </c>
    </row>
    <row r="1736" spans="2:2" ht="24" customHeight="1" x14ac:dyDescent="0.2">
      <c r="B1736" s="76" t="str">
        <f>IF(A1736="","",IF(ISNUMBER(SEARCH("KCB",G1736))=TRUE,Info!$J$10,Info!$J$11))</f>
        <v/>
      </c>
    </row>
    <row r="1737" spans="2:2" ht="24" customHeight="1" x14ac:dyDescent="0.2">
      <c r="B1737" s="76" t="str">
        <f>IF(A1737="","",IF(ISNUMBER(SEARCH("KCB",G1737))=TRUE,Info!$J$10,Info!$J$11))</f>
        <v/>
      </c>
    </row>
    <row r="1738" spans="2:2" ht="24" customHeight="1" x14ac:dyDescent="0.2">
      <c r="B1738" s="76" t="str">
        <f>IF(A1738="","",IF(ISNUMBER(SEARCH("KCB",G1738))=TRUE,Info!$J$10,Info!$J$11))</f>
        <v/>
      </c>
    </row>
    <row r="1739" spans="2:2" ht="24" customHeight="1" x14ac:dyDescent="0.2">
      <c r="B1739" s="76" t="str">
        <f>IF(A1739="","",IF(ISNUMBER(SEARCH("KCB",G1739))=TRUE,Info!$J$10,Info!$J$11))</f>
        <v/>
      </c>
    </row>
    <row r="1740" spans="2:2" ht="24" customHeight="1" x14ac:dyDescent="0.2">
      <c r="B1740" s="76" t="str">
        <f>IF(A1740="","",IF(ISNUMBER(SEARCH("KCB",G1740))=TRUE,Info!$J$10,Info!$J$11))</f>
        <v/>
      </c>
    </row>
    <row r="1741" spans="2:2" ht="24" customHeight="1" x14ac:dyDescent="0.2">
      <c r="B1741" s="76" t="str">
        <f>IF(A1741="","",IF(ISNUMBER(SEARCH("KCB",G1741))=TRUE,Info!$J$10,Info!$J$11))</f>
        <v/>
      </c>
    </row>
    <row r="1742" spans="2:2" ht="24" customHeight="1" x14ac:dyDescent="0.2">
      <c r="B1742" s="76" t="str">
        <f>IF(A1742="","",IF(ISNUMBER(SEARCH("KCB",G1742))=TRUE,Info!$J$10,Info!$J$11))</f>
        <v/>
      </c>
    </row>
    <row r="1743" spans="2:2" ht="24" customHeight="1" x14ac:dyDescent="0.2">
      <c r="B1743" s="76" t="str">
        <f>IF(A1743="","",IF(ISNUMBER(SEARCH("KCB",G1743))=TRUE,Info!$J$10,Info!$J$11))</f>
        <v/>
      </c>
    </row>
    <row r="1744" spans="2:2" ht="24" customHeight="1" x14ac:dyDescent="0.2">
      <c r="B1744" s="76" t="str">
        <f>IF(A1744="","",IF(ISNUMBER(SEARCH("KCB",G1744))=TRUE,Info!$J$10,Info!$J$11))</f>
        <v/>
      </c>
    </row>
    <row r="1745" spans="2:2" ht="24" customHeight="1" x14ac:dyDescent="0.2">
      <c r="B1745" s="76" t="str">
        <f>IF(A1745="","",IF(ISNUMBER(SEARCH("KCB",G1745))=TRUE,Info!$J$10,Info!$J$11))</f>
        <v/>
      </c>
    </row>
    <row r="1746" spans="2:2" ht="24" customHeight="1" x14ac:dyDescent="0.2">
      <c r="B1746" s="76" t="str">
        <f>IF(A1746="","",IF(ISNUMBER(SEARCH("KCB",G1746))=TRUE,Info!$J$10,Info!$J$11))</f>
        <v/>
      </c>
    </row>
    <row r="1747" spans="2:2" ht="24" customHeight="1" x14ac:dyDescent="0.2">
      <c r="B1747" s="76" t="str">
        <f>IF(A1747="","",IF(ISNUMBER(SEARCH("KCB",G1747))=TRUE,Info!$J$10,Info!$J$11))</f>
        <v/>
      </c>
    </row>
    <row r="1748" spans="2:2" ht="24" customHeight="1" x14ac:dyDescent="0.2">
      <c r="B1748" s="76" t="str">
        <f>IF(A1748="","",IF(ISNUMBER(SEARCH("KCB",G1748))=TRUE,Info!$J$10,Info!$J$11))</f>
        <v/>
      </c>
    </row>
    <row r="1749" spans="2:2" ht="24" customHeight="1" x14ac:dyDescent="0.2">
      <c r="B1749" s="76" t="str">
        <f>IF(A1749="","",IF(ISNUMBER(SEARCH("KCB",G1749))=TRUE,Info!$J$10,Info!$J$11))</f>
        <v/>
      </c>
    </row>
    <row r="1750" spans="2:2" ht="24" customHeight="1" x14ac:dyDescent="0.2">
      <c r="B1750" s="76" t="str">
        <f>IF(A1750="","",IF(ISNUMBER(SEARCH("KCB",G1750))=TRUE,Info!$J$10,Info!$J$11))</f>
        <v/>
      </c>
    </row>
    <row r="1751" spans="2:2" ht="24" customHeight="1" x14ac:dyDescent="0.2">
      <c r="B1751" s="76" t="str">
        <f>IF(A1751="","",IF(ISNUMBER(SEARCH("KCB",G1751))=TRUE,Info!$J$10,Info!$J$11))</f>
        <v/>
      </c>
    </row>
    <row r="1752" spans="2:2" ht="24" customHeight="1" x14ac:dyDescent="0.2">
      <c r="B1752" s="76" t="str">
        <f>IF(A1752="","",IF(ISNUMBER(SEARCH("KCB",G1752))=TRUE,Info!$J$10,Info!$J$11))</f>
        <v/>
      </c>
    </row>
    <row r="1753" spans="2:2" ht="24" customHeight="1" x14ac:dyDescent="0.2">
      <c r="B1753" s="76" t="str">
        <f>IF(A1753="","",IF(ISNUMBER(SEARCH("KCB",G1753))=TRUE,Info!$J$10,Info!$J$11))</f>
        <v/>
      </c>
    </row>
    <row r="1754" spans="2:2" ht="24" customHeight="1" x14ac:dyDescent="0.2">
      <c r="B1754" s="76" t="str">
        <f>IF(A1754="","",IF(ISNUMBER(SEARCH("KCB",G1754))=TRUE,Info!$J$10,Info!$J$11))</f>
        <v/>
      </c>
    </row>
    <row r="1755" spans="2:2" ht="24" customHeight="1" x14ac:dyDescent="0.2">
      <c r="B1755" s="76" t="str">
        <f>IF(A1755="","",IF(ISNUMBER(SEARCH("KCB",G1755))=TRUE,Info!$J$10,Info!$J$11))</f>
        <v/>
      </c>
    </row>
    <row r="1756" spans="2:2" ht="24" customHeight="1" x14ac:dyDescent="0.2">
      <c r="B1756" s="76" t="str">
        <f>IF(A1756="","",IF(ISNUMBER(SEARCH("KCB",G1756))=TRUE,Info!$J$10,Info!$J$11))</f>
        <v/>
      </c>
    </row>
    <row r="1757" spans="2:2" ht="24" customHeight="1" x14ac:dyDescent="0.2">
      <c r="B1757" s="76" t="str">
        <f>IF(A1757="","",IF(ISNUMBER(SEARCH("KCB",G1757))=TRUE,Info!$J$10,Info!$J$11))</f>
        <v/>
      </c>
    </row>
    <row r="1758" spans="2:2" ht="24" customHeight="1" x14ac:dyDescent="0.2">
      <c r="B1758" s="76" t="str">
        <f>IF(A1758="","",IF(ISNUMBER(SEARCH("KCB",G1758))=TRUE,Info!$J$10,Info!$J$11))</f>
        <v/>
      </c>
    </row>
    <row r="1759" spans="2:2" ht="24" customHeight="1" x14ac:dyDescent="0.2">
      <c r="B1759" s="76" t="str">
        <f>IF(A1759="","",IF(ISNUMBER(SEARCH("KCB",G1759))=TRUE,Info!$J$10,Info!$J$11))</f>
        <v/>
      </c>
    </row>
    <row r="1760" spans="2:2" ht="24" customHeight="1" x14ac:dyDescent="0.2">
      <c r="B1760" s="76" t="str">
        <f>IF(A1760="","",IF(ISNUMBER(SEARCH("KCB",G1760))=TRUE,Info!$J$10,Info!$J$11))</f>
        <v/>
      </c>
    </row>
    <row r="1761" spans="2:2" ht="24" customHeight="1" x14ac:dyDescent="0.2">
      <c r="B1761" s="76" t="str">
        <f>IF(A1761="","",IF(ISNUMBER(SEARCH("KCB",G1761))=TRUE,Info!$J$10,Info!$J$11))</f>
        <v/>
      </c>
    </row>
    <row r="1762" spans="2:2" ht="24" customHeight="1" x14ac:dyDescent="0.2">
      <c r="B1762" s="76" t="str">
        <f>IF(A1762="","",IF(ISNUMBER(SEARCH("KCB",G1762))=TRUE,Info!$J$10,Info!$J$11))</f>
        <v/>
      </c>
    </row>
    <row r="1763" spans="2:2" ht="24" customHeight="1" x14ac:dyDescent="0.2">
      <c r="B1763" s="76" t="str">
        <f>IF(A1763="","",IF(ISNUMBER(SEARCH("KCB",G1763))=TRUE,Info!$J$10,Info!$J$11))</f>
        <v/>
      </c>
    </row>
    <row r="1764" spans="2:2" ht="24" customHeight="1" x14ac:dyDescent="0.2">
      <c r="B1764" s="76" t="str">
        <f>IF(A1764="","",IF(ISNUMBER(SEARCH("KCB",G1764))=TRUE,Info!$J$10,Info!$J$11))</f>
        <v/>
      </c>
    </row>
    <row r="1765" spans="2:2" ht="24" customHeight="1" x14ac:dyDescent="0.2">
      <c r="B1765" s="76" t="str">
        <f>IF(A1765="","",IF(ISNUMBER(SEARCH("KCB",G1765))=TRUE,Info!$J$10,Info!$J$11))</f>
        <v/>
      </c>
    </row>
    <row r="1766" spans="2:2" ht="24" customHeight="1" x14ac:dyDescent="0.2">
      <c r="B1766" s="76" t="str">
        <f>IF(A1766="","",IF(ISNUMBER(SEARCH("KCB",G1766))=TRUE,Info!$J$10,Info!$J$11))</f>
        <v/>
      </c>
    </row>
    <row r="1767" spans="2:2" ht="24" customHeight="1" x14ac:dyDescent="0.2">
      <c r="B1767" s="76" t="str">
        <f>IF(A1767="","",IF(ISNUMBER(SEARCH("KCB",G1767))=TRUE,Info!$J$10,Info!$J$11))</f>
        <v/>
      </c>
    </row>
    <row r="1768" spans="2:2" ht="24" customHeight="1" x14ac:dyDescent="0.2">
      <c r="B1768" s="76" t="str">
        <f>IF(A1768="","",IF(ISNUMBER(SEARCH("KCB",G1768))=TRUE,Info!$J$10,Info!$J$11))</f>
        <v/>
      </c>
    </row>
    <row r="1769" spans="2:2" ht="24" customHeight="1" x14ac:dyDescent="0.2">
      <c r="B1769" s="76" t="str">
        <f>IF(A1769="","",IF(ISNUMBER(SEARCH("KCB",G1769))=TRUE,Info!$J$10,Info!$J$11))</f>
        <v/>
      </c>
    </row>
    <row r="1770" spans="2:2" ht="24" customHeight="1" x14ac:dyDescent="0.2">
      <c r="B1770" s="76" t="str">
        <f>IF(A1770="","",IF(ISNUMBER(SEARCH("KCB",G1770))=TRUE,Info!$J$10,Info!$J$11))</f>
        <v/>
      </c>
    </row>
    <row r="1771" spans="2:2" ht="24" customHeight="1" x14ac:dyDescent="0.2">
      <c r="B1771" s="76" t="str">
        <f>IF(A1771="","",IF(ISNUMBER(SEARCH("KCB",G1771))=TRUE,Info!$J$10,Info!$J$11))</f>
        <v/>
      </c>
    </row>
    <row r="1772" spans="2:2" ht="24" customHeight="1" x14ac:dyDescent="0.2">
      <c r="B1772" s="76" t="str">
        <f>IF(A1772="","",IF(ISNUMBER(SEARCH("KCB",G1772))=TRUE,Info!$J$10,Info!$J$11))</f>
        <v/>
      </c>
    </row>
    <row r="1773" spans="2:2" ht="24" customHeight="1" x14ac:dyDescent="0.2">
      <c r="B1773" s="76" t="str">
        <f>IF(A1773="","",IF(ISNUMBER(SEARCH("KCB",G1773))=TRUE,Info!$J$10,Info!$J$11))</f>
        <v/>
      </c>
    </row>
    <row r="1774" spans="2:2" ht="24" customHeight="1" x14ac:dyDescent="0.2">
      <c r="B1774" s="76" t="str">
        <f>IF(A1774="","",IF(ISNUMBER(SEARCH("KCB",G1774))=TRUE,Info!$J$10,Info!$J$11))</f>
        <v/>
      </c>
    </row>
    <row r="1775" spans="2:2" ht="24" customHeight="1" x14ac:dyDescent="0.2">
      <c r="B1775" s="76" t="str">
        <f>IF(A1775="","",IF(ISNUMBER(SEARCH("KCB",G1775))=TRUE,Info!$J$10,Info!$J$11))</f>
        <v/>
      </c>
    </row>
    <row r="1776" spans="2:2" ht="24" customHeight="1" x14ac:dyDescent="0.2">
      <c r="B1776" s="76" t="str">
        <f>IF(A1776="","",IF(ISNUMBER(SEARCH("KCB",G1776))=TRUE,Info!$J$10,Info!$J$11))</f>
        <v/>
      </c>
    </row>
    <row r="1777" spans="2:2" ht="24" customHeight="1" x14ac:dyDescent="0.2">
      <c r="B1777" s="76" t="str">
        <f>IF(A1777="","",IF(ISNUMBER(SEARCH("KCB",G1777))=TRUE,Info!$J$10,Info!$J$11))</f>
        <v/>
      </c>
    </row>
    <row r="1778" spans="2:2" ht="24" customHeight="1" x14ac:dyDescent="0.2">
      <c r="B1778" s="76" t="str">
        <f>IF(A1778="","",IF(ISNUMBER(SEARCH("KCB",G1778))=TRUE,Info!$J$10,Info!$J$11))</f>
        <v/>
      </c>
    </row>
    <row r="1779" spans="2:2" ht="24" customHeight="1" x14ac:dyDescent="0.2">
      <c r="B1779" s="76" t="str">
        <f>IF(A1779="","",IF(ISNUMBER(SEARCH("KCB",G1779))=TRUE,Info!$J$10,Info!$J$11))</f>
        <v/>
      </c>
    </row>
    <row r="1780" spans="2:2" ht="24" customHeight="1" x14ac:dyDescent="0.2">
      <c r="B1780" s="76" t="str">
        <f>IF(A1780="","",IF(ISNUMBER(SEARCH("KCB",G1780))=TRUE,Info!$J$10,Info!$J$11))</f>
        <v/>
      </c>
    </row>
    <row r="1781" spans="2:2" ht="24" customHeight="1" x14ac:dyDescent="0.2">
      <c r="B1781" s="76" t="str">
        <f>IF(A1781="","",IF(ISNUMBER(SEARCH("KCB",G1781))=TRUE,Info!$J$10,Info!$J$11))</f>
        <v/>
      </c>
    </row>
    <row r="1782" spans="2:2" ht="24" customHeight="1" x14ac:dyDescent="0.2">
      <c r="B1782" s="76" t="str">
        <f>IF(A1782="","",IF(ISNUMBER(SEARCH("KCB",G1782))=TRUE,Info!$J$10,Info!$J$11))</f>
        <v/>
      </c>
    </row>
    <row r="1783" spans="2:2" ht="24" customHeight="1" x14ac:dyDescent="0.2">
      <c r="B1783" s="76" t="str">
        <f>IF(A1783="","",IF(ISNUMBER(SEARCH("KCB",G1783))=TRUE,Info!$J$10,Info!$J$11))</f>
        <v/>
      </c>
    </row>
    <row r="1784" spans="2:2" ht="24" customHeight="1" x14ac:dyDescent="0.2">
      <c r="B1784" s="76" t="str">
        <f>IF(A1784="","",IF(ISNUMBER(SEARCH("KCB",G1784))=TRUE,Info!$J$10,Info!$J$11))</f>
        <v/>
      </c>
    </row>
    <row r="1785" spans="2:2" ht="24" customHeight="1" x14ac:dyDescent="0.2">
      <c r="B1785" s="76" t="str">
        <f>IF(A1785="","",IF(ISNUMBER(SEARCH("KCB",G1785))=TRUE,Info!$J$10,Info!$J$11))</f>
        <v/>
      </c>
    </row>
    <row r="1786" spans="2:2" ht="24" customHeight="1" x14ac:dyDescent="0.2">
      <c r="B1786" s="76" t="str">
        <f>IF(A1786="","",IF(ISNUMBER(SEARCH("KCB",G1786))=TRUE,Info!$J$10,Info!$J$11))</f>
        <v/>
      </c>
    </row>
    <row r="1787" spans="2:2" ht="24" customHeight="1" x14ac:dyDescent="0.2">
      <c r="B1787" s="76" t="str">
        <f>IF(A1787="","",IF(ISNUMBER(SEARCH("KCB",G1787))=TRUE,Info!$J$10,Info!$J$11))</f>
        <v/>
      </c>
    </row>
    <row r="1788" spans="2:2" ht="24" customHeight="1" x14ac:dyDescent="0.2">
      <c r="B1788" s="76" t="str">
        <f>IF(A1788="","",IF(ISNUMBER(SEARCH("KCB",G1788))=TRUE,Info!$J$10,Info!$J$11))</f>
        <v/>
      </c>
    </row>
    <row r="1789" spans="2:2" ht="24" customHeight="1" x14ac:dyDescent="0.2">
      <c r="B1789" s="76" t="str">
        <f>IF(A1789="","",IF(ISNUMBER(SEARCH("KCB",G1789))=TRUE,Info!$J$10,Info!$J$11))</f>
        <v/>
      </c>
    </row>
    <row r="1790" spans="2:2" ht="24" customHeight="1" x14ac:dyDescent="0.2">
      <c r="B1790" s="76" t="str">
        <f>IF(A1790="","",IF(ISNUMBER(SEARCH("KCB",G1790))=TRUE,Info!$J$10,Info!$J$11))</f>
        <v/>
      </c>
    </row>
    <row r="1791" spans="2:2" ht="24" customHeight="1" x14ac:dyDescent="0.2">
      <c r="B1791" s="76" t="str">
        <f>IF(A1791="","",IF(ISNUMBER(SEARCH("KCB",G1791))=TRUE,Info!$J$10,Info!$J$11))</f>
        <v/>
      </c>
    </row>
    <row r="1792" spans="2:2" ht="24" customHeight="1" x14ac:dyDescent="0.2">
      <c r="B1792" s="76" t="str">
        <f>IF(A1792="","",IF(ISNUMBER(SEARCH("KCB",G1792))=TRUE,Info!$J$10,Info!$J$11))</f>
        <v/>
      </c>
    </row>
    <row r="1793" spans="2:2" ht="24" customHeight="1" x14ac:dyDescent="0.2">
      <c r="B1793" s="76" t="str">
        <f>IF(A1793="","",IF(ISNUMBER(SEARCH("KCB",G1793))=TRUE,Info!$J$10,Info!$J$11))</f>
        <v/>
      </c>
    </row>
    <row r="1794" spans="2:2" ht="24" customHeight="1" x14ac:dyDescent="0.2">
      <c r="B1794" s="76" t="str">
        <f>IF(A1794="","",IF(ISNUMBER(SEARCH("KCB",G1794))=TRUE,Info!$J$10,Info!$J$11))</f>
        <v/>
      </c>
    </row>
    <row r="1795" spans="2:2" ht="24" customHeight="1" x14ac:dyDescent="0.2">
      <c r="B1795" s="76" t="str">
        <f>IF(A1795="","",IF(ISNUMBER(SEARCH("KCB",G1795))=TRUE,Info!$J$10,Info!$J$11))</f>
        <v/>
      </c>
    </row>
    <row r="1796" spans="2:2" ht="24" customHeight="1" x14ac:dyDescent="0.2">
      <c r="B1796" s="76" t="str">
        <f>IF(A1796="","",IF(ISNUMBER(SEARCH("KCB",G1796))=TRUE,Info!$J$10,Info!$J$11))</f>
        <v/>
      </c>
    </row>
    <row r="1797" spans="2:2" ht="24" customHeight="1" x14ac:dyDescent="0.2">
      <c r="B1797" s="76" t="str">
        <f>IF(A1797="","",IF(ISNUMBER(SEARCH("KCB",G1797))=TRUE,Info!$J$10,Info!$J$11))</f>
        <v/>
      </c>
    </row>
    <row r="1798" spans="2:2" ht="24" customHeight="1" x14ac:dyDescent="0.2">
      <c r="B1798" s="76" t="str">
        <f>IF(A1798="","",IF(ISNUMBER(SEARCH("KCB",G1798))=TRUE,Info!$J$10,Info!$J$11))</f>
        <v/>
      </c>
    </row>
    <row r="1799" spans="2:2" ht="24" customHeight="1" x14ac:dyDescent="0.2">
      <c r="B1799" s="76" t="str">
        <f>IF(A1799="","",IF(ISNUMBER(SEARCH("KCB",G1799))=TRUE,Info!$J$10,Info!$J$11))</f>
        <v/>
      </c>
    </row>
    <row r="1800" spans="2:2" ht="24" customHeight="1" x14ac:dyDescent="0.2">
      <c r="B1800" s="76" t="str">
        <f>IF(A1800="","",IF(ISNUMBER(SEARCH("KCB",G1800))=TRUE,Info!$J$10,Info!$J$11))</f>
        <v/>
      </c>
    </row>
    <row r="1801" spans="2:2" ht="24" customHeight="1" x14ac:dyDescent="0.2">
      <c r="B1801" s="76" t="str">
        <f>IF(A1801="","",IF(ISNUMBER(SEARCH("KCB",G1801))=TRUE,Info!$J$10,Info!$J$11))</f>
        <v/>
      </c>
    </row>
    <row r="1802" spans="2:2" ht="24" customHeight="1" x14ac:dyDescent="0.2">
      <c r="B1802" s="76" t="str">
        <f>IF(A1802="","",IF(ISNUMBER(SEARCH("KCB",G1802))=TRUE,Info!$J$10,Info!$J$11))</f>
        <v/>
      </c>
    </row>
    <row r="1803" spans="2:2" ht="24" customHeight="1" x14ac:dyDescent="0.2">
      <c r="B1803" s="76" t="str">
        <f>IF(A1803="","",IF(ISNUMBER(SEARCH("KCB",G1803))=TRUE,Info!$J$10,Info!$J$11))</f>
        <v/>
      </c>
    </row>
    <row r="1804" spans="2:2" ht="24" customHeight="1" x14ac:dyDescent="0.2">
      <c r="B1804" s="76" t="str">
        <f>IF(A1804="","",IF(ISNUMBER(SEARCH("KCB",G1804))=TRUE,Info!$J$10,Info!$J$11))</f>
        <v/>
      </c>
    </row>
    <row r="1805" spans="2:2" ht="24" customHeight="1" x14ac:dyDescent="0.2">
      <c r="B1805" s="76" t="str">
        <f>IF(A1805="","",IF(ISNUMBER(SEARCH("KCB",G1805))=TRUE,Info!$J$10,Info!$J$11))</f>
        <v/>
      </c>
    </row>
    <row r="1806" spans="2:2" ht="24" customHeight="1" x14ac:dyDescent="0.2">
      <c r="B1806" s="76" t="str">
        <f>IF(A1806="","",IF(ISNUMBER(SEARCH("KCB",G1806))=TRUE,Info!$J$10,Info!$J$11))</f>
        <v/>
      </c>
    </row>
    <row r="1807" spans="2:2" ht="24" customHeight="1" x14ac:dyDescent="0.2">
      <c r="B1807" s="76" t="str">
        <f>IF(A1807="","",IF(ISNUMBER(SEARCH("KCB",G1807))=TRUE,Info!$J$10,Info!$J$11))</f>
        <v/>
      </c>
    </row>
    <row r="1808" spans="2:2" ht="24" customHeight="1" x14ac:dyDescent="0.2">
      <c r="B1808" s="76" t="str">
        <f>IF(A1808="","",IF(ISNUMBER(SEARCH("KCB",G1808))=TRUE,Info!$J$10,Info!$J$11))</f>
        <v/>
      </c>
    </row>
    <row r="1809" spans="2:2" ht="24" customHeight="1" x14ac:dyDescent="0.2">
      <c r="B1809" s="76" t="str">
        <f>IF(A1809="","",IF(ISNUMBER(SEARCH("KCB",G1809))=TRUE,Info!$J$10,Info!$J$11))</f>
        <v/>
      </c>
    </row>
    <row r="1810" spans="2:2" ht="24" customHeight="1" x14ac:dyDescent="0.2">
      <c r="B1810" s="76" t="str">
        <f>IF(A1810="","",IF(ISNUMBER(SEARCH("KCB",G1810))=TRUE,Info!$J$10,Info!$J$11))</f>
        <v/>
      </c>
    </row>
    <row r="1811" spans="2:2" ht="24" customHeight="1" x14ac:dyDescent="0.2">
      <c r="B1811" s="76" t="str">
        <f>IF(A1811="","",IF(ISNUMBER(SEARCH("KCB",G1811))=TRUE,Info!$J$10,Info!$J$11))</f>
        <v/>
      </c>
    </row>
    <row r="1812" spans="2:2" ht="24" customHeight="1" x14ac:dyDescent="0.2">
      <c r="B1812" s="76" t="str">
        <f>IF(A1812="","",IF(ISNUMBER(SEARCH("KCB",G1812))=TRUE,Info!$J$10,Info!$J$11))</f>
        <v/>
      </c>
    </row>
    <row r="1813" spans="2:2" ht="24" customHeight="1" x14ac:dyDescent="0.2">
      <c r="B1813" s="76" t="str">
        <f>IF(A1813="","",IF(ISNUMBER(SEARCH("KCB",G1813))=TRUE,Info!$J$10,Info!$J$11))</f>
        <v/>
      </c>
    </row>
    <row r="1814" spans="2:2" ht="24" customHeight="1" x14ac:dyDescent="0.2">
      <c r="B1814" s="76" t="str">
        <f>IF(A1814="","",IF(ISNUMBER(SEARCH("KCB",G1814))=TRUE,Info!$J$10,Info!$J$11))</f>
        <v/>
      </c>
    </row>
    <row r="1815" spans="2:2" ht="24" customHeight="1" x14ac:dyDescent="0.2">
      <c r="B1815" s="76" t="str">
        <f>IF(A1815="","",IF(ISNUMBER(SEARCH("KCB",G1815))=TRUE,Info!$J$10,Info!$J$11))</f>
        <v/>
      </c>
    </row>
    <row r="1816" spans="2:2" ht="24" customHeight="1" x14ac:dyDescent="0.2">
      <c r="B1816" s="76" t="str">
        <f>IF(A1816="","",IF(ISNUMBER(SEARCH("KCB",G1816))=TRUE,Info!$J$10,Info!$J$11))</f>
        <v/>
      </c>
    </row>
    <row r="1817" spans="2:2" ht="24" customHeight="1" x14ac:dyDescent="0.2">
      <c r="B1817" s="76" t="str">
        <f>IF(A1817="","",IF(ISNUMBER(SEARCH("KCB",G1817))=TRUE,Info!$J$10,Info!$J$11))</f>
        <v/>
      </c>
    </row>
    <row r="1818" spans="2:2" ht="24" customHeight="1" x14ac:dyDescent="0.2">
      <c r="B1818" s="76" t="str">
        <f>IF(A1818="","",IF(ISNUMBER(SEARCH("KCB",G1818))=TRUE,Info!$J$10,Info!$J$11))</f>
        <v/>
      </c>
    </row>
    <row r="1819" spans="2:2" ht="24" customHeight="1" x14ac:dyDescent="0.2">
      <c r="B1819" s="76" t="str">
        <f>IF(A1819="","",IF(ISNUMBER(SEARCH("KCB",G1819))=TRUE,Info!$J$10,Info!$J$11))</f>
        <v/>
      </c>
    </row>
    <row r="1820" spans="2:2" ht="24" customHeight="1" x14ac:dyDescent="0.2">
      <c r="B1820" s="76" t="str">
        <f>IF(A1820="","",IF(ISNUMBER(SEARCH("KCB",G1820))=TRUE,Info!$J$10,Info!$J$11))</f>
        <v/>
      </c>
    </row>
    <row r="1821" spans="2:2" ht="24" customHeight="1" x14ac:dyDescent="0.2">
      <c r="B1821" s="76" t="str">
        <f>IF(A1821="","",IF(ISNUMBER(SEARCH("KCB",G1821))=TRUE,Info!$J$10,Info!$J$11))</f>
        <v/>
      </c>
    </row>
    <row r="1822" spans="2:2" ht="24" customHeight="1" x14ac:dyDescent="0.2">
      <c r="B1822" s="76" t="str">
        <f>IF(A1822="","",IF(ISNUMBER(SEARCH("KCB",G1822))=TRUE,Info!$J$10,Info!$J$11))</f>
        <v/>
      </c>
    </row>
    <row r="1823" spans="2:2" ht="24" customHeight="1" x14ac:dyDescent="0.2">
      <c r="B1823" s="76" t="str">
        <f>IF(A1823="","",IF(ISNUMBER(SEARCH("KCB",G1823))=TRUE,Info!$J$10,Info!$J$11))</f>
        <v/>
      </c>
    </row>
    <row r="1824" spans="2:2" ht="24" customHeight="1" x14ac:dyDescent="0.2">
      <c r="B1824" s="76" t="str">
        <f>IF(A1824="","",IF(ISNUMBER(SEARCH("KCB",G1824))=TRUE,Info!$J$10,Info!$J$11))</f>
        <v/>
      </c>
    </row>
    <row r="1825" spans="2:2" ht="24" customHeight="1" x14ac:dyDescent="0.2">
      <c r="B1825" s="76" t="str">
        <f>IF(A1825="","",IF(ISNUMBER(SEARCH("KCB",G1825))=TRUE,Info!$J$10,Info!$J$11))</f>
        <v/>
      </c>
    </row>
    <row r="1826" spans="2:2" ht="24" customHeight="1" x14ac:dyDescent="0.2">
      <c r="B1826" s="76" t="str">
        <f>IF(A1826="","",IF(ISNUMBER(SEARCH("KCB",G1826))=TRUE,Info!$J$10,Info!$J$11))</f>
        <v/>
      </c>
    </row>
    <row r="1827" spans="2:2" ht="24" customHeight="1" x14ac:dyDescent="0.2">
      <c r="B1827" s="76" t="str">
        <f>IF(A1827="","",IF(ISNUMBER(SEARCH("KCB",G1827))=TRUE,Info!$J$10,Info!$J$11))</f>
        <v/>
      </c>
    </row>
    <row r="1828" spans="2:2" ht="24" customHeight="1" x14ac:dyDescent="0.2">
      <c r="B1828" s="76" t="str">
        <f>IF(A1828="","",IF(ISNUMBER(SEARCH("KCB",G1828))=TRUE,Info!$J$10,Info!$J$11))</f>
        <v/>
      </c>
    </row>
    <row r="1829" spans="2:2" ht="24" customHeight="1" x14ac:dyDescent="0.2">
      <c r="B1829" s="76" t="str">
        <f>IF(A1829="","",IF(ISNUMBER(SEARCH("KCB",G1829))=TRUE,Info!$J$10,Info!$J$11))</f>
        <v/>
      </c>
    </row>
    <row r="1830" spans="2:2" ht="24" customHeight="1" x14ac:dyDescent="0.2">
      <c r="B1830" s="76" t="str">
        <f>IF(A1830="","",IF(ISNUMBER(SEARCH("KCB",G1830))=TRUE,Info!$J$10,Info!$J$11))</f>
        <v/>
      </c>
    </row>
    <row r="1831" spans="2:2" ht="24" customHeight="1" x14ac:dyDescent="0.2">
      <c r="B1831" s="76" t="str">
        <f>IF(A1831="","",IF(ISNUMBER(SEARCH("KCB",G1831))=TRUE,Info!$J$10,Info!$J$11))</f>
        <v/>
      </c>
    </row>
    <row r="1832" spans="2:2" ht="24" customHeight="1" x14ac:dyDescent="0.2">
      <c r="B1832" s="76" t="str">
        <f>IF(A1832="","",IF(ISNUMBER(SEARCH("KCB",G1832))=TRUE,Info!$J$10,Info!$J$11))</f>
        <v/>
      </c>
    </row>
    <row r="1833" spans="2:2" ht="24" customHeight="1" x14ac:dyDescent="0.2">
      <c r="B1833" s="76" t="str">
        <f>IF(A1833="","",IF(ISNUMBER(SEARCH("KCB",G1833))=TRUE,Info!$J$10,Info!$J$11))</f>
        <v/>
      </c>
    </row>
    <row r="1834" spans="2:2" ht="24" customHeight="1" x14ac:dyDescent="0.2">
      <c r="B1834" s="76" t="str">
        <f>IF(A1834="","",IF(ISNUMBER(SEARCH("KCB",G1834))=TRUE,Info!$J$10,Info!$J$11))</f>
        <v/>
      </c>
    </row>
    <row r="1835" spans="2:2" ht="24" customHeight="1" x14ac:dyDescent="0.2">
      <c r="B1835" s="76" t="str">
        <f>IF(A1835="","",IF(ISNUMBER(SEARCH("KCB",G1835))=TRUE,Info!$J$10,Info!$J$11))</f>
        <v/>
      </c>
    </row>
    <row r="1836" spans="2:2" ht="24" customHeight="1" x14ac:dyDescent="0.2">
      <c r="B1836" s="76" t="str">
        <f>IF(A1836="","",IF(ISNUMBER(SEARCH("KCB",G1836))=TRUE,Info!$J$10,Info!$J$11))</f>
        <v/>
      </c>
    </row>
    <row r="1837" spans="2:2" ht="24" customHeight="1" x14ac:dyDescent="0.2">
      <c r="B1837" s="76" t="str">
        <f>IF(A1837="","",IF(ISNUMBER(SEARCH("KCB",G1837))=TRUE,Info!$J$10,Info!$J$11))</f>
        <v/>
      </c>
    </row>
    <row r="1838" spans="2:2" ht="24" customHeight="1" x14ac:dyDescent="0.2">
      <c r="B1838" s="76" t="str">
        <f>IF(A1838="","",IF(ISNUMBER(SEARCH("KCB",G1838))=TRUE,Info!$J$10,Info!$J$11))</f>
        <v/>
      </c>
    </row>
    <row r="1839" spans="2:2" ht="24" customHeight="1" x14ac:dyDescent="0.2">
      <c r="B1839" s="76" t="str">
        <f>IF(A1839="","",IF(ISNUMBER(SEARCH("KCB",G1839))=TRUE,Info!$J$10,Info!$J$11))</f>
        <v/>
      </c>
    </row>
    <row r="1840" spans="2:2" ht="24" customHeight="1" x14ac:dyDescent="0.2">
      <c r="B1840" s="76" t="str">
        <f>IF(A1840="","",IF(ISNUMBER(SEARCH("KCB",G1840))=TRUE,Info!$J$10,Info!$J$11))</f>
        <v/>
      </c>
    </row>
    <row r="1841" spans="2:2" ht="24" customHeight="1" x14ac:dyDescent="0.2">
      <c r="B1841" s="76" t="str">
        <f>IF(A1841="","",IF(ISNUMBER(SEARCH("KCB",G1841))=TRUE,Info!$J$10,Info!$J$11))</f>
        <v/>
      </c>
    </row>
    <row r="1842" spans="2:2" ht="24" customHeight="1" x14ac:dyDescent="0.2">
      <c r="B1842" s="76" t="str">
        <f>IF(A1842="","",IF(ISNUMBER(SEARCH("KCB",G1842))=TRUE,Info!$J$10,Info!$J$11))</f>
        <v/>
      </c>
    </row>
    <row r="1843" spans="2:2" ht="24" customHeight="1" x14ac:dyDescent="0.2">
      <c r="B1843" s="76" t="str">
        <f>IF(A1843="","",IF(ISNUMBER(SEARCH("KCB",G1843))=TRUE,Info!$J$10,Info!$J$11))</f>
        <v/>
      </c>
    </row>
    <row r="1844" spans="2:2" ht="24" customHeight="1" x14ac:dyDescent="0.2">
      <c r="B1844" s="76" t="str">
        <f>IF(A1844="","",IF(ISNUMBER(SEARCH("KCB",G1844))=TRUE,Info!$J$10,Info!$J$11))</f>
        <v/>
      </c>
    </row>
    <row r="1845" spans="2:2" ht="24" customHeight="1" x14ac:dyDescent="0.2">
      <c r="B1845" s="76" t="str">
        <f>IF(A1845="","",IF(ISNUMBER(SEARCH("KCB",G1845))=TRUE,Info!$J$10,Info!$J$11))</f>
        <v/>
      </c>
    </row>
    <row r="1846" spans="2:2" ht="24" customHeight="1" x14ac:dyDescent="0.2">
      <c r="B1846" s="76" t="str">
        <f>IF(A1846="","",IF(ISNUMBER(SEARCH("KCB",G1846))=TRUE,Info!$J$10,Info!$J$11))</f>
        <v/>
      </c>
    </row>
    <row r="1847" spans="2:2" ht="24" customHeight="1" x14ac:dyDescent="0.2">
      <c r="B1847" s="76" t="str">
        <f>IF(A1847="","",IF(ISNUMBER(SEARCH("KCB",G1847))=TRUE,Info!$J$10,Info!$J$11))</f>
        <v/>
      </c>
    </row>
    <row r="1848" spans="2:2" ht="24" customHeight="1" x14ac:dyDescent="0.2">
      <c r="B1848" s="76" t="str">
        <f>IF(A1848="","",IF(ISNUMBER(SEARCH("KCB",G1848))=TRUE,Info!$J$10,Info!$J$11))</f>
        <v/>
      </c>
    </row>
    <row r="1849" spans="2:2" ht="24" customHeight="1" x14ac:dyDescent="0.2">
      <c r="B1849" s="76" t="str">
        <f>IF(A1849="","",IF(ISNUMBER(SEARCH("KCB",G1849))=TRUE,Info!$J$10,Info!$J$11))</f>
        <v/>
      </c>
    </row>
    <row r="1850" spans="2:2" ht="24" customHeight="1" x14ac:dyDescent="0.2">
      <c r="B1850" s="76" t="str">
        <f>IF(A1850="","",IF(ISNUMBER(SEARCH("KCB",G1850))=TRUE,Info!$J$10,Info!$J$11))</f>
        <v/>
      </c>
    </row>
    <row r="1851" spans="2:2" ht="24" customHeight="1" x14ac:dyDescent="0.2">
      <c r="B1851" s="76" t="str">
        <f>IF(A1851="","",IF(ISNUMBER(SEARCH("KCB",G1851))=TRUE,Info!$J$10,Info!$J$11))</f>
        <v/>
      </c>
    </row>
    <row r="1852" spans="2:2" ht="24" customHeight="1" x14ac:dyDescent="0.2">
      <c r="B1852" s="76" t="str">
        <f>IF(A1852="","",IF(ISNUMBER(SEARCH("KCB",G1852))=TRUE,Info!$J$10,Info!$J$11))</f>
        <v/>
      </c>
    </row>
    <row r="1853" spans="2:2" ht="24" customHeight="1" x14ac:dyDescent="0.2">
      <c r="B1853" s="76" t="str">
        <f>IF(A1853="","",IF(ISNUMBER(SEARCH("KCB",G1853))=TRUE,Info!$J$10,Info!$J$11))</f>
        <v/>
      </c>
    </row>
    <row r="1854" spans="2:2" ht="24" customHeight="1" x14ac:dyDescent="0.2">
      <c r="B1854" s="76" t="str">
        <f>IF(A1854="","",IF(ISNUMBER(SEARCH("KCB",G1854))=TRUE,Info!$J$10,Info!$J$11))</f>
        <v/>
      </c>
    </row>
    <row r="1855" spans="2:2" ht="24" customHeight="1" x14ac:dyDescent="0.2">
      <c r="B1855" s="76" t="str">
        <f>IF(A1855="","",IF(ISNUMBER(SEARCH("KCB",G1855))=TRUE,Info!$J$10,Info!$J$11))</f>
        <v/>
      </c>
    </row>
    <row r="1856" spans="2:2" ht="24" customHeight="1" x14ac:dyDescent="0.2">
      <c r="B1856" s="76" t="str">
        <f>IF(A1856="","",IF(ISNUMBER(SEARCH("KCB",G1856))=TRUE,Info!$J$10,Info!$J$11))</f>
        <v/>
      </c>
    </row>
    <row r="1857" spans="2:2" ht="24" customHeight="1" x14ac:dyDescent="0.2">
      <c r="B1857" s="76" t="str">
        <f>IF(A1857="","",IF(ISNUMBER(SEARCH("KCB",G1857))=TRUE,Info!$J$10,Info!$J$11))</f>
        <v/>
      </c>
    </row>
    <row r="1858" spans="2:2" ht="24" customHeight="1" x14ac:dyDescent="0.2">
      <c r="B1858" s="76" t="str">
        <f>IF(A1858="","",IF(ISNUMBER(SEARCH("KCB",G1858))=TRUE,Info!$J$10,Info!$J$11))</f>
        <v/>
      </c>
    </row>
    <row r="1859" spans="2:2" ht="24" customHeight="1" x14ac:dyDescent="0.2">
      <c r="B1859" s="76" t="str">
        <f>IF(A1859="","",IF(ISNUMBER(SEARCH("KCB",G1859))=TRUE,Info!$J$10,Info!$J$11))</f>
        <v/>
      </c>
    </row>
    <row r="1860" spans="2:2" ht="24" customHeight="1" x14ac:dyDescent="0.2">
      <c r="B1860" s="76" t="str">
        <f>IF(A1860="","",IF(ISNUMBER(SEARCH("KCB",G1860))=TRUE,Info!$J$10,Info!$J$11))</f>
        <v/>
      </c>
    </row>
    <row r="1861" spans="2:2" ht="24" customHeight="1" x14ac:dyDescent="0.2">
      <c r="B1861" s="76" t="str">
        <f>IF(A1861="","",IF(ISNUMBER(SEARCH("KCB",G1861))=TRUE,Info!$J$10,Info!$J$11))</f>
        <v/>
      </c>
    </row>
    <row r="1862" spans="2:2" ht="24" customHeight="1" x14ac:dyDescent="0.2">
      <c r="B1862" s="76" t="str">
        <f>IF(A1862="","",IF(ISNUMBER(SEARCH("KCB",G1862))=TRUE,Info!$J$10,Info!$J$11))</f>
        <v/>
      </c>
    </row>
    <row r="1863" spans="2:2" ht="24" customHeight="1" x14ac:dyDescent="0.2">
      <c r="B1863" s="76" t="str">
        <f>IF(A1863="","",IF(ISNUMBER(SEARCH("KCB",G1863))=TRUE,Info!$J$10,Info!$J$11))</f>
        <v/>
      </c>
    </row>
    <row r="1864" spans="2:2" ht="24" customHeight="1" x14ac:dyDescent="0.2">
      <c r="B1864" s="76" t="str">
        <f>IF(A1864="","",IF(ISNUMBER(SEARCH("KCB",G1864))=TRUE,Info!$J$10,Info!$J$11))</f>
        <v/>
      </c>
    </row>
    <row r="1865" spans="2:2" ht="24" customHeight="1" x14ac:dyDescent="0.2">
      <c r="B1865" s="76" t="str">
        <f>IF(A1865="","",IF(ISNUMBER(SEARCH("KCB",G1865))=TRUE,Info!$J$10,Info!$J$11))</f>
        <v/>
      </c>
    </row>
    <row r="1866" spans="2:2" ht="24" customHeight="1" x14ac:dyDescent="0.2">
      <c r="B1866" s="76" t="str">
        <f>IF(A1866="","",IF(ISNUMBER(SEARCH("KCB",G1866))=TRUE,Info!$J$10,Info!$J$11))</f>
        <v/>
      </c>
    </row>
    <row r="1867" spans="2:2" ht="24" customHeight="1" x14ac:dyDescent="0.2">
      <c r="B1867" s="76" t="str">
        <f>IF(A1867="","",IF(ISNUMBER(SEARCH("KCB",G1867))=TRUE,Info!$J$10,Info!$J$11))</f>
        <v/>
      </c>
    </row>
    <row r="1868" spans="2:2" ht="24" customHeight="1" x14ac:dyDescent="0.2">
      <c r="B1868" s="76" t="str">
        <f>IF(A1868="","",IF(ISNUMBER(SEARCH("KCB",G1868))=TRUE,Info!$J$10,Info!$J$11))</f>
        <v/>
      </c>
    </row>
    <row r="1869" spans="2:2" ht="24" customHeight="1" x14ac:dyDescent="0.2">
      <c r="B1869" s="76" t="str">
        <f>IF(A1869="","",IF(ISNUMBER(SEARCH("KCB",G1869))=TRUE,Info!$J$10,Info!$J$11))</f>
        <v/>
      </c>
    </row>
    <row r="1870" spans="2:2" ht="24" customHeight="1" x14ac:dyDescent="0.2">
      <c r="B1870" s="76" t="str">
        <f>IF(A1870="","",IF(ISNUMBER(SEARCH("KCB",G1870))=TRUE,Info!$J$10,Info!$J$11))</f>
        <v/>
      </c>
    </row>
    <row r="1871" spans="2:2" ht="24" customHeight="1" x14ac:dyDescent="0.2">
      <c r="B1871" s="76" t="str">
        <f>IF(A1871="","",IF(ISNUMBER(SEARCH("KCB",G1871))=TRUE,Info!$J$10,Info!$J$11))</f>
        <v/>
      </c>
    </row>
    <row r="1872" spans="2:2" ht="24" customHeight="1" x14ac:dyDescent="0.2">
      <c r="B1872" s="76" t="str">
        <f>IF(A1872="","",IF(ISNUMBER(SEARCH("KCB",G1872))=TRUE,Info!$J$10,Info!$J$11))</f>
        <v/>
      </c>
    </row>
    <row r="1873" spans="2:2" ht="24" customHeight="1" x14ac:dyDescent="0.2">
      <c r="B1873" s="76" t="str">
        <f>IF(A1873="","",IF(ISNUMBER(SEARCH("KCB",G1873))=TRUE,Info!$J$10,Info!$J$11))</f>
        <v/>
      </c>
    </row>
    <row r="1874" spans="2:2" ht="24" customHeight="1" x14ac:dyDescent="0.2">
      <c r="B1874" s="76" t="str">
        <f>IF(A1874="","",IF(ISNUMBER(SEARCH("KCB",G1874))=TRUE,Info!$J$10,Info!$J$11))</f>
        <v/>
      </c>
    </row>
    <row r="1875" spans="2:2" ht="24" customHeight="1" x14ac:dyDescent="0.2">
      <c r="B1875" s="76" t="str">
        <f>IF(A1875="","",IF(ISNUMBER(SEARCH("KCB",G1875))=TRUE,Info!$J$10,Info!$J$11))</f>
        <v/>
      </c>
    </row>
    <row r="1876" spans="2:2" ht="24" customHeight="1" x14ac:dyDescent="0.2">
      <c r="B1876" s="76" t="str">
        <f>IF(A1876="","",IF(ISNUMBER(SEARCH("KCB",G1876))=TRUE,Info!$J$10,Info!$J$11))</f>
        <v/>
      </c>
    </row>
    <row r="1877" spans="2:2" ht="24" customHeight="1" x14ac:dyDescent="0.2">
      <c r="B1877" s="76" t="str">
        <f>IF(A1877="","",IF(ISNUMBER(SEARCH("KCB",G1877))=TRUE,Info!$J$10,Info!$J$11))</f>
        <v/>
      </c>
    </row>
    <row r="1878" spans="2:2" ht="24" customHeight="1" x14ac:dyDescent="0.2">
      <c r="B1878" s="76" t="str">
        <f>IF(A1878="","",IF(ISNUMBER(SEARCH("KCB",G1878))=TRUE,Info!$J$10,Info!$J$11))</f>
        <v/>
      </c>
    </row>
    <row r="1879" spans="2:2" ht="24" customHeight="1" x14ac:dyDescent="0.2">
      <c r="B1879" s="76" t="str">
        <f>IF(A1879="","",IF(ISNUMBER(SEARCH("KCB",G1879))=TRUE,Info!$J$10,Info!$J$11))</f>
        <v/>
      </c>
    </row>
    <row r="1880" spans="2:2" ht="24" customHeight="1" x14ac:dyDescent="0.2">
      <c r="B1880" s="76" t="str">
        <f>IF(A1880="","",IF(ISNUMBER(SEARCH("KCB",G1880))=TRUE,Info!$J$10,Info!$J$11))</f>
        <v/>
      </c>
    </row>
    <row r="1881" spans="2:2" ht="24" customHeight="1" x14ac:dyDescent="0.2">
      <c r="B1881" s="76" t="str">
        <f>IF(A1881="","",IF(ISNUMBER(SEARCH("KCB",G1881))=TRUE,Info!$J$10,Info!$J$11))</f>
        <v/>
      </c>
    </row>
    <row r="1882" spans="2:2" ht="24" customHeight="1" x14ac:dyDescent="0.2">
      <c r="B1882" s="76" t="str">
        <f>IF(A1882="","",IF(ISNUMBER(SEARCH("KCB",G1882))=TRUE,Info!$J$10,Info!$J$11))</f>
        <v/>
      </c>
    </row>
    <row r="1883" spans="2:2" ht="24" customHeight="1" x14ac:dyDescent="0.2">
      <c r="B1883" s="76" t="str">
        <f>IF(A1883="","",IF(ISNUMBER(SEARCH("KCB",G1883))=TRUE,Info!$J$10,Info!$J$11))</f>
        <v/>
      </c>
    </row>
    <row r="1884" spans="2:2" ht="24" customHeight="1" x14ac:dyDescent="0.2">
      <c r="B1884" s="76" t="str">
        <f>IF(A1884="","",IF(ISNUMBER(SEARCH("KCB",G1884))=TRUE,Info!$J$10,Info!$J$11))</f>
        <v/>
      </c>
    </row>
    <row r="1885" spans="2:2" ht="24" customHeight="1" x14ac:dyDescent="0.2">
      <c r="B1885" s="76" t="str">
        <f>IF(A1885="","",IF(ISNUMBER(SEARCH("KCB",G1885))=TRUE,Info!$J$10,Info!$J$11))</f>
        <v/>
      </c>
    </row>
    <row r="1886" spans="2:2" ht="24" customHeight="1" x14ac:dyDescent="0.2">
      <c r="B1886" s="76" t="str">
        <f>IF(A1886="","",IF(ISNUMBER(SEARCH("KCB",G1886))=TRUE,Info!$J$10,Info!$J$11))</f>
        <v/>
      </c>
    </row>
    <row r="1887" spans="2:2" ht="24" customHeight="1" x14ac:dyDescent="0.2">
      <c r="B1887" s="76" t="str">
        <f>IF(A1887="","",IF(ISNUMBER(SEARCH("KCB",G1887))=TRUE,Info!$J$10,Info!$J$11))</f>
        <v/>
      </c>
    </row>
    <row r="1888" spans="2:2" ht="24" customHeight="1" x14ac:dyDescent="0.2">
      <c r="B1888" s="76" t="str">
        <f>IF(A1888="","",IF(ISNUMBER(SEARCH("KCB",G1888))=TRUE,Info!$J$10,Info!$J$11))</f>
        <v/>
      </c>
    </row>
    <row r="1889" spans="2:2" ht="24" customHeight="1" x14ac:dyDescent="0.2">
      <c r="B1889" s="76" t="str">
        <f>IF(A1889="","",IF(ISNUMBER(SEARCH("KCB",G1889))=TRUE,Info!$J$10,Info!$J$11))</f>
        <v/>
      </c>
    </row>
    <row r="1890" spans="2:2" ht="24" customHeight="1" x14ac:dyDescent="0.2">
      <c r="B1890" s="76" t="str">
        <f>IF(A1890="","",IF(ISNUMBER(SEARCH("KCB",G1890))=TRUE,Info!$J$10,Info!$J$11))</f>
        <v/>
      </c>
    </row>
    <row r="1891" spans="2:2" ht="24" customHeight="1" x14ac:dyDescent="0.2">
      <c r="B1891" s="76" t="str">
        <f>IF(A1891="","",IF(ISNUMBER(SEARCH("KCB",G1891))=TRUE,Info!$J$10,Info!$J$11))</f>
        <v/>
      </c>
    </row>
    <row r="1892" spans="2:2" ht="24" customHeight="1" x14ac:dyDescent="0.2">
      <c r="B1892" s="76" t="str">
        <f>IF(A1892="","",IF(ISNUMBER(SEARCH("KCB",G1892))=TRUE,Info!$J$10,Info!$J$11))</f>
        <v/>
      </c>
    </row>
    <row r="1893" spans="2:2" ht="24" customHeight="1" x14ac:dyDescent="0.2">
      <c r="B1893" s="76" t="str">
        <f>IF(A1893="","",IF(ISNUMBER(SEARCH("KCB",G1893))=TRUE,Info!$J$10,Info!$J$11))</f>
        <v/>
      </c>
    </row>
    <row r="1894" spans="2:2" ht="24" customHeight="1" x14ac:dyDescent="0.2">
      <c r="B1894" s="76" t="str">
        <f>IF(A1894="","",IF(ISNUMBER(SEARCH("KCB",G1894))=TRUE,Info!$J$10,Info!$J$11))</f>
        <v/>
      </c>
    </row>
    <row r="1895" spans="2:2" ht="24" customHeight="1" x14ac:dyDescent="0.2">
      <c r="B1895" s="76" t="str">
        <f>IF(A1895="","",IF(ISNUMBER(SEARCH("KCB",G1895))=TRUE,Info!$J$10,Info!$J$11))</f>
        <v/>
      </c>
    </row>
    <row r="1896" spans="2:2" ht="24" customHeight="1" x14ac:dyDescent="0.2">
      <c r="B1896" s="76" t="str">
        <f>IF(A1896="","",IF(ISNUMBER(SEARCH("KCB",G1896))=TRUE,Info!$J$10,Info!$J$11))</f>
        <v/>
      </c>
    </row>
    <row r="1897" spans="2:2" ht="24" customHeight="1" x14ac:dyDescent="0.2">
      <c r="B1897" s="76" t="str">
        <f>IF(A1897="","",IF(ISNUMBER(SEARCH("KCB",G1897))=TRUE,Info!$J$10,Info!$J$11))</f>
        <v/>
      </c>
    </row>
    <row r="1898" spans="2:2" ht="24" customHeight="1" x14ac:dyDescent="0.2">
      <c r="B1898" s="76" t="str">
        <f>IF(A1898="","",IF(ISNUMBER(SEARCH("KCB",G1898))=TRUE,Info!$J$10,Info!$J$11))</f>
        <v/>
      </c>
    </row>
    <row r="1899" spans="2:2" ht="24" customHeight="1" x14ac:dyDescent="0.2">
      <c r="B1899" s="76" t="str">
        <f>IF(A1899="","",IF(ISNUMBER(SEARCH("KCB",G1899))=TRUE,Info!$J$10,Info!$J$11))</f>
        <v/>
      </c>
    </row>
    <row r="1900" spans="2:2" ht="24" customHeight="1" x14ac:dyDescent="0.2">
      <c r="B1900" s="76" t="str">
        <f>IF(A1900="","",IF(ISNUMBER(SEARCH("KCB",G1900))=TRUE,Info!$J$10,Info!$J$11))</f>
        <v/>
      </c>
    </row>
    <row r="1901" spans="2:2" ht="24" customHeight="1" x14ac:dyDescent="0.2">
      <c r="B1901" s="76" t="str">
        <f>IF(A1901="","",IF(ISNUMBER(SEARCH("KCB",G1901))=TRUE,Info!$J$10,Info!$J$11))</f>
        <v/>
      </c>
    </row>
    <row r="1902" spans="2:2" ht="24" customHeight="1" x14ac:dyDescent="0.2">
      <c r="B1902" s="76" t="str">
        <f>IF(A1902="","",IF(ISNUMBER(SEARCH("KCB",G1902))=TRUE,Info!$J$10,Info!$J$11))</f>
        <v/>
      </c>
    </row>
    <row r="1903" spans="2:2" ht="24" customHeight="1" x14ac:dyDescent="0.2">
      <c r="B1903" s="76" t="str">
        <f>IF(A1903="","",IF(ISNUMBER(SEARCH("KCB",G1903))=TRUE,Info!$J$10,Info!$J$11))</f>
        <v/>
      </c>
    </row>
    <row r="1904" spans="2:2" ht="24" customHeight="1" x14ac:dyDescent="0.2">
      <c r="B1904" s="76" t="str">
        <f>IF(A1904="","",IF(ISNUMBER(SEARCH("KCB",G1904))=TRUE,Info!$J$10,Info!$J$11))</f>
        <v/>
      </c>
    </row>
    <row r="1905" spans="2:2" ht="24" customHeight="1" x14ac:dyDescent="0.2">
      <c r="B1905" s="76" t="str">
        <f>IF(A1905="","",IF(ISNUMBER(SEARCH("KCB",G1905))=TRUE,Info!$J$10,Info!$J$11))</f>
        <v/>
      </c>
    </row>
    <row r="1906" spans="2:2" ht="24" customHeight="1" x14ac:dyDescent="0.2">
      <c r="B1906" s="76" t="str">
        <f>IF(A1906="","",IF(ISNUMBER(SEARCH("KCB",G1906))=TRUE,Info!$J$10,Info!$J$11))</f>
        <v/>
      </c>
    </row>
    <row r="1907" spans="2:2" ht="24" customHeight="1" x14ac:dyDescent="0.2">
      <c r="B1907" s="76" t="str">
        <f>IF(A1907="","",IF(ISNUMBER(SEARCH("KCB",G1907))=TRUE,Info!$J$10,Info!$J$11))</f>
        <v/>
      </c>
    </row>
    <row r="1908" spans="2:2" ht="24" customHeight="1" x14ac:dyDescent="0.2">
      <c r="B1908" s="76" t="str">
        <f>IF(A1908="","",IF(ISNUMBER(SEARCH("KCB",G1908))=TRUE,Info!$J$10,Info!$J$11))</f>
        <v/>
      </c>
    </row>
    <row r="1909" spans="2:2" ht="24" customHeight="1" x14ac:dyDescent="0.2">
      <c r="B1909" s="76" t="str">
        <f>IF(A1909="","",IF(ISNUMBER(SEARCH("KCB",G1909))=TRUE,Info!$J$10,Info!$J$11))</f>
        <v/>
      </c>
    </row>
    <row r="1910" spans="2:2" ht="24" customHeight="1" x14ac:dyDescent="0.2">
      <c r="B1910" s="76" t="str">
        <f>IF(A1910="","",IF(ISNUMBER(SEARCH("KCB",G1910))=TRUE,Info!$J$10,Info!$J$11))</f>
        <v/>
      </c>
    </row>
    <row r="1911" spans="2:2" ht="24" customHeight="1" x14ac:dyDescent="0.2">
      <c r="B1911" s="76" t="str">
        <f>IF(A1911="","",IF(ISNUMBER(SEARCH("KCB",G1911))=TRUE,Info!$J$10,Info!$J$11))</f>
        <v/>
      </c>
    </row>
    <row r="1912" spans="2:2" ht="24" customHeight="1" x14ac:dyDescent="0.2">
      <c r="B1912" s="76" t="str">
        <f>IF(A1912="","",IF(ISNUMBER(SEARCH("KCB",G1912))=TRUE,Info!$J$10,Info!$J$11))</f>
        <v/>
      </c>
    </row>
    <row r="1913" spans="2:2" ht="24" customHeight="1" x14ac:dyDescent="0.2">
      <c r="B1913" s="76" t="str">
        <f>IF(A1913="","",IF(ISNUMBER(SEARCH("KCB",G1913))=TRUE,Info!$J$10,Info!$J$11))</f>
        <v/>
      </c>
    </row>
    <row r="1914" spans="2:2" ht="24" customHeight="1" x14ac:dyDescent="0.2">
      <c r="B1914" s="76" t="str">
        <f>IF(A1914="","",IF(ISNUMBER(SEARCH("KCB",G1914))=TRUE,Info!$J$10,Info!$J$11))</f>
        <v/>
      </c>
    </row>
    <row r="1915" spans="2:2" ht="24" customHeight="1" x14ac:dyDescent="0.2">
      <c r="B1915" s="76" t="str">
        <f>IF(A1915="","",IF(ISNUMBER(SEARCH("KCB",G1915))=TRUE,Info!$J$10,Info!$J$11))</f>
        <v/>
      </c>
    </row>
    <row r="1916" spans="2:2" ht="24" customHeight="1" x14ac:dyDescent="0.2">
      <c r="B1916" s="76" t="str">
        <f>IF(A1916="","",IF(ISNUMBER(SEARCH("KCB",G1916))=TRUE,Info!$J$10,Info!$J$11))</f>
        <v/>
      </c>
    </row>
    <row r="1917" spans="2:2" ht="24" customHeight="1" x14ac:dyDescent="0.2">
      <c r="B1917" s="76" t="str">
        <f>IF(A1917="","",IF(ISNUMBER(SEARCH("KCB",G1917))=TRUE,Info!$J$10,Info!$J$11))</f>
        <v/>
      </c>
    </row>
    <row r="1918" spans="2:2" ht="24" customHeight="1" x14ac:dyDescent="0.2">
      <c r="B1918" s="76" t="str">
        <f>IF(A1918="","",IF(ISNUMBER(SEARCH("KCB",G1918))=TRUE,Info!$J$10,Info!$J$11))</f>
        <v/>
      </c>
    </row>
    <row r="1919" spans="2:2" ht="24" customHeight="1" x14ac:dyDescent="0.2">
      <c r="B1919" s="76" t="str">
        <f>IF(A1919="","",IF(ISNUMBER(SEARCH("KCB",G1919))=TRUE,Info!$J$10,Info!$J$11))</f>
        <v/>
      </c>
    </row>
    <row r="1920" spans="2:2" ht="24" customHeight="1" x14ac:dyDescent="0.2">
      <c r="B1920" s="76" t="str">
        <f>IF(A1920="","",IF(ISNUMBER(SEARCH("KCB",G1920))=TRUE,Info!$J$10,Info!$J$11))</f>
        <v/>
      </c>
    </row>
    <row r="1921" spans="2:2" ht="24" customHeight="1" x14ac:dyDescent="0.2">
      <c r="B1921" s="76" t="str">
        <f>IF(A1921="","",IF(ISNUMBER(SEARCH("KCB",G1921))=TRUE,Info!$J$10,Info!$J$11))</f>
        <v/>
      </c>
    </row>
    <row r="1922" spans="2:2" ht="24" customHeight="1" x14ac:dyDescent="0.2">
      <c r="B1922" s="76" t="str">
        <f>IF(A1922="","",IF(ISNUMBER(SEARCH("KCB",G1922))=TRUE,Info!$J$10,Info!$J$11))</f>
        <v/>
      </c>
    </row>
    <row r="1923" spans="2:2" ht="24" customHeight="1" x14ac:dyDescent="0.2">
      <c r="B1923" s="76" t="str">
        <f>IF(A1923="","",IF(ISNUMBER(SEARCH("KCB",G1923))=TRUE,Info!$J$10,Info!$J$11))</f>
        <v/>
      </c>
    </row>
    <row r="1924" spans="2:2" ht="24" customHeight="1" x14ac:dyDescent="0.2">
      <c r="B1924" s="76" t="str">
        <f>IF(A1924="","",IF(ISNUMBER(SEARCH("KCB",G1924))=TRUE,Info!$J$10,Info!$J$11))</f>
        <v/>
      </c>
    </row>
    <row r="1925" spans="2:2" ht="24" customHeight="1" x14ac:dyDescent="0.2">
      <c r="B1925" s="76" t="str">
        <f>IF(A1925="","",IF(ISNUMBER(SEARCH("KCB",G1925))=TRUE,Info!$J$10,Info!$J$11))</f>
        <v/>
      </c>
    </row>
    <row r="1926" spans="2:2" ht="24" customHeight="1" x14ac:dyDescent="0.2">
      <c r="B1926" s="76" t="str">
        <f>IF(A1926="","",IF(ISNUMBER(SEARCH("KCB",G1926))=TRUE,Info!$J$10,Info!$J$11))</f>
        <v/>
      </c>
    </row>
    <row r="1927" spans="2:2" ht="24" customHeight="1" x14ac:dyDescent="0.2">
      <c r="B1927" s="76" t="str">
        <f>IF(A1927="","",IF(ISNUMBER(SEARCH("KCB",G1927))=TRUE,Info!$J$10,Info!$J$11))</f>
        <v/>
      </c>
    </row>
    <row r="1928" spans="2:2" ht="24" customHeight="1" x14ac:dyDescent="0.2">
      <c r="B1928" s="76" t="str">
        <f>IF(A1928="","",IF(ISNUMBER(SEARCH("KCB",G1928))=TRUE,Info!$J$10,Info!$J$11))</f>
        <v/>
      </c>
    </row>
    <row r="1929" spans="2:2" ht="24" customHeight="1" x14ac:dyDescent="0.2">
      <c r="B1929" s="76" t="str">
        <f>IF(A1929="","",IF(ISNUMBER(SEARCH("KCB",G1929))=TRUE,Info!$J$10,Info!$J$11))</f>
        <v/>
      </c>
    </row>
    <row r="1930" spans="2:2" ht="24" customHeight="1" x14ac:dyDescent="0.2">
      <c r="B1930" s="76" t="str">
        <f>IF(A1930="","",IF(ISNUMBER(SEARCH("KCB",G1930))=TRUE,Info!$J$10,Info!$J$11))</f>
        <v/>
      </c>
    </row>
    <row r="1931" spans="2:2" ht="24" customHeight="1" x14ac:dyDescent="0.2">
      <c r="B1931" s="76" t="str">
        <f>IF(A1931="","",IF(ISNUMBER(SEARCH("KCB",G1931))=TRUE,Info!$J$10,Info!$J$11))</f>
        <v/>
      </c>
    </row>
    <row r="1932" spans="2:2" ht="24" customHeight="1" x14ac:dyDescent="0.2">
      <c r="B1932" s="76" t="str">
        <f>IF(A1932="","",IF(ISNUMBER(SEARCH("KCB",G1932))=TRUE,Info!$J$10,Info!$J$11))</f>
        <v/>
      </c>
    </row>
    <row r="1933" spans="2:2" ht="24" customHeight="1" x14ac:dyDescent="0.2">
      <c r="B1933" s="76" t="str">
        <f>IF(A1933="","",IF(ISNUMBER(SEARCH("KCB",G1933))=TRUE,Info!$J$10,Info!$J$11))</f>
        <v/>
      </c>
    </row>
    <row r="1934" spans="2:2" ht="24" customHeight="1" x14ac:dyDescent="0.2">
      <c r="B1934" s="76" t="str">
        <f>IF(A1934="","",IF(ISNUMBER(SEARCH("KCB",G1934))=TRUE,Info!$J$10,Info!$J$11))</f>
        <v/>
      </c>
    </row>
    <row r="1935" spans="2:2" ht="24" customHeight="1" x14ac:dyDescent="0.2">
      <c r="B1935" s="76" t="str">
        <f>IF(A1935="","",IF(ISNUMBER(SEARCH("KCB",G1935))=TRUE,Info!$J$10,Info!$J$11))</f>
        <v/>
      </c>
    </row>
    <row r="1936" spans="2:2" ht="24" customHeight="1" x14ac:dyDescent="0.2">
      <c r="B1936" s="76" t="str">
        <f>IF(A1936="","",IF(ISNUMBER(SEARCH("KCB",G1936))=TRUE,Info!$J$10,Info!$J$11))</f>
        <v/>
      </c>
    </row>
    <row r="1937" spans="2:2" ht="24" customHeight="1" x14ac:dyDescent="0.2">
      <c r="B1937" s="76" t="str">
        <f>IF(A1937="","",IF(ISNUMBER(SEARCH("KCB",G1937))=TRUE,Info!$J$10,Info!$J$11))</f>
        <v/>
      </c>
    </row>
    <row r="1938" spans="2:2" ht="24" customHeight="1" x14ac:dyDescent="0.2">
      <c r="B1938" s="76" t="str">
        <f>IF(A1938="","",IF(ISNUMBER(SEARCH("KCB",G1938))=TRUE,Info!$J$10,Info!$J$11))</f>
        <v/>
      </c>
    </row>
    <row r="1939" spans="2:2" ht="24" customHeight="1" x14ac:dyDescent="0.2">
      <c r="B1939" s="76" t="str">
        <f>IF(A1939="","",IF(ISNUMBER(SEARCH("KCB",G1939))=TRUE,Info!$J$10,Info!$J$11))</f>
        <v/>
      </c>
    </row>
    <row r="1940" spans="2:2" ht="24" customHeight="1" x14ac:dyDescent="0.2">
      <c r="B1940" s="76" t="str">
        <f>IF(A1940="","",IF(ISNUMBER(SEARCH("KCB",G1940))=TRUE,Info!$J$10,Info!$J$11))</f>
        <v/>
      </c>
    </row>
    <row r="1941" spans="2:2" ht="24" customHeight="1" x14ac:dyDescent="0.2">
      <c r="B1941" s="76" t="str">
        <f>IF(A1941="","",IF(ISNUMBER(SEARCH("KCB",G1941))=TRUE,Info!$J$10,Info!$J$11))</f>
        <v/>
      </c>
    </row>
    <row r="1942" spans="2:2" ht="24" customHeight="1" x14ac:dyDescent="0.2">
      <c r="B1942" s="76" t="str">
        <f>IF(A1942="","",IF(ISNUMBER(SEARCH("KCB",G1942))=TRUE,Info!$J$10,Info!$J$11))</f>
        <v/>
      </c>
    </row>
    <row r="1943" spans="2:2" ht="24" customHeight="1" x14ac:dyDescent="0.2">
      <c r="B1943" s="76" t="str">
        <f>IF(A1943="","",IF(ISNUMBER(SEARCH("KCB",G1943))=TRUE,Info!$J$10,Info!$J$11))</f>
        <v/>
      </c>
    </row>
    <row r="1944" spans="2:2" ht="24" customHeight="1" x14ac:dyDescent="0.2">
      <c r="B1944" s="76" t="str">
        <f>IF(A1944="","",IF(ISNUMBER(SEARCH("KCB",G1944))=TRUE,Info!$J$10,Info!$J$11))</f>
        <v/>
      </c>
    </row>
    <row r="1945" spans="2:2" ht="24" customHeight="1" x14ac:dyDescent="0.2">
      <c r="B1945" s="76" t="str">
        <f>IF(A1945="","",IF(ISNUMBER(SEARCH("KCB",G1945))=TRUE,Info!$J$10,Info!$J$11))</f>
        <v/>
      </c>
    </row>
    <row r="1946" spans="2:2" ht="24" customHeight="1" x14ac:dyDescent="0.2">
      <c r="B1946" s="76" t="str">
        <f>IF(A1946="","",IF(ISNUMBER(SEARCH("KCB",G1946))=TRUE,Info!$J$10,Info!$J$11))</f>
        <v/>
      </c>
    </row>
    <row r="1947" spans="2:2" ht="24" customHeight="1" x14ac:dyDescent="0.2">
      <c r="B1947" s="76" t="str">
        <f>IF(A1947="","",IF(ISNUMBER(SEARCH("KCB",G1947))=TRUE,Info!$J$10,Info!$J$11))</f>
        <v/>
      </c>
    </row>
    <row r="1948" spans="2:2" ht="24" customHeight="1" x14ac:dyDescent="0.2">
      <c r="B1948" s="76" t="str">
        <f>IF(A1948="","",IF(ISNUMBER(SEARCH("KCB",G1948))=TRUE,Info!$J$10,Info!$J$11))</f>
        <v/>
      </c>
    </row>
    <row r="1949" spans="2:2" ht="24" customHeight="1" x14ac:dyDescent="0.2">
      <c r="B1949" s="76" t="str">
        <f>IF(A1949="","",IF(ISNUMBER(SEARCH("KCB",G1949))=TRUE,Info!$J$10,Info!$J$11))</f>
        <v/>
      </c>
    </row>
    <row r="1950" spans="2:2" ht="24" customHeight="1" x14ac:dyDescent="0.2">
      <c r="B1950" s="76" t="str">
        <f>IF(A1950="","",IF(ISNUMBER(SEARCH("KCB",G1950))=TRUE,Info!$J$10,Info!$J$11))</f>
        <v/>
      </c>
    </row>
    <row r="1951" spans="2:2" ht="24" customHeight="1" x14ac:dyDescent="0.2">
      <c r="B1951" s="76" t="str">
        <f>IF(A1951="","",IF(ISNUMBER(SEARCH("KCB",G1951))=TRUE,Info!$J$10,Info!$J$11))</f>
        <v/>
      </c>
    </row>
    <row r="1952" spans="2:2" ht="24" customHeight="1" x14ac:dyDescent="0.2">
      <c r="B1952" s="76" t="str">
        <f>IF(A1952="","",IF(ISNUMBER(SEARCH("KCB",G1952))=TRUE,Info!$J$10,Info!$J$11))</f>
        <v/>
      </c>
    </row>
    <row r="1953" spans="2:2" ht="24" customHeight="1" x14ac:dyDescent="0.2">
      <c r="B1953" s="76" t="str">
        <f>IF(A1953="","",IF(ISNUMBER(SEARCH("KCB",G1953))=TRUE,Info!$J$10,Info!$J$11))</f>
        <v/>
      </c>
    </row>
    <row r="1954" spans="2:2" ht="24" customHeight="1" x14ac:dyDescent="0.2">
      <c r="B1954" s="76" t="str">
        <f>IF(A1954="","",IF(ISNUMBER(SEARCH("KCB",G1954))=TRUE,Info!$J$10,Info!$J$11))</f>
        <v/>
      </c>
    </row>
    <row r="1955" spans="2:2" ht="24" customHeight="1" x14ac:dyDescent="0.2">
      <c r="B1955" s="76" t="str">
        <f>IF(A1955="","",IF(ISNUMBER(SEARCH("KCB",G1955))=TRUE,Info!$J$10,Info!$J$11))</f>
        <v/>
      </c>
    </row>
    <row r="1956" spans="2:2" ht="24" customHeight="1" x14ac:dyDescent="0.2">
      <c r="B1956" s="76" t="str">
        <f>IF(A1956="","",IF(ISNUMBER(SEARCH("KCB",G1956))=TRUE,Info!$J$10,Info!$J$11))</f>
        <v/>
      </c>
    </row>
    <row r="1957" spans="2:2" ht="24" customHeight="1" x14ac:dyDescent="0.2">
      <c r="B1957" s="76" t="str">
        <f>IF(A1957="","",IF(ISNUMBER(SEARCH("KCB",G1957))=TRUE,Info!$J$10,Info!$J$11))</f>
        <v/>
      </c>
    </row>
    <row r="1958" spans="2:2" ht="24" customHeight="1" x14ac:dyDescent="0.2">
      <c r="B1958" s="76" t="str">
        <f>IF(A1958="","",IF(ISNUMBER(SEARCH("KCB",G1958))=TRUE,Info!$J$10,Info!$J$11))</f>
        <v/>
      </c>
    </row>
    <row r="1959" spans="2:2" ht="24" customHeight="1" x14ac:dyDescent="0.2">
      <c r="B1959" s="76" t="str">
        <f>IF(A1959="","",IF(ISNUMBER(SEARCH("KCB",G1959))=TRUE,Info!$J$10,Info!$J$11))</f>
        <v/>
      </c>
    </row>
    <row r="1960" spans="2:2" ht="24" customHeight="1" x14ac:dyDescent="0.2">
      <c r="B1960" s="76" t="str">
        <f>IF(A1960="","",IF(ISNUMBER(SEARCH("KCB",G1960))=TRUE,Info!$J$10,Info!$J$11))</f>
        <v/>
      </c>
    </row>
    <row r="1961" spans="2:2" ht="24" customHeight="1" x14ac:dyDescent="0.2">
      <c r="B1961" s="76" t="str">
        <f>IF(A1961="","",IF(ISNUMBER(SEARCH("KCB",G1961))=TRUE,Info!$J$10,Info!$J$11))</f>
        <v/>
      </c>
    </row>
    <row r="1962" spans="2:2" ht="24" customHeight="1" x14ac:dyDescent="0.2">
      <c r="B1962" s="76" t="str">
        <f>IF(A1962="","",IF(ISNUMBER(SEARCH("KCB",G1962))=TRUE,Info!$J$10,Info!$J$11))</f>
        <v/>
      </c>
    </row>
    <row r="1963" spans="2:2" ht="24" customHeight="1" x14ac:dyDescent="0.2">
      <c r="B1963" s="76" t="str">
        <f>IF(A1963="","",IF(ISNUMBER(SEARCH("KCB",G1963))=TRUE,Info!$J$10,Info!$J$11))</f>
        <v/>
      </c>
    </row>
    <row r="1964" spans="2:2" ht="24" customHeight="1" x14ac:dyDescent="0.2">
      <c r="B1964" s="76" t="str">
        <f>IF(A1964="","",IF(ISNUMBER(SEARCH("KCB",G1964))=TRUE,Info!$J$10,Info!$J$11))</f>
        <v/>
      </c>
    </row>
    <row r="1965" spans="2:2" ht="24" customHeight="1" x14ac:dyDescent="0.2">
      <c r="B1965" s="76" t="str">
        <f>IF(A1965="","",IF(ISNUMBER(SEARCH("KCB",G1965))=TRUE,Info!$J$10,Info!$J$11))</f>
        <v/>
      </c>
    </row>
    <row r="1966" spans="2:2" ht="24" customHeight="1" x14ac:dyDescent="0.2">
      <c r="B1966" s="76" t="str">
        <f>IF(A1966="","",IF(ISNUMBER(SEARCH("KCB",G1966))=TRUE,Info!$J$10,Info!$J$11))</f>
        <v/>
      </c>
    </row>
    <row r="1967" spans="2:2" ht="24" customHeight="1" x14ac:dyDescent="0.2">
      <c r="B1967" s="76" t="str">
        <f>IF(A1967="","",IF(ISNUMBER(SEARCH("KCB",G1967))=TRUE,Info!$J$10,Info!$J$11))</f>
        <v/>
      </c>
    </row>
    <row r="1968" spans="2:2" ht="24" customHeight="1" x14ac:dyDescent="0.2">
      <c r="B1968" s="76" t="str">
        <f>IF(A1968="","",IF(ISNUMBER(SEARCH("KCB",G1968))=TRUE,Info!$J$10,Info!$J$11))</f>
        <v/>
      </c>
    </row>
    <row r="1969" spans="2:2" ht="24" customHeight="1" x14ac:dyDescent="0.2">
      <c r="B1969" s="76" t="str">
        <f>IF(A1969="","",IF(ISNUMBER(SEARCH("KCB",G1969))=TRUE,Info!$J$10,Info!$J$11))</f>
        <v/>
      </c>
    </row>
    <row r="1970" spans="2:2" ht="24" customHeight="1" x14ac:dyDescent="0.2">
      <c r="B1970" s="76" t="str">
        <f>IF(A1970="","",IF(ISNUMBER(SEARCH("KCB",G1970))=TRUE,Info!$J$10,Info!$J$11))</f>
        <v/>
      </c>
    </row>
    <row r="1971" spans="2:2" ht="24" customHeight="1" x14ac:dyDescent="0.2">
      <c r="B1971" s="76" t="str">
        <f>IF(A1971="","",IF(ISNUMBER(SEARCH("KCB",G1971))=TRUE,Info!$J$10,Info!$J$11))</f>
        <v/>
      </c>
    </row>
    <row r="1972" spans="2:2" ht="24" customHeight="1" x14ac:dyDescent="0.2">
      <c r="B1972" s="76" t="str">
        <f>IF(A1972="","",IF(ISNUMBER(SEARCH("KCB",G1972))=TRUE,Info!$J$10,Info!$J$11))</f>
        <v/>
      </c>
    </row>
    <row r="1973" spans="2:2" ht="24" customHeight="1" x14ac:dyDescent="0.2">
      <c r="B1973" s="76" t="str">
        <f>IF(A1973="","",IF(ISNUMBER(SEARCH("KCB",G1973))=TRUE,Info!$J$10,Info!$J$11))</f>
        <v/>
      </c>
    </row>
    <row r="1974" spans="2:2" ht="24" customHeight="1" x14ac:dyDescent="0.2">
      <c r="B1974" s="76" t="str">
        <f>IF(A1974="","",IF(ISNUMBER(SEARCH("KCB",G1974))=TRUE,Info!$J$10,Info!$J$11))</f>
        <v/>
      </c>
    </row>
    <row r="1975" spans="2:2" ht="24" customHeight="1" x14ac:dyDescent="0.2">
      <c r="B1975" s="76" t="str">
        <f>IF(A1975="","",IF(ISNUMBER(SEARCH("KCB",G1975))=TRUE,Info!$J$10,Info!$J$11))</f>
        <v/>
      </c>
    </row>
    <row r="1976" spans="2:2" ht="24" customHeight="1" x14ac:dyDescent="0.2">
      <c r="B1976" s="76" t="str">
        <f>IF(A1976="","",IF(ISNUMBER(SEARCH("KCB",G1976))=TRUE,Info!$J$10,Info!$J$11))</f>
        <v/>
      </c>
    </row>
    <row r="1977" spans="2:2" ht="24" customHeight="1" x14ac:dyDescent="0.2">
      <c r="B1977" s="76" t="str">
        <f>IF(A1977="","",IF(ISNUMBER(SEARCH("KCB",G1977))=TRUE,Info!$J$10,Info!$J$11))</f>
        <v/>
      </c>
    </row>
    <row r="1978" spans="2:2" ht="24" customHeight="1" x14ac:dyDescent="0.2">
      <c r="B1978" s="76" t="str">
        <f>IF(A1978="","",IF(ISNUMBER(SEARCH("KCB",G1978))=TRUE,Info!$J$10,Info!$J$11))</f>
        <v/>
      </c>
    </row>
    <row r="1979" spans="2:2" ht="24" customHeight="1" x14ac:dyDescent="0.2">
      <c r="B1979" s="76" t="str">
        <f>IF(A1979="","",IF(ISNUMBER(SEARCH("KCB",G1979))=TRUE,Info!$J$10,Info!$J$11))</f>
        <v/>
      </c>
    </row>
    <row r="1980" spans="2:2" ht="24" customHeight="1" x14ac:dyDescent="0.2">
      <c r="B1980" s="76" t="str">
        <f>IF(A1980="","",IF(ISNUMBER(SEARCH("KCB",G1980))=TRUE,Info!$J$10,Info!$J$11))</f>
        <v/>
      </c>
    </row>
    <row r="1981" spans="2:2" ht="24" customHeight="1" x14ac:dyDescent="0.2">
      <c r="B1981" s="76" t="str">
        <f>IF(A1981="","",IF(ISNUMBER(SEARCH("KCB",G1981))=TRUE,Info!$J$10,Info!$J$11))</f>
        <v/>
      </c>
    </row>
    <row r="1982" spans="2:2" ht="24" customHeight="1" x14ac:dyDescent="0.2">
      <c r="B1982" s="76" t="str">
        <f>IF(A1982="","",IF(ISNUMBER(SEARCH("KCB",G1982))=TRUE,Info!$J$10,Info!$J$11))</f>
        <v/>
      </c>
    </row>
    <row r="1983" spans="2:2" ht="24" customHeight="1" x14ac:dyDescent="0.2">
      <c r="B1983" s="76" t="str">
        <f>IF(A1983="","",IF(ISNUMBER(SEARCH("KCB",G1983))=TRUE,Info!$J$10,Info!$J$11))</f>
        <v/>
      </c>
    </row>
    <row r="1984" spans="2:2" ht="24" customHeight="1" x14ac:dyDescent="0.2">
      <c r="B1984" s="76" t="str">
        <f>IF(A1984="","",IF(ISNUMBER(SEARCH("KCB",G1984))=TRUE,Info!$J$10,Info!$J$11))</f>
        <v/>
      </c>
    </row>
    <row r="1985" spans="2:2" ht="24" customHeight="1" x14ac:dyDescent="0.2">
      <c r="B1985" s="76" t="str">
        <f>IF(A1985="","",IF(ISNUMBER(SEARCH("KCB",G1985))=TRUE,Info!$J$10,Info!$J$11))</f>
        <v/>
      </c>
    </row>
    <row r="1986" spans="2:2" ht="24" customHeight="1" x14ac:dyDescent="0.2">
      <c r="B1986" s="76" t="str">
        <f>IF(A1986="","",IF(ISNUMBER(SEARCH("KCB",G1986))=TRUE,Info!$J$10,Info!$J$11))</f>
        <v/>
      </c>
    </row>
    <row r="1987" spans="2:2" ht="24" customHeight="1" x14ac:dyDescent="0.2">
      <c r="B1987" s="76" t="str">
        <f>IF(A1987="","",IF(ISNUMBER(SEARCH("KCB",G1987))=TRUE,Info!$J$10,Info!$J$11))</f>
        <v/>
      </c>
    </row>
    <row r="1988" spans="2:2" ht="24" customHeight="1" x14ac:dyDescent="0.2">
      <c r="B1988" s="76" t="str">
        <f>IF(A1988="","",IF(ISNUMBER(SEARCH("KCB",G1988))=TRUE,Info!$J$10,Info!$J$11))</f>
        <v/>
      </c>
    </row>
    <row r="1989" spans="2:2" ht="24" customHeight="1" x14ac:dyDescent="0.2">
      <c r="B1989" s="76" t="str">
        <f>IF(A1989="","",IF(ISNUMBER(SEARCH("KCB",G1989))=TRUE,Info!$J$10,Info!$J$11))</f>
        <v/>
      </c>
    </row>
    <row r="1990" spans="2:2" ht="24" customHeight="1" x14ac:dyDescent="0.2">
      <c r="B1990" s="76" t="str">
        <f>IF(A1990="","",IF(ISNUMBER(SEARCH("KCB",G1990))=TRUE,Info!$J$10,Info!$J$11))</f>
        <v/>
      </c>
    </row>
    <row r="1991" spans="2:2" ht="24" customHeight="1" x14ac:dyDescent="0.2">
      <c r="B1991" s="76" t="str">
        <f>IF(A1991="","",IF(ISNUMBER(SEARCH("KCB",G1991))=TRUE,Info!$J$10,Info!$J$11))</f>
        <v/>
      </c>
    </row>
    <row r="1992" spans="2:2" ht="24" customHeight="1" x14ac:dyDescent="0.2">
      <c r="B1992" s="76" t="str">
        <f>IF(A1992="","",IF(ISNUMBER(SEARCH("KCB",G1992))=TRUE,Info!$J$10,Info!$J$11))</f>
        <v/>
      </c>
    </row>
    <row r="1993" spans="2:2" ht="24" customHeight="1" x14ac:dyDescent="0.2">
      <c r="B1993" s="76" t="str">
        <f>IF(A1993="","",IF(ISNUMBER(SEARCH("KCB",G1993))=TRUE,Info!$J$10,Info!$J$11))</f>
        <v/>
      </c>
    </row>
    <row r="1994" spans="2:2" ht="24" customHeight="1" x14ac:dyDescent="0.2">
      <c r="B1994" s="76" t="str">
        <f>IF(A1994="","",IF(ISNUMBER(SEARCH("KCB",G1994))=TRUE,Info!$J$10,Info!$J$11))</f>
        <v/>
      </c>
    </row>
    <row r="1995" spans="2:2" ht="24" customHeight="1" x14ac:dyDescent="0.2">
      <c r="B1995" s="76" t="str">
        <f>IF(A1995="","",IF(ISNUMBER(SEARCH("KCB",G1995))=TRUE,Info!$J$10,Info!$J$11))</f>
        <v/>
      </c>
    </row>
    <row r="1996" spans="2:2" ht="24" customHeight="1" x14ac:dyDescent="0.2">
      <c r="B1996" s="76" t="str">
        <f>IF(A1996="","",IF(ISNUMBER(SEARCH("KCB",G1996))=TRUE,Info!$J$10,Info!$J$11))</f>
        <v/>
      </c>
    </row>
    <row r="1997" spans="2:2" ht="24" customHeight="1" x14ac:dyDescent="0.2">
      <c r="B1997" s="76" t="str">
        <f>IF(A1997="","",IF(ISNUMBER(SEARCH("KCB",G1997))=TRUE,Info!$J$10,Info!$J$11))</f>
        <v/>
      </c>
    </row>
    <row r="1998" spans="2:2" ht="24" customHeight="1" x14ac:dyDescent="0.2">
      <c r="B1998" s="76" t="str">
        <f>IF(A1998="","",IF(ISNUMBER(SEARCH("KCB",G1998))=TRUE,Info!$J$10,Info!$J$11))</f>
        <v/>
      </c>
    </row>
    <row r="1999" spans="2:2" ht="24" customHeight="1" x14ac:dyDescent="0.2">
      <c r="B1999" s="76" t="str">
        <f>IF(A1999="","",IF(ISNUMBER(SEARCH("KCB",G1999))=TRUE,Info!$J$10,Info!$J$11))</f>
        <v/>
      </c>
    </row>
    <row r="2000" spans="2:2" ht="24" customHeight="1" x14ac:dyDescent="0.2">
      <c r="B2000" s="76" t="str">
        <f>IF(A2000="","",IF(ISNUMBER(SEARCH("KCB",G2000))=TRUE,Info!$J$10,Info!$J$11))</f>
        <v/>
      </c>
    </row>
    <row r="2001" spans="2:2" ht="24" customHeight="1" x14ac:dyDescent="0.2">
      <c r="B2001" s="76" t="str">
        <f>IF(A2001="","",IF(ISNUMBER(SEARCH("KCB",G2001))=TRUE,Info!$J$10,Info!$J$11))</f>
        <v/>
      </c>
    </row>
    <row r="2002" spans="2:2" ht="24" customHeight="1" x14ac:dyDescent="0.2">
      <c r="B2002" s="76" t="str">
        <f>IF(A2002="","",IF(ISNUMBER(SEARCH("KCB",G2002))=TRUE,Info!$J$10,Info!$J$11))</f>
        <v/>
      </c>
    </row>
    <row r="2003" spans="2:2" ht="24" customHeight="1" x14ac:dyDescent="0.2">
      <c r="B2003" s="76" t="str">
        <f>IF(A2003="","",IF(ISNUMBER(SEARCH("KCB",G2003))=TRUE,Info!$J$10,Info!$J$11))</f>
        <v/>
      </c>
    </row>
    <row r="2004" spans="2:2" ht="24" customHeight="1" x14ac:dyDescent="0.2">
      <c r="B2004" s="76" t="str">
        <f>IF(A2004="","",IF(ISNUMBER(SEARCH("KCB",G2004))=TRUE,Info!$J$10,Info!$J$11))</f>
        <v/>
      </c>
    </row>
    <row r="2005" spans="2:2" ht="24" customHeight="1" x14ac:dyDescent="0.2">
      <c r="B2005" s="76" t="str">
        <f>IF(A2005="","",IF(ISNUMBER(SEARCH("KCB",G2005))=TRUE,Info!$J$10,Info!$J$11))</f>
        <v/>
      </c>
    </row>
    <row r="2006" spans="2:2" ht="24" customHeight="1" x14ac:dyDescent="0.2">
      <c r="B2006" s="76" t="str">
        <f>IF(A2006="","",IF(ISNUMBER(SEARCH("KCB",G2006))=TRUE,Info!$J$10,Info!$J$11))</f>
        <v/>
      </c>
    </row>
    <row r="2007" spans="2:2" ht="24" customHeight="1" x14ac:dyDescent="0.2">
      <c r="B2007" s="76" t="str">
        <f>IF(A2007="","",IF(ISNUMBER(SEARCH("KCB",G2007))=TRUE,Info!$J$10,Info!$J$11))</f>
        <v/>
      </c>
    </row>
    <row r="2008" spans="2:2" ht="24" customHeight="1" x14ac:dyDescent="0.2">
      <c r="B2008" s="76" t="str">
        <f>IF(A2008="","",IF(ISNUMBER(SEARCH("KCB",G2008))=TRUE,Info!$J$10,Info!$J$11))</f>
        <v/>
      </c>
    </row>
    <row r="2009" spans="2:2" ht="24" customHeight="1" x14ac:dyDescent="0.2">
      <c r="B2009" s="76" t="str">
        <f>IF(A2009="","",IF(ISNUMBER(SEARCH("KCB",G2009))=TRUE,Info!$J$10,Info!$J$11))</f>
        <v/>
      </c>
    </row>
    <row r="2010" spans="2:2" ht="24" customHeight="1" x14ac:dyDescent="0.2">
      <c r="B2010" s="76" t="str">
        <f>IF(A2010="","",IF(ISNUMBER(SEARCH("KCB",G2010))=TRUE,Info!$J$10,Info!$J$11))</f>
        <v/>
      </c>
    </row>
    <row r="2011" spans="2:2" ht="24" customHeight="1" x14ac:dyDescent="0.2">
      <c r="B2011" s="76" t="str">
        <f>IF(A2011="","",IF(ISNUMBER(SEARCH("KCB",G2011))=TRUE,Info!$J$10,Info!$J$11))</f>
        <v/>
      </c>
    </row>
    <row r="2012" spans="2:2" ht="24" customHeight="1" x14ac:dyDescent="0.2">
      <c r="B2012" s="76" t="str">
        <f>IF(A2012="","",IF(ISNUMBER(SEARCH("KCB",G2012))=TRUE,Info!$J$10,Info!$J$11))</f>
        <v/>
      </c>
    </row>
    <row r="2013" spans="2:2" ht="24" customHeight="1" x14ac:dyDescent="0.2">
      <c r="B2013" s="76" t="str">
        <f>IF(A2013="","",IF(ISNUMBER(SEARCH("KCB",G2013))=TRUE,Info!$J$10,Info!$J$11))</f>
        <v/>
      </c>
    </row>
    <row r="2014" spans="2:2" ht="24" customHeight="1" x14ac:dyDescent="0.2">
      <c r="B2014" s="76" t="str">
        <f>IF(A2014="","",IF(ISNUMBER(SEARCH("KCB",G2014))=TRUE,Info!$J$10,Info!$J$11))</f>
        <v/>
      </c>
    </row>
    <row r="2015" spans="2:2" ht="24" customHeight="1" x14ac:dyDescent="0.2">
      <c r="B2015" s="76" t="str">
        <f>IF(A2015="","",IF(ISNUMBER(SEARCH("KCB",G2015))=TRUE,Info!$J$10,Info!$J$11))</f>
        <v/>
      </c>
    </row>
    <row r="2016" spans="2:2" ht="24" customHeight="1" x14ac:dyDescent="0.2">
      <c r="B2016" s="76" t="str">
        <f>IF(A2016="","",IF(ISNUMBER(SEARCH("KCB",G2016))=TRUE,Info!$J$10,Info!$J$11))</f>
        <v/>
      </c>
    </row>
    <row r="2017" spans="2:2" ht="24" customHeight="1" x14ac:dyDescent="0.2">
      <c r="B2017" s="76" t="str">
        <f>IF(A2017="","",IF(ISNUMBER(SEARCH("KCB",G2017))=TRUE,Info!$J$10,Info!$J$11))</f>
        <v/>
      </c>
    </row>
    <row r="2018" spans="2:2" ht="24" customHeight="1" x14ac:dyDescent="0.2">
      <c r="B2018" s="76" t="str">
        <f>IF(A2018="","",IF(ISNUMBER(SEARCH("KCB",G2018))=TRUE,Info!$J$10,Info!$J$11))</f>
        <v/>
      </c>
    </row>
    <row r="2019" spans="2:2" ht="24" customHeight="1" x14ac:dyDescent="0.2">
      <c r="B2019" s="76" t="str">
        <f>IF(A2019="","",IF(ISNUMBER(SEARCH("KCB",G2019))=TRUE,Info!$J$10,Info!$J$11))</f>
        <v/>
      </c>
    </row>
    <row r="2020" spans="2:2" ht="24" customHeight="1" x14ac:dyDescent="0.2">
      <c r="B2020" s="76" t="str">
        <f>IF(A2020="","",IF(ISNUMBER(SEARCH("KCB",G2020))=TRUE,Info!$J$10,Info!$J$11))</f>
        <v/>
      </c>
    </row>
    <row r="2021" spans="2:2" ht="24" customHeight="1" x14ac:dyDescent="0.2">
      <c r="B2021" s="76" t="str">
        <f>IF(A2021="","",IF(ISNUMBER(SEARCH("KCB",G2021))=TRUE,Info!$J$10,Info!$J$11))</f>
        <v/>
      </c>
    </row>
    <row r="2022" spans="2:2" ht="24" customHeight="1" x14ac:dyDescent="0.2">
      <c r="B2022" s="76" t="str">
        <f>IF(A2022="","",IF(ISNUMBER(SEARCH("KCB",G2022))=TRUE,Info!$J$10,Info!$J$11))</f>
        <v/>
      </c>
    </row>
    <row r="2023" spans="2:2" ht="24" customHeight="1" x14ac:dyDescent="0.2">
      <c r="B2023" s="76" t="str">
        <f>IF(A2023="","",IF(ISNUMBER(SEARCH("KCB",G2023))=TRUE,Info!$J$10,Info!$J$11))</f>
        <v/>
      </c>
    </row>
    <row r="2024" spans="2:2" ht="24" customHeight="1" x14ac:dyDescent="0.2">
      <c r="B2024" s="76" t="str">
        <f>IF(A2024="","",IF(ISNUMBER(SEARCH("KCB",G2024))=TRUE,Info!$J$10,Info!$J$11))</f>
        <v/>
      </c>
    </row>
    <row r="2025" spans="2:2" ht="24" customHeight="1" x14ac:dyDescent="0.2">
      <c r="B2025" s="76" t="str">
        <f>IF(A2025="","",IF(ISNUMBER(SEARCH("KCB",G2025))=TRUE,Info!$J$10,Info!$J$11))</f>
        <v/>
      </c>
    </row>
    <row r="2026" spans="2:2" ht="24" customHeight="1" x14ac:dyDescent="0.2">
      <c r="B2026" s="76" t="str">
        <f>IF(A2026="","",IF(ISNUMBER(SEARCH("KCB",G2026))=TRUE,Info!$J$10,Info!$J$11))</f>
        <v/>
      </c>
    </row>
    <row r="2027" spans="2:2" ht="24" customHeight="1" x14ac:dyDescent="0.2">
      <c r="B2027" s="76" t="str">
        <f>IF(A2027="","",IF(ISNUMBER(SEARCH("KCB",G2027))=TRUE,Info!$J$10,Info!$J$11))</f>
        <v/>
      </c>
    </row>
    <row r="2028" spans="2:2" ht="24" customHeight="1" x14ac:dyDescent="0.2">
      <c r="B2028" s="76" t="str">
        <f>IF(A2028="","",IF(ISNUMBER(SEARCH("KCB",G2028))=TRUE,Info!$J$10,Info!$J$11))</f>
        <v/>
      </c>
    </row>
    <row r="2029" spans="2:2" ht="24" customHeight="1" x14ac:dyDescent="0.2">
      <c r="B2029" s="76" t="str">
        <f>IF(A2029="","",IF(ISNUMBER(SEARCH("KCB",G2029))=TRUE,Info!$J$10,Info!$J$11))</f>
        <v/>
      </c>
    </row>
    <row r="2030" spans="2:2" ht="24" customHeight="1" x14ac:dyDescent="0.2">
      <c r="B2030" s="76" t="str">
        <f>IF(A2030="","",IF(ISNUMBER(SEARCH("KCB",G2030))=TRUE,Info!$J$10,Info!$J$11))</f>
        <v/>
      </c>
    </row>
    <row r="2031" spans="2:2" ht="24" customHeight="1" x14ac:dyDescent="0.2">
      <c r="B2031" s="76" t="str">
        <f>IF(A2031="","",IF(ISNUMBER(SEARCH("KCB",G2031))=TRUE,Info!$J$10,Info!$J$11))</f>
        <v/>
      </c>
    </row>
    <row r="2032" spans="2:2" ht="24" customHeight="1" x14ac:dyDescent="0.2">
      <c r="B2032" s="76" t="str">
        <f>IF(A2032="","",IF(ISNUMBER(SEARCH("KCB",G2032))=TRUE,Info!$J$10,Info!$J$11))</f>
        <v/>
      </c>
    </row>
    <row r="2033" spans="2:2" ht="24" customHeight="1" x14ac:dyDescent="0.2">
      <c r="B2033" s="76" t="str">
        <f>IF(A2033="","",IF(ISNUMBER(SEARCH("KCB",G2033))=TRUE,Info!$J$10,Info!$J$11))</f>
        <v/>
      </c>
    </row>
    <row r="2034" spans="2:2" ht="24" customHeight="1" x14ac:dyDescent="0.2">
      <c r="B2034" s="76" t="str">
        <f>IF(A2034="","",IF(ISNUMBER(SEARCH("KCB",G2034))=TRUE,Info!$J$10,Info!$J$11))</f>
        <v/>
      </c>
    </row>
    <row r="2035" spans="2:2" ht="24" customHeight="1" x14ac:dyDescent="0.2">
      <c r="B2035" s="76" t="str">
        <f>IF(A2035="","",IF(ISNUMBER(SEARCH("KCB",G2035))=TRUE,Info!$J$10,Info!$J$11))</f>
        <v/>
      </c>
    </row>
    <row r="2036" spans="2:2" ht="24" customHeight="1" x14ac:dyDescent="0.2">
      <c r="B2036" s="76" t="str">
        <f>IF(A2036="","",IF(ISNUMBER(SEARCH("KCB",G2036))=TRUE,Info!$J$10,Info!$J$11))</f>
        <v/>
      </c>
    </row>
    <row r="2037" spans="2:2" ht="24" customHeight="1" x14ac:dyDescent="0.2">
      <c r="B2037" s="76" t="str">
        <f>IF(A2037="","",IF(ISNUMBER(SEARCH("KCB",G2037))=TRUE,Info!$J$10,Info!$J$11))</f>
        <v/>
      </c>
    </row>
    <row r="2038" spans="2:2" ht="24" customHeight="1" x14ac:dyDescent="0.2">
      <c r="B2038" s="76" t="str">
        <f>IF(A2038="","",IF(ISNUMBER(SEARCH("KCB",G2038))=TRUE,Info!$J$10,Info!$J$11))</f>
        <v/>
      </c>
    </row>
    <row r="2039" spans="2:2" ht="24" customHeight="1" x14ac:dyDescent="0.2">
      <c r="B2039" s="76" t="str">
        <f>IF(A2039="","",IF(ISNUMBER(SEARCH("KCB",G2039))=TRUE,Info!$J$10,Info!$J$11))</f>
        <v/>
      </c>
    </row>
    <row r="2040" spans="2:2" ht="24" customHeight="1" x14ac:dyDescent="0.2">
      <c r="B2040" s="76" t="str">
        <f>IF(A2040="","",IF(ISNUMBER(SEARCH("KCB",G2040))=TRUE,Info!$J$10,Info!$J$11))</f>
        <v/>
      </c>
    </row>
    <row r="2041" spans="2:2" ht="24" customHeight="1" x14ac:dyDescent="0.2">
      <c r="B2041" s="76" t="str">
        <f>IF(A2041="","",IF(ISNUMBER(SEARCH("KCB",G2041))=TRUE,Info!$J$10,Info!$J$11))</f>
        <v/>
      </c>
    </row>
    <row r="2042" spans="2:2" ht="24" customHeight="1" x14ac:dyDescent="0.2">
      <c r="B2042" s="76" t="str">
        <f>IF(A2042="","",IF(ISNUMBER(SEARCH("KCB",G2042))=TRUE,Info!$J$10,Info!$J$11))</f>
        <v/>
      </c>
    </row>
    <row r="2043" spans="2:2" ht="24" customHeight="1" x14ac:dyDescent="0.2">
      <c r="B2043" s="76" t="str">
        <f>IF(A2043="","",IF(ISNUMBER(SEARCH("KCB",G2043))=TRUE,Info!$J$10,Info!$J$11))</f>
        <v/>
      </c>
    </row>
    <row r="2044" spans="2:2" ht="24" customHeight="1" x14ac:dyDescent="0.2">
      <c r="B2044" s="76" t="str">
        <f>IF(A2044="","",IF(ISNUMBER(SEARCH("KCB",G2044))=TRUE,Info!$J$10,Info!$J$11))</f>
        <v/>
      </c>
    </row>
    <row r="2045" spans="2:2" ht="24" customHeight="1" x14ac:dyDescent="0.2">
      <c r="B2045" s="76" t="str">
        <f>IF(A2045="","",IF(ISNUMBER(SEARCH("KCB",G2045))=TRUE,Info!$J$10,Info!$J$11))</f>
        <v/>
      </c>
    </row>
    <row r="2046" spans="2:2" ht="24" customHeight="1" x14ac:dyDescent="0.2">
      <c r="B2046" s="76" t="str">
        <f>IF(A2046="","",IF(ISNUMBER(SEARCH("KCB",G2046))=TRUE,Info!$J$10,Info!$J$11))</f>
        <v/>
      </c>
    </row>
    <row r="2047" spans="2:2" ht="24" customHeight="1" x14ac:dyDescent="0.2">
      <c r="B2047" s="76" t="str">
        <f>IF(A2047="","",IF(ISNUMBER(SEARCH("KCB",G2047))=TRUE,Info!$J$10,Info!$J$11))</f>
        <v/>
      </c>
    </row>
    <row r="2048" spans="2:2" ht="24" customHeight="1" x14ac:dyDescent="0.2">
      <c r="B2048" s="76" t="str">
        <f>IF(A2048="","",IF(ISNUMBER(SEARCH("KCB",G2048))=TRUE,Info!$J$10,Info!$J$11))</f>
        <v/>
      </c>
    </row>
    <row r="2049" spans="2:2" ht="24" customHeight="1" x14ac:dyDescent="0.2">
      <c r="B2049" s="76" t="str">
        <f>IF(A2049="","",IF(ISNUMBER(SEARCH("KCB",G2049))=TRUE,Info!$J$10,Info!$J$11))</f>
        <v/>
      </c>
    </row>
    <row r="2050" spans="2:2" ht="24" customHeight="1" x14ac:dyDescent="0.2">
      <c r="B2050" s="76" t="str">
        <f>IF(A2050="","",IF(ISNUMBER(SEARCH("KCB",G2050))=TRUE,Info!$J$10,Info!$J$11))</f>
        <v/>
      </c>
    </row>
    <row r="2051" spans="2:2" ht="24" customHeight="1" x14ac:dyDescent="0.2">
      <c r="B2051" s="76" t="str">
        <f>IF(A2051="","",IF(ISNUMBER(SEARCH("KCB",G2051))=TRUE,Info!$J$10,Info!$J$11))</f>
        <v/>
      </c>
    </row>
    <row r="2052" spans="2:2" ht="24" customHeight="1" x14ac:dyDescent="0.2">
      <c r="B2052" s="76" t="str">
        <f>IF(A2052="","",IF(ISNUMBER(SEARCH("KCB",G2052))=TRUE,Info!$J$10,Info!$J$11))</f>
        <v/>
      </c>
    </row>
    <row r="2053" spans="2:2" ht="24" customHeight="1" x14ac:dyDescent="0.2">
      <c r="B2053" s="76" t="str">
        <f>IF(A2053="","",IF(ISNUMBER(SEARCH("KCB",G2053))=TRUE,Info!$J$10,Info!$J$11))</f>
        <v/>
      </c>
    </row>
    <row r="2054" spans="2:2" ht="24" customHeight="1" x14ac:dyDescent="0.2">
      <c r="B2054" s="76" t="str">
        <f>IF(A2054="","",IF(ISNUMBER(SEARCH("KCB",G2054))=TRUE,Info!$J$10,Info!$J$11))</f>
        <v/>
      </c>
    </row>
    <row r="2055" spans="2:2" ht="24" customHeight="1" x14ac:dyDescent="0.2">
      <c r="B2055" s="76" t="str">
        <f>IF(A2055="","",IF(ISNUMBER(SEARCH("KCB",G2055))=TRUE,Info!$J$10,Info!$J$11))</f>
        <v/>
      </c>
    </row>
    <row r="2056" spans="2:2" ht="24" customHeight="1" x14ac:dyDescent="0.2">
      <c r="B2056" s="76" t="str">
        <f>IF(A2056="","",IF(ISNUMBER(SEARCH("KCB",G2056))=TRUE,Info!$J$10,Info!$J$11))</f>
        <v/>
      </c>
    </row>
    <row r="2057" spans="2:2" ht="24" customHeight="1" x14ac:dyDescent="0.2">
      <c r="B2057" s="76" t="str">
        <f>IF(A2057="","",IF(ISNUMBER(SEARCH("KCB",G2057))=TRUE,Info!$J$10,Info!$J$11))</f>
        <v/>
      </c>
    </row>
    <row r="2058" spans="2:2" ht="24" customHeight="1" x14ac:dyDescent="0.2">
      <c r="B2058" s="76" t="str">
        <f>IF(A2058="","",IF(ISNUMBER(SEARCH("KCB",G2058))=TRUE,Info!$J$10,Info!$J$11))</f>
        <v/>
      </c>
    </row>
    <row r="2059" spans="2:2" ht="24" customHeight="1" x14ac:dyDescent="0.2">
      <c r="B2059" s="76" t="str">
        <f>IF(A2059="","",IF(ISNUMBER(SEARCH("KCB",G2059))=TRUE,Info!$J$10,Info!$J$11))</f>
        <v/>
      </c>
    </row>
    <row r="2060" spans="2:2" ht="24" customHeight="1" x14ac:dyDescent="0.2">
      <c r="B2060" s="76" t="str">
        <f>IF(A2060="","",IF(ISNUMBER(SEARCH("KCB",G2060))=TRUE,Info!$J$10,Info!$J$11))</f>
        <v/>
      </c>
    </row>
    <row r="2061" spans="2:2" ht="24" customHeight="1" x14ac:dyDescent="0.2">
      <c r="B2061" s="76" t="str">
        <f>IF(A2061="","",IF(ISNUMBER(SEARCH("KCB",G2061))=TRUE,Info!$J$10,Info!$J$11))</f>
        <v/>
      </c>
    </row>
    <row r="2062" spans="2:2" ht="24" customHeight="1" x14ac:dyDescent="0.2">
      <c r="B2062" s="76" t="str">
        <f>IF(A2062="","",IF(ISNUMBER(SEARCH("KCB",G2062))=TRUE,Info!$J$10,Info!$J$11))</f>
        <v/>
      </c>
    </row>
    <row r="2063" spans="2:2" ht="24" customHeight="1" x14ac:dyDescent="0.2">
      <c r="B2063" s="76" t="str">
        <f>IF(A2063="","",IF(ISNUMBER(SEARCH("KCB",G2063))=TRUE,Info!$J$10,Info!$J$11))</f>
        <v/>
      </c>
    </row>
    <row r="2064" spans="2:2" ht="24" customHeight="1" x14ac:dyDescent="0.2">
      <c r="B2064" s="76" t="str">
        <f>IF(A2064="","",IF(ISNUMBER(SEARCH("KCB",G2064))=TRUE,Info!$J$10,Info!$J$11))</f>
        <v/>
      </c>
    </row>
    <row r="2065" spans="2:2" ht="24" customHeight="1" x14ac:dyDescent="0.2">
      <c r="B2065" s="76" t="str">
        <f>IF(A2065="","",IF(ISNUMBER(SEARCH("KCB",G2065))=TRUE,Info!$J$10,Info!$J$11))</f>
        <v/>
      </c>
    </row>
    <row r="2066" spans="2:2" ht="24" customHeight="1" x14ac:dyDescent="0.2">
      <c r="B2066" s="76" t="str">
        <f>IF(A2066="","",IF(ISNUMBER(SEARCH("KCB",G2066))=TRUE,Info!$J$10,Info!$J$11))</f>
        <v/>
      </c>
    </row>
    <row r="2067" spans="2:2" ht="24" customHeight="1" x14ac:dyDescent="0.2">
      <c r="B2067" s="76" t="str">
        <f>IF(A2067="","",IF(ISNUMBER(SEARCH("KCB",G2067))=TRUE,Info!$J$10,Info!$J$11))</f>
        <v/>
      </c>
    </row>
    <row r="2068" spans="2:2" ht="24" customHeight="1" x14ac:dyDescent="0.2">
      <c r="B2068" s="76" t="str">
        <f>IF(A2068="","",IF(ISNUMBER(SEARCH("KCB",G2068))=TRUE,Info!$J$10,Info!$J$11))</f>
        <v/>
      </c>
    </row>
    <row r="2069" spans="2:2" ht="24" customHeight="1" x14ac:dyDescent="0.2">
      <c r="B2069" s="76" t="str">
        <f>IF(A2069="","",IF(ISNUMBER(SEARCH("KCB",G2069))=TRUE,Info!$J$10,Info!$J$11))</f>
        <v/>
      </c>
    </row>
    <row r="2070" spans="2:2" ht="24" customHeight="1" x14ac:dyDescent="0.2">
      <c r="B2070" s="76" t="str">
        <f>IF(A2070="","",IF(ISNUMBER(SEARCH("KCB",G2070))=TRUE,Info!$J$10,Info!$J$11))</f>
        <v/>
      </c>
    </row>
    <row r="2071" spans="2:2" ht="24" customHeight="1" x14ac:dyDescent="0.2">
      <c r="B2071" s="76" t="str">
        <f>IF(A2071="","",IF(ISNUMBER(SEARCH("KCB",G2071))=TRUE,Info!$J$10,Info!$J$11))</f>
        <v/>
      </c>
    </row>
    <row r="2072" spans="2:2" ht="24" customHeight="1" x14ac:dyDescent="0.2">
      <c r="B2072" s="76" t="str">
        <f>IF(A2072="","",IF(ISNUMBER(SEARCH("KCB",G2072))=TRUE,Info!$J$10,Info!$J$11))</f>
        <v/>
      </c>
    </row>
    <row r="2073" spans="2:2" ht="24" customHeight="1" x14ac:dyDescent="0.2">
      <c r="B2073" s="76" t="str">
        <f>IF(A2073="","",IF(ISNUMBER(SEARCH("KCB",G2073))=TRUE,Info!$J$10,Info!$J$11))</f>
        <v/>
      </c>
    </row>
    <row r="2074" spans="2:2" ht="24" customHeight="1" x14ac:dyDescent="0.2">
      <c r="B2074" s="76" t="str">
        <f>IF(A2074="","",IF(ISNUMBER(SEARCH("KCB",G2074))=TRUE,Info!$J$10,Info!$J$11))</f>
        <v/>
      </c>
    </row>
    <row r="2075" spans="2:2" ht="24" customHeight="1" x14ac:dyDescent="0.2">
      <c r="B2075" s="76" t="str">
        <f>IF(A2075="","",IF(ISNUMBER(SEARCH("KCB",G2075))=TRUE,Info!$J$10,Info!$J$11))</f>
        <v/>
      </c>
    </row>
    <row r="2076" spans="2:2" ht="24" customHeight="1" x14ac:dyDescent="0.2">
      <c r="B2076" s="76" t="str">
        <f>IF(A2076="","",IF(ISNUMBER(SEARCH("KCB",G2076))=TRUE,Info!$J$10,Info!$J$11))</f>
        <v/>
      </c>
    </row>
    <row r="2077" spans="2:2" ht="24" customHeight="1" x14ac:dyDescent="0.2">
      <c r="B2077" s="76" t="str">
        <f>IF(A2077="","",IF(ISNUMBER(SEARCH("KCB",G2077))=TRUE,Info!$J$10,Info!$J$11))</f>
        <v/>
      </c>
    </row>
    <row r="2078" spans="2:2" ht="24" customHeight="1" x14ac:dyDescent="0.2">
      <c r="B2078" s="76" t="str">
        <f>IF(A2078="","",IF(ISNUMBER(SEARCH("KCB",G2078))=TRUE,Info!$J$10,Info!$J$11))</f>
        <v/>
      </c>
    </row>
    <row r="2079" spans="2:2" ht="24" customHeight="1" x14ac:dyDescent="0.2">
      <c r="B2079" s="76" t="str">
        <f>IF(A2079="","",IF(ISNUMBER(SEARCH("KCB",G2079))=TRUE,Info!$J$10,Info!$J$11))</f>
        <v/>
      </c>
    </row>
    <row r="2080" spans="2:2" ht="24" customHeight="1" x14ac:dyDescent="0.2">
      <c r="B2080" s="76" t="str">
        <f>IF(A2080="","",IF(ISNUMBER(SEARCH("KCB",G2080))=TRUE,Info!$J$10,Info!$J$11))</f>
        <v/>
      </c>
    </row>
    <row r="2081" spans="2:2" ht="24" customHeight="1" x14ac:dyDescent="0.2">
      <c r="B2081" s="76" t="str">
        <f>IF(A2081="","",IF(ISNUMBER(SEARCH("KCB",G2081))=TRUE,Info!$J$10,Info!$J$11))</f>
        <v/>
      </c>
    </row>
    <row r="2082" spans="2:2" ht="24" customHeight="1" x14ac:dyDescent="0.2">
      <c r="B2082" s="76" t="str">
        <f>IF(A2082="","",IF(ISNUMBER(SEARCH("KCB",G2082))=TRUE,Info!$J$10,Info!$J$11))</f>
        <v/>
      </c>
    </row>
    <row r="2083" spans="2:2" ht="24" customHeight="1" x14ac:dyDescent="0.2">
      <c r="B2083" s="76" t="str">
        <f>IF(A2083="","",IF(ISNUMBER(SEARCH("KCB",G2083))=TRUE,Info!$J$10,Info!$J$11))</f>
        <v/>
      </c>
    </row>
    <row r="2084" spans="2:2" ht="24" customHeight="1" x14ac:dyDescent="0.2">
      <c r="B2084" s="76" t="str">
        <f>IF(A2084="","",IF(ISNUMBER(SEARCH("KCB",G2084))=TRUE,Info!$J$10,Info!$J$11))</f>
        <v/>
      </c>
    </row>
    <row r="2085" spans="2:2" ht="24" customHeight="1" x14ac:dyDescent="0.2">
      <c r="B2085" s="76" t="str">
        <f>IF(A2085="","",IF(ISNUMBER(SEARCH("KCB",G2085))=TRUE,Info!$J$10,Info!$J$11))</f>
        <v/>
      </c>
    </row>
    <row r="2086" spans="2:2" ht="24" customHeight="1" x14ac:dyDescent="0.2">
      <c r="B2086" s="76" t="str">
        <f>IF(A2086="","",IF(ISNUMBER(SEARCH("KCB",G2086))=TRUE,Info!$J$10,Info!$J$11))</f>
        <v/>
      </c>
    </row>
    <row r="2087" spans="2:2" ht="24" customHeight="1" x14ac:dyDescent="0.2">
      <c r="B2087" s="76" t="str">
        <f>IF(A2087="","",IF(ISNUMBER(SEARCH("KCB",G2087))=TRUE,Info!$J$10,Info!$J$11))</f>
        <v/>
      </c>
    </row>
    <row r="2088" spans="2:2" ht="24" customHeight="1" x14ac:dyDescent="0.2">
      <c r="B2088" s="76" t="str">
        <f>IF(A2088="","",IF(ISNUMBER(SEARCH("KCB",G2088))=TRUE,Info!$J$10,Info!$J$11))</f>
        <v/>
      </c>
    </row>
    <row r="2089" spans="2:2" ht="24" customHeight="1" x14ac:dyDescent="0.2">
      <c r="B2089" s="76" t="str">
        <f>IF(A2089="","",IF(ISNUMBER(SEARCH("KCB",G2089))=TRUE,Info!$J$10,Info!$J$11))</f>
        <v/>
      </c>
    </row>
    <row r="2090" spans="2:2" ht="24" customHeight="1" x14ac:dyDescent="0.2">
      <c r="B2090" s="76" t="str">
        <f>IF(A2090="","",IF(ISNUMBER(SEARCH("KCB",G2090))=TRUE,Info!$J$10,Info!$J$11))</f>
        <v/>
      </c>
    </row>
    <row r="2091" spans="2:2" ht="24" customHeight="1" x14ac:dyDescent="0.2">
      <c r="B2091" s="76" t="str">
        <f>IF(A2091="","",IF(ISNUMBER(SEARCH("KCB",G2091))=TRUE,Info!$J$10,Info!$J$11))</f>
        <v/>
      </c>
    </row>
    <row r="2092" spans="2:2" ht="24" customHeight="1" x14ac:dyDescent="0.2">
      <c r="B2092" s="76" t="str">
        <f>IF(A2092="","",IF(ISNUMBER(SEARCH("KCB",G2092))=TRUE,Info!$J$10,Info!$J$11))</f>
        <v/>
      </c>
    </row>
    <row r="2093" spans="2:2" ht="24" customHeight="1" x14ac:dyDescent="0.2">
      <c r="B2093" s="76" t="str">
        <f>IF(A2093="","",IF(ISNUMBER(SEARCH("KCB",G2093))=TRUE,Info!$J$10,Info!$J$11))</f>
        <v/>
      </c>
    </row>
    <row r="2094" spans="2:2" ht="24" customHeight="1" x14ac:dyDescent="0.2">
      <c r="B2094" s="76" t="str">
        <f>IF(A2094="","",IF(ISNUMBER(SEARCH("KCB",G2094))=TRUE,Info!$J$10,Info!$J$11))</f>
        <v/>
      </c>
    </row>
    <row r="2095" spans="2:2" ht="24" customHeight="1" x14ac:dyDescent="0.2">
      <c r="B2095" s="76" t="str">
        <f>IF(A2095="","",IF(ISNUMBER(SEARCH("KCB",G2095))=TRUE,Info!$J$10,Info!$J$11))</f>
        <v/>
      </c>
    </row>
    <row r="2096" spans="2:2" ht="24" customHeight="1" x14ac:dyDescent="0.2">
      <c r="B2096" s="76" t="str">
        <f>IF(A2096="","",IF(ISNUMBER(SEARCH("KCB",G2096))=TRUE,Info!$J$10,Info!$J$11))</f>
        <v/>
      </c>
    </row>
    <row r="2097" spans="2:2" ht="24" customHeight="1" x14ac:dyDescent="0.2">
      <c r="B2097" s="76" t="str">
        <f>IF(A2097="","",IF(ISNUMBER(SEARCH("KCB",G2097))=TRUE,Info!$J$10,Info!$J$11))</f>
        <v/>
      </c>
    </row>
    <row r="2098" spans="2:2" ht="24" customHeight="1" x14ac:dyDescent="0.2">
      <c r="B2098" s="76" t="str">
        <f>IF(A2098="","",IF(ISNUMBER(SEARCH("KCB",G2098))=TRUE,Info!$J$10,Info!$J$11))</f>
        <v/>
      </c>
    </row>
    <row r="2099" spans="2:2" ht="24" customHeight="1" x14ac:dyDescent="0.2">
      <c r="B2099" s="76" t="str">
        <f>IF(A2099="","",IF(ISNUMBER(SEARCH("KCB",G2099))=TRUE,Info!$J$10,Info!$J$11))</f>
        <v/>
      </c>
    </row>
    <row r="2100" spans="2:2" ht="24" customHeight="1" x14ac:dyDescent="0.2">
      <c r="B2100" s="76" t="str">
        <f>IF(A2100="","",IF(ISNUMBER(SEARCH("KCB",G2100))=TRUE,Info!$J$10,Info!$J$11))</f>
        <v/>
      </c>
    </row>
    <row r="2101" spans="2:2" ht="24" customHeight="1" x14ac:dyDescent="0.2">
      <c r="B2101" s="76" t="str">
        <f>IF(A2101="","",IF(ISNUMBER(SEARCH("KCB",G2101))=TRUE,Info!$J$10,Info!$J$11))</f>
        <v/>
      </c>
    </row>
    <row r="2102" spans="2:2" ht="24" customHeight="1" x14ac:dyDescent="0.2">
      <c r="B2102" s="76" t="str">
        <f>IF(A2102="","",IF(ISNUMBER(SEARCH("KCB",G2102))=TRUE,Info!$J$10,Info!$J$11))</f>
        <v/>
      </c>
    </row>
    <row r="2103" spans="2:2" ht="24" customHeight="1" x14ac:dyDescent="0.2">
      <c r="B2103" s="76" t="str">
        <f>IF(A2103="","",IF(ISNUMBER(SEARCH("KCB",G2103))=TRUE,Info!$J$10,Info!$J$11))</f>
        <v/>
      </c>
    </row>
    <row r="2104" spans="2:2" ht="24" customHeight="1" x14ac:dyDescent="0.2">
      <c r="B2104" s="76" t="str">
        <f>IF(A2104="","",IF(ISNUMBER(SEARCH("KCB",G2104))=TRUE,Info!$J$10,Info!$J$11))</f>
        <v/>
      </c>
    </row>
    <row r="2105" spans="2:2" ht="24" customHeight="1" x14ac:dyDescent="0.2">
      <c r="B2105" s="76" t="str">
        <f>IF(A2105="","",IF(ISNUMBER(SEARCH("KCB",G2105))=TRUE,Info!$J$10,Info!$J$11))</f>
        <v/>
      </c>
    </row>
    <row r="2106" spans="2:2" ht="24" customHeight="1" x14ac:dyDescent="0.2">
      <c r="B2106" s="76" t="str">
        <f>IF(A2106="","",IF(ISNUMBER(SEARCH("KCB",G2106))=TRUE,Info!$J$10,Info!$J$11))</f>
        <v/>
      </c>
    </row>
    <row r="2107" spans="2:2" ht="24" customHeight="1" x14ac:dyDescent="0.2">
      <c r="B2107" s="76" t="str">
        <f>IF(A2107="","",IF(ISNUMBER(SEARCH("KCB",G2107))=TRUE,Info!$J$10,Info!$J$11))</f>
        <v/>
      </c>
    </row>
    <row r="2108" spans="2:2" ht="24" customHeight="1" x14ac:dyDescent="0.2">
      <c r="B2108" s="76" t="str">
        <f>IF(A2108="","",IF(ISNUMBER(SEARCH("KCB",G2108))=TRUE,Info!$J$10,Info!$J$11))</f>
        <v/>
      </c>
    </row>
    <row r="2109" spans="2:2" ht="24" customHeight="1" x14ac:dyDescent="0.2">
      <c r="B2109" s="76" t="str">
        <f>IF(A2109="","",IF(ISNUMBER(SEARCH("KCB",G2109))=TRUE,Info!$J$10,Info!$J$11))</f>
        <v/>
      </c>
    </row>
    <row r="2110" spans="2:2" ht="24" customHeight="1" x14ac:dyDescent="0.2">
      <c r="B2110" s="76" t="str">
        <f>IF(A2110="","",IF(ISNUMBER(SEARCH("KCB",G2110))=TRUE,Info!$J$10,Info!$J$11))</f>
        <v/>
      </c>
    </row>
    <row r="2111" spans="2:2" ht="24" customHeight="1" x14ac:dyDescent="0.2">
      <c r="B2111" s="76" t="str">
        <f>IF(A2111="","",IF(ISNUMBER(SEARCH("KCB",G2111))=TRUE,Info!$J$10,Info!$J$11))</f>
        <v/>
      </c>
    </row>
    <row r="2112" spans="2:2" ht="24" customHeight="1" x14ac:dyDescent="0.2">
      <c r="B2112" s="76" t="str">
        <f>IF(A2112="","",IF(ISNUMBER(SEARCH("KCB",G2112))=TRUE,Info!$J$10,Info!$J$11))</f>
        <v/>
      </c>
    </row>
    <row r="2113" spans="2:2" ht="24" customHeight="1" x14ac:dyDescent="0.2">
      <c r="B2113" s="76" t="str">
        <f>IF(A2113="","",IF(ISNUMBER(SEARCH("KCB",G2113))=TRUE,Info!$J$10,Info!$J$11))</f>
        <v/>
      </c>
    </row>
    <row r="2114" spans="2:2" ht="24" customHeight="1" x14ac:dyDescent="0.2">
      <c r="B2114" s="76" t="str">
        <f>IF(A2114="","",IF(ISNUMBER(SEARCH("KCB",G2114))=TRUE,Info!$J$10,Info!$J$11))</f>
        <v/>
      </c>
    </row>
    <row r="2115" spans="2:2" ht="24" customHeight="1" x14ac:dyDescent="0.2">
      <c r="B2115" s="76" t="str">
        <f>IF(A2115="","",IF(ISNUMBER(SEARCH("KCB",G2115))=TRUE,Info!$J$10,Info!$J$11))</f>
        <v/>
      </c>
    </row>
    <row r="2116" spans="2:2" ht="24" customHeight="1" x14ac:dyDescent="0.2">
      <c r="B2116" s="76" t="str">
        <f>IF(A2116="","",IF(ISNUMBER(SEARCH("KCB",G2116))=TRUE,Info!$J$10,Info!$J$11))</f>
        <v/>
      </c>
    </row>
    <row r="2117" spans="2:2" ht="24" customHeight="1" x14ac:dyDescent="0.2">
      <c r="B2117" s="76" t="str">
        <f>IF(A2117="","",IF(ISNUMBER(SEARCH("KCB",G2117))=TRUE,Info!$J$10,Info!$J$11))</f>
        <v/>
      </c>
    </row>
    <row r="2118" spans="2:2" ht="24" customHeight="1" x14ac:dyDescent="0.2">
      <c r="B2118" s="76" t="str">
        <f>IF(A2118="","",IF(ISNUMBER(SEARCH("KCB",G2118))=TRUE,Info!$J$10,Info!$J$11))</f>
        <v/>
      </c>
    </row>
    <row r="2119" spans="2:2" ht="24" customHeight="1" x14ac:dyDescent="0.2">
      <c r="B2119" s="76" t="str">
        <f>IF(A2119="","",IF(ISNUMBER(SEARCH("KCB",G2119))=TRUE,Info!$J$10,Info!$J$11))</f>
        <v/>
      </c>
    </row>
    <row r="2120" spans="2:2" ht="24" customHeight="1" x14ac:dyDescent="0.2">
      <c r="B2120" s="76" t="str">
        <f>IF(A2120="","",IF(ISNUMBER(SEARCH("KCB",G2120))=TRUE,Info!$J$10,Info!$J$11))</f>
        <v/>
      </c>
    </row>
    <row r="2121" spans="2:2" ht="24" customHeight="1" x14ac:dyDescent="0.2">
      <c r="B2121" s="76" t="str">
        <f>IF(A2121="","",IF(ISNUMBER(SEARCH("KCB",G2121))=TRUE,Info!$J$10,Info!$J$11))</f>
        <v/>
      </c>
    </row>
    <row r="2122" spans="2:2" ht="24" customHeight="1" x14ac:dyDescent="0.2">
      <c r="B2122" s="76" t="str">
        <f>IF(A2122="","",IF(ISNUMBER(SEARCH("KCB",G2122))=TRUE,Info!$J$10,Info!$J$11))</f>
        <v/>
      </c>
    </row>
    <row r="2123" spans="2:2" ht="24" customHeight="1" x14ac:dyDescent="0.2">
      <c r="B2123" s="76" t="str">
        <f>IF(A2123="","",IF(ISNUMBER(SEARCH("KCB",G2123))=TRUE,Info!$J$10,Info!$J$11))</f>
        <v/>
      </c>
    </row>
    <row r="2124" spans="2:2" ht="24" customHeight="1" x14ac:dyDescent="0.2">
      <c r="B2124" s="76" t="str">
        <f>IF(A2124="","",IF(ISNUMBER(SEARCH("KCB",G2124))=TRUE,Info!$J$10,Info!$J$11))</f>
        <v/>
      </c>
    </row>
    <row r="2125" spans="2:2" ht="24" customHeight="1" x14ac:dyDescent="0.2">
      <c r="B2125" s="76" t="str">
        <f>IF(A2125="","",IF(ISNUMBER(SEARCH("KCB",G2125))=TRUE,Info!$J$10,Info!$J$11))</f>
        <v/>
      </c>
    </row>
    <row r="2126" spans="2:2" ht="24" customHeight="1" x14ac:dyDescent="0.2">
      <c r="B2126" s="76" t="str">
        <f>IF(A2126="","",IF(ISNUMBER(SEARCH("KCB",G2126))=TRUE,Info!$J$10,Info!$J$11))</f>
        <v/>
      </c>
    </row>
    <row r="2127" spans="2:2" ht="24" customHeight="1" x14ac:dyDescent="0.2">
      <c r="B2127" s="76" t="str">
        <f>IF(A2127="","",IF(ISNUMBER(SEARCH("KCB",G2127))=TRUE,Info!$J$10,Info!$J$11))</f>
        <v/>
      </c>
    </row>
    <row r="2128" spans="2:2" ht="24" customHeight="1" x14ac:dyDescent="0.2">
      <c r="B2128" s="76" t="str">
        <f>IF(A2128="","",IF(ISNUMBER(SEARCH("KCB",G2128))=TRUE,Info!$J$10,Info!$J$11))</f>
        <v/>
      </c>
    </row>
    <row r="2129" spans="2:2" ht="24" customHeight="1" x14ac:dyDescent="0.2">
      <c r="B2129" s="76" t="str">
        <f>IF(A2129="","",IF(ISNUMBER(SEARCH("KCB",G2129))=TRUE,Info!$J$10,Info!$J$11))</f>
        <v/>
      </c>
    </row>
    <row r="2130" spans="2:2" ht="24" customHeight="1" x14ac:dyDescent="0.2">
      <c r="B2130" s="76" t="str">
        <f>IF(A2130="","",IF(ISNUMBER(SEARCH("KCB",G2130))=TRUE,Info!$J$10,Info!$J$11))</f>
        <v/>
      </c>
    </row>
    <row r="2131" spans="2:2" ht="24" customHeight="1" x14ac:dyDescent="0.2">
      <c r="B2131" s="76" t="str">
        <f>IF(A2131="","",IF(ISNUMBER(SEARCH("KCB",G2131))=TRUE,Info!$J$10,Info!$J$11))</f>
        <v/>
      </c>
    </row>
    <row r="2132" spans="2:2" ht="24" customHeight="1" x14ac:dyDescent="0.2">
      <c r="B2132" s="76" t="str">
        <f>IF(A2132="","",IF(ISNUMBER(SEARCH("KCB",G2132))=TRUE,Info!$J$10,Info!$J$11))</f>
        <v/>
      </c>
    </row>
    <row r="2133" spans="2:2" ht="24" customHeight="1" x14ac:dyDescent="0.2">
      <c r="B2133" s="76" t="str">
        <f>IF(A2133="","",IF(ISNUMBER(SEARCH("KCB",G2133))=TRUE,Info!$J$10,Info!$J$11))</f>
        <v/>
      </c>
    </row>
    <row r="2134" spans="2:2" ht="24" customHeight="1" x14ac:dyDescent="0.2">
      <c r="B2134" s="76" t="str">
        <f>IF(A2134="","",IF(ISNUMBER(SEARCH("KCB",G2134))=TRUE,Info!$J$10,Info!$J$11))</f>
        <v/>
      </c>
    </row>
    <row r="2135" spans="2:2" ht="24" customHeight="1" x14ac:dyDescent="0.2">
      <c r="B2135" s="76" t="str">
        <f>IF(A2135="","",IF(ISNUMBER(SEARCH("KCB",G2135))=TRUE,Info!$J$10,Info!$J$11))</f>
        <v/>
      </c>
    </row>
    <row r="2136" spans="2:2" ht="24" customHeight="1" x14ac:dyDescent="0.2">
      <c r="B2136" s="76" t="str">
        <f>IF(A2136="","",IF(ISNUMBER(SEARCH("KCB",G2136))=TRUE,Info!$J$10,Info!$J$11))</f>
        <v/>
      </c>
    </row>
    <row r="2137" spans="2:2" ht="24" customHeight="1" x14ac:dyDescent="0.2">
      <c r="B2137" s="76" t="str">
        <f>IF(A2137="","",IF(ISNUMBER(SEARCH("KCB",G2137))=TRUE,Info!$J$10,Info!$J$11))</f>
        <v/>
      </c>
    </row>
    <row r="2138" spans="2:2" ht="24" customHeight="1" x14ac:dyDescent="0.2">
      <c r="B2138" s="76" t="str">
        <f>IF(A2138="","",IF(ISNUMBER(SEARCH("KCB",G2138))=TRUE,Info!$J$10,Info!$J$11))</f>
        <v/>
      </c>
    </row>
    <row r="2139" spans="2:2" ht="24" customHeight="1" x14ac:dyDescent="0.2">
      <c r="B2139" s="76" t="str">
        <f>IF(A2139="","",IF(ISNUMBER(SEARCH("KCB",G2139))=TRUE,Info!$J$10,Info!$J$11))</f>
        <v/>
      </c>
    </row>
    <row r="2140" spans="2:2" ht="24" customHeight="1" x14ac:dyDescent="0.2">
      <c r="B2140" s="76" t="str">
        <f>IF(A2140="","",IF(ISNUMBER(SEARCH("KCB",G2140))=TRUE,Info!$J$10,Info!$J$11))</f>
        <v/>
      </c>
    </row>
    <row r="2141" spans="2:2" ht="24" customHeight="1" x14ac:dyDescent="0.2">
      <c r="B2141" s="76" t="str">
        <f>IF(A2141="","",IF(ISNUMBER(SEARCH("KCB",G2141))=TRUE,Info!$J$10,Info!$J$11))</f>
        <v/>
      </c>
    </row>
    <row r="2142" spans="2:2" ht="24" customHeight="1" x14ac:dyDescent="0.2">
      <c r="B2142" s="76" t="str">
        <f>IF(A2142="","",IF(ISNUMBER(SEARCH("KCB",G2142))=TRUE,Info!$J$10,Info!$J$11))</f>
        <v/>
      </c>
    </row>
    <row r="2143" spans="2:2" ht="24" customHeight="1" x14ac:dyDescent="0.2">
      <c r="B2143" s="76" t="str">
        <f>IF(A2143="","",IF(ISNUMBER(SEARCH("KCB",G2143))=TRUE,Info!$J$10,Info!$J$11))</f>
        <v/>
      </c>
    </row>
    <row r="2144" spans="2:2" ht="24" customHeight="1" x14ac:dyDescent="0.2">
      <c r="B2144" s="76" t="str">
        <f>IF(A2144="","",IF(ISNUMBER(SEARCH("KCB",G2144))=TRUE,Info!$J$10,Info!$J$11))</f>
        <v/>
      </c>
    </row>
    <row r="2145" spans="2:2" ht="24" customHeight="1" x14ac:dyDescent="0.2">
      <c r="B2145" s="76" t="str">
        <f>IF(A2145="","",IF(ISNUMBER(SEARCH("KCB",G2145))=TRUE,Info!$J$10,Info!$J$11))</f>
        <v/>
      </c>
    </row>
    <row r="2146" spans="2:2" ht="24" customHeight="1" x14ac:dyDescent="0.2">
      <c r="B2146" s="76" t="str">
        <f>IF(A2146="","",IF(ISNUMBER(SEARCH("KCB",G2146))=TRUE,Info!$J$10,Info!$J$11))</f>
        <v/>
      </c>
    </row>
    <row r="2147" spans="2:2" ht="24" customHeight="1" x14ac:dyDescent="0.2">
      <c r="B2147" s="76" t="str">
        <f>IF(A2147="","",IF(ISNUMBER(SEARCH("KCB",G2147))=TRUE,Info!$J$10,Info!$J$11))</f>
        <v/>
      </c>
    </row>
    <row r="2148" spans="2:2" ht="24" customHeight="1" x14ac:dyDescent="0.2">
      <c r="B2148" s="76" t="str">
        <f>IF(A2148="","",IF(ISNUMBER(SEARCH("KCB",G2148))=TRUE,Info!$J$10,Info!$J$11))</f>
        <v/>
      </c>
    </row>
    <row r="2149" spans="2:2" ht="24" customHeight="1" x14ac:dyDescent="0.2">
      <c r="B2149" s="76" t="str">
        <f>IF(A2149="","",IF(ISNUMBER(SEARCH("KCB",G2149))=TRUE,Info!$J$10,Info!$J$11))</f>
        <v/>
      </c>
    </row>
    <row r="2150" spans="2:2" ht="24" customHeight="1" x14ac:dyDescent="0.2">
      <c r="B2150" s="76" t="str">
        <f>IF(A2150="","",IF(ISNUMBER(SEARCH("KCB",G2150))=TRUE,Info!$J$10,Info!$J$11))</f>
        <v/>
      </c>
    </row>
    <row r="2151" spans="2:2" ht="24" customHeight="1" x14ac:dyDescent="0.2">
      <c r="B2151" s="76" t="str">
        <f>IF(A2151="","",IF(ISNUMBER(SEARCH("KCB",G2151))=TRUE,Info!$J$10,Info!$J$11))</f>
        <v/>
      </c>
    </row>
    <row r="2152" spans="2:2" ht="24" customHeight="1" x14ac:dyDescent="0.2">
      <c r="B2152" s="76" t="str">
        <f>IF(A2152="","",IF(ISNUMBER(SEARCH("KCB",G2152))=TRUE,Info!$J$10,Info!$J$11))</f>
        <v/>
      </c>
    </row>
    <row r="2153" spans="2:2" ht="24" customHeight="1" x14ac:dyDescent="0.2">
      <c r="B2153" s="76" t="str">
        <f>IF(A2153="","",IF(ISNUMBER(SEARCH("KCB",G2153))=TRUE,Info!$J$10,Info!$J$11))</f>
        <v/>
      </c>
    </row>
    <row r="2154" spans="2:2" ht="24" customHeight="1" x14ac:dyDescent="0.2">
      <c r="B2154" s="76" t="str">
        <f>IF(A2154="","",IF(ISNUMBER(SEARCH("KCB",G2154))=TRUE,Info!$J$10,Info!$J$11))</f>
        <v/>
      </c>
    </row>
    <row r="2155" spans="2:2" ht="24" customHeight="1" x14ac:dyDescent="0.2">
      <c r="B2155" s="76" t="str">
        <f>IF(A2155="","",IF(ISNUMBER(SEARCH("KCB",G2155))=TRUE,Info!$J$10,Info!$J$11))</f>
        <v/>
      </c>
    </row>
    <row r="2156" spans="2:2" ht="24" customHeight="1" x14ac:dyDescent="0.2">
      <c r="B2156" s="76" t="str">
        <f>IF(A2156="","",IF(ISNUMBER(SEARCH("KCB",G2156))=TRUE,Info!$J$10,Info!$J$11))</f>
        <v/>
      </c>
    </row>
    <row r="2157" spans="2:2" ht="24" customHeight="1" x14ac:dyDescent="0.2">
      <c r="B2157" s="76" t="str">
        <f>IF(A2157="","",IF(ISNUMBER(SEARCH("KCB",G2157))=TRUE,Info!$J$10,Info!$J$11))</f>
        <v/>
      </c>
    </row>
    <row r="2158" spans="2:2" ht="24" customHeight="1" x14ac:dyDescent="0.2">
      <c r="B2158" s="76" t="str">
        <f>IF(A2158="","",IF(ISNUMBER(SEARCH("KCB",G2158))=TRUE,Info!$J$10,Info!$J$11))</f>
        <v/>
      </c>
    </row>
    <row r="2159" spans="2:2" ht="24" customHeight="1" x14ac:dyDescent="0.2">
      <c r="B2159" s="76" t="str">
        <f>IF(A2159="","",IF(ISNUMBER(SEARCH("KCB",G2159))=TRUE,Info!$J$10,Info!$J$11))</f>
        <v/>
      </c>
    </row>
    <row r="2160" spans="2:2" ht="24" customHeight="1" x14ac:dyDescent="0.2">
      <c r="B2160" s="76" t="str">
        <f>IF(A2160="","",IF(ISNUMBER(SEARCH("KCB",G2160))=TRUE,Info!$J$10,Info!$J$11))</f>
        <v/>
      </c>
    </row>
    <row r="2161" spans="2:2" ht="24" customHeight="1" x14ac:dyDescent="0.2">
      <c r="B2161" s="76" t="str">
        <f>IF(A2161="","",IF(ISNUMBER(SEARCH("KCB",G2161))=TRUE,Info!$J$10,Info!$J$11))</f>
        <v/>
      </c>
    </row>
    <row r="2162" spans="2:2" ht="24" customHeight="1" x14ac:dyDescent="0.2">
      <c r="B2162" s="76" t="str">
        <f>IF(A2162="","",IF(ISNUMBER(SEARCH("KCB",G2162))=TRUE,Info!$J$10,Info!$J$11))</f>
        <v/>
      </c>
    </row>
    <row r="2163" spans="2:2" ht="24" customHeight="1" x14ac:dyDescent="0.2">
      <c r="B2163" s="76" t="str">
        <f>IF(A2163="","",IF(ISNUMBER(SEARCH("KCB",G2163))=TRUE,Info!$J$10,Info!$J$11))</f>
        <v/>
      </c>
    </row>
    <row r="2164" spans="2:2" ht="24" customHeight="1" x14ac:dyDescent="0.2">
      <c r="B2164" s="76" t="str">
        <f>IF(A2164="","",IF(ISNUMBER(SEARCH("KCB",G2164))=TRUE,Info!$J$10,Info!$J$11))</f>
        <v/>
      </c>
    </row>
    <row r="2165" spans="2:2" ht="24" customHeight="1" x14ac:dyDescent="0.2">
      <c r="B2165" s="76" t="str">
        <f>IF(A2165="","",IF(ISNUMBER(SEARCH("KCB",G2165))=TRUE,Info!$J$10,Info!$J$11))</f>
        <v/>
      </c>
    </row>
    <row r="2166" spans="2:2" ht="24" customHeight="1" x14ac:dyDescent="0.2">
      <c r="B2166" s="76" t="str">
        <f>IF(A2166="","",IF(ISNUMBER(SEARCH("KCB",G2166))=TRUE,Info!$J$10,Info!$J$11))</f>
        <v/>
      </c>
    </row>
    <row r="2167" spans="2:2" ht="24" customHeight="1" x14ac:dyDescent="0.2">
      <c r="B2167" s="76" t="str">
        <f>IF(A2167="","",IF(ISNUMBER(SEARCH("KCB",G2167))=TRUE,Info!$J$10,Info!$J$11))</f>
        <v/>
      </c>
    </row>
    <row r="2168" spans="2:2" ht="24" customHeight="1" x14ac:dyDescent="0.2">
      <c r="B2168" s="76" t="str">
        <f>IF(A2168="","",IF(ISNUMBER(SEARCH("KCB",G2168))=TRUE,Info!$J$10,Info!$J$11))</f>
        <v/>
      </c>
    </row>
    <row r="2169" spans="2:2" ht="24" customHeight="1" x14ac:dyDescent="0.2">
      <c r="B2169" s="76" t="str">
        <f>IF(A2169="","",IF(ISNUMBER(SEARCH("KCB",G2169))=TRUE,Info!$J$10,Info!$J$11))</f>
        <v/>
      </c>
    </row>
    <row r="2170" spans="2:2" ht="24" customHeight="1" x14ac:dyDescent="0.2">
      <c r="B2170" s="76" t="str">
        <f>IF(A2170="","",IF(ISNUMBER(SEARCH("KCB",G2170))=TRUE,Info!$J$10,Info!$J$11))</f>
        <v/>
      </c>
    </row>
    <row r="2171" spans="2:2" ht="24" customHeight="1" x14ac:dyDescent="0.2">
      <c r="B2171" s="76" t="str">
        <f>IF(A2171="","",IF(ISNUMBER(SEARCH("KCB",G2171))=TRUE,Info!$J$10,Info!$J$11))</f>
        <v/>
      </c>
    </row>
    <row r="2172" spans="2:2" ht="24" customHeight="1" x14ac:dyDescent="0.2">
      <c r="B2172" s="76" t="str">
        <f>IF(A2172="","",IF(ISNUMBER(SEARCH("KCB",G2172))=TRUE,Info!$J$10,Info!$J$11))</f>
        <v/>
      </c>
    </row>
    <row r="2173" spans="2:2" ht="24" customHeight="1" x14ac:dyDescent="0.2">
      <c r="B2173" s="76" t="str">
        <f>IF(A2173="","",IF(ISNUMBER(SEARCH("KCB",G2173))=TRUE,Info!$J$10,Info!$J$11))</f>
        <v/>
      </c>
    </row>
    <row r="2174" spans="2:2" ht="24" customHeight="1" x14ac:dyDescent="0.2">
      <c r="B2174" s="76" t="str">
        <f>IF(A2174="","",IF(ISNUMBER(SEARCH("KCB",G2174))=TRUE,Info!$J$10,Info!$J$11))</f>
        <v/>
      </c>
    </row>
    <row r="2175" spans="2:2" ht="24" customHeight="1" x14ac:dyDescent="0.2">
      <c r="B2175" s="76" t="str">
        <f>IF(A2175="","",IF(ISNUMBER(SEARCH("KCB",G2175))=TRUE,Info!$J$10,Info!$J$11))</f>
        <v/>
      </c>
    </row>
    <row r="2176" spans="2:2" ht="24" customHeight="1" x14ac:dyDescent="0.2">
      <c r="B2176" s="76" t="str">
        <f>IF(A2176="","",IF(ISNUMBER(SEARCH("KCB",G2176))=TRUE,Info!$J$10,Info!$J$11))</f>
        <v/>
      </c>
    </row>
    <row r="2177" spans="2:2" ht="24" customHeight="1" x14ac:dyDescent="0.2">
      <c r="B2177" s="76" t="str">
        <f>IF(A2177="","",IF(ISNUMBER(SEARCH("KCB",G2177))=TRUE,Info!$J$10,Info!$J$11))</f>
        <v/>
      </c>
    </row>
    <row r="2178" spans="2:2" ht="24" customHeight="1" x14ac:dyDescent="0.2">
      <c r="B2178" s="76" t="str">
        <f>IF(A2178="","",IF(ISNUMBER(SEARCH("KCB",G2178))=TRUE,Info!$J$10,Info!$J$11))</f>
        <v/>
      </c>
    </row>
    <row r="2179" spans="2:2" ht="24" customHeight="1" x14ac:dyDescent="0.2">
      <c r="B2179" s="76" t="str">
        <f>IF(A2179="","",IF(ISNUMBER(SEARCH("KCB",G2179))=TRUE,Info!$J$10,Info!$J$11))</f>
        <v/>
      </c>
    </row>
    <row r="2180" spans="2:2" ht="24" customHeight="1" x14ac:dyDescent="0.2">
      <c r="B2180" s="76" t="str">
        <f>IF(A2180="","",IF(ISNUMBER(SEARCH("KCB",G2180))=TRUE,Info!$J$10,Info!$J$11))</f>
        <v/>
      </c>
    </row>
    <row r="2181" spans="2:2" ht="24" customHeight="1" x14ac:dyDescent="0.2">
      <c r="B2181" s="76" t="str">
        <f>IF(A2181="","",IF(ISNUMBER(SEARCH("KCB",G2181))=TRUE,Info!$J$10,Info!$J$11))</f>
        <v/>
      </c>
    </row>
    <row r="2182" spans="2:2" ht="24" customHeight="1" x14ac:dyDescent="0.2">
      <c r="B2182" s="76" t="str">
        <f>IF(A2182="","",IF(ISNUMBER(SEARCH("KCB",G2182))=TRUE,Info!$J$10,Info!$J$11))</f>
        <v/>
      </c>
    </row>
    <row r="2183" spans="2:2" ht="24" customHeight="1" x14ac:dyDescent="0.2">
      <c r="B2183" s="76" t="str">
        <f>IF(A2183="","",IF(ISNUMBER(SEARCH("KCB",G2183))=TRUE,Info!$J$10,Info!$J$11))</f>
        <v/>
      </c>
    </row>
    <row r="2184" spans="2:2" ht="24" customHeight="1" x14ac:dyDescent="0.2">
      <c r="B2184" s="76" t="str">
        <f>IF(A2184="","",IF(ISNUMBER(SEARCH("KCB",G2184))=TRUE,Info!$J$10,Info!$J$11))</f>
        <v/>
      </c>
    </row>
    <row r="2185" spans="2:2" ht="24" customHeight="1" x14ac:dyDescent="0.2">
      <c r="B2185" s="76" t="str">
        <f>IF(A2185="","",IF(ISNUMBER(SEARCH("KCB",G2185))=TRUE,Info!$J$10,Info!$J$11))</f>
        <v/>
      </c>
    </row>
    <row r="2186" spans="2:2" ht="24" customHeight="1" x14ac:dyDescent="0.2">
      <c r="B2186" s="76" t="str">
        <f>IF(A2186="","",IF(ISNUMBER(SEARCH("KCB",G2186))=TRUE,Info!$J$10,Info!$J$11))</f>
        <v/>
      </c>
    </row>
    <row r="2187" spans="2:2" ht="24" customHeight="1" x14ac:dyDescent="0.2">
      <c r="B2187" s="76" t="str">
        <f>IF(A2187="","",IF(ISNUMBER(SEARCH("KCB",G2187))=TRUE,Info!$J$10,Info!$J$11))</f>
        <v/>
      </c>
    </row>
    <row r="2188" spans="2:2" ht="24" customHeight="1" x14ac:dyDescent="0.2">
      <c r="B2188" s="76" t="str">
        <f>IF(A2188="","",IF(ISNUMBER(SEARCH("KCB",G2188))=TRUE,Info!$J$10,Info!$J$11))</f>
        <v/>
      </c>
    </row>
    <row r="2189" spans="2:2" ht="24" customHeight="1" x14ac:dyDescent="0.2">
      <c r="B2189" s="76" t="str">
        <f>IF(A2189="","",IF(ISNUMBER(SEARCH("KCB",G2189))=TRUE,Info!$J$10,Info!$J$11))</f>
        <v/>
      </c>
    </row>
    <row r="2190" spans="2:2" ht="24" customHeight="1" x14ac:dyDescent="0.2">
      <c r="B2190" s="76" t="str">
        <f>IF(A2190="","",IF(ISNUMBER(SEARCH("KCB",G2190))=TRUE,Info!$J$10,Info!$J$11))</f>
        <v/>
      </c>
    </row>
    <row r="2191" spans="2:2" ht="24" customHeight="1" x14ac:dyDescent="0.2">
      <c r="B2191" s="76" t="str">
        <f>IF(A2191="","",IF(ISNUMBER(SEARCH("KCB",G2191))=TRUE,Info!$J$10,Info!$J$11))</f>
        <v/>
      </c>
    </row>
    <row r="2192" spans="2:2" ht="24" customHeight="1" x14ac:dyDescent="0.2">
      <c r="B2192" s="76" t="str">
        <f>IF(A2192="","",IF(ISNUMBER(SEARCH("KCB",G2192))=TRUE,Info!$J$10,Info!$J$11))</f>
        <v/>
      </c>
    </row>
    <row r="2193" spans="2:2" ht="24" customHeight="1" x14ac:dyDescent="0.2">
      <c r="B2193" s="76" t="str">
        <f>IF(A2193="","",IF(ISNUMBER(SEARCH("KCB",G2193))=TRUE,Info!$J$10,Info!$J$11))</f>
        <v/>
      </c>
    </row>
    <row r="2194" spans="2:2" ht="24" customHeight="1" x14ac:dyDescent="0.2">
      <c r="B2194" s="76" t="str">
        <f>IF(A2194="","",IF(ISNUMBER(SEARCH("KCB",G2194))=TRUE,Info!$J$10,Info!$J$11))</f>
        <v/>
      </c>
    </row>
    <row r="2195" spans="2:2" ht="24" customHeight="1" x14ac:dyDescent="0.2">
      <c r="B2195" s="76" t="str">
        <f>IF(A2195="","",IF(ISNUMBER(SEARCH("KCB",G2195))=TRUE,Info!$J$10,Info!$J$11))</f>
        <v/>
      </c>
    </row>
    <row r="2196" spans="2:2" ht="24" customHeight="1" x14ac:dyDescent="0.2">
      <c r="B2196" s="76" t="str">
        <f>IF(A2196="","",IF(ISNUMBER(SEARCH("KCB",G2196))=TRUE,Info!$J$10,Info!$J$11))</f>
        <v/>
      </c>
    </row>
    <row r="2197" spans="2:2" ht="24" customHeight="1" x14ac:dyDescent="0.2">
      <c r="B2197" s="76" t="str">
        <f>IF(A2197="","",IF(ISNUMBER(SEARCH("KCB",G2197))=TRUE,Info!$J$10,Info!$J$11))</f>
        <v/>
      </c>
    </row>
    <row r="2198" spans="2:2" ht="24" customHeight="1" x14ac:dyDescent="0.2">
      <c r="B2198" s="76" t="str">
        <f>IF(A2198="","",IF(ISNUMBER(SEARCH("KCB",G2198))=TRUE,Info!$J$10,Info!$J$11))</f>
        <v/>
      </c>
    </row>
    <row r="2199" spans="2:2" ht="24" customHeight="1" x14ac:dyDescent="0.2">
      <c r="B2199" s="76" t="str">
        <f>IF(A2199="","",IF(ISNUMBER(SEARCH("KCB",G2199))=TRUE,Info!$J$10,Info!$J$11))</f>
        <v/>
      </c>
    </row>
    <row r="2200" spans="2:2" ht="24" customHeight="1" x14ac:dyDescent="0.2">
      <c r="B2200" s="76" t="str">
        <f>IF(A2200="","",IF(ISNUMBER(SEARCH("KCB",G2200))=TRUE,Info!$J$10,Info!$J$11))</f>
        <v/>
      </c>
    </row>
    <row r="2201" spans="2:2" ht="24" customHeight="1" x14ac:dyDescent="0.2">
      <c r="B2201" s="76" t="str">
        <f>IF(A2201="","",IF(ISNUMBER(SEARCH("KCB",G2201))=TRUE,Info!$J$10,Info!$J$11))</f>
        <v/>
      </c>
    </row>
    <row r="2202" spans="2:2" ht="24" customHeight="1" x14ac:dyDescent="0.2">
      <c r="B2202" s="76" t="str">
        <f>IF(A2202="","",IF(ISNUMBER(SEARCH("KCB",G2202))=TRUE,Info!$J$10,Info!$J$11))</f>
        <v/>
      </c>
    </row>
    <row r="2203" spans="2:2" ht="24" customHeight="1" x14ac:dyDescent="0.2">
      <c r="B2203" s="76" t="str">
        <f>IF(A2203="","",IF(ISNUMBER(SEARCH("KCB",G2203))=TRUE,Info!$J$10,Info!$J$11))</f>
        <v/>
      </c>
    </row>
    <row r="2204" spans="2:2" ht="24" customHeight="1" x14ac:dyDescent="0.2">
      <c r="B2204" s="76" t="str">
        <f>IF(A2204="","",IF(ISNUMBER(SEARCH("KCB",G2204))=TRUE,Info!$J$10,Info!$J$11))</f>
        <v/>
      </c>
    </row>
    <row r="2205" spans="2:2" ht="24" customHeight="1" x14ac:dyDescent="0.2">
      <c r="B2205" s="76" t="str">
        <f>IF(A2205="","",IF(ISNUMBER(SEARCH("KCB",G2205))=TRUE,Info!$J$10,Info!$J$11))</f>
        <v/>
      </c>
    </row>
    <row r="2206" spans="2:2" ht="24" customHeight="1" x14ac:dyDescent="0.2">
      <c r="B2206" s="76" t="str">
        <f>IF(A2206="","",IF(ISNUMBER(SEARCH("KCB",G2206))=TRUE,Info!$J$10,Info!$J$11))</f>
        <v/>
      </c>
    </row>
    <row r="2207" spans="2:2" ht="24" customHeight="1" x14ac:dyDescent="0.2">
      <c r="B2207" s="76" t="str">
        <f>IF(A2207="","",IF(ISNUMBER(SEARCH("KCB",G2207))=TRUE,Info!$J$10,Info!$J$11))</f>
        <v/>
      </c>
    </row>
    <row r="2208" spans="2:2" ht="24" customHeight="1" x14ac:dyDescent="0.2">
      <c r="B2208" s="76" t="str">
        <f>IF(A2208="","",IF(ISNUMBER(SEARCH("KCB",G2208))=TRUE,Info!$J$10,Info!$J$11))</f>
        <v/>
      </c>
    </row>
    <row r="2209" spans="2:2" ht="24" customHeight="1" x14ac:dyDescent="0.2">
      <c r="B2209" s="76" t="str">
        <f>IF(A2209="","",IF(ISNUMBER(SEARCH("KCB",G2209))=TRUE,Info!$J$10,Info!$J$11))</f>
        <v/>
      </c>
    </row>
    <row r="2210" spans="2:2" ht="24" customHeight="1" x14ac:dyDescent="0.2">
      <c r="B2210" s="76" t="str">
        <f>IF(A2210="","",IF(ISNUMBER(SEARCH("KCB",G2210))=TRUE,Info!$J$10,Info!$J$11))</f>
        <v/>
      </c>
    </row>
    <row r="2211" spans="2:2" ht="24" customHeight="1" x14ac:dyDescent="0.2">
      <c r="B2211" s="76" t="str">
        <f>IF(A2211="","",IF(ISNUMBER(SEARCH("KCB",G2211))=TRUE,Info!$J$10,Info!$J$11))</f>
        <v/>
      </c>
    </row>
    <row r="2212" spans="2:2" ht="24" customHeight="1" x14ac:dyDescent="0.2">
      <c r="B2212" s="76" t="str">
        <f>IF(A2212="","",IF(ISNUMBER(SEARCH("KCB",G2212))=TRUE,Info!$J$10,Info!$J$11))</f>
        <v/>
      </c>
    </row>
    <row r="2213" spans="2:2" ht="24" customHeight="1" x14ac:dyDescent="0.2">
      <c r="B2213" s="76" t="str">
        <f>IF(A2213="","",IF(ISNUMBER(SEARCH("KCB",G2213))=TRUE,Info!$J$10,Info!$J$11))</f>
        <v/>
      </c>
    </row>
    <row r="2214" spans="2:2" ht="24" customHeight="1" x14ac:dyDescent="0.2">
      <c r="B2214" s="76" t="str">
        <f>IF(A2214="","",IF(ISNUMBER(SEARCH("KCB",G2214))=TRUE,Info!$J$10,Info!$J$11))</f>
        <v/>
      </c>
    </row>
    <row r="2215" spans="2:2" ht="24" customHeight="1" x14ac:dyDescent="0.2">
      <c r="B2215" s="76" t="str">
        <f>IF(A2215="","",IF(ISNUMBER(SEARCH("KCB",G2215))=TRUE,Info!$J$10,Info!$J$11))</f>
        <v/>
      </c>
    </row>
    <row r="2216" spans="2:2" ht="24" customHeight="1" x14ac:dyDescent="0.2">
      <c r="B2216" s="76" t="str">
        <f>IF(A2216="","",IF(ISNUMBER(SEARCH("KCB",G2216))=TRUE,Info!$J$10,Info!$J$11))</f>
        <v/>
      </c>
    </row>
    <row r="2217" spans="2:2" ht="24" customHeight="1" x14ac:dyDescent="0.2">
      <c r="B2217" s="76" t="str">
        <f>IF(A2217="","",IF(ISNUMBER(SEARCH("KCB",G2217))=TRUE,Info!$J$10,Info!$J$11))</f>
        <v/>
      </c>
    </row>
    <row r="2218" spans="2:2" ht="24" customHeight="1" x14ac:dyDescent="0.2">
      <c r="B2218" s="76" t="str">
        <f>IF(A2218="","",IF(ISNUMBER(SEARCH("KCB",G2218))=TRUE,Info!$J$10,Info!$J$11))</f>
        <v/>
      </c>
    </row>
    <row r="2219" spans="2:2" ht="24" customHeight="1" x14ac:dyDescent="0.2">
      <c r="B2219" s="76" t="str">
        <f>IF(A2219="","",IF(ISNUMBER(SEARCH("KCB",G2219))=TRUE,Info!$J$10,Info!$J$11))</f>
        <v/>
      </c>
    </row>
    <row r="2220" spans="2:2" ht="24" customHeight="1" x14ac:dyDescent="0.2">
      <c r="B2220" s="76" t="str">
        <f>IF(A2220="","",IF(ISNUMBER(SEARCH("KCB",G2220))=TRUE,Info!$J$10,Info!$J$11))</f>
        <v/>
      </c>
    </row>
    <row r="2221" spans="2:2" ht="24" customHeight="1" x14ac:dyDescent="0.2">
      <c r="B2221" s="76" t="str">
        <f>IF(A2221="","",IF(ISNUMBER(SEARCH("KCB",G2221))=TRUE,Info!$J$10,Info!$J$11))</f>
        <v/>
      </c>
    </row>
    <row r="2222" spans="2:2" ht="24" customHeight="1" x14ac:dyDescent="0.2">
      <c r="B2222" s="76" t="str">
        <f>IF(A2222="","",IF(ISNUMBER(SEARCH("KCB",G2222))=TRUE,Info!$J$10,Info!$J$11))</f>
        <v/>
      </c>
    </row>
    <row r="2223" spans="2:2" ht="24" customHeight="1" x14ac:dyDescent="0.2">
      <c r="B2223" s="76" t="str">
        <f>IF(A2223="","",IF(ISNUMBER(SEARCH("KCB",G2223))=TRUE,Info!$J$10,Info!$J$11))</f>
        <v/>
      </c>
    </row>
    <row r="2224" spans="2:2" ht="24" customHeight="1" x14ac:dyDescent="0.2">
      <c r="B2224" s="76" t="str">
        <f>IF(A2224="","",IF(ISNUMBER(SEARCH("KCB",G2224))=TRUE,Info!$J$10,Info!$J$11))</f>
        <v/>
      </c>
    </row>
    <row r="2225" spans="2:2" ht="24" customHeight="1" x14ac:dyDescent="0.2">
      <c r="B2225" s="76" t="str">
        <f>IF(A2225="","",IF(ISNUMBER(SEARCH("KCB",G2225))=TRUE,Info!$J$10,Info!$J$11))</f>
        <v/>
      </c>
    </row>
    <row r="2226" spans="2:2" ht="24" customHeight="1" x14ac:dyDescent="0.2">
      <c r="B2226" s="76" t="str">
        <f>IF(A2226="","",IF(ISNUMBER(SEARCH("KCB",G2226))=TRUE,Info!$J$10,Info!$J$11))</f>
        <v/>
      </c>
    </row>
    <row r="2227" spans="2:2" ht="24" customHeight="1" x14ac:dyDescent="0.2">
      <c r="B2227" s="76" t="str">
        <f>IF(A2227="","",IF(ISNUMBER(SEARCH("KCB",G2227))=TRUE,Info!$J$10,Info!$J$11))</f>
        <v/>
      </c>
    </row>
    <row r="2228" spans="2:2" ht="24" customHeight="1" x14ac:dyDescent="0.2">
      <c r="B2228" s="76" t="str">
        <f>IF(A2228="","",IF(ISNUMBER(SEARCH("KCB",G2228))=TRUE,Info!$J$10,Info!$J$11))</f>
        <v/>
      </c>
    </row>
    <row r="2229" spans="2:2" ht="24" customHeight="1" x14ac:dyDescent="0.2">
      <c r="B2229" s="76" t="str">
        <f>IF(A2229="","",IF(ISNUMBER(SEARCH("KCB",G2229))=TRUE,Info!$J$10,Info!$J$11))</f>
        <v/>
      </c>
    </row>
    <row r="2230" spans="2:2" ht="24" customHeight="1" x14ac:dyDescent="0.2">
      <c r="B2230" s="76" t="str">
        <f>IF(A2230="","",IF(ISNUMBER(SEARCH("KCB",G2230))=TRUE,Info!$J$10,Info!$J$11))</f>
        <v/>
      </c>
    </row>
    <row r="2231" spans="2:2" ht="24" customHeight="1" x14ac:dyDescent="0.2">
      <c r="B2231" s="76" t="str">
        <f>IF(A2231="","",IF(ISNUMBER(SEARCH("KCB",G2231))=TRUE,Info!$J$10,Info!$J$11))</f>
        <v/>
      </c>
    </row>
    <row r="2232" spans="2:2" ht="24" customHeight="1" x14ac:dyDescent="0.2">
      <c r="B2232" s="76" t="str">
        <f>IF(A2232="","",IF(ISNUMBER(SEARCH("KCB",G2232))=TRUE,Info!$J$10,Info!$J$11))</f>
        <v/>
      </c>
    </row>
    <row r="2233" spans="2:2" ht="24" customHeight="1" x14ac:dyDescent="0.2">
      <c r="B2233" s="76" t="str">
        <f>IF(A2233="","",IF(ISNUMBER(SEARCH("KCB",G2233))=TRUE,Info!$J$10,Info!$J$11))</f>
        <v/>
      </c>
    </row>
    <row r="2234" spans="2:2" ht="24" customHeight="1" x14ac:dyDescent="0.2">
      <c r="B2234" s="76" t="str">
        <f>IF(A2234="","",IF(ISNUMBER(SEARCH("KCB",G2234))=TRUE,Info!$J$10,Info!$J$11))</f>
        <v/>
      </c>
    </row>
    <row r="2235" spans="2:2" ht="24" customHeight="1" x14ac:dyDescent="0.2">
      <c r="B2235" s="76" t="str">
        <f>IF(A2235="","",IF(ISNUMBER(SEARCH("KCB",G2235))=TRUE,Info!$J$10,Info!$J$11))</f>
        <v/>
      </c>
    </row>
    <row r="2236" spans="2:2" ht="24" customHeight="1" x14ac:dyDescent="0.2">
      <c r="B2236" s="76" t="str">
        <f>IF(A2236="","",IF(ISNUMBER(SEARCH("KCB",G2236))=TRUE,Info!$J$10,Info!$J$11))</f>
        <v/>
      </c>
    </row>
    <row r="2237" spans="2:2" ht="24" customHeight="1" x14ac:dyDescent="0.2">
      <c r="B2237" s="76" t="str">
        <f>IF(A2237="","",IF(ISNUMBER(SEARCH("KCB",G2237))=TRUE,Info!$J$10,Info!$J$11))</f>
        <v/>
      </c>
    </row>
    <row r="2238" spans="2:2" ht="24" customHeight="1" x14ac:dyDescent="0.2">
      <c r="B2238" s="76" t="str">
        <f>IF(A2238="","",IF(ISNUMBER(SEARCH("KCB",G2238))=TRUE,Info!$J$10,Info!$J$11))</f>
        <v/>
      </c>
    </row>
    <row r="2239" spans="2:2" ht="24" customHeight="1" x14ac:dyDescent="0.2">
      <c r="B2239" s="76" t="str">
        <f>IF(A2239="","",IF(ISNUMBER(SEARCH("KCB",G2239))=TRUE,Info!$J$10,Info!$J$11))</f>
        <v/>
      </c>
    </row>
    <row r="2240" spans="2:2" ht="24" customHeight="1" x14ac:dyDescent="0.2">
      <c r="B2240" s="76" t="str">
        <f>IF(A2240="","",IF(ISNUMBER(SEARCH("KCB",G2240))=TRUE,Info!$J$10,Info!$J$11))</f>
        <v/>
      </c>
    </row>
    <row r="2241" spans="2:2" ht="24" customHeight="1" x14ac:dyDescent="0.2">
      <c r="B2241" s="76" t="str">
        <f>IF(A2241="","",IF(ISNUMBER(SEARCH("KCB",G2241))=TRUE,Info!$J$10,Info!$J$11))</f>
        <v/>
      </c>
    </row>
    <row r="2242" spans="2:2" ht="24" customHeight="1" x14ac:dyDescent="0.2">
      <c r="B2242" s="76" t="str">
        <f>IF(A2242="","",IF(ISNUMBER(SEARCH("KCB",G2242))=TRUE,Info!$J$10,Info!$J$11))</f>
        <v/>
      </c>
    </row>
    <row r="2243" spans="2:2" ht="24" customHeight="1" x14ac:dyDescent="0.2">
      <c r="B2243" s="76" t="str">
        <f>IF(A2243="","",IF(ISNUMBER(SEARCH("KCB",G2243))=TRUE,Info!$J$10,Info!$J$11))</f>
        <v/>
      </c>
    </row>
    <row r="2244" spans="2:2" ht="24" customHeight="1" x14ac:dyDescent="0.2">
      <c r="B2244" s="76" t="str">
        <f>IF(A2244="","",IF(ISNUMBER(SEARCH("KCB",G2244))=TRUE,Info!$J$10,Info!$J$11))</f>
        <v/>
      </c>
    </row>
    <row r="2245" spans="2:2" ht="24" customHeight="1" x14ac:dyDescent="0.2">
      <c r="B2245" s="76" t="str">
        <f>IF(A2245="","",IF(ISNUMBER(SEARCH("KCB",G2245))=TRUE,Info!$J$10,Info!$J$11))</f>
        <v/>
      </c>
    </row>
    <row r="2246" spans="2:2" ht="24" customHeight="1" x14ac:dyDescent="0.2">
      <c r="B2246" s="76" t="str">
        <f>IF(A2246="","",IF(ISNUMBER(SEARCH("KCB",G2246))=TRUE,Info!$J$10,Info!$J$11))</f>
        <v/>
      </c>
    </row>
    <row r="2247" spans="2:2" ht="24" customHeight="1" x14ac:dyDescent="0.2">
      <c r="B2247" s="76" t="str">
        <f>IF(A2247="","",IF(ISNUMBER(SEARCH("KCB",G2247))=TRUE,Info!$J$10,Info!$J$11))</f>
        <v/>
      </c>
    </row>
    <row r="2248" spans="2:2" ht="24" customHeight="1" x14ac:dyDescent="0.2">
      <c r="B2248" s="76" t="str">
        <f>IF(A2248="","",IF(ISNUMBER(SEARCH("KCB",G2248))=TRUE,Info!$J$10,Info!$J$11))</f>
        <v/>
      </c>
    </row>
    <row r="2249" spans="2:2" ht="24" customHeight="1" x14ac:dyDescent="0.2">
      <c r="B2249" s="76" t="str">
        <f>IF(A2249="","",IF(ISNUMBER(SEARCH("KCB",G2249))=TRUE,Info!$J$10,Info!$J$11))</f>
        <v/>
      </c>
    </row>
    <row r="2250" spans="2:2" ht="24" customHeight="1" x14ac:dyDescent="0.2">
      <c r="B2250" s="76" t="str">
        <f>IF(A2250="","",IF(ISNUMBER(SEARCH("KCB",G2250))=TRUE,Info!$J$10,Info!$J$11))</f>
        <v/>
      </c>
    </row>
    <row r="2251" spans="2:2" ht="24" customHeight="1" x14ac:dyDescent="0.2">
      <c r="B2251" s="76" t="str">
        <f>IF(A2251="","",IF(ISNUMBER(SEARCH("KCB",G2251))=TRUE,Info!$J$10,Info!$J$11))</f>
        <v/>
      </c>
    </row>
    <row r="2252" spans="2:2" ht="24" customHeight="1" x14ac:dyDescent="0.2">
      <c r="B2252" s="76" t="str">
        <f>IF(A2252="","",IF(ISNUMBER(SEARCH("KCB",G2252))=TRUE,Info!$J$10,Info!$J$11))</f>
        <v/>
      </c>
    </row>
    <row r="2253" spans="2:2" ht="24" customHeight="1" x14ac:dyDescent="0.2">
      <c r="B2253" s="76" t="str">
        <f>IF(A2253="","",IF(ISNUMBER(SEARCH("KCB",G2253))=TRUE,Info!$J$10,Info!$J$11))</f>
        <v/>
      </c>
    </row>
    <row r="2254" spans="2:2" ht="24" customHeight="1" x14ac:dyDescent="0.2">
      <c r="B2254" s="76" t="str">
        <f>IF(A2254="","",IF(ISNUMBER(SEARCH("KCB",G2254))=TRUE,Info!$J$10,Info!$J$11))</f>
        <v/>
      </c>
    </row>
    <row r="2255" spans="2:2" ht="24" customHeight="1" x14ac:dyDescent="0.2">
      <c r="B2255" s="76" t="str">
        <f>IF(A2255="","",IF(ISNUMBER(SEARCH("KCB",G2255))=TRUE,Info!$J$10,Info!$J$11))</f>
        <v/>
      </c>
    </row>
    <row r="2256" spans="2:2" ht="24" customHeight="1" x14ac:dyDescent="0.2">
      <c r="B2256" s="76" t="str">
        <f>IF(A2256="","",IF(ISNUMBER(SEARCH("KCB",G2256))=TRUE,Info!$J$10,Info!$J$11))</f>
        <v/>
      </c>
    </row>
    <row r="2257" spans="2:2" ht="24" customHeight="1" x14ac:dyDescent="0.2">
      <c r="B2257" s="76" t="str">
        <f>IF(A2257="","",IF(ISNUMBER(SEARCH("KCB",G2257))=TRUE,Info!$J$10,Info!$J$11))</f>
        <v/>
      </c>
    </row>
    <row r="2258" spans="2:2" ht="24" customHeight="1" x14ac:dyDescent="0.2">
      <c r="B2258" s="76" t="str">
        <f>IF(A2258="","",IF(ISNUMBER(SEARCH("KCB",G2258))=TRUE,Info!$J$10,Info!$J$11))</f>
        <v/>
      </c>
    </row>
    <row r="2259" spans="2:2" ht="24" customHeight="1" x14ac:dyDescent="0.2">
      <c r="B2259" s="76" t="str">
        <f>IF(A2259="","",IF(ISNUMBER(SEARCH("KCB",G2259))=TRUE,Info!$J$10,Info!$J$11))</f>
        <v/>
      </c>
    </row>
    <row r="2260" spans="2:2" ht="24" customHeight="1" x14ac:dyDescent="0.2">
      <c r="B2260" s="76" t="str">
        <f>IF(A2260="","",IF(ISNUMBER(SEARCH("KCB",G2260))=TRUE,Info!$J$10,Info!$J$11))</f>
        <v/>
      </c>
    </row>
    <row r="2261" spans="2:2" ht="24" customHeight="1" x14ac:dyDescent="0.2">
      <c r="B2261" s="76" t="str">
        <f>IF(A2261="","",IF(ISNUMBER(SEARCH("KCB",G2261))=TRUE,Info!$J$10,Info!$J$11))</f>
        <v/>
      </c>
    </row>
    <row r="2262" spans="2:2" ht="24" customHeight="1" x14ac:dyDescent="0.2">
      <c r="B2262" s="76" t="str">
        <f>IF(A2262="","",IF(ISNUMBER(SEARCH("KCB",G2262))=TRUE,Info!$J$10,Info!$J$11))</f>
        <v/>
      </c>
    </row>
    <row r="2263" spans="2:2" ht="24" customHeight="1" x14ac:dyDescent="0.2">
      <c r="B2263" s="76" t="str">
        <f>IF(A2263="","",IF(ISNUMBER(SEARCH("KCB",G2263))=TRUE,Info!$J$10,Info!$J$11))</f>
        <v/>
      </c>
    </row>
    <row r="2264" spans="2:2" ht="24" customHeight="1" x14ac:dyDescent="0.2">
      <c r="B2264" s="76" t="str">
        <f>IF(A2264="","",IF(ISNUMBER(SEARCH("KCB",G2264))=TRUE,Info!$J$10,Info!$J$11))</f>
        <v/>
      </c>
    </row>
    <row r="2265" spans="2:2" ht="24" customHeight="1" x14ac:dyDescent="0.2">
      <c r="B2265" s="76" t="str">
        <f>IF(A2265="","",IF(ISNUMBER(SEARCH("KCB",G2265))=TRUE,Info!$J$10,Info!$J$11))</f>
        <v/>
      </c>
    </row>
    <row r="2266" spans="2:2" ht="24" customHeight="1" x14ac:dyDescent="0.2">
      <c r="B2266" s="76" t="str">
        <f>IF(A2266="","",IF(ISNUMBER(SEARCH("KCB",G2266))=TRUE,Info!$J$10,Info!$J$11))</f>
        <v/>
      </c>
    </row>
    <row r="2267" spans="2:2" ht="24" customHeight="1" x14ac:dyDescent="0.2">
      <c r="B2267" s="76" t="str">
        <f>IF(A2267="","",IF(ISNUMBER(SEARCH("KCB",G2267))=TRUE,Info!$J$10,Info!$J$11))</f>
        <v/>
      </c>
    </row>
    <row r="2268" spans="2:2" ht="24" customHeight="1" x14ac:dyDescent="0.2">
      <c r="B2268" s="76" t="str">
        <f>IF(A2268="","",IF(ISNUMBER(SEARCH("KCB",G2268))=TRUE,Info!$J$10,Info!$J$11))</f>
        <v/>
      </c>
    </row>
    <row r="2269" spans="2:2" ht="24" customHeight="1" x14ac:dyDescent="0.2">
      <c r="B2269" s="76" t="str">
        <f>IF(A2269="","",IF(ISNUMBER(SEARCH("KCB",G2269))=TRUE,Info!$J$10,Info!$J$11))</f>
        <v/>
      </c>
    </row>
    <row r="2270" spans="2:2" ht="24" customHeight="1" x14ac:dyDescent="0.2">
      <c r="B2270" s="76" t="str">
        <f>IF(A2270="","",IF(ISNUMBER(SEARCH("KCB",G2270))=TRUE,Info!$J$10,Info!$J$11))</f>
        <v/>
      </c>
    </row>
    <row r="2271" spans="2:2" ht="24" customHeight="1" x14ac:dyDescent="0.2">
      <c r="B2271" s="76" t="str">
        <f>IF(A2271="","",IF(ISNUMBER(SEARCH("KCB",G2271))=TRUE,Info!$J$10,Info!$J$11))</f>
        <v/>
      </c>
    </row>
    <row r="2272" spans="2:2" ht="24" customHeight="1" x14ac:dyDescent="0.2">
      <c r="B2272" s="76" t="str">
        <f>IF(A2272="","",IF(ISNUMBER(SEARCH("KCB",G2272))=TRUE,Info!$J$10,Info!$J$11))</f>
        <v/>
      </c>
    </row>
    <row r="2273" spans="2:2" ht="24" customHeight="1" x14ac:dyDescent="0.2">
      <c r="B2273" s="76" t="str">
        <f>IF(A2273="","",IF(ISNUMBER(SEARCH("KCB",G2273))=TRUE,Info!$J$10,Info!$J$11))</f>
        <v/>
      </c>
    </row>
    <row r="2274" spans="2:2" ht="24" customHeight="1" x14ac:dyDescent="0.2">
      <c r="B2274" s="76" t="str">
        <f>IF(A2274="","",IF(ISNUMBER(SEARCH("KCB",G2274))=TRUE,Info!$J$10,Info!$J$11))</f>
        <v/>
      </c>
    </row>
    <row r="2275" spans="2:2" ht="24" customHeight="1" x14ac:dyDescent="0.2">
      <c r="B2275" s="76" t="str">
        <f>IF(A2275="","",IF(ISNUMBER(SEARCH("KCB",G2275))=TRUE,Info!$J$10,Info!$J$11))</f>
        <v/>
      </c>
    </row>
    <row r="2276" spans="2:2" ht="24" customHeight="1" x14ac:dyDescent="0.2">
      <c r="B2276" s="76" t="str">
        <f>IF(A2276="","",IF(ISNUMBER(SEARCH("KCB",G2276))=TRUE,Info!$J$10,Info!$J$11))</f>
        <v/>
      </c>
    </row>
    <row r="2277" spans="2:2" ht="24" customHeight="1" x14ac:dyDescent="0.2">
      <c r="B2277" s="76" t="str">
        <f>IF(A2277="","",IF(ISNUMBER(SEARCH("KCB",G2277))=TRUE,Info!$J$10,Info!$J$11))</f>
        <v/>
      </c>
    </row>
    <row r="2278" spans="2:2" ht="24" customHeight="1" x14ac:dyDescent="0.2">
      <c r="B2278" s="76" t="str">
        <f>IF(A2278="","",IF(ISNUMBER(SEARCH("KCB",G2278))=TRUE,Info!$J$10,Info!$J$11))</f>
        <v/>
      </c>
    </row>
    <row r="2279" spans="2:2" ht="24" customHeight="1" x14ac:dyDescent="0.2">
      <c r="B2279" s="76" t="str">
        <f>IF(A2279="","",IF(ISNUMBER(SEARCH("KCB",G2279))=TRUE,Info!$J$10,Info!$J$11))</f>
        <v/>
      </c>
    </row>
    <row r="2280" spans="2:2" ht="24" customHeight="1" x14ac:dyDescent="0.2">
      <c r="B2280" s="76" t="str">
        <f>IF(A2280="","",IF(ISNUMBER(SEARCH("KCB",G2280))=TRUE,Info!$J$10,Info!$J$11))</f>
        <v/>
      </c>
    </row>
    <row r="2281" spans="2:2" ht="24" customHeight="1" x14ac:dyDescent="0.2">
      <c r="B2281" s="76" t="str">
        <f>IF(A2281="","",IF(ISNUMBER(SEARCH("KCB",G2281))=TRUE,Info!$J$10,Info!$J$11))</f>
        <v/>
      </c>
    </row>
    <row r="2282" spans="2:2" ht="24" customHeight="1" x14ac:dyDescent="0.2">
      <c r="B2282" s="76" t="str">
        <f>IF(A2282="","",IF(ISNUMBER(SEARCH("KCB",G2282))=TRUE,Info!$J$10,Info!$J$11))</f>
        <v/>
      </c>
    </row>
    <row r="2283" spans="2:2" ht="24" customHeight="1" x14ac:dyDescent="0.2">
      <c r="B2283" s="76" t="str">
        <f>IF(A2283="","",IF(ISNUMBER(SEARCH("KCB",G2283))=TRUE,Info!$J$10,Info!$J$11))</f>
        <v/>
      </c>
    </row>
    <row r="2284" spans="2:2" ht="24" customHeight="1" x14ac:dyDescent="0.2">
      <c r="B2284" s="76" t="str">
        <f>IF(A2284="","",IF(ISNUMBER(SEARCH("KCB",G2284))=TRUE,Info!$J$10,Info!$J$11))</f>
        <v/>
      </c>
    </row>
    <row r="2285" spans="2:2" ht="24" customHeight="1" x14ac:dyDescent="0.2">
      <c r="B2285" s="76" t="str">
        <f>IF(A2285="","",IF(ISNUMBER(SEARCH("KCB",G2285))=TRUE,Info!$J$10,Info!$J$11))</f>
        <v/>
      </c>
    </row>
    <row r="2286" spans="2:2" ht="24" customHeight="1" x14ac:dyDescent="0.2">
      <c r="B2286" s="76" t="str">
        <f>IF(A2286="","",IF(ISNUMBER(SEARCH("KCB",G2286))=TRUE,Info!$J$10,Info!$J$11))</f>
        <v/>
      </c>
    </row>
    <row r="2287" spans="2:2" ht="24" customHeight="1" x14ac:dyDescent="0.2">
      <c r="B2287" s="76" t="str">
        <f>IF(A2287="","",IF(ISNUMBER(SEARCH("KCB",G2287))=TRUE,Info!$J$10,Info!$J$11))</f>
        <v/>
      </c>
    </row>
    <row r="2288" spans="2:2" ht="24" customHeight="1" x14ac:dyDescent="0.2">
      <c r="B2288" s="76" t="str">
        <f>IF(A2288="","",IF(ISNUMBER(SEARCH("KCB",G2288))=TRUE,Info!$J$10,Info!$J$11))</f>
        <v/>
      </c>
    </row>
    <row r="2289" spans="2:2" ht="24" customHeight="1" x14ac:dyDescent="0.2">
      <c r="B2289" s="76" t="str">
        <f>IF(A2289="","",IF(ISNUMBER(SEARCH("KCB",G2289))=TRUE,Info!$J$10,Info!$J$11))</f>
        <v/>
      </c>
    </row>
    <row r="2290" spans="2:2" ht="24" customHeight="1" x14ac:dyDescent="0.2">
      <c r="B2290" s="76" t="str">
        <f>IF(A2290="","",IF(ISNUMBER(SEARCH("KCB",G2290))=TRUE,Info!$J$10,Info!$J$11))</f>
        <v/>
      </c>
    </row>
    <row r="2291" spans="2:2" ht="24" customHeight="1" x14ac:dyDescent="0.2">
      <c r="B2291" s="76" t="str">
        <f>IF(A2291="","",IF(ISNUMBER(SEARCH("KCB",G2291))=TRUE,Info!$J$10,Info!$J$11))</f>
        <v/>
      </c>
    </row>
    <row r="2292" spans="2:2" ht="24" customHeight="1" x14ac:dyDescent="0.2">
      <c r="B2292" s="76" t="str">
        <f>IF(A2292="","",IF(ISNUMBER(SEARCH("KCB",G2292))=TRUE,Info!$J$10,Info!$J$11))</f>
        <v/>
      </c>
    </row>
    <row r="2293" spans="2:2" ht="24" customHeight="1" x14ac:dyDescent="0.2">
      <c r="B2293" s="76" t="str">
        <f>IF(A2293="","",IF(ISNUMBER(SEARCH("KCB",G2293))=TRUE,Info!$J$10,Info!$J$11))</f>
        <v/>
      </c>
    </row>
    <row r="2294" spans="2:2" ht="24" customHeight="1" x14ac:dyDescent="0.2">
      <c r="B2294" s="76" t="str">
        <f>IF(A2294="","",IF(ISNUMBER(SEARCH("KCB",G2294))=TRUE,Info!$J$10,Info!$J$11))</f>
        <v/>
      </c>
    </row>
    <row r="2295" spans="2:2" ht="24" customHeight="1" x14ac:dyDescent="0.2">
      <c r="B2295" s="76" t="str">
        <f>IF(A2295="","",IF(ISNUMBER(SEARCH("KCB",G2295))=TRUE,Info!$J$10,Info!$J$11))</f>
        <v/>
      </c>
    </row>
    <row r="2296" spans="2:2" ht="24" customHeight="1" x14ac:dyDescent="0.2">
      <c r="B2296" s="76" t="str">
        <f>IF(A2296="","",IF(ISNUMBER(SEARCH("KCB",G2296))=TRUE,Info!$J$10,Info!$J$11))</f>
        <v/>
      </c>
    </row>
    <row r="2297" spans="2:2" ht="24" customHeight="1" x14ac:dyDescent="0.2">
      <c r="B2297" s="76" t="str">
        <f>IF(A2297="","",IF(ISNUMBER(SEARCH("KCB",G2297))=TRUE,Info!$J$10,Info!$J$11))</f>
        <v/>
      </c>
    </row>
    <row r="2298" spans="2:2" ht="24" customHeight="1" x14ac:dyDescent="0.2">
      <c r="B2298" s="76" t="str">
        <f>IF(A2298="","",IF(ISNUMBER(SEARCH("KCB",G2298))=TRUE,Info!$J$10,Info!$J$11))</f>
        <v/>
      </c>
    </row>
    <row r="2299" spans="2:2" ht="24" customHeight="1" x14ac:dyDescent="0.2">
      <c r="B2299" s="76" t="str">
        <f>IF(A2299="","",IF(ISNUMBER(SEARCH("KCB",G2299))=TRUE,Info!$J$10,Info!$J$11))</f>
        <v/>
      </c>
    </row>
    <row r="2300" spans="2:2" ht="24" customHeight="1" x14ac:dyDescent="0.2">
      <c r="B2300" s="76" t="str">
        <f>IF(A2300="","",IF(ISNUMBER(SEARCH("KCB",G2300))=TRUE,Info!$J$10,Info!$J$11))</f>
        <v/>
      </c>
    </row>
    <row r="2301" spans="2:2" ht="24" customHeight="1" x14ac:dyDescent="0.2">
      <c r="B2301" s="76" t="str">
        <f>IF(A2301="","",IF(ISNUMBER(SEARCH("KCB",G2301))=TRUE,Info!$J$10,Info!$J$11))</f>
        <v/>
      </c>
    </row>
    <row r="2302" spans="2:2" ht="24" customHeight="1" x14ac:dyDescent="0.2">
      <c r="B2302" s="76" t="str">
        <f>IF(A2302="","",IF(ISNUMBER(SEARCH("KCB",G2302))=TRUE,Info!$J$10,Info!$J$11))</f>
        <v/>
      </c>
    </row>
    <row r="2303" spans="2:2" ht="24" customHeight="1" x14ac:dyDescent="0.2">
      <c r="B2303" s="76" t="str">
        <f>IF(A2303="","",IF(ISNUMBER(SEARCH("KCB",G2303))=TRUE,Info!$J$10,Info!$J$11))</f>
        <v/>
      </c>
    </row>
    <row r="2304" spans="2:2" ht="24" customHeight="1" x14ac:dyDescent="0.2">
      <c r="B2304" s="76" t="str">
        <f>IF(A2304="","",IF(ISNUMBER(SEARCH("KCB",G2304))=TRUE,Info!$J$10,Info!$J$11))</f>
        <v/>
      </c>
    </row>
    <row r="2305" spans="2:2" ht="24" customHeight="1" x14ac:dyDescent="0.2">
      <c r="B2305" s="76" t="str">
        <f>IF(A2305="","",IF(ISNUMBER(SEARCH("KCB",G2305))=TRUE,Info!$J$10,Info!$J$11))</f>
        <v/>
      </c>
    </row>
    <row r="2306" spans="2:2" ht="24" customHeight="1" x14ac:dyDescent="0.2">
      <c r="B2306" s="76" t="str">
        <f>IF(A2306="","",IF(ISNUMBER(SEARCH("KCB",G2306))=TRUE,Info!$J$10,Info!$J$11))</f>
        <v/>
      </c>
    </row>
    <row r="2307" spans="2:2" ht="24" customHeight="1" x14ac:dyDescent="0.2">
      <c r="B2307" s="76" t="str">
        <f>IF(A2307="","",IF(ISNUMBER(SEARCH("KCB",G2307))=TRUE,Info!$J$10,Info!$J$11))</f>
        <v/>
      </c>
    </row>
    <row r="2308" spans="2:2" ht="24" customHeight="1" x14ac:dyDescent="0.2">
      <c r="B2308" s="76" t="str">
        <f>IF(A2308="","",IF(ISNUMBER(SEARCH("KCB",G2308))=TRUE,Info!$J$10,Info!$J$11))</f>
        <v/>
      </c>
    </row>
    <row r="2309" spans="2:2" ht="24" customHeight="1" x14ac:dyDescent="0.2">
      <c r="B2309" s="76" t="str">
        <f>IF(A2309="","",IF(ISNUMBER(SEARCH("KCB",G2309))=TRUE,Info!$J$10,Info!$J$11))</f>
        <v/>
      </c>
    </row>
    <row r="2310" spans="2:2" ht="24" customHeight="1" x14ac:dyDescent="0.2">
      <c r="B2310" s="76" t="str">
        <f>IF(A2310="","",IF(ISNUMBER(SEARCH("KCB",G2310))=TRUE,Info!$J$10,Info!$J$11))</f>
        <v/>
      </c>
    </row>
    <row r="2311" spans="2:2" ht="24" customHeight="1" x14ac:dyDescent="0.2">
      <c r="B2311" s="76" t="str">
        <f>IF(A2311="","",IF(ISNUMBER(SEARCH("KCB",G2311))=TRUE,Info!$J$10,Info!$J$11))</f>
        <v/>
      </c>
    </row>
    <row r="2312" spans="2:2" ht="24" customHeight="1" x14ac:dyDescent="0.2">
      <c r="B2312" s="76" t="str">
        <f>IF(A2312="","",IF(ISNUMBER(SEARCH("KCB",G2312))=TRUE,Info!$J$10,Info!$J$11))</f>
        <v/>
      </c>
    </row>
    <row r="2313" spans="2:2" ht="24" customHeight="1" x14ac:dyDescent="0.2">
      <c r="B2313" s="76" t="str">
        <f>IF(A2313="","",IF(ISNUMBER(SEARCH("KCB",G2313))=TRUE,Info!$J$10,Info!$J$11))</f>
        <v/>
      </c>
    </row>
    <row r="2314" spans="2:2" ht="24" customHeight="1" x14ac:dyDescent="0.2">
      <c r="B2314" s="76" t="str">
        <f>IF(A2314="","",IF(ISNUMBER(SEARCH("KCB",G2314))=TRUE,Info!$J$10,Info!$J$11))</f>
        <v/>
      </c>
    </row>
    <row r="2315" spans="2:2" ht="24" customHeight="1" x14ac:dyDescent="0.2">
      <c r="B2315" s="76" t="str">
        <f>IF(A2315="","",IF(ISNUMBER(SEARCH("KCB",G2315))=TRUE,Info!$J$10,Info!$J$11))</f>
        <v/>
      </c>
    </row>
    <row r="2316" spans="2:2" ht="24" customHeight="1" x14ac:dyDescent="0.2">
      <c r="B2316" s="76" t="str">
        <f>IF(A2316="","",IF(ISNUMBER(SEARCH("KCB",G2316))=TRUE,Info!$J$10,Info!$J$11))</f>
        <v/>
      </c>
    </row>
    <row r="2317" spans="2:2" ht="24" customHeight="1" x14ac:dyDescent="0.2">
      <c r="B2317" s="76" t="str">
        <f>IF(A2317="","",IF(ISNUMBER(SEARCH("KCB",G2317))=TRUE,Info!$J$10,Info!$J$11))</f>
        <v/>
      </c>
    </row>
    <row r="2318" spans="2:2" ht="24" customHeight="1" x14ac:dyDescent="0.2">
      <c r="B2318" s="76" t="str">
        <f>IF(A2318="","",IF(ISNUMBER(SEARCH("KCB",G2318))=TRUE,Info!$J$10,Info!$J$11))</f>
        <v/>
      </c>
    </row>
    <row r="2319" spans="2:2" ht="24" customHeight="1" x14ac:dyDescent="0.2">
      <c r="B2319" s="76" t="str">
        <f>IF(A2319="","",IF(ISNUMBER(SEARCH("KCB",G2319))=TRUE,Info!$J$10,Info!$J$11))</f>
        <v/>
      </c>
    </row>
    <row r="2320" spans="2:2" ht="24" customHeight="1" x14ac:dyDescent="0.2">
      <c r="B2320" s="76" t="str">
        <f>IF(A2320="","",IF(ISNUMBER(SEARCH("KCB",G2320))=TRUE,Info!$J$10,Info!$J$11))</f>
        <v/>
      </c>
    </row>
    <row r="2321" spans="2:2" ht="24" customHeight="1" x14ac:dyDescent="0.2">
      <c r="B2321" s="76" t="str">
        <f>IF(A2321="","",IF(ISNUMBER(SEARCH("KCB",G2321))=TRUE,Info!$J$10,Info!$J$11))</f>
        <v/>
      </c>
    </row>
    <row r="2322" spans="2:2" ht="24" customHeight="1" x14ac:dyDescent="0.2">
      <c r="B2322" s="76" t="str">
        <f>IF(A2322="","",IF(ISNUMBER(SEARCH("KCB",G2322))=TRUE,Info!$J$10,Info!$J$11))</f>
        <v/>
      </c>
    </row>
    <row r="2323" spans="2:2" ht="24" customHeight="1" x14ac:dyDescent="0.2">
      <c r="B2323" s="76" t="str">
        <f>IF(A2323="","",IF(ISNUMBER(SEARCH("KCB",G2323))=TRUE,Info!$J$10,Info!$J$11))</f>
        <v/>
      </c>
    </row>
    <row r="2324" spans="2:2" ht="24" customHeight="1" x14ac:dyDescent="0.2">
      <c r="B2324" s="76" t="str">
        <f>IF(A2324="","",IF(ISNUMBER(SEARCH("KCB",G2324))=TRUE,Info!$J$10,Info!$J$11))</f>
        <v/>
      </c>
    </row>
    <row r="2325" spans="2:2" ht="24" customHeight="1" x14ac:dyDescent="0.2">
      <c r="B2325" s="76" t="str">
        <f>IF(A2325="","",IF(ISNUMBER(SEARCH("KCB",G2325))=TRUE,Info!$J$10,Info!$J$11))</f>
        <v/>
      </c>
    </row>
    <row r="2326" spans="2:2" ht="24" customHeight="1" x14ac:dyDescent="0.2">
      <c r="B2326" s="76" t="str">
        <f>IF(A2326="","",IF(ISNUMBER(SEARCH("KCB",G2326))=TRUE,Info!$J$10,Info!$J$11))</f>
        <v/>
      </c>
    </row>
    <row r="2327" spans="2:2" ht="24" customHeight="1" x14ac:dyDescent="0.2">
      <c r="B2327" s="76" t="str">
        <f>IF(A2327="","",IF(ISNUMBER(SEARCH("KCB",G2327))=TRUE,Info!$J$10,Info!$J$11))</f>
        <v/>
      </c>
    </row>
    <row r="2328" spans="2:2" ht="24" customHeight="1" x14ac:dyDescent="0.2">
      <c r="B2328" s="76" t="str">
        <f>IF(A2328="","",IF(ISNUMBER(SEARCH("KCB",G2328))=TRUE,Info!$J$10,Info!$J$11))</f>
        <v/>
      </c>
    </row>
    <row r="2329" spans="2:2" ht="24" customHeight="1" x14ac:dyDescent="0.2">
      <c r="B2329" s="76" t="str">
        <f>IF(A2329="","",IF(ISNUMBER(SEARCH("KCB",G2329))=TRUE,Info!$J$10,Info!$J$11))</f>
        <v/>
      </c>
    </row>
    <row r="2330" spans="2:2" ht="24" customHeight="1" x14ac:dyDescent="0.2">
      <c r="B2330" s="76" t="str">
        <f>IF(A2330="","",IF(ISNUMBER(SEARCH("KCB",G2330))=TRUE,Info!$J$10,Info!$J$11))</f>
        <v/>
      </c>
    </row>
    <row r="2331" spans="2:2" ht="24" customHeight="1" x14ac:dyDescent="0.2">
      <c r="B2331" s="76" t="str">
        <f>IF(A2331="","",IF(ISNUMBER(SEARCH("KCB",G2331))=TRUE,Info!$J$10,Info!$J$11))</f>
        <v/>
      </c>
    </row>
    <row r="2332" spans="2:2" ht="24" customHeight="1" x14ac:dyDescent="0.2">
      <c r="B2332" s="76" t="str">
        <f>IF(A2332="","",IF(ISNUMBER(SEARCH("KCB",G2332))=TRUE,Info!$J$10,Info!$J$11))</f>
        <v/>
      </c>
    </row>
    <row r="2333" spans="2:2" ht="24" customHeight="1" x14ac:dyDescent="0.2">
      <c r="B2333" s="76" t="str">
        <f>IF(A2333="","",IF(ISNUMBER(SEARCH("KCB",G2333))=TRUE,Info!$J$10,Info!$J$11))</f>
        <v/>
      </c>
    </row>
    <row r="2334" spans="2:2" ht="24" customHeight="1" x14ac:dyDescent="0.2">
      <c r="B2334" s="76" t="str">
        <f>IF(A2334="","",IF(ISNUMBER(SEARCH("KCB",G2334))=TRUE,Info!$J$10,Info!$J$11))</f>
        <v/>
      </c>
    </row>
    <row r="2335" spans="2:2" ht="24" customHeight="1" x14ac:dyDescent="0.2">
      <c r="B2335" s="76" t="str">
        <f>IF(A2335="","",IF(ISNUMBER(SEARCH("KCB",G2335))=TRUE,Info!$J$10,Info!$J$11))</f>
        <v/>
      </c>
    </row>
    <row r="2336" spans="2:2" ht="24" customHeight="1" x14ac:dyDescent="0.2">
      <c r="B2336" s="76" t="str">
        <f>IF(A2336="","",IF(ISNUMBER(SEARCH("KCB",G2336))=TRUE,Info!$J$10,Info!$J$11))</f>
        <v/>
      </c>
    </row>
    <row r="2337" spans="2:2" ht="24" customHeight="1" x14ac:dyDescent="0.2">
      <c r="B2337" s="76" t="str">
        <f>IF(A2337="","",IF(ISNUMBER(SEARCH("KCB",G2337))=TRUE,Info!$J$10,Info!$J$11))</f>
        <v/>
      </c>
    </row>
    <row r="2338" spans="2:2" ht="24" customHeight="1" x14ac:dyDescent="0.2">
      <c r="B2338" s="76" t="str">
        <f>IF(A2338="","",IF(ISNUMBER(SEARCH("KCB",G2338))=TRUE,Info!$J$10,Info!$J$11))</f>
        <v/>
      </c>
    </row>
    <row r="2339" spans="2:2" ht="24" customHeight="1" x14ac:dyDescent="0.2">
      <c r="B2339" s="76" t="str">
        <f>IF(A2339="","",IF(ISNUMBER(SEARCH("KCB",G2339))=TRUE,Info!$J$10,Info!$J$11))</f>
        <v/>
      </c>
    </row>
    <row r="2340" spans="2:2" ht="24" customHeight="1" x14ac:dyDescent="0.2">
      <c r="B2340" s="76" t="str">
        <f>IF(A2340="","",IF(ISNUMBER(SEARCH("KCB",G2340))=TRUE,Info!$J$10,Info!$J$11))</f>
        <v/>
      </c>
    </row>
    <row r="2341" spans="2:2" ht="24" customHeight="1" x14ac:dyDescent="0.2">
      <c r="B2341" s="76" t="str">
        <f>IF(A2341="","",IF(ISNUMBER(SEARCH("KCB",G2341))=TRUE,Info!$J$10,Info!$J$11))</f>
        <v/>
      </c>
    </row>
    <row r="2342" spans="2:2" ht="24" customHeight="1" x14ac:dyDescent="0.2">
      <c r="B2342" s="76" t="str">
        <f>IF(A2342="","",IF(ISNUMBER(SEARCH("KCB",G2342))=TRUE,Info!$J$10,Info!$J$11))</f>
        <v/>
      </c>
    </row>
    <row r="2343" spans="2:2" ht="24" customHeight="1" x14ac:dyDescent="0.2">
      <c r="B2343" s="76" t="str">
        <f>IF(A2343="","",IF(ISNUMBER(SEARCH("KCB",G2343))=TRUE,Info!$J$10,Info!$J$11))</f>
        <v/>
      </c>
    </row>
    <row r="2344" spans="2:2" ht="24" customHeight="1" x14ac:dyDescent="0.2">
      <c r="B2344" s="76" t="str">
        <f>IF(A2344="","",IF(ISNUMBER(SEARCH("KCB",G2344))=TRUE,Info!$J$10,Info!$J$11))</f>
        <v/>
      </c>
    </row>
    <row r="2345" spans="2:2" ht="24" customHeight="1" x14ac:dyDescent="0.2">
      <c r="B2345" s="76" t="str">
        <f>IF(A2345="","",IF(ISNUMBER(SEARCH("KCB",G2345))=TRUE,Info!$J$10,Info!$J$11))</f>
        <v/>
      </c>
    </row>
    <row r="2346" spans="2:2" ht="24" customHeight="1" x14ac:dyDescent="0.2">
      <c r="B2346" s="76" t="str">
        <f>IF(A2346="","",IF(ISNUMBER(SEARCH("KCB",G2346))=TRUE,Info!$J$10,Info!$J$11))</f>
        <v/>
      </c>
    </row>
    <row r="2347" spans="2:2" ht="24" customHeight="1" x14ac:dyDescent="0.2">
      <c r="B2347" s="76" t="str">
        <f>IF(A2347="","",IF(ISNUMBER(SEARCH("KCB",G2347))=TRUE,Info!$J$10,Info!$J$11))</f>
        <v/>
      </c>
    </row>
    <row r="2348" spans="2:2" ht="24" customHeight="1" x14ac:dyDescent="0.2">
      <c r="B2348" s="76" t="str">
        <f>IF(A2348="","",IF(ISNUMBER(SEARCH("KCB",G2348))=TRUE,Info!$J$10,Info!$J$11))</f>
        <v/>
      </c>
    </row>
    <row r="2349" spans="2:2" ht="24" customHeight="1" x14ac:dyDescent="0.2">
      <c r="B2349" s="76" t="str">
        <f>IF(A2349="","",IF(ISNUMBER(SEARCH("KCB",G2349))=TRUE,Info!$J$10,Info!$J$11))</f>
        <v/>
      </c>
    </row>
    <row r="2350" spans="2:2" ht="24" customHeight="1" x14ac:dyDescent="0.2">
      <c r="B2350" s="76" t="str">
        <f>IF(A2350="","",IF(ISNUMBER(SEARCH("KCB",G2350))=TRUE,Info!$J$10,Info!$J$11))</f>
        <v/>
      </c>
    </row>
    <row r="2351" spans="2:2" ht="24" customHeight="1" x14ac:dyDescent="0.2">
      <c r="B2351" s="76" t="str">
        <f>IF(A2351="","",IF(ISNUMBER(SEARCH("KCB",G2351))=TRUE,Info!$J$10,Info!$J$11))</f>
        <v/>
      </c>
    </row>
    <row r="2352" spans="2:2" ht="24" customHeight="1" x14ac:dyDescent="0.2">
      <c r="B2352" s="76" t="str">
        <f>IF(A2352="","",IF(ISNUMBER(SEARCH("KCB",G2352))=TRUE,Info!$J$10,Info!$J$11))</f>
        <v/>
      </c>
    </row>
    <row r="2353" spans="2:2" ht="24" customHeight="1" x14ac:dyDescent="0.2">
      <c r="B2353" s="76" t="str">
        <f>IF(A2353="","",IF(ISNUMBER(SEARCH("KCB",G2353))=TRUE,Info!$J$10,Info!$J$11))</f>
        <v/>
      </c>
    </row>
    <row r="2354" spans="2:2" ht="24" customHeight="1" x14ac:dyDescent="0.2">
      <c r="B2354" s="76" t="str">
        <f>IF(A2354="","",IF(ISNUMBER(SEARCH("KCB",G2354))=TRUE,Info!$J$10,Info!$J$11))</f>
        <v/>
      </c>
    </row>
    <row r="2355" spans="2:2" ht="24" customHeight="1" x14ac:dyDescent="0.2">
      <c r="B2355" s="76" t="str">
        <f>IF(A2355="","",IF(ISNUMBER(SEARCH("KCB",G2355))=TRUE,Info!$J$10,Info!$J$11))</f>
        <v/>
      </c>
    </row>
    <row r="2356" spans="2:2" ht="24" customHeight="1" x14ac:dyDescent="0.2">
      <c r="B2356" s="76" t="str">
        <f>IF(A2356="","",IF(ISNUMBER(SEARCH("KCB",G2356))=TRUE,Info!$J$10,Info!$J$11))</f>
        <v/>
      </c>
    </row>
    <row r="2357" spans="2:2" ht="24" customHeight="1" x14ac:dyDescent="0.2">
      <c r="B2357" s="76" t="str">
        <f>IF(A2357="","",IF(ISNUMBER(SEARCH("KCB",G2357))=TRUE,Info!$J$10,Info!$J$11))</f>
        <v/>
      </c>
    </row>
    <row r="2358" spans="2:2" ht="24" customHeight="1" x14ac:dyDescent="0.2">
      <c r="B2358" s="76" t="str">
        <f>IF(A2358="","",IF(ISNUMBER(SEARCH("KCB",G2358))=TRUE,Info!$J$10,Info!$J$11))</f>
        <v/>
      </c>
    </row>
    <row r="2359" spans="2:2" ht="24" customHeight="1" x14ac:dyDescent="0.2">
      <c r="B2359" s="76" t="str">
        <f>IF(A2359="","",IF(ISNUMBER(SEARCH("KCB",G2359))=TRUE,Info!$J$10,Info!$J$11))</f>
        <v/>
      </c>
    </row>
    <row r="2360" spans="2:2" ht="24" customHeight="1" x14ac:dyDescent="0.2">
      <c r="B2360" s="76" t="str">
        <f>IF(A2360="","",IF(ISNUMBER(SEARCH("KCB",G2360))=TRUE,Info!$J$10,Info!$J$11))</f>
        <v/>
      </c>
    </row>
    <row r="2361" spans="2:2" ht="24" customHeight="1" x14ac:dyDescent="0.2">
      <c r="B2361" s="76" t="str">
        <f>IF(A2361="","",IF(ISNUMBER(SEARCH("KCB",G2361))=TRUE,Info!$J$10,Info!$J$11))</f>
        <v/>
      </c>
    </row>
    <row r="2362" spans="2:2" ht="24" customHeight="1" x14ac:dyDescent="0.2">
      <c r="B2362" s="76" t="str">
        <f>IF(A2362="","",IF(ISNUMBER(SEARCH("KCB",G2362))=TRUE,Info!$J$10,Info!$J$11))</f>
        <v/>
      </c>
    </row>
    <row r="2363" spans="2:2" ht="24" customHeight="1" x14ac:dyDescent="0.2">
      <c r="B2363" s="76" t="str">
        <f>IF(A2363="","",IF(ISNUMBER(SEARCH("KCB",G2363))=TRUE,Info!$J$10,Info!$J$11))</f>
        <v/>
      </c>
    </row>
    <row r="2364" spans="2:2" ht="24" customHeight="1" x14ac:dyDescent="0.2">
      <c r="B2364" s="76" t="str">
        <f>IF(A2364="","",IF(ISNUMBER(SEARCH("KCB",G2364))=TRUE,Info!$J$10,Info!$J$11))</f>
        <v/>
      </c>
    </row>
    <row r="2365" spans="2:2" ht="24" customHeight="1" x14ac:dyDescent="0.2">
      <c r="B2365" s="76" t="str">
        <f>IF(A2365="","",IF(ISNUMBER(SEARCH("KCB",G2365))=TRUE,Info!$J$10,Info!$J$11))</f>
        <v/>
      </c>
    </row>
    <row r="2366" spans="2:2" ht="24" customHeight="1" x14ac:dyDescent="0.2">
      <c r="B2366" s="76" t="str">
        <f>IF(A2366="","",IF(ISNUMBER(SEARCH("KCB",G2366))=TRUE,Info!$J$10,Info!$J$11))</f>
        <v/>
      </c>
    </row>
    <row r="2367" spans="2:2" ht="24" customHeight="1" x14ac:dyDescent="0.2">
      <c r="B2367" s="76" t="str">
        <f>IF(A2367="","",IF(ISNUMBER(SEARCH("KCB",G2367))=TRUE,Info!$J$10,Info!$J$11))</f>
        <v/>
      </c>
    </row>
    <row r="2368" spans="2:2" ht="24" customHeight="1" x14ac:dyDescent="0.2">
      <c r="B2368" s="76" t="str">
        <f>IF(A2368="","",IF(ISNUMBER(SEARCH("KCB",G2368))=TRUE,Info!$J$10,Info!$J$11))</f>
        <v/>
      </c>
    </row>
    <row r="2369" spans="2:2" ht="24" customHeight="1" x14ac:dyDescent="0.2">
      <c r="B2369" s="76" t="str">
        <f>IF(A2369="","",IF(ISNUMBER(SEARCH("KCB",G2369))=TRUE,Info!$J$10,Info!$J$11))</f>
        <v/>
      </c>
    </row>
    <row r="2370" spans="2:2" ht="24" customHeight="1" x14ac:dyDescent="0.2">
      <c r="B2370" s="76" t="str">
        <f>IF(A2370="","",IF(ISNUMBER(SEARCH("KCB",G2370))=TRUE,Info!$J$10,Info!$J$11))</f>
        <v/>
      </c>
    </row>
    <row r="2371" spans="2:2" ht="24" customHeight="1" x14ac:dyDescent="0.2">
      <c r="B2371" s="76" t="str">
        <f>IF(A2371="","",IF(ISNUMBER(SEARCH("KCB",G2371))=TRUE,Info!$J$10,Info!$J$11))</f>
        <v/>
      </c>
    </row>
    <row r="2372" spans="2:2" ht="24" customHeight="1" x14ac:dyDescent="0.2">
      <c r="B2372" s="76" t="str">
        <f>IF(A2372="","",IF(ISNUMBER(SEARCH("KCB",G2372))=TRUE,Info!$J$10,Info!$J$11))</f>
        <v/>
      </c>
    </row>
    <row r="2373" spans="2:2" ht="24" customHeight="1" x14ac:dyDescent="0.2">
      <c r="B2373" s="76" t="str">
        <f>IF(A2373="","",IF(ISNUMBER(SEARCH("KCB",G2373))=TRUE,Info!$J$10,Info!$J$11))</f>
        <v/>
      </c>
    </row>
    <row r="2374" spans="2:2" ht="24" customHeight="1" x14ac:dyDescent="0.2">
      <c r="B2374" s="76" t="str">
        <f>IF(A2374="","",IF(ISNUMBER(SEARCH("KCB",G2374))=TRUE,Info!$J$10,Info!$J$11))</f>
        <v/>
      </c>
    </row>
    <row r="2375" spans="2:2" ht="24" customHeight="1" x14ac:dyDescent="0.2">
      <c r="B2375" s="76" t="str">
        <f>IF(A2375="","",IF(ISNUMBER(SEARCH("KCB",G2375))=TRUE,Info!$J$10,Info!$J$11))</f>
        <v/>
      </c>
    </row>
    <row r="2376" spans="2:2" ht="24" customHeight="1" x14ac:dyDescent="0.2">
      <c r="B2376" s="76" t="str">
        <f>IF(A2376="","",IF(ISNUMBER(SEARCH("KCB",G2376))=TRUE,Info!$J$10,Info!$J$11))</f>
        <v/>
      </c>
    </row>
    <row r="2377" spans="2:2" ht="24" customHeight="1" x14ac:dyDescent="0.2">
      <c r="B2377" s="76" t="str">
        <f>IF(A2377="","",IF(ISNUMBER(SEARCH("KCB",G2377))=TRUE,Info!$J$10,Info!$J$11))</f>
        <v/>
      </c>
    </row>
    <row r="2378" spans="2:2" ht="24" customHeight="1" x14ac:dyDescent="0.2">
      <c r="B2378" s="76" t="str">
        <f>IF(A2378="","",IF(ISNUMBER(SEARCH("KCB",G2378))=TRUE,Info!$J$10,Info!$J$11))</f>
        <v/>
      </c>
    </row>
    <row r="2379" spans="2:2" ht="24" customHeight="1" x14ac:dyDescent="0.2">
      <c r="B2379" s="76" t="str">
        <f>IF(A2379="","",IF(ISNUMBER(SEARCH("KCB",G2379))=TRUE,Info!$J$10,Info!$J$11))</f>
        <v/>
      </c>
    </row>
    <row r="2380" spans="2:2" ht="24" customHeight="1" x14ac:dyDescent="0.2">
      <c r="B2380" s="76" t="str">
        <f>IF(A2380="","",IF(ISNUMBER(SEARCH("KCB",G2380))=TRUE,Info!$J$10,Info!$J$11))</f>
        <v/>
      </c>
    </row>
    <row r="2381" spans="2:2" ht="24" customHeight="1" x14ac:dyDescent="0.2">
      <c r="B2381" s="76" t="str">
        <f>IF(A2381="","",IF(ISNUMBER(SEARCH("KCB",G2381))=TRUE,Info!$J$10,Info!$J$11))</f>
        <v/>
      </c>
    </row>
    <row r="2382" spans="2:2" ht="24" customHeight="1" x14ac:dyDescent="0.2">
      <c r="B2382" s="76" t="str">
        <f>IF(A2382="","",IF(ISNUMBER(SEARCH("KCB",G2382))=TRUE,Info!$J$10,Info!$J$11))</f>
        <v/>
      </c>
    </row>
    <row r="2383" spans="2:2" ht="24" customHeight="1" x14ac:dyDescent="0.2">
      <c r="B2383" s="76" t="str">
        <f>IF(A2383="","",IF(ISNUMBER(SEARCH("KCB",G2383))=TRUE,Info!$J$10,Info!$J$11))</f>
        <v/>
      </c>
    </row>
    <row r="2384" spans="2:2" ht="24" customHeight="1" x14ac:dyDescent="0.2">
      <c r="B2384" s="76" t="str">
        <f>IF(A2384="","",IF(ISNUMBER(SEARCH("KCB",G2384))=TRUE,Info!$J$10,Info!$J$11))</f>
        <v/>
      </c>
    </row>
    <row r="2385" spans="2:2" ht="24" customHeight="1" x14ac:dyDescent="0.2">
      <c r="B2385" s="76" t="str">
        <f>IF(A2385="","",IF(ISNUMBER(SEARCH("KCB",G2385))=TRUE,Info!$J$10,Info!$J$11))</f>
        <v/>
      </c>
    </row>
    <row r="2386" spans="2:2" ht="24" customHeight="1" x14ac:dyDescent="0.2">
      <c r="B2386" s="76" t="str">
        <f>IF(A2386="","",IF(ISNUMBER(SEARCH("KCB",G2386))=TRUE,Info!$J$10,Info!$J$11))</f>
        <v/>
      </c>
    </row>
    <row r="2387" spans="2:2" ht="24" customHeight="1" x14ac:dyDescent="0.2">
      <c r="B2387" s="76" t="str">
        <f>IF(A2387="","",IF(ISNUMBER(SEARCH("KCB",G2387))=TRUE,Info!$J$10,Info!$J$11))</f>
        <v/>
      </c>
    </row>
    <row r="2388" spans="2:2" ht="24" customHeight="1" x14ac:dyDescent="0.2">
      <c r="B2388" s="76" t="str">
        <f>IF(A2388="","",IF(ISNUMBER(SEARCH("KCB",G2388))=TRUE,Info!$J$10,Info!$J$11))</f>
        <v/>
      </c>
    </row>
    <row r="2389" spans="2:2" ht="24" customHeight="1" x14ac:dyDescent="0.2">
      <c r="B2389" s="76" t="str">
        <f>IF(A2389="","",IF(ISNUMBER(SEARCH("KCB",G2389))=TRUE,Info!$J$10,Info!$J$11))</f>
        <v/>
      </c>
    </row>
    <row r="2390" spans="2:2" ht="24" customHeight="1" x14ac:dyDescent="0.2">
      <c r="B2390" s="76" t="str">
        <f>IF(A2390="","",IF(ISNUMBER(SEARCH("KCB",G2390))=TRUE,Info!$J$10,Info!$J$11))</f>
        <v/>
      </c>
    </row>
    <row r="2391" spans="2:2" ht="24" customHeight="1" x14ac:dyDescent="0.2">
      <c r="B2391" s="76" t="str">
        <f>IF(A2391="","",IF(ISNUMBER(SEARCH("KCB",G2391))=TRUE,Info!$J$10,Info!$J$11))</f>
        <v/>
      </c>
    </row>
    <row r="2392" spans="2:2" ht="24" customHeight="1" x14ac:dyDescent="0.2">
      <c r="B2392" s="76" t="str">
        <f>IF(A2392="","",IF(ISNUMBER(SEARCH("KCB",G2392))=TRUE,Info!$J$10,Info!$J$11))</f>
        <v/>
      </c>
    </row>
    <row r="2393" spans="2:2" ht="24" customHeight="1" x14ac:dyDescent="0.2">
      <c r="B2393" s="76" t="str">
        <f>IF(A2393="","",IF(ISNUMBER(SEARCH("KCB",G2393))=TRUE,Info!$J$10,Info!$J$11))</f>
        <v/>
      </c>
    </row>
    <row r="2394" spans="2:2" ht="24" customHeight="1" x14ac:dyDescent="0.2">
      <c r="B2394" s="76" t="str">
        <f>IF(A2394="","",IF(ISNUMBER(SEARCH("KCB",G2394))=TRUE,Info!$J$10,Info!$J$11))</f>
        <v/>
      </c>
    </row>
    <row r="2395" spans="2:2" ht="24" customHeight="1" x14ac:dyDescent="0.2">
      <c r="B2395" s="76" t="str">
        <f>IF(A2395="","",IF(ISNUMBER(SEARCH("KCB",G2395))=TRUE,Info!$J$10,Info!$J$11))</f>
        <v/>
      </c>
    </row>
    <row r="2396" spans="2:2" ht="24" customHeight="1" x14ac:dyDescent="0.2">
      <c r="B2396" s="76" t="str">
        <f>IF(A2396="","",IF(ISNUMBER(SEARCH("KCB",G2396))=TRUE,Info!$J$10,Info!$J$11))</f>
        <v/>
      </c>
    </row>
    <row r="2397" spans="2:2" ht="24" customHeight="1" x14ac:dyDescent="0.2">
      <c r="B2397" s="76" t="str">
        <f>IF(A2397="","",IF(ISNUMBER(SEARCH("KCB",G2397))=TRUE,Info!$J$10,Info!$J$11))</f>
        <v/>
      </c>
    </row>
    <row r="2398" spans="2:2" ht="24" customHeight="1" x14ac:dyDescent="0.2">
      <c r="B2398" s="76" t="str">
        <f>IF(A2398="","",IF(ISNUMBER(SEARCH("KCB",G2398))=TRUE,Info!$J$10,Info!$J$11))</f>
        <v/>
      </c>
    </row>
    <row r="2399" spans="2:2" ht="24" customHeight="1" x14ac:dyDescent="0.2">
      <c r="B2399" s="76" t="str">
        <f>IF(A2399="","",IF(ISNUMBER(SEARCH("KCB",G2399))=TRUE,Info!$J$10,Info!$J$11))</f>
        <v/>
      </c>
    </row>
    <row r="2400" spans="2:2" ht="24" customHeight="1" x14ac:dyDescent="0.2">
      <c r="B2400" s="76" t="str">
        <f>IF(A2400="","",IF(ISNUMBER(SEARCH("KCB",G2400))=TRUE,Info!$J$10,Info!$J$11))</f>
        <v/>
      </c>
    </row>
    <row r="2401" spans="2:2" ht="24" customHeight="1" x14ac:dyDescent="0.2">
      <c r="B2401" s="76" t="str">
        <f>IF(A2401="","",IF(ISNUMBER(SEARCH("KCB",G2401))=TRUE,Info!$J$10,Info!$J$11))</f>
        <v/>
      </c>
    </row>
    <row r="2402" spans="2:2" ht="24" customHeight="1" x14ac:dyDescent="0.2">
      <c r="B2402" s="76" t="str">
        <f>IF(A2402="","",IF(ISNUMBER(SEARCH("KCB",G2402))=TRUE,Info!$J$10,Info!$J$11))</f>
        <v/>
      </c>
    </row>
    <row r="2403" spans="2:2" ht="24" customHeight="1" x14ac:dyDescent="0.2">
      <c r="B2403" s="76" t="str">
        <f>IF(A2403="","",IF(ISNUMBER(SEARCH("KCB",G2403))=TRUE,Info!$J$10,Info!$J$11))</f>
        <v/>
      </c>
    </row>
    <row r="2404" spans="2:2" ht="24" customHeight="1" x14ac:dyDescent="0.2">
      <c r="B2404" s="76" t="str">
        <f>IF(A2404="","",IF(ISNUMBER(SEARCH("KCB",G2404))=TRUE,Info!$J$10,Info!$J$11))</f>
        <v/>
      </c>
    </row>
    <row r="2405" spans="2:2" ht="24" customHeight="1" x14ac:dyDescent="0.2">
      <c r="B2405" s="76" t="str">
        <f>IF(A2405="","",IF(ISNUMBER(SEARCH("KCB",G2405))=TRUE,Info!$J$10,Info!$J$11))</f>
        <v/>
      </c>
    </row>
    <row r="2406" spans="2:2" ht="24" customHeight="1" x14ac:dyDescent="0.2">
      <c r="B2406" s="76" t="str">
        <f>IF(A2406="","",IF(ISNUMBER(SEARCH("KCB",G2406))=TRUE,Info!$J$10,Info!$J$11))</f>
        <v/>
      </c>
    </row>
    <row r="2407" spans="2:2" ht="24" customHeight="1" x14ac:dyDescent="0.2">
      <c r="B2407" s="76" t="str">
        <f>IF(A2407="","",IF(ISNUMBER(SEARCH("KCB",G2407))=TRUE,Info!$J$10,Info!$J$11))</f>
        <v/>
      </c>
    </row>
    <row r="2408" spans="2:2" ht="24" customHeight="1" x14ac:dyDescent="0.2">
      <c r="B2408" s="76" t="str">
        <f>IF(A2408="","",IF(ISNUMBER(SEARCH("KCB",G2408))=TRUE,Info!$J$10,Info!$J$11))</f>
        <v/>
      </c>
    </row>
    <row r="2409" spans="2:2" ht="24" customHeight="1" x14ac:dyDescent="0.2">
      <c r="B2409" s="76" t="str">
        <f>IF(A2409="","",IF(ISNUMBER(SEARCH("KCB",G2409))=TRUE,Info!$J$10,Info!$J$11))</f>
        <v/>
      </c>
    </row>
    <row r="2410" spans="2:2" ht="24" customHeight="1" x14ac:dyDescent="0.2">
      <c r="B2410" s="76" t="str">
        <f>IF(A2410="","",IF(ISNUMBER(SEARCH("KCB",G2410))=TRUE,Info!$J$10,Info!$J$11))</f>
        <v/>
      </c>
    </row>
    <row r="2411" spans="2:2" ht="24" customHeight="1" x14ac:dyDescent="0.2">
      <c r="B2411" s="76" t="str">
        <f>IF(A2411="","",IF(ISNUMBER(SEARCH("KCB",G2411))=TRUE,Info!$J$10,Info!$J$11))</f>
        <v/>
      </c>
    </row>
    <row r="2412" spans="2:2" ht="24" customHeight="1" x14ac:dyDescent="0.2">
      <c r="B2412" s="76" t="str">
        <f>IF(A2412="","",IF(ISNUMBER(SEARCH("KCB",G2412))=TRUE,Info!$J$10,Info!$J$11))</f>
        <v/>
      </c>
    </row>
    <row r="2413" spans="2:2" ht="24" customHeight="1" x14ac:dyDescent="0.2">
      <c r="B2413" s="76" t="str">
        <f>IF(A2413="","",IF(ISNUMBER(SEARCH("KCB",G2413))=TRUE,Info!$J$10,Info!$J$11))</f>
        <v/>
      </c>
    </row>
    <row r="2414" spans="2:2" ht="24" customHeight="1" x14ac:dyDescent="0.2">
      <c r="B2414" s="76" t="str">
        <f>IF(A2414="","",IF(ISNUMBER(SEARCH("KCB",G2414))=TRUE,Info!$J$10,Info!$J$11))</f>
        <v/>
      </c>
    </row>
    <row r="2415" spans="2:2" ht="24" customHeight="1" x14ac:dyDescent="0.2">
      <c r="B2415" s="76" t="str">
        <f>IF(A2415="","",IF(ISNUMBER(SEARCH("KCB",G2415))=TRUE,Info!$J$10,Info!$J$11))</f>
        <v/>
      </c>
    </row>
    <row r="2416" spans="2:2" ht="24" customHeight="1" x14ac:dyDescent="0.2">
      <c r="B2416" s="76" t="str">
        <f>IF(A2416="","",IF(ISNUMBER(SEARCH("KCB",G2416))=TRUE,Info!$J$10,Info!$J$11))</f>
        <v/>
      </c>
    </row>
    <row r="2417" spans="2:2" ht="24" customHeight="1" x14ac:dyDescent="0.2">
      <c r="B2417" s="76" t="str">
        <f>IF(A2417="","",IF(ISNUMBER(SEARCH("KCB",G2417))=TRUE,Info!$J$10,Info!$J$11))</f>
        <v/>
      </c>
    </row>
    <row r="2418" spans="2:2" ht="24" customHeight="1" x14ac:dyDescent="0.2">
      <c r="B2418" s="76" t="str">
        <f>IF(A2418="","",IF(ISNUMBER(SEARCH("KCB",G2418))=TRUE,Info!$J$10,Info!$J$11))</f>
        <v/>
      </c>
    </row>
    <row r="2419" spans="2:2" ht="24" customHeight="1" x14ac:dyDescent="0.2">
      <c r="B2419" s="76" t="str">
        <f>IF(A2419="","",IF(ISNUMBER(SEARCH("KCB",G2419))=TRUE,Info!$J$10,Info!$J$11))</f>
        <v/>
      </c>
    </row>
    <row r="2420" spans="2:2" ht="24" customHeight="1" x14ac:dyDescent="0.2">
      <c r="B2420" s="76" t="str">
        <f>IF(A2420="","",IF(ISNUMBER(SEARCH("KCB",G2420))=TRUE,Info!$J$10,Info!$J$11))</f>
        <v/>
      </c>
    </row>
    <row r="2421" spans="2:2" ht="24" customHeight="1" x14ac:dyDescent="0.2">
      <c r="B2421" s="76" t="str">
        <f>IF(A2421="","",IF(ISNUMBER(SEARCH("KCB",G2421))=TRUE,Info!$J$10,Info!$J$11))</f>
        <v/>
      </c>
    </row>
    <row r="2422" spans="2:2" ht="24" customHeight="1" x14ac:dyDescent="0.2">
      <c r="B2422" s="76" t="str">
        <f>IF(A2422="","",IF(ISNUMBER(SEARCH("KCB",G2422))=TRUE,Info!$J$10,Info!$J$11))</f>
        <v/>
      </c>
    </row>
    <row r="2423" spans="2:2" ht="24" customHeight="1" x14ac:dyDescent="0.2">
      <c r="B2423" s="76" t="str">
        <f>IF(A2423="","",IF(ISNUMBER(SEARCH("KCB",G2423))=TRUE,Info!$J$10,Info!$J$11))</f>
        <v/>
      </c>
    </row>
    <row r="2424" spans="2:2" ht="24" customHeight="1" x14ac:dyDescent="0.2">
      <c r="B2424" s="76" t="str">
        <f>IF(A2424="","",IF(ISNUMBER(SEARCH("KCB",G2424))=TRUE,Info!$J$10,Info!$J$11))</f>
        <v/>
      </c>
    </row>
    <row r="2425" spans="2:2" ht="24" customHeight="1" x14ac:dyDescent="0.2">
      <c r="B2425" s="76" t="str">
        <f>IF(A2425="","",IF(ISNUMBER(SEARCH("KCB",G2425))=TRUE,Info!$J$10,Info!$J$11))</f>
        <v/>
      </c>
    </row>
    <row r="2426" spans="2:2" ht="24" customHeight="1" x14ac:dyDescent="0.2">
      <c r="B2426" s="76" t="str">
        <f>IF(A2426="","",IF(ISNUMBER(SEARCH("KCB",G2426))=TRUE,Info!$J$10,Info!$J$11))</f>
        <v/>
      </c>
    </row>
    <row r="2427" spans="2:2" ht="24" customHeight="1" x14ac:dyDescent="0.2">
      <c r="B2427" s="76" t="str">
        <f>IF(A2427="","",IF(ISNUMBER(SEARCH("KCB",G2427))=TRUE,Info!$J$10,Info!$J$11))</f>
        <v/>
      </c>
    </row>
    <row r="2428" spans="2:2" ht="24" customHeight="1" x14ac:dyDescent="0.2">
      <c r="B2428" s="76" t="str">
        <f>IF(A2428="","",IF(ISNUMBER(SEARCH("KCB",G2428))=TRUE,Info!$J$10,Info!$J$11))</f>
        <v/>
      </c>
    </row>
    <row r="2429" spans="2:2" ht="24" customHeight="1" x14ac:dyDescent="0.2">
      <c r="B2429" s="76" t="str">
        <f>IF(A2429="","",IF(ISNUMBER(SEARCH("KCB",G2429))=TRUE,Info!$J$10,Info!$J$11))</f>
        <v/>
      </c>
    </row>
    <row r="2430" spans="2:2" ht="24" customHeight="1" x14ac:dyDescent="0.2">
      <c r="B2430" s="76" t="str">
        <f>IF(A2430="","",IF(ISNUMBER(SEARCH("KCB",G2430))=TRUE,Info!$J$10,Info!$J$11))</f>
        <v/>
      </c>
    </row>
    <row r="2431" spans="2:2" ht="24" customHeight="1" x14ac:dyDescent="0.2">
      <c r="B2431" s="76" t="str">
        <f>IF(A2431="","",IF(ISNUMBER(SEARCH("KCB",G2431))=TRUE,Info!$J$10,Info!$J$11))</f>
        <v/>
      </c>
    </row>
    <row r="2432" spans="2:2" ht="24" customHeight="1" x14ac:dyDescent="0.2">
      <c r="B2432" s="76" t="str">
        <f>IF(A2432="","",IF(ISNUMBER(SEARCH("KCB",G2432))=TRUE,Info!$J$10,Info!$J$11))</f>
        <v/>
      </c>
    </row>
    <row r="2433" spans="2:2" ht="24" customHeight="1" x14ac:dyDescent="0.2">
      <c r="B2433" s="76" t="str">
        <f>IF(A2433="","",IF(ISNUMBER(SEARCH("KCB",G2433))=TRUE,Info!$J$10,Info!$J$11))</f>
        <v/>
      </c>
    </row>
    <row r="2434" spans="2:2" ht="24" customHeight="1" x14ac:dyDescent="0.2">
      <c r="B2434" s="76" t="str">
        <f>IF(A2434="","",IF(ISNUMBER(SEARCH("KCB",G2434))=TRUE,Info!$J$10,Info!$J$11))</f>
        <v/>
      </c>
    </row>
    <row r="2435" spans="2:2" ht="24" customHeight="1" x14ac:dyDescent="0.2">
      <c r="B2435" s="76" t="str">
        <f>IF(A2435="","",IF(ISNUMBER(SEARCH("KCB",G2435))=TRUE,Info!$J$10,Info!$J$11))</f>
        <v/>
      </c>
    </row>
    <row r="2436" spans="2:2" ht="24" customHeight="1" x14ac:dyDescent="0.2">
      <c r="B2436" s="76" t="str">
        <f>IF(A2436="","",IF(ISNUMBER(SEARCH("KCB",G2436))=TRUE,Info!$J$10,Info!$J$11))</f>
        <v/>
      </c>
    </row>
    <row r="2437" spans="2:2" ht="24" customHeight="1" x14ac:dyDescent="0.2">
      <c r="B2437" s="76" t="str">
        <f>IF(A2437="","",IF(ISNUMBER(SEARCH("KCB",G2437))=TRUE,Info!$J$10,Info!$J$11))</f>
        <v/>
      </c>
    </row>
    <row r="2438" spans="2:2" ht="24" customHeight="1" x14ac:dyDescent="0.2">
      <c r="B2438" s="76" t="str">
        <f>IF(A2438="","",IF(ISNUMBER(SEARCH("KCB",G2438))=TRUE,Info!$J$10,Info!$J$11))</f>
        <v/>
      </c>
    </row>
    <row r="2439" spans="2:2" ht="24" customHeight="1" x14ac:dyDescent="0.2">
      <c r="B2439" s="76" t="str">
        <f>IF(A2439="","",IF(ISNUMBER(SEARCH("KCB",G2439))=TRUE,Info!$J$10,Info!$J$11))</f>
        <v/>
      </c>
    </row>
    <row r="2440" spans="2:2" ht="24" customHeight="1" x14ac:dyDescent="0.2">
      <c r="B2440" s="76" t="str">
        <f>IF(A2440="","",IF(ISNUMBER(SEARCH("KCB",G2440))=TRUE,Info!$J$10,Info!$J$11))</f>
        <v/>
      </c>
    </row>
    <row r="2441" spans="2:2" ht="24" customHeight="1" x14ac:dyDescent="0.2">
      <c r="B2441" s="76" t="str">
        <f>IF(A2441="","",IF(ISNUMBER(SEARCH("KCB",G2441))=TRUE,Info!$J$10,Info!$J$11))</f>
        <v/>
      </c>
    </row>
    <row r="2442" spans="2:2" ht="24" customHeight="1" x14ac:dyDescent="0.2">
      <c r="B2442" s="76" t="str">
        <f>IF(A2442="","",IF(ISNUMBER(SEARCH("KCB",G2442))=TRUE,Info!$J$10,Info!$J$11))</f>
        <v/>
      </c>
    </row>
    <row r="2443" spans="2:2" ht="24" customHeight="1" x14ac:dyDescent="0.2">
      <c r="B2443" s="76" t="str">
        <f>IF(A2443="","",IF(ISNUMBER(SEARCH("KCB",G2443))=TRUE,Info!$J$10,Info!$J$11))</f>
        <v/>
      </c>
    </row>
    <row r="2444" spans="2:2" ht="24" customHeight="1" x14ac:dyDescent="0.2">
      <c r="B2444" s="76" t="str">
        <f>IF(A2444="","",IF(ISNUMBER(SEARCH("KCB",G2444))=TRUE,Info!$J$10,Info!$J$11))</f>
        <v/>
      </c>
    </row>
    <row r="2445" spans="2:2" ht="24" customHeight="1" x14ac:dyDescent="0.2">
      <c r="B2445" s="76" t="str">
        <f>IF(A2445="","",IF(ISNUMBER(SEARCH("KCB",G2445))=TRUE,Info!$J$10,Info!$J$11))</f>
        <v/>
      </c>
    </row>
    <row r="2446" spans="2:2" ht="24" customHeight="1" x14ac:dyDescent="0.2">
      <c r="B2446" s="76" t="str">
        <f>IF(A2446="","",IF(ISNUMBER(SEARCH("KCB",G2446))=TRUE,Info!$J$10,Info!$J$11))</f>
        <v/>
      </c>
    </row>
    <row r="2447" spans="2:2" ht="24" customHeight="1" x14ac:dyDescent="0.2">
      <c r="B2447" s="76" t="str">
        <f>IF(A2447="","",IF(ISNUMBER(SEARCH("KCB",G2447))=TRUE,Info!$J$10,Info!$J$11))</f>
        <v/>
      </c>
    </row>
    <row r="2448" spans="2:2" ht="24" customHeight="1" x14ac:dyDescent="0.2">
      <c r="B2448" s="76" t="str">
        <f>IF(A2448="","",IF(ISNUMBER(SEARCH("KCB",G2448))=TRUE,Info!$J$10,Info!$J$11))</f>
        <v/>
      </c>
    </row>
    <row r="2449" spans="2:2" ht="24" customHeight="1" x14ac:dyDescent="0.2">
      <c r="B2449" s="76" t="str">
        <f>IF(A2449="","",IF(ISNUMBER(SEARCH("KCB",G2449))=TRUE,Info!$J$10,Info!$J$11))</f>
        <v/>
      </c>
    </row>
    <row r="2450" spans="2:2" ht="24" customHeight="1" x14ac:dyDescent="0.2">
      <c r="B2450" s="76" t="str">
        <f>IF(A2450="","",IF(ISNUMBER(SEARCH("KCB",G2450))=TRUE,Info!$J$10,Info!$J$11))</f>
        <v/>
      </c>
    </row>
    <row r="2451" spans="2:2" ht="24" customHeight="1" x14ac:dyDescent="0.2">
      <c r="B2451" s="76" t="str">
        <f>IF(A2451="","",IF(ISNUMBER(SEARCH("KCB",G2451))=TRUE,Info!$J$10,Info!$J$11))</f>
        <v/>
      </c>
    </row>
    <row r="2452" spans="2:2" ht="24" customHeight="1" x14ac:dyDescent="0.2">
      <c r="B2452" s="76" t="str">
        <f>IF(A2452="","",IF(ISNUMBER(SEARCH("KCB",G2452))=TRUE,Info!$J$10,Info!$J$11))</f>
        <v/>
      </c>
    </row>
    <row r="2453" spans="2:2" ht="24" customHeight="1" x14ac:dyDescent="0.2">
      <c r="B2453" s="76" t="str">
        <f>IF(A2453="","",IF(ISNUMBER(SEARCH("KCB",G2453))=TRUE,Info!$J$10,Info!$J$11))</f>
        <v/>
      </c>
    </row>
    <row r="2454" spans="2:2" ht="24" customHeight="1" x14ac:dyDescent="0.2">
      <c r="B2454" s="76" t="str">
        <f>IF(A2454="","",IF(ISNUMBER(SEARCH("KCB",G2454))=TRUE,Info!$J$10,Info!$J$11))</f>
        <v/>
      </c>
    </row>
    <row r="2455" spans="2:2" ht="24" customHeight="1" x14ac:dyDescent="0.2">
      <c r="B2455" s="76" t="str">
        <f>IF(A2455="","",IF(ISNUMBER(SEARCH("KCB",G2455))=TRUE,Info!$J$10,Info!$J$11))</f>
        <v/>
      </c>
    </row>
    <row r="2456" spans="2:2" ht="24" customHeight="1" x14ac:dyDescent="0.2">
      <c r="B2456" s="76" t="str">
        <f>IF(A2456="","",IF(ISNUMBER(SEARCH("KCB",G2456))=TRUE,Info!$J$10,Info!$J$11))</f>
        <v/>
      </c>
    </row>
    <row r="2457" spans="2:2" ht="24" customHeight="1" x14ac:dyDescent="0.2">
      <c r="B2457" s="76" t="str">
        <f>IF(A2457="","",IF(ISNUMBER(SEARCH("KCB",G2457))=TRUE,Info!$J$10,Info!$J$11))</f>
        <v/>
      </c>
    </row>
    <row r="2458" spans="2:2" ht="24" customHeight="1" x14ac:dyDescent="0.2">
      <c r="B2458" s="76" t="str">
        <f>IF(A2458="","",IF(ISNUMBER(SEARCH("KCB",G2458))=TRUE,Info!$J$10,Info!$J$11))</f>
        <v/>
      </c>
    </row>
    <row r="2459" spans="2:2" ht="24" customHeight="1" x14ac:dyDescent="0.2">
      <c r="B2459" s="76" t="str">
        <f>IF(A2459="","",IF(ISNUMBER(SEARCH("KCB",G2459))=TRUE,Info!$J$10,Info!$J$11))</f>
        <v/>
      </c>
    </row>
    <row r="2460" spans="2:2" ht="24" customHeight="1" x14ac:dyDescent="0.2">
      <c r="B2460" s="76" t="str">
        <f>IF(A2460="","",IF(ISNUMBER(SEARCH("KCB",G2460))=TRUE,Info!$J$10,Info!$J$11))</f>
        <v/>
      </c>
    </row>
    <row r="2461" spans="2:2" ht="24" customHeight="1" x14ac:dyDescent="0.2">
      <c r="B2461" s="76" t="str">
        <f>IF(A2461="","",IF(ISNUMBER(SEARCH("KCB",G2461))=TRUE,Info!$J$10,Info!$J$11))</f>
        <v/>
      </c>
    </row>
    <row r="2462" spans="2:2" ht="24" customHeight="1" x14ac:dyDescent="0.2">
      <c r="B2462" s="76" t="str">
        <f>IF(A2462="","",IF(ISNUMBER(SEARCH("KCB",G2462))=TRUE,Info!$J$10,Info!$J$11))</f>
        <v/>
      </c>
    </row>
    <row r="2463" spans="2:2" ht="24" customHeight="1" x14ac:dyDescent="0.2">
      <c r="B2463" s="76" t="str">
        <f>IF(A2463="","",IF(ISNUMBER(SEARCH("KCB",G2463))=TRUE,Info!$J$10,Info!$J$11))</f>
        <v/>
      </c>
    </row>
    <row r="2464" spans="2:2" ht="24" customHeight="1" x14ac:dyDescent="0.2">
      <c r="B2464" s="76" t="str">
        <f>IF(A2464="","",IF(ISNUMBER(SEARCH("KCB",G2464))=TRUE,Info!$J$10,Info!$J$11))</f>
        <v/>
      </c>
    </row>
    <row r="2465" spans="2:2" ht="24" customHeight="1" x14ac:dyDescent="0.2">
      <c r="B2465" s="76" t="str">
        <f>IF(A2465="","",IF(ISNUMBER(SEARCH("KCB",G2465))=TRUE,Info!$J$10,Info!$J$11))</f>
        <v/>
      </c>
    </row>
    <row r="2466" spans="2:2" ht="24" customHeight="1" x14ac:dyDescent="0.2">
      <c r="B2466" s="76" t="str">
        <f>IF(A2466="","",IF(ISNUMBER(SEARCH("KCB",G2466))=TRUE,Info!$J$10,Info!$J$11))</f>
        <v/>
      </c>
    </row>
    <row r="2467" spans="2:2" ht="24" customHeight="1" x14ac:dyDescent="0.2">
      <c r="B2467" s="76" t="str">
        <f>IF(A2467="","",IF(ISNUMBER(SEARCH("KCB",G2467))=TRUE,Info!$J$10,Info!$J$11))</f>
        <v/>
      </c>
    </row>
    <row r="2468" spans="2:2" ht="24" customHeight="1" x14ac:dyDescent="0.2">
      <c r="B2468" s="76" t="str">
        <f>IF(A2468="","",IF(ISNUMBER(SEARCH("KCB",G2468))=TRUE,Info!$J$10,Info!$J$11))</f>
        <v/>
      </c>
    </row>
    <row r="2469" spans="2:2" ht="24" customHeight="1" x14ac:dyDescent="0.2">
      <c r="B2469" s="76" t="str">
        <f>IF(A2469="","",IF(ISNUMBER(SEARCH("KCB",G2469))=TRUE,Info!$J$10,Info!$J$11))</f>
        <v/>
      </c>
    </row>
    <row r="2470" spans="2:2" ht="24" customHeight="1" x14ac:dyDescent="0.2">
      <c r="B2470" s="76" t="str">
        <f>IF(A2470="","",IF(ISNUMBER(SEARCH("KCB",G2470))=TRUE,Info!$J$10,Info!$J$11))</f>
        <v/>
      </c>
    </row>
    <row r="2471" spans="2:2" ht="24" customHeight="1" x14ac:dyDescent="0.2">
      <c r="B2471" s="76" t="str">
        <f>IF(A2471="","",IF(ISNUMBER(SEARCH("KCB",G2471))=TRUE,Info!$J$10,Info!$J$11))</f>
        <v/>
      </c>
    </row>
    <row r="2472" spans="2:2" ht="24" customHeight="1" x14ac:dyDescent="0.2">
      <c r="B2472" s="76" t="str">
        <f>IF(A2472="","",IF(ISNUMBER(SEARCH("KCB",G2472))=TRUE,Info!$J$10,Info!$J$11))</f>
        <v/>
      </c>
    </row>
    <row r="2473" spans="2:2" ht="24" customHeight="1" x14ac:dyDescent="0.2">
      <c r="B2473" s="76" t="str">
        <f>IF(A2473="","",IF(ISNUMBER(SEARCH("KCB",G2473))=TRUE,Info!$J$10,Info!$J$11))</f>
        <v/>
      </c>
    </row>
    <row r="2474" spans="2:2" ht="24" customHeight="1" x14ac:dyDescent="0.2">
      <c r="B2474" s="76" t="str">
        <f>IF(A2474="","",IF(ISNUMBER(SEARCH("KCB",G2474))=TRUE,Info!$J$10,Info!$J$11))</f>
        <v/>
      </c>
    </row>
    <row r="2475" spans="2:2" ht="24" customHeight="1" x14ac:dyDescent="0.2">
      <c r="B2475" s="76" t="str">
        <f>IF(A2475="","",IF(ISNUMBER(SEARCH("KCB",G2475))=TRUE,Info!$J$10,Info!$J$11))</f>
        <v/>
      </c>
    </row>
    <row r="2476" spans="2:2" ht="24" customHeight="1" x14ac:dyDescent="0.2">
      <c r="B2476" s="76" t="str">
        <f>IF(A2476="","",IF(ISNUMBER(SEARCH("KCB",G2476))=TRUE,Info!$J$10,Info!$J$11))</f>
        <v/>
      </c>
    </row>
    <row r="2477" spans="2:2" ht="24" customHeight="1" x14ac:dyDescent="0.2">
      <c r="B2477" s="76" t="str">
        <f>IF(A2477="","",IF(ISNUMBER(SEARCH("KCB",G2477))=TRUE,Info!$J$10,Info!$J$11))</f>
        <v/>
      </c>
    </row>
    <row r="2478" spans="2:2" ht="24" customHeight="1" x14ac:dyDescent="0.2">
      <c r="B2478" s="76" t="str">
        <f>IF(A2478="","",IF(ISNUMBER(SEARCH("KCB",G2478))=TRUE,Info!$J$10,Info!$J$11))</f>
        <v/>
      </c>
    </row>
    <row r="2479" spans="2:2" ht="24" customHeight="1" x14ac:dyDescent="0.2">
      <c r="B2479" s="76" t="str">
        <f>IF(A2479="","",IF(ISNUMBER(SEARCH("KCB",G2479))=TRUE,Info!$J$10,Info!$J$11))</f>
        <v/>
      </c>
    </row>
    <row r="2480" spans="2:2" ht="24" customHeight="1" x14ac:dyDescent="0.2">
      <c r="B2480" s="76" t="str">
        <f>IF(A2480="","",IF(ISNUMBER(SEARCH("KCB",G2480))=TRUE,Info!$J$10,Info!$J$11))</f>
        <v/>
      </c>
    </row>
    <row r="2481" spans="2:2" ht="24" customHeight="1" x14ac:dyDescent="0.2">
      <c r="B2481" s="76" t="str">
        <f>IF(A2481="","",IF(ISNUMBER(SEARCH("KCB",G2481))=TRUE,Info!$J$10,Info!$J$11))</f>
        <v/>
      </c>
    </row>
    <row r="2482" spans="2:2" ht="24" customHeight="1" x14ac:dyDescent="0.2">
      <c r="B2482" s="76" t="str">
        <f>IF(A2482="","",IF(ISNUMBER(SEARCH("KCB",G2482))=TRUE,Info!$J$10,Info!$J$11))</f>
        <v/>
      </c>
    </row>
    <row r="2483" spans="2:2" ht="24" customHeight="1" x14ac:dyDescent="0.2">
      <c r="B2483" s="76" t="str">
        <f>IF(A2483="","",IF(ISNUMBER(SEARCH("KCB",G2483))=TRUE,Info!$J$10,Info!$J$11))</f>
        <v/>
      </c>
    </row>
    <row r="2484" spans="2:2" ht="24" customHeight="1" x14ac:dyDescent="0.2">
      <c r="B2484" s="76" t="str">
        <f>IF(A2484="","",IF(ISNUMBER(SEARCH("KCB",G2484))=TRUE,Info!$J$10,Info!$J$11))</f>
        <v/>
      </c>
    </row>
    <row r="2485" spans="2:2" ht="24" customHeight="1" x14ac:dyDescent="0.2">
      <c r="B2485" s="76" t="str">
        <f>IF(A2485="","",IF(ISNUMBER(SEARCH("KCB",G2485))=TRUE,Info!$J$10,Info!$J$11))</f>
        <v/>
      </c>
    </row>
    <row r="2486" spans="2:2" ht="24" customHeight="1" x14ac:dyDescent="0.2">
      <c r="B2486" s="76" t="str">
        <f>IF(A2486="","",IF(ISNUMBER(SEARCH("KCB",G2486))=TRUE,Info!$J$10,Info!$J$11))</f>
        <v/>
      </c>
    </row>
    <row r="2487" spans="2:2" ht="24" customHeight="1" x14ac:dyDescent="0.2">
      <c r="B2487" s="76" t="str">
        <f>IF(A2487="","",IF(ISNUMBER(SEARCH("KCB",G2487))=TRUE,Info!$J$10,Info!$J$11))</f>
        <v/>
      </c>
    </row>
    <row r="2488" spans="2:2" ht="24" customHeight="1" x14ac:dyDescent="0.2">
      <c r="B2488" s="76" t="str">
        <f>IF(A2488="","",IF(ISNUMBER(SEARCH("KCB",G2488))=TRUE,Info!$J$10,Info!$J$11))</f>
        <v/>
      </c>
    </row>
    <row r="2489" spans="2:2" ht="24" customHeight="1" x14ac:dyDescent="0.2">
      <c r="B2489" s="76" t="str">
        <f>IF(A2489="","",IF(ISNUMBER(SEARCH("KCB",G2489))=TRUE,Info!$J$10,Info!$J$11))</f>
        <v/>
      </c>
    </row>
    <row r="2490" spans="2:2" ht="24" customHeight="1" x14ac:dyDescent="0.2">
      <c r="B2490" s="76" t="str">
        <f>IF(A2490="","",IF(ISNUMBER(SEARCH("KCB",G2490))=TRUE,Info!$J$10,Info!$J$11))</f>
        <v/>
      </c>
    </row>
    <row r="2491" spans="2:2" ht="24" customHeight="1" x14ac:dyDescent="0.2">
      <c r="B2491" s="76" t="str">
        <f>IF(A2491="","",IF(ISNUMBER(SEARCH("KCB",G2491))=TRUE,Info!$J$10,Info!$J$11))</f>
        <v/>
      </c>
    </row>
    <row r="2492" spans="2:2" ht="24" customHeight="1" x14ac:dyDescent="0.2">
      <c r="B2492" s="76" t="str">
        <f>IF(A2492="","",IF(ISNUMBER(SEARCH("KCB",G2492))=TRUE,Info!$J$10,Info!$J$11))</f>
        <v/>
      </c>
    </row>
    <row r="2493" spans="2:2" ht="24" customHeight="1" x14ac:dyDescent="0.2">
      <c r="B2493" s="76" t="str">
        <f>IF(A2493="","",IF(ISNUMBER(SEARCH("KCB",G2493))=TRUE,Info!$J$10,Info!$J$11))</f>
        <v/>
      </c>
    </row>
    <row r="2494" spans="2:2" ht="24" customHeight="1" x14ac:dyDescent="0.2">
      <c r="B2494" s="76" t="str">
        <f>IF(A2494="","",IF(ISNUMBER(SEARCH("KCB",G2494))=TRUE,Info!$J$10,Info!$J$11))</f>
        <v/>
      </c>
    </row>
    <row r="2495" spans="2:2" ht="24" customHeight="1" x14ac:dyDescent="0.2">
      <c r="B2495" s="76" t="str">
        <f>IF(A2495="","",IF(ISNUMBER(SEARCH("KCB",G2495))=TRUE,Info!$J$10,Info!$J$11))</f>
        <v/>
      </c>
    </row>
    <row r="2496" spans="2:2" ht="24" customHeight="1" x14ac:dyDescent="0.2">
      <c r="B2496" s="76" t="str">
        <f>IF(A2496="","",IF(ISNUMBER(SEARCH("KCB",G2496))=TRUE,Info!$J$10,Info!$J$11))</f>
        <v/>
      </c>
    </row>
    <row r="2497" spans="2:2" ht="24" customHeight="1" x14ac:dyDescent="0.2">
      <c r="B2497" s="76" t="str">
        <f>IF(A2497="","",IF(ISNUMBER(SEARCH("KCB",G2497))=TRUE,Info!$J$10,Info!$J$11))</f>
        <v/>
      </c>
    </row>
    <row r="2498" spans="2:2" ht="24" customHeight="1" x14ac:dyDescent="0.2">
      <c r="B2498" s="76" t="str">
        <f>IF(A2498="","",IF(ISNUMBER(SEARCH("KCB",G2498))=TRUE,Info!$J$10,Info!$J$11))</f>
        <v/>
      </c>
    </row>
    <row r="2499" spans="2:2" ht="24" customHeight="1" x14ac:dyDescent="0.2">
      <c r="B2499" s="76" t="str">
        <f>IF(A2499="","",IF(ISNUMBER(SEARCH("KCB",G2499))=TRUE,Info!$J$10,Info!$J$11))</f>
        <v/>
      </c>
    </row>
    <row r="2500" spans="2:2" ht="24" customHeight="1" x14ac:dyDescent="0.2">
      <c r="B2500" s="76" t="str">
        <f>IF(A2500="","",IF(ISNUMBER(SEARCH("KCB",G2500))=TRUE,Info!$J$10,Info!$J$11))</f>
        <v/>
      </c>
    </row>
    <row r="2501" spans="2:2" ht="24" customHeight="1" x14ac:dyDescent="0.2">
      <c r="B2501" s="76" t="str">
        <f>IF(A2501="","",IF(ISNUMBER(SEARCH("KCB",G2501))=TRUE,Info!$J$10,Info!$J$11))</f>
        <v/>
      </c>
    </row>
    <row r="2502" spans="2:2" ht="24" customHeight="1" x14ac:dyDescent="0.2">
      <c r="B2502" s="76" t="str">
        <f>IF(A2502="","",IF(ISNUMBER(SEARCH("KCB",G2502))=TRUE,Info!$J$10,Info!$J$11))</f>
        <v/>
      </c>
    </row>
    <row r="2503" spans="2:2" ht="24" customHeight="1" x14ac:dyDescent="0.2">
      <c r="B2503" s="76" t="str">
        <f>IF(A2503="","",IF(ISNUMBER(SEARCH("KCB",G2503))=TRUE,Info!$J$10,Info!$J$11))</f>
        <v/>
      </c>
    </row>
    <row r="2504" spans="2:2" ht="24" customHeight="1" x14ac:dyDescent="0.2">
      <c r="B2504" s="76" t="str">
        <f>IF(A2504="","",IF(ISNUMBER(SEARCH("KCB",G2504))=TRUE,Info!$J$10,Info!$J$11))</f>
        <v/>
      </c>
    </row>
    <row r="2505" spans="2:2" ht="24" customHeight="1" x14ac:dyDescent="0.2">
      <c r="B2505" s="76" t="str">
        <f>IF(A2505="","",IF(ISNUMBER(SEARCH("KCB",G2505))=TRUE,Info!$J$10,Info!$J$11))</f>
        <v/>
      </c>
    </row>
    <row r="2506" spans="2:2" ht="24" customHeight="1" x14ac:dyDescent="0.2">
      <c r="B2506" s="76" t="str">
        <f>IF(A2506="","",IF(ISNUMBER(SEARCH("KCB",G2506))=TRUE,Info!$J$10,Info!$J$11))</f>
        <v/>
      </c>
    </row>
    <row r="2507" spans="2:2" ht="24" customHeight="1" x14ac:dyDescent="0.2">
      <c r="B2507" s="76" t="str">
        <f>IF(A2507="","",IF(ISNUMBER(SEARCH("KCB",G2507))=TRUE,Info!$J$10,Info!$J$11))</f>
        <v/>
      </c>
    </row>
    <row r="2508" spans="2:2" ht="24" customHeight="1" x14ac:dyDescent="0.2">
      <c r="B2508" s="76" t="str">
        <f>IF(A2508="","",IF(ISNUMBER(SEARCH("KCB",G2508))=TRUE,Info!$J$10,Info!$J$11))</f>
        <v/>
      </c>
    </row>
    <row r="2509" spans="2:2" ht="24" customHeight="1" x14ac:dyDescent="0.2">
      <c r="B2509" s="76" t="str">
        <f>IF(A2509="","",IF(ISNUMBER(SEARCH("KCB",G2509))=TRUE,Info!$J$10,Info!$J$11))</f>
        <v/>
      </c>
    </row>
    <row r="2510" spans="2:2" ht="24" customHeight="1" x14ac:dyDescent="0.2">
      <c r="B2510" s="76" t="str">
        <f>IF(A2510="","",IF(ISNUMBER(SEARCH("KCB",G2510))=TRUE,Info!$J$10,Info!$J$11))</f>
        <v/>
      </c>
    </row>
    <row r="2511" spans="2:2" ht="24" customHeight="1" x14ac:dyDescent="0.2">
      <c r="B2511" s="76" t="str">
        <f>IF(A2511="","",IF(ISNUMBER(SEARCH("KCB",G2511))=TRUE,Info!$J$10,Info!$J$11))</f>
        <v/>
      </c>
    </row>
    <row r="2512" spans="2:2" ht="24" customHeight="1" x14ac:dyDescent="0.2">
      <c r="B2512" s="76" t="str">
        <f>IF(A2512="","",IF(ISNUMBER(SEARCH("KCB",G2512))=TRUE,Info!$J$10,Info!$J$11))</f>
        <v/>
      </c>
    </row>
    <row r="2513" spans="2:2" ht="24" customHeight="1" x14ac:dyDescent="0.2">
      <c r="B2513" s="76" t="str">
        <f>IF(A2513="","",IF(ISNUMBER(SEARCH("KCB",G2513))=TRUE,Info!$J$10,Info!$J$11))</f>
        <v/>
      </c>
    </row>
    <row r="2514" spans="2:2" ht="24" customHeight="1" x14ac:dyDescent="0.2">
      <c r="B2514" s="76" t="str">
        <f>IF(A2514="","",IF(ISNUMBER(SEARCH("KCB",G2514))=TRUE,Info!$J$10,Info!$J$11))</f>
        <v/>
      </c>
    </row>
    <row r="2515" spans="2:2" ht="24" customHeight="1" x14ac:dyDescent="0.2">
      <c r="B2515" s="76" t="str">
        <f>IF(A2515="","",IF(ISNUMBER(SEARCH("KCB",G2515))=TRUE,Info!$J$10,Info!$J$11))</f>
        <v/>
      </c>
    </row>
    <row r="2516" spans="2:2" ht="24" customHeight="1" x14ac:dyDescent="0.2">
      <c r="B2516" s="76" t="str">
        <f>IF(A2516="","",IF(ISNUMBER(SEARCH("KCB",G2516))=TRUE,Info!$J$10,Info!$J$11))</f>
        <v/>
      </c>
    </row>
    <row r="2517" spans="2:2" ht="24" customHeight="1" x14ac:dyDescent="0.2">
      <c r="B2517" s="76" t="str">
        <f>IF(A2517="","",IF(ISNUMBER(SEARCH("KCB",G2517))=TRUE,Info!$J$10,Info!$J$11))</f>
        <v/>
      </c>
    </row>
    <row r="2518" spans="2:2" ht="24" customHeight="1" x14ac:dyDescent="0.2">
      <c r="B2518" s="76" t="str">
        <f>IF(A2518="","",IF(ISNUMBER(SEARCH("KCB",G2518))=TRUE,Info!$J$10,Info!$J$11))</f>
        <v/>
      </c>
    </row>
    <row r="2519" spans="2:2" ht="24" customHeight="1" x14ac:dyDescent="0.2">
      <c r="B2519" s="76" t="str">
        <f>IF(A2519="","",IF(ISNUMBER(SEARCH("KCB",G2519))=TRUE,Info!$J$10,Info!$J$11))</f>
        <v/>
      </c>
    </row>
    <row r="2520" spans="2:2" ht="24" customHeight="1" x14ac:dyDescent="0.2">
      <c r="B2520" s="76" t="str">
        <f>IF(A2520="","",IF(ISNUMBER(SEARCH("KCB",G2520))=TRUE,Info!$J$10,Info!$J$11))</f>
        <v/>
      </c>
    </row>
    <row r="2521" spans="2:2" ht="24" customHeight="1" x14ac:dyDescent="0.2">
      <c r="B2521" s="76" t="str">
        <f>IF(A2521="","",IF(ISNUMBER(SEARCH("KCB",G2521))=TRUE,Info!$J$10,Info!$J$11))</f>
        <v/>
      </c>
    </row>
    <row r="2522" spans="2:2" ht="24" customHeight="1" x14ac:dyDescent="0.2">
      <c r="B2522" s="76" t="str">
        <f>IF(A2522="","",IF(ISNUMBER(SEARCH("KCB",G2522))=TRUE,Info!$J$10,Info!$J$11))</f>
        <v/>
      </c>
    </row>
    <row r="2523" spans="2:2" ht="24" customHeight="1" x14ac:dyDescent="0.2">
      <c r="B2523" s="76" t="str">
        <f>IF(A2523="","",IF(ISNUMBER(SEARCH("KCB",G2523))=TRUE,Info!$J$10,Info!$J$11))</f>
        <v/>
      </c>
    </row>
    <row r="2524" spans="2:2" ht="24" customHeight="1" x14ac:dyDescent="0.2">
      <c r="B2524" s="76" t="str">
        <f>IF(A2524="","",IF(ISNUMBER(SEARCH("KCB",G2524))=TRUE,Info!$J$10,Info!$J$11))</f>
        <v/>
      </c>
    </row>
    <row r="2525" spans="2:2" ht="24" customHeight="1" x14ac:dyDescent="0.2">
      <c r="B2525" s="76" t="str">
        <f>IF(A2525="","",IF(ISNUMBER(SEARCH("KCB",G2525))=TRUE,Info!$J$10,Info!$J$11))</f>
        <v/>
      </c>
    </row>
    <row r="2526" spans="2:2" ht="24" customHeight="1" x14ac:dyDescent="0.2">
      <c r="B2526" s="76" t="str">
        <f>IF(A2526="","",IF(ISNUMBER(SEARCH("KCB",G2526))=TRUE,Info!$J$10,Info!$J$11))</f>
        <v/>
      </c>
    </row>
    <row r="2527" spans="2:2" ht="24" customHeight="1" x14ac:dyDescent="0.2">
      <c r="B2527" s="76" t="str">
        <f>IF(A2527="","",IF(ISNUMBER(SEARCH("KCB",G2527))=TRUE,Info!$J$10,Info!$J$11))</f>
        <v/>
      </c>
    </row>
    <row r="2528" spans="2:2" ht="24" customHeight="1" x14ac:dyDescent="0.2">
      <c r="B2528" s="76" t="str">
        <f>IF(A2528="","",IF(ISNUMBER(SEARCH("KCB",G2528))=TRUE,Info!$J$10,Info!$J$11))</f>
        <v/>
      </c>
    </row>
    <row r="2529" spans="2:2" ht="24" customHeight="1" x14ac:dyDescent="0.2">
      <c r="B2529" s="76" t="str">
        <f>IF(A2529="","",IF(ISNUMBER(SEARCH("KCB",G2529))=TRUE,Info!$J$10,Info!$J$11))</f>
        <v/>
      </c>
    </row>
    <row r="2530" spans="2:2" ht="24" customHeight="1" x14ac:dyDescent="0.2">
      <c r="B2530" s="76" t="str">
        <f>IF(A2530="","",IF(ISNUMBER(SEARCH("KCB",G2530))=TRUE,Info!$J$10,Info!$J$11))</f>
        <v/>
      </c>
    </row>
    <row r="2531" spans="2:2" ht="24" customHeight="1" x14ac:dyDescent="0.2">
      <c r="B2531" s="76" t="str">
        <f>IF(A2531="","",IF(ISNUMBER(SEARCH("KCB",G2531))=TRUE,Info!$J$10,Info!$J$11))</f>
        <v/>
      </c>
    </row>
    <row r="2532" spans="2:2" ht="24" customHeight="1" x14ac:dyDescent="0.2">
      <c r="B2532" s="76" t="str">
        <f>IF(A2532="","",IF(ISNUMBER(SEARCH("KCB",G2532))=TRUE,Info!$J$10,Info!$J$11))</f>
        <v/>
      </c>
    </row>
    <row r="2533" spans="2:2" ht="24" customHeight="1" x14ac:dyDescent="0.2">
      <c r="B2533" s="76" t="str">
        <f>IF(A2533="","",IF(ISNUMBER(SEARCH("KCB",G2533))=TRUE,Info!$J$10,Info!$J$11))</f>
        <v/>
      </c>
    </row>
    <row r="2534" spans="2:2" ht="24" customHeight="1" x14ac:dyDescent="0.2">
      <c r="B2534" s="76" t="str">
        <f>IF(A2534="","",IF(ISNUMBER(SEARCH("KCB",G2534))=TRUE,Info!$J$10,Info!$J$11))</f>
        <v/>
      </c>
    </row>
    <row r="2535" spans="2:2" ht="24" customHeight="1" x14ac:dyDescent="0.2">
      <c r="B2535" s="76" t="str">
        <f>IF(A2535="","",IF(ISNUMBER(SEARCH("KCB",G2535))=TRUE,Info!$J$10,Info!$J$11))</f>
        <v/>
      </c>
    </row>
    <row r="2536" spans="2:2" ht="24" customHeight="1" x14ac:dyDescent="0.2">
      <c r="B2536" s="76" t="str">
        <f>IF(A2536="","",IF(ISNUMBER(SEARCH("KCB",G2536))=TRUE,Info!$J$10,Info!$J$11))</f>
        <v/>
      </c>
    </row>
    <row r="2537" spans="2:2" ht="24" customHeight="1" x14ac:dyDescent="0.2">
      <c r="B2537" s="76" t="str">
        <f>IF(A2537="","",IF(ISNUMBER(SEARCH("KCB",G2537))=TRUE,Info!$J$10,Info!$J$11))</f>
        <v/>
      </c>
    </row>
    <row r="2538" spans="2:2" ht="24" customHeight="1" x14ac:dyDescent="0.2">
      <c r="B2538" s="76" t="str">
        <f>IF(A2538="","",IF(ISNUMBER(SEARCH("KCB",G2538))=TRUE,Info!$J$10,Info!$J$11))</f>
        <v/>
      </c>
    </row>
    <row r="2539" spans="2:2" ht="24" customHeight="1" x14ac:dyDescent="0.2">
      <c r="B2539" s="76" t="str">
        <f>IF(A2539="","",IF(ISNUMBER(SEARCH("KCB",G2539))=TRUE,Info!$J$10,Info!$J$11))</f>
        <v/>
      </c>
    </row>
    <row r="2540" spans="2:2" ht="24" customHeight="1" x14ac:dyDescent="0.2">
      <c r="B2540" s="76" t="str">
        <f>IF(A2540="","",IF(ISNUMBER(SEARCH("KCB",G2540))=TRUE,Info!$J$10,Info!$J$11))</f>
        <v/>
      </c>
    </row>
    <row r="2541" spans="2:2" ht="24" customHeight="1" x14ac:dyDescent="0.2">
      <c r="B2541" s="76" t="str">
        <f>IF(A2541="","",IF(ISNUMBER(SEARCH("KCB",G2541))=TRUE,Info!$J$10,Info!$J$11))</f>
        <v/>
      </c>
    </row>
    <row r="2542" spans="2:2" ht="24" customHeight="1" x14ac:dyDescent="0.2">
      <c r="B2542" s="76" t="str">
        <f>IF(A2542="","",IF(ISNUMBER(SEARCH("KCB",G2542))=TRUE,Info!$J$10,Info!$J$11))</f>
        <v/>
      </c>
    </row>
    <row r="2543" spans="2:2" ht="24" customHeight="1" x14ac:dyDescent="0.2">
      <c r="B2543" s="76" t="str">
        <f>IF(A2543="","",IF(ISNUMBER(SEARCH("KCB",G2543))=TRUE,Info!$J$10,Info!$J$11))</f>
        <v/>
      </c>
    </row>
    <row r="2544" spans="2:2" ht="24" customHeight="1" x14ac:dyDescent="0.2">
      <c r="B2544" s="76" t="str">
        <f>IF(A2544="","",IF(ISNUMBER(SEARCH("KCB",G2544))=TRUE,Info!$J$10,Info!$J$11))</f>
        <v/>
      </c>
    </row>
    <row r="2545" spans="2:2" ht="24" customHeight="1" x14ac:dyDescent="0.2">
      <c r="B2545" s="76" t="str">
        <f>IF(A2545="","",IF(ISNUMBER(SEARCH("KCB",G2545))=TRUE,Info!$J$10,Info!$J$11))</f>
        <v/>
      </c>
    </row>
    <row r="2546" spans="2:2" ht="24" customHeight="1" x14ac:dyDescent="0.2">
      <c r="B2546" s="76" t="str">
        <f>IF(A2546="","",IF(ISNUMBER(SEARCH("KCB",G2546))=TRUE,Info!$J$10,Info!$J$11))</f>
        <v/>
      </c>
    </row>
    <row r="2547" spans="2:2" ht="24" customHeight="1" x14ac:dyDescent="0.2">
      <c r="B2547" s="76" t="str">
        <f>IF(A2547="","",IF(ISNUMBER(SEARCH("KCB",G2547))=TRUE,Info!$J$10,Info!$J$11))</f>
        <v/>
      </c>
    </row>
    <row r="2548" spans="2:2" ht="24" customHeight="1" x14ac:dyDescent="0.2">
      <c r="B2548" s="76" t="str">
        <f>IF(A2548="","",IF(ISNUMBER(SEARCH("KCB",G2548))=TRUE,Info!$J$10,Info!$J$11))</f>
        <v/>
      </c>
    </row>
    <row r="2549" spans="2:2" ht="24" customHeight="1" x14ac:dyDescent="0.2">
      <c r="B2549" s="76" t="str">
        <f>IF(A2549="","",IF(ISNUMBER(SEARCH("KCB",G2549))=TRUE,Info!$J$10,Info!$J$11))</f>
        <v/>
      </c>
    </row>
    <row r="2550" spans="2:2" ht="24" customHeight="1" x14ac:dyDescent="0.2">
      <c r="B2550" s="76" t="str">
        <f>IF(A2550="","",IF(ISNUMBER(SEARCH("KCB",G2550))=TRUE,Info!$J$10,Info!$J$11))</f>
        <v/>
      </c>
    </row>
    <row r="2551" spans="2:2" ht="24" customHeight="1" x14ac:dyDescent="0.2">
      <c r="B2551" s="76" t="str">
        <f>IF(A2551="","",IF(ISNUMBER(SEARCH("KCB",G2551))=TRUE,Info!$J$10,Info!$J$11))</f>
        <v/>
      </c>
    </row>
    <row r="2552" spans="2:2" ht="24" customHeight="1" x14ac:dyDescent="0.2">
      <c r="B2552" s="76" t="str">
        <f>IF(A2552="","",IF(ISNUMBER(SEARCH("KCB",G2552))=TRUE,Info!$J$10,Info!$J$11))</f>
        <v/>
      </c>
    </row>
    <row r="2553" spans="2:2" ht="24" customHeight="1" x14ac:dyDescent="0.2">
      <c r="B2553" s="76" t="str">
        <f>IF(A2553="","",IF(ISNUMBER(SEARCH("KCB",G2553))=TRUE,Info!$J$10,Info!$J$11))</f>
        <v/>
      </c>
    </row>
    <row r="2554" spans="2:2" ht="24" customHeight="1" x14ac:dyDescent="0.2">
      <c r="B2554" s="76" t="str">
        <f>IF(A2554="","",IF(ISNUMBER(SEARCH("KCB",G2554))=TRUE,Info!$J$10,Info!$J$11))</f>
        <v/>
      </c>
    </row>
    <row r="2555" spans="2:2" ht="24" customHeight="1" x14ac:dyDescent="0.2">
      <c r="B2555" s="76" t="str">
        <f>IF(A2555="","",IF(ISNUMBER(SEARCH("KCB",G2555))=TRUE,Info!$J$10,Info!$J$11))</f>
        <v/>
      </c>
    </row>
    <row r="2556" spans="2:2" ht="24" customHeight="1" x14ac:dyDescent="0.2">
      <c r="B2556" s="76" t="str">
        <f>IF(A2556="","",IF(ISNUMBER(SEARCH("KCB",G2556))=TRUE,Info!$J$10,Info!$J$11))</f>
        <v/>
      </c>
    </row>
    <row r="2557" spans="2:2" ht="24" customHeight="1" x14ac:dyDescent="0.2">
      <c r="B2557" s="76" t="str">
        <f>IF(A2557="","",IF(ISNUMBER(SEARCH("KCB",G2557))=TRUE,Info!$J$10,Info!$J$11))</f>
        <v/>
      </c>
    </row>
    <row r="2558" spans="2:2" ht="24" customHeight="1" x14ac:dyDescent="0.2">
      <c r="B2558" s="76" t="str">
        <f>IF(A2558="","",IF(ISNUMBER(SEARCH("KCB",G2558))=TRUE,Info!$J$10,Info!$J$11))</f>
        <v/>
      </c>
    </row>
    <row r="2559" spans="2:2" ht="24" customHeight="1" x14ac:dyDescent="0.2">
      <c r="B2559" s="76" t="str">
        <f>IF(A2559="","",IF(ISNUMBER(SEARCH("KCB",G2559))=TRUE,Info!$J$10,Info!$J$11))</f>
        <v/>
      </c>
    </row>
    <row r="2560" spans="2:2" ht="24" customHeight="1" x14ac:dyDescent="0.2">
      <c r="B2560" s="76" t="str">
        <f>IF(A2560="","",IF(ISNUMBER(SEARCH("KCB",G2560))=TRUE,Info!$J$10,Info!$J$11))</f>
        <v/>
      </c>
    </row>
    <row r="2561" spans="2:2" ht="24" customHeight="1" x14ac:dyDescent="0.2">
      <c r="B2561" s="76" t="str">
        <f>IF(A2561="","",IF(ISNUMBER(SEARCH("KCB",G2561))=TRUE,Info!$J$10,Info!$J$11))</f>
        <v/>
      </c>
    </row>
    <row r="2562" spans="2:2" ht="24" customHeight="1" x14ac:dyDescent="0.2">
      <c r="B2562" s="76" t="str">
        <f>IF(A2562="","",IF(ISNUMBER(SEARCH("KCB",G2562))=TRUE,Info!$J$10,Info!$J$11))</f>
        <v/>
      </c>
    </row>
    <row r="2563" spans="2:2" ht="24" customHeight="1" x14ac:dyDescent="0.2">
      <c r="B2563" s="76" t="str">
        <f>IF(A2563="","",IF(ISNUMBER(SEARCH("KCB",G2563))=TRUE,Info!$J$10,Info!$J$11))</f>
        <v/>
      </c>
    </row>
    <row r="2564" spans="2:2" ht="24" customHeight="1" x14ac:dyDescent="0.2">
      <c r="B2564" s="76" t="str">
        <f>IF(A2564="","",IF(ISNUMBER(SEARCH("KCB",G2564))=TRUE,Info!$J$10,Info!$J$11))</f>
        <v/>
      </c>
    </row>
    <row r="2565" spans="2:2" ht="24" customHeight="1" x14ac:dyDescent="0.2">
      <c r="B2565" s="76" t="str">
        <f>IF(A2565="","",IF(ISNUMBER(SEARCH("KCB",G2565))=TRUE,Info!$J$10,Info!$J$11))</f>
        <v/>
      </c>
    </row>
    <row r="2566" spans="2:2" ht="24" customHeight="1" x14ac:dyDescent="0.2">
      <c r="B2566" s="76" t="str">
        <f>IF(A2566="","",IF(ISNUMBER(SEARCH("KCB",G2566))=TRUE,Info!$J$10,Info!$J$11))</f>
        <v/>
      </c>
    </row>
    <row r="2567" spans="2:2" ht="24" customHeight="1" x14ac:dyDescent="0.2">
      <c r="B2567" s="76" t="str">
        <f>IF(A2567="","",IF(ISNUMBER(SEARCH("KCB",G2567))=TRUE,Info!$J$10,Info!$J$11))</f>
        <v/>
      </c>
    </row>
    <row r="2568" spans="2:2" ht="24" customHeight="1" x14ac:dyDescent="0.2">
      <c r="B2568" s="76" t="str">
        <f>IF(A2568="","",IF(ISNUMBER(SEARCH("KCB",G2568))=TRUE,Info!$J$10,Info!$J$11))</f>
        <v/>
      </c>
    </row>
    <row r="2569" spans="2:2" ht="24" customHeight="1" x14ac:dyDescent="0.2">
      <c r="B2569" s="76" t="str">
        <f>IF(A2569="","",IF(ISNUMBER(SEARCH("KCB",G2569))=TRUE,Info!$J$10,Info!$J$11))</f>
        <v/>
      </c>
    </row>
    <row r="2570" spans="2:2" ht="24" customHeight="1" x14ac:dyDescent="0.2">
      <c r="B2570" s="76" t="str">
        <f>IF(A2570="","",IF(ISNUMBER(SEARCH("KCB",G2570))=TRUE,Info!$J$10,Info!$J$11))</f>
        <v/>
      </c>
    </row>
    <row r="2571" spans="2:2" ht="24" customHeight="1" x14ac:dyDescent="0.2">
      <c r="B2571" s="76" t="str">
        <f>IF(A2571="","",IF(ISNUMBER(SEARCH("KCB",G2571))=TRUE,Info!$J$10,Info!$J$11))</f>
        <v/>
      </c>
    </row>
    <row r="2572" spans="2:2" ht="24" customHeight="1" x14ac:dyDescent="0.2">
      <c r="B2572" s="76" t="str">
        <f>IF(A2572="","",IF(ISNUMBER(SEARCH("KCB",G2572))=TRUE,Info!$J$10,Info!$J$11))</f>
        <v/>
      </c>
    </row>
    <row r="2573" spans="2:2" ht="24" customHeight="1" x14ac:dyDescent="0.2">
      <c r="B2573" s="76" t="str">
        <f>IF(A2573="","",IF(ISNUMBER(SEARCH("KCB",G2573))=TRUE,Info!$J$10,Info!$J$11))</f>
        <v/>
      </c>
    </row>
    <row r="2574" spans="2:2" ht="24" customHeight="1" x14ac:dyDescent="0.2">
      <c r="B2574" s="76" t="str">
        <f>IF(A2574="","",IF(ISNUMBER(SEARCH("KCB",G2574))=TRUE,Info!$J$10,Info!$J$11))</f>
        <v/>
      </c>
    </row>
    <row r="2575" spans="2:2" ht="24" customHeight="1" x14ac:dyDescent="0.2">
      <c r="B2575" s="76" t="str">
        <f>IF(A2575="","",IF(ISNUMBER(SEARCH("KCB",G2575))=TRUE,Info!$J$10,Info!$J$11))</f>
        <v/>
      </c>
    </row>
    <row r="2576" spans="2:2" ht="24" customHeight="1" x14ac:dyDescent="0.2">
      <c r="B2576" s="76" t="str">
        <f>IF(A2576="","",IF(ISNUMBER(SEARCH("KCB",G2576))=TRUE,Info!$J$10,Info!$J$11))</f>
        <v/>
      </c>
    </row>
    <row r="2577" spans="2:2" ht="24" customHeight="1" x14ac:dyDescent="0.2">
      <c r="B2577" s="76" t="str">
        <f>IF(A2577="","",IF(ISNUMBER(SEARCH("KCB",G2577))=TRUE,Info!$J$10,Info!$J$11))</f>
        <v/>
      </c>
    </row>
    <row r="2578" spans="2:2" ht="24" customHeight="1" x14ac:dyDescent="0.2">
      <c r="B2578" s="76" t="str">
        <f>IF(A2578="","",IF(ISNUMBER(SEARCH("KCB",G2578))=TRUE,Info!$J$10,Info!$J$11))</f>
        <v/>
      </c>
    </row>
    <row r="2579" spans="2:2" ht="24" customHeight="1" x14ac:dyDescent="0.2">
      <c r="B2579" s="76" t="str">
        <f>IF(A2579="","",IF(ISNUMBER(SEARCH("KCB",G2579))=TRUE,Info!$J$10,Info!$J$11))</f>
        <v/>
      </c>
    </row>
    <row r="2580" spans="2:2" ht="24" customHeight="1" x14ac:dyDescent="0.2">
      <c r="B2580" s="76" t="str">
        <f>IF(A2580="","",IF(ISNUMBER(SEARCH("KCB",G2580))=TRUE,Info!$J$10,Info!$J$11))</f>
        <v/>
      </c>
    </row>
    <row r="2581" spans="2:2" ht="24" customHeight="1" x14ac:dyDescent="0.2">
      <c r="B2581" s="76" t="str">
        <f>IF(A2581="","",IF(ISNUMBER(SEARCH("KCB",G2581))=TRUE,Info!$J$10,Info!$J$11))</f>
        <v/>
      </c>
    </row>
    <row r="2582" spans="2:2" ht="24" customHeight="1" x14ac:dyDescent="0.2">
      <c r="B2582" s="76" t="str">
        <f>IF(A2582="","",IF(ISNUMBER(SEARCH("KCB",G2582))=TRUE,Info!$J$10,Info!$J$11))</f>
        <v/>
      </c>
    </row>
    <row r="2583" spans="2:2" ht="24" customHeight="1" x14ac:dyDescent="0.2">
      <c r="B2583" s="76" t="str">
        <f>IF(A2583="","",IF(ISNUMBER(SEARCH("KCB",G2583))=TRUE,Info!$J$10,Info!$J$11))</f>
        <v/>
      </c>
    </row>
    <row r="2584" spans="2:2" ht="24" customHeight="1" x14ac:dyDescent="0.2">
      <c r="B2584" s="76" t="str">
        <f>IF(A2584="","",IF(ISNUMBER(SEARCH("KCB",G2584))=TRUE,Info!$J$10,Info!$J$11))</f>
        <v/>
      </c>
    </row>
    <row r="2585" spans="2:2" ht="24" customHeight="1" x14ac:dyDescent="0.2">
      <c r="B2585" s="76" t="str">
        <f>IF(A2585="","",IF(ISNUMBER(SEARCH("KCB",G2585))=TRUE,Info!$J$10,Info!$J$11))</f>
        <v/>
      </c>
    </row>
    <row r="2586" spans="2:2" ht="24" customHeight="1" x14ac:dyDescent="0.2">
      <c r="B2586" s="76" t="str">
        <f>IF(A2586="","",IF(ISNUMBER(SEARCH("KCB",G2586))=TRUE,Info!$J$10,Info!$J$11))</f>
        <v/>
      </c>
    </row>
    <row r="2587" spans="2:2" ht="24" customHeight="1" x14ac:dyDescent="0.2">
      <c r="B2587" s="76" t="str">
        <f>IF(A2587="","",IF(ISNUMBER(SEARCH("KCB",G2587))=TRUE,Info!$J$10,Info!$J$11))</f>
        <v/>
      </c>
    </row>
    <row r="2588" spans="2:2" ht="24" customHeight="1" x14ac:dyDescent="0.2">
      <c r="B2588" s="76" t="str">
        <f>IF(A2588="","",IF(ISNUMBER(SEARCH("KCB",G2588))=TRUE,Info!$J$10,Info!$J$11))</f>
        <v/>
      </c>
    </row>
    <row r="2589" spans="2:2" ht="24" customHeight="1" x14ac:dyDescent="0.2">
      <c r="B2589" s="76" t="str">
        <f>IF(A2589="","",IF(ISNUMBER(SEARCH("KCB",G2589))=TRUE,Info!$J$10,Info!$J$11))</f>
        <v/>
      </c>
    </row>
    <row r="2590" spans="2:2" ht="24" customHeight="1" x14ac:dyDescent="0.2">
      <c r="B2590" s="76" t="str">
        <f>IF(A2590="","",IF(ISNUMBER(SEARCH("KCB",G2590))=TRUE,Info!$J$10,Info!$J$11))</f>
        <v/>
      </c>
    </row>
    <row r="2591" spans="2:2" ht="24" customHeight="1" x14ac:dyDescent="0.2">
      <c r="B2591" s="76" t="str">
        <f>IF(A2591="","",IF(ISNUMBER(SEARCH("KCB",G2591))=TRUE,Info!$J$10,Info!$J$11))</f>
        <v/>
      </c>
    </row>
    <row r="2592" spans="2:2" ht="24" customHeight="1" x14ac:dyDescent="0.2">
      <c r="B2592" s="76" t="str">
        <f>IF(A2592="","",IF(ISNUMBER(SEARCH("KCB",G2592))=TRUE,Info!$J$10,Info!$J$11))</f>
        <v/>
      </c>
    </row>
    <row r="2593" spans="2:2" ht="24" customHeight="1" x14ac:dyDescent="0.2">
      <c r="B2593" s="76" t="str">
        <f>IF(A2593="","",IF(ISNUMBER(SEARCH("KCB",G2593))=TRUE,Info!$J$10,Info!$J$11))</f>
        <v/>
      </c>
    </row>
    <row r="2594" spans="2:2" ht="24" customHeight="1" x14ac:dyDescent="0.2">
      <c r="B2594" s="76" t="str">
        <f>IF(A2594="","",IF(ISNUMBER(SEARCH("KCB",G2594))=TRUE,Info!$J$10,Info!$J$11))</f>
        <v/>
      </c>
    </row>
    <row r="2595" spans="2:2" ht="24" customHeight="1" x14ac:dyDescent="0.2">
      <c r="B2595" s="76" t="str">
        <f>IF(A2595="","",IF(ISNUMBER(SEARCH("KCB",G2595))=TRUE,Info!$J$10,Info!$J$11))</f>
        <v/>
      </c>
    </row>
    <row r="2596" spans="2:2" ht="24" customHeight="1" x14ac:dyDescent="0.2">
      <c r="B2596" s="76" t="str">
        <f>IF(A2596="","",IF(ISNUMBER(SEARCH("KCB",G2596))=TRUE,Info!$J$10,Info!$J$11))</f>
        <v/>
      </c>
    </row>
    <row r="2597" spans="2:2" ht="24" customHeight="1" x14ac:dyDescent="0.2">
      <c r="B2597" s="76" t="str">
        <f>IF(A2597="","",IF(ISNUMBER(SEARCH("KCB",G2597))=TRUE,Info!$J$10,Info!$J$11))</f>
        <v/>
      </c>
    </row>
    <row r="2598" spans="2:2" ht="24" customHeight="1" x14ac:dyDescent="0.2">
      <c r="B2598" s="76" t="str">
        <f>IF(A2598="","",IF(ISNUMBER(SEARCH("KCB",G2598))=TRUE,Info!$J$10,Info!$J$11))</f>
        <v/>
      </c>
    </row>
    <row r="2599" spans="2:2" ht="24" customHeight="1" x14ac:dyDescent="0.2">
      <c r="B2599" s="76" t="str">
        <f>IF(A2599="","",IF(ISNUMBER(SEARCH("KCB",G2599))=TRUE,Info!$J$10,Info!$J$11))</f>
        <v/>
      </c>
    </row>
    <row r="2600" spans="2:2" ht="24" customHeight="1" x14ac:dyDescent="0.2">
      <c r="B2600" s="76" t="str">
        <f>IF(A2600="","",IF(ISNUMBER(SEARCH("KCB",G2600))=TRUE,Info!$J$10,Info!$J$11))</f>
        <v/>
      </c>
    </row>
    <row r="2601" spans="2:2" ht="24" customHeight="1" x14ac:dyDescent="0.2">
      <c r="B2601" s="76" t="str">
        <f>IF(A2601="","",IF(ISNUMBER(SEARCH("KCB",G2601))=TRUE,Info!$J$10,Info!$J$11))</f>
        <v/>
      </c>
    </row>
    <row r="2602" spans="2:2" ht="24" customHeight="1" x14ac:dyDescent="0.2">
      <c r="B2602" s="76" t="str">
        <f>IF(A2602="","",IF(ISNUMBER(SEARCH("KCB",G2602))=TRUE,Info!$J$10,Info!$J$11))</f>
        <v/>
      </c>
    </row>
    <row r="2603" spans="2:2" ht="24" customHeight="1" x14ac:dyDescent="0.2">
      <c r="B2603" s="76" t="str">
        <f>IF(A2603="","",IF(ISNUMBER(SEARCH("KCB",G2603))=TRUE,Info!$J$10,Info!$J$11))</f>
        <v/>
      </c>
    </row>
    <row r="2604" spans="2:2" ht="24" customHeight="1" x14ac:dyDescent="0.2">
      <c r="B2604" s="76" t="str">
        <f>IF(A2604="","",IF(ISNUMBER(SEARCH("KCB",G2604))=TRUE,Info!$J$10,Info!$J$11))</f>
        <v/>
      </c>
    </row>
    <row r="2605" spans="2:2" ht="24" customHeight="1" x14ac:dyDescent="0.2">
      <c r="B2605" s="76" t="str">
        <f>IF(A2605="","",IF(ISNUMBER(SEARCH("KCB",G2605))=TRUE,Info!$J$10,Info!$J$11))</f>
        <v/>
      </c>
    </row>
    <row r="2606" spans="2:2" ht="24" customHeight="1" x14ac:dyDescent="0.2">
      <c r="B2606" s="76" t="str">
        <f>IF(A2606="","",IF(ISNUMBER(SEARCH("KCB",G2606))=TRUE,Info!$J$10,Info!$J$11))</f>
        <v/>
      </c>
    </row>
    <row r="2607" spans="2:2" ht="24" customHeight="1" x14ac:dyDescent="0.2">
      <c r="B2607" s="76" t="str">
        <f>IF(A2607="","",IF(ISNUMBER(SEARCH("KCB",G2607))=TRUE,Info!$J$10,Info!$J$11))</f>
        <v/>
      </c>
    </row>
    <row r="2608" spans="2:2" ht="24" customHeight="1" x14ac:dyDescent="0.2">
      <c r="B2608" s="76" t="str">
        <f>IF(A2608="","",IF(ISNUMBER(SEARCH("KCB",G2608))=TRUE,Info!$J$10,Info!$J$11))</f>
        <v/>
      </c>
    </row>
    <row r="2609" spans="2:2" ht="24" customHeight="1" x14ac:dyDescent="0.2">
      <c r="B2609" s="76" t="str">
        <f>IF(A2609="","",IF(ISNUMBER(SEARCH("KCB",G2609))=TRUE,Info!$J$10,Info!$J$11))</f>
        <v/>
      </c>
    </row>
    <row r="2610" spans="2:2" ht="24" customHeight="1" x14ac:dyDescent="0.2">
      <c r="B2610" s="76" t="str">
        <f>IF(A2610="","",IF(ISNUMBER(SEARCH("KCB",G2610))=TRUE,Info!$J$10,Info!$J$11))</f>
        <v/>
      </c>
    </row>
    <row r="2611" spans="2:2" ht="24" customHeight="1" x14ac:dyDescent="0.2">
      <c r="B2611" s="76" t="str">
        <f>IF(A2611="","",IF(ISNUMBER(SEARCH("KCB",G2611))=TRUE,Info!$J$10,Info!$J$11))</f>
        <v/>
      </c>
    </row>
    <row r="2612" spans="2:2" ht="24" customHeight="1" x14ac:dyDescent="0.2">
      <c r="B2612" s="76" t="str">
        <f>IF(A2612="","",IF(ISNUMBER(SEARCH("KCB",G2612))=TRUE,Info!$J$10,Info!$J$11))</f>
        <v/>
      </c>
    </row>
    <row r="2613" spans="2:2" ht="24" customHeight="1" x14ac:dyDescent="0.2">
      <c r="B2613" s="76" t="str">
        <f>IF(A2613="","",IF(ISNUMBER(SEARCH("KCB",G2613))=TRUE,Info!$J$10,Info!$J$11))</f>
        <v/>
      </c>
    </row>
    <row r="2614" spans="2:2" ht="24" customHeight="1" x14ac:dyDescent="0.2">
      <c r="B2614" s="76" t="str">
        <f>IF(A2614="","",IF(ISNUMBER(SEARCH("KCB",G2614))=TRUE,Info!$J$10,Info!$J$11))</f>
        <v/>
      </c>
    </row>
    <row r="2615" spans="2:2" ht="24" customHeight="1" x14ac:dyDescent="0.2">
      <c r="B2615" s="76" t="str">
        <f>IF(A2615="","",IF(ISNUMBER(SEARCH("KCB",G2615))=TRUE,Info!$J$10,Info!$J$11))</f>
        <v/>
      </c>
    </row>
    <row r="2616" spans="2:2" ht="24" customHeight="1" x14ac:dyDescent="0.2">
      <c r="B2616" s="76" t="str">
        <f>IF(A2616="","",IF(ISNUMBER(SEARCH("KCB",G2616))=TRUE,Info!$J$10,Info!$J$11))</f>
        <v/>
      </c>
    </row>
    <row r="2617" spans="2:2" ht="24" customHeight="1" x14ac:dyDescent="0.2">
      <c r="B2617" s="76" t="str">
        <f>IF(A2617="","",IF(ISNUMBER(SEARCH("KCB",G2617))=TRUE,Info!$J$10,Info!$J$11))</f>
        <v/>
      </c>
    </row>
    <row r="2618" spans="2:2" ht="24" customHeight="1" x14ac:dyDescent="0.2">
      <c r="B2618" s="76" t="str">
        <f>IF(A2618="","",IF(ISNUMBER(SEARCH("KCB",G2618))=TRUE,Info!$J$10,Info!$J$11))</f>
        <v/>
      </c>
    </row>
    <row r="2619" spans="2:2" ht="24" customHeight="1" x14ac:dyDescent="0.2">
      <c r="B2619" s="76" t="str">
        <f>IF(A2619="","",IF(ISNUMBER(SEARCH("KCB",G2619))=TRUE,Info!$J$10,Info!$J$11))</f>
        <v/>
      </c>
    </row>
    <row r="2620" spans="2:2" ht="24" customHeight="1" x14ac:dyDescent="0.2">
      <c r="B2620" s="76" t="str">
        <f>IF(A2620="","",IF(ISNUMBER(SEARCH("KCB",G2620))=TRUE,Info!$J$10,Info!$J$11))</f>
        <v/>
      </c>
    </row>
    <row r="2621" spans="2:2" ht="24" customHeight="1" x14ac:dyDescent="0.2">
      <c r="B2621" s="76" t="str">
        <f>IF(A2621="","",IF(ISNUMBER(SEARCH("KCB",G2621))=TRUE,Info!$J$10,Info!$J$11))</f>
        <v/>
      </c>
    </row>
    <row r="2622" spans="2:2" ht="24" customHeight="1" x14ac:dyDescent="0.2">
      <c r="B2622" s="76" t="str">
        <f>IF(A2622="","",IF(ISNUMBER(SEARCH("KCB",G2622))=TRUE,Info!$J$10,Info!$J$11))</f>
        <v/>
      </c>
    </row>
    <row r="2623" spans="2:2" ht="24" customHeight="1" x14ac:dyDescent="0.2">
      <c r="B2623" s="76" t="str">
        <f>IF(A2623="","",IF(ISNUMBER(SEARCH("KCB",G2623))=TRUE,Info!$J$10,Info!$J$11))</f>
        <v/>
      </c>
    </row>
    <row r="2624" spans="2:2" ht="24" customHeight="1" x14ac:dyDescent="0.2">
      <c r="B2624" s="76" t="str">
        <f>IF(A2624="","",IF(ISNUMBER(SEARCH("KCB",G2624))=TRUE,Info!$J$10,Info!$J$11))</f>
        <v/>
      </c>
    </row>
    <row r="2625" spans="2:2" ht="24" customHeight="1" x14ac:dyDescent="0.2">
      <c r="B2625" s="76" t="str">
        <f>IF(A2625="","",IF(ISNUMBER(SEARCH("KCB",G2625))=TRUE,Info!$J$10,Info!$J$11))</f>
        <v/>
      </c>
    </row>
    <row r="2626" spans="2:2" ht="24" customHeight="1" x14ac:dyDescent="0.2">
      <c r="B2626" s="76" t="str">
        <f>IF(A2626="","",IF(ISNUMBER(SEARCH("KCB",G2626))=TRUE,Info!$J$10,Info!$J$11))</f>
        <v/>
      </c>
    </row>
    <row r="2627" spans="2:2" ht="24" customHeight="1" x14ac:dyDescent="0.2">
      <c r="B2627" s="76" t="str">
        <f>IF(A2627="","",IF(ISNUMBER(SEARCH("KCB",G2627))=TRUE,Info!$J$10,Info!$J$11))</f>
        <v/>
      </c>
    </row>
    <row r="2628" spans="2:2" ht="24" customHeight="1" x14ac:dyDescent="0.2">
      <c r="B2628" s="76" t="str">
        <f>IF(A2628="","",IF(ISNUMBER(SEARCH("KCB",G2628))=TRUE,Info!$J$10,Info!$J$11))</f>
        <v/>
      </c>
    </row>
    <row r="2629" spans="2:2" ht="24" customHeight="1" x14ac:dyDescent="0.2">
      <c r="B2629" s="76" t="str">
        <f>IF(A2629="","",IF(ISNUMBER(SEARCH("KCB",G2629))=TRUE,Info!$J$10,Info!$J$11))</f>
        <v/>
      </c>
    </row>
    <row r="2630" spans="2:2" ht="24" customHeight="1" x14ac:dyDescent="0.2">
      <c r="B2630" s="76" t="str">
        <f>IF(A2630="","",IF(ISNUMBER(SEARCH("KCB",G2630))=TRUE,Info!$J$10,Info!$J$11))</f>
        <v/>
      </c>
    </row>
    <row r="2631" spans="2:2" ht="24" customHeight="1" x14ac:dyDescent="0.2">
      <c r="B2631" s="76" t="str">
        <f>IF(A2631="","",IF(ISNUMBER(SEARCH("KCB",G2631))=TRUE,Info!$J$10,Info!$J$11))</f>
        <v/>
      </c>
    </row>
    <row r="2632" spans="2:2" ht="24" customHeight="1" x14ac:dyDescent="0.2">
      <c r="B2632" s="76" t="str">
        <f>IF(A2632="","",IF(ISNUMBER(SEARCH("KCB",G2632))=TRUE,Info!$J$10,Info!$J$11))</f>
        <v/>
      </c>
    </row>
    <row r="2633" spans="2:2" ht="24" customHeight="1" x14ac:dyDescent="0.2">
      <c r="B2633" s="76" t="str">
        <f>IF(A2633="","",IF(ISNUMBER(SEARCH("KCB",G2633))=TRUE,Info!$J$10,Info!$J$11))</f>
        <v/>
      </c>
    </row>
    <row r="2634" spans="2:2" ht="24" customHeight="1" x14ac:dyDescent="0.2">
      <c r="B2634" s="76" t="str">
        <f>IF(A2634="","",IF(ISNUMBER(SEARCH("KCB",G2634))=TRUE,Info!$J$10,Info!$J$11))</f>
        <v/>
      </c>
    </row>
    <row r="2635" spans="2:2" ht="24" customHeight="1" x14ac:dyDescent="0.2">
      <c r="B2635" s="76" t="str">
        <f>IF(A2635="","",IF(ISNUMBER(SEARCH("KCB",G2635))=TRUE,Info!$J$10,Info!$J$11))</f>
        <v/>
      </c>
    </row>
    <row r="2636" spans="2:2" ht="24" customHeight="1" x14ac:dyDescent="0.2">
      <c r="B2636" s="76" t="str">
        <f>IF(A2636="","",IF(ISNUMBER(SEARCH("KCB",G2636))=TRUE,Info!$J$10,Info!$J$11))</f>
        <v/>
      </c>
    </row>
    <row r="2637" spans="2:2" ht="24" customHeight="1" x14ac:dyDescent="0.2">
      <c r="B2637" s="76" t="str">
        <f>IF(A2637="","",IF(ISNUMBER(SEARCH("KCB",G2637))=TRUE,Info!$J$10,Info!$J$11))</f>
        <v/>
      </c>
    </row>
    <row r="2638" spans="2:2" ht="24" customHeight="1" x14ac:dyDescent="0.2">
      <c r="B2638" s="76" t="str">
        <f>IF(A2638="","",IF(ISNUMBER(SEARCH("KCB",G2638))=TRUE,Info!$J$10,Info!$J$11))</f>
        <v/>
      </c>
    </row>
    <row r="2639" spans="2:2" ht="24" customHeight="1" x14ac:dyDescent="0.2">
      <c r="B2639" s="76" t="str">
        <f>IF(A2639="","",IF(ISNUMBER(SEARCH("KCB",G2639))=TRUE,Info!$J$10,Info!$J$11))</f>
        <v/>
      </c>
    </row>
    <row r="2640" spans="2:2" ht="24" customHeight="1" x14ac:dyDescent="0.2">
      <c r="B2640" s="76" t="str">
        <f>IF(A2640="","",IF(ISNUMBER(SEARCH("KCB",G2640))=TRUE,Info!$J$10,Info!$J$11))</f>
        <v/>
      </c>
    </row>
    <row r="2641" spans="2:2" ht="24" customHeight="1" x14ac:dyDescent="0.2">
      <c r="B2641" s="76" t="str">
        <f>IF(A2641="","",IF(ISNUMBER(SEARCH("KCB",G2641))=TRUE,Info!$J$10,Info!$J$11))</f>
        <v/>
      </c>
    </row>
    <row r="2642" spans="2:2" ht="24" customHeight="1" x14ac:dyDescent="0.2">
      <c r="B2642" s="76" t="str">
        <f>IF(A2642="","",IF(ISNUMBER(SEARCH("KCB",G2642))=TRUE,Info!$J$10,Info!$J$11))</f>
        <v/>
      </c>
    </row>
    <row r="2643" spans="2:2" ht="24" customHeight="1" x14ac:dyDescent="0.2">
      <c r="B2643" s="76" t="str">
        <f>IF(A2643="","",IF(ISNUMBER(SEARCH("KCB",G2643))=TRUE,Info!$J$10,Info!$J$11))</f>
        <v/>
      </c>
    </row>
    <row r="2644" spans="2:2" ht="24" customHeight="1" x14ac:dyDescent="0.2">
      <c r="B2644" s="76" t="str">
        <f>IF(A2644="","",IF(ISNUMBER(SEARCH("KCB",G2644))=TRUE,Info!$J$10,Info!$J$11))</f>
        <v/>
      </c>
    </row>
    <row r="2645" spans="2:2" ht="24" customHeight="1" x14ac:dyDescent="0.2">
      <c r="B2645" s="76" t="str">
        <f>IF(A2645="","",IF(ISNUMBER(SEARCH("KCB",G2645))=TRUE,Info!$J$10,Info!$J$11))</f>
        <v/>
      </c>
    </row>
    <row r="2646" spans="2:2" ht="24" customHeight="1" x14ac:dyDescent="0.2">
      <c r="B2646" s="76" t="str">
        <f>IF(A2646="","",IF(ISNUMBER(SEARCH("KCB",G2646))=TRUE,Info!$J$10,Info!$J$11))</f>
        <v/>
      </c>
    </row>
    <row r="2647" spans="2:2" ht="24" customHeight="1" x14ac:dyDescent="0.2">
      <c r="B2647" s="76" t="str">
        <f>IF(A2647="","",IF(ISNUMBER(SEARCH("KCB",G2647))=TRUE,Info!$J$10,Info!$J$11))</f>
        <v/>
      </c>
    </row>
    <row r="2648" spans="2:2" ht="24" customHeight="1" x14ac:dyDescent="0.2">
      <c r="B2648" s="76" t="str">
        <f>IF(A2648="","",IF(ISNUMBER(SEARCH("KCB",G2648))=TRUE,Info!$J$10,Info!$J$11))</f>
        <v/>
      </c>
    </row>
    <row r="2649" spans="2:2" ht="24" customHeight="1" x14ac:dyDescent="0.2">
      <c r="B2649" s="76" t="str">
        <f>IF(A2649="","",IF(ISNUMBER(SEARCH("KCB",G2649))=TRUE,Info!$J$10,Info!$J$11))</f>
        <v/>
      </c>
    </row>
    <row r="2650" spans="2:2" ht="24" customHeight="1" x14ac:dyDescent="0.2">
      <c r="B2650" s="76" t="str">
        <f>IF(A2650="","",IF(ISNUMBER(SEARCH("KCB",G2650))=TRUE,Info!$J$10,Info!$J$11))</f>
        <v/>
      </c>
    </row>
    <row r="2651" spans="2:2" ht="24" customHeight="1" x14ac:dyDescent="0.2">
      <c r="B2651" s="76" t="str">
        <f>IF(A2651="","",IF(ISNUMBER(SEARCH("KCB",G2651))=TRUE,Info!$J$10,Info!$J$11))</f>
        <v/>
      </c>
    </row>
    <row r="2652" spans="2:2" ht="24" customHeight="1" x14ac:dyDescent="0.2">
      <c r="B2652" s="76" t="str">
        <f>IF(A2652="","",IF(ISNUMBER(SEARCH("KCB",G2652))=TRUE,Info!$J$10,Info!$J$11))</f>
        <v/>
      </c>
    </row>
    <row r="2653" spans="2:2" ht="24" customHeight="1" x14ac:dyDescent="0.2">
      <c r="B2653" s="76" t="str">
        <f>IF(A2653="","",IF(ISNUMBER(SEARCH("KCB",G2653))=TRUE,Info!$J$10,Info!$J$11))</f>
        <v/>
      </c>
    </row>
    <row r="2654" spans="2:2" ht="24" customHeight="1" x14ac:dyDescent="0.2">
      <c r="B2654" s="76" t="str">
        <f>IF(A2654="","",IF(ISNUMBER(SEARCH("KCB",G2654))=TRUE,Info!$J$10,Info!$J$11))</f>
        <v/>
      </c>
    </row>
    <row r="2655" spans="2:2" ht="24" customHeight="1" x14ac:dyDescent="0.2">
      <c r="B2655" s="76" t="str">
        <f>IF(A2655="","",IF(ISNUMBER(SEARCH("KCB",G2655))=TRUE,Info!$J$10,Info!$J$11))</f>
        <v/>
      </c>
    </row>
    <row r="2656" spans="2:2" ht="24" customHeight="1" x14ac:dyDescent="0.2">
      <c r="B2656" s="76" t="str">
        <f>IF(A2656="","",IF(ISNUMBER(SEARCH("KCB",G2656))=TRUE,Info!$J$10,Info!$J$11))</f>
        <v/>
      </c>
    </row>
    <row r="2657" spans="2:16" ht="24" customHeight="1" x14ac:dyDescent="0.2">
      <c r="B2657" s="76" t="str">
        <f>IF(A2657="","",IF(ISNUMBER(SEARCH("KCB",G2657))=TRUE,Info!$J$10,Info!$J$11))</f>
        <v/>
      </c>
    </row>
    <row r="2658" spans="2:16" ht="24" customHeight="1" x14ac:dyDescent="0.2">
      <c r="B2658" s="76" t="str">
        <f>IF(A2658="","",IF(ISNUMBER(SEARCH("KCB",G2658))=TRUE,Info!$J$10,Info!$J$11))</f>
        <v/>
      </c>
    </row>
    <row r="2659" spans="2:16" ht="24" customHeight="1" x14ac:dyDescent="0.2">
      <c r="B2659" s="76" t="str">
        <f>IF(A2659="","",IF(ISNUMBER(SEARCH("KCB",G2659))=TRUE,Info!$J$10,Info!$J$11))</f>
        <v/>
      </c>
    </row>
    <row r="2660" spans="2:16" ht="24" customHeight="1" x14ac:dyDescent="0.2">
      <c r="B2660" s="76" t="str">
        <f>IF(A2660="","",IF(ISNUMBER(SEARCH("KCB",G2660))=TRUE,Info!$J$10,Info!$J$11))</f>
        <v/>
      </c>
    </row>
    <row r="2661" spans="2:16" ht="24" customHeight="1" x14ac:dyDescent="0.2">
      <c r="B2661" s="76" t="str">
        <f>IF(A2661="","",IF(ISNUMBER(SEARCH("KCB",G2661))=TRUE,Info!$J$10,Info!$J$11))</f>
        <v/>
      </c>
    </row>
    <row r="2662" spans="2:16" ht="24" customHeight="1" x14ac:dyDescent="0.2">
      <c r="B2662" s="76" t="str">
        <f>IF(A2662="","",IF(ISNUMBER(SEARCH("KCB",G2662))=TRUE,Info!$J$10,Info!$J$11))</f>
        <v/>
      </c>
    </row>
    <row r="2663" spans="2:16" ht="24" customHeight="1" x14ac:dyDescent="0.2">
      <c r="B2663" s="76" t="str">
        <f>IF(A2663="","",IF(ISNUMBER(SEARCH("KCB",G2663))=TRUE,Info!$J$10,Info!$J$11))</f>
        <v/>
      </c>
    </row>
    <row r="2664" spans="2:16" ht="24" customHeight="1" x14ac:dyDescent="0.2">
      <c r="P2664" s="86" t="s">
        <v>635</v>
      </c>
    </row>
  </sheetData>
  <autoFilter ref="A1:AA2664" xr:uid="{00000000-0009-0000-0000-000000000000}"/>
  <phoneticPr fontId="0" type="noConversion"/>
  <conditionalFormatting sqref="C1">
    <cfRule type="containsText" priority="21" stopIfTrue="1" operator="containsText" text="Update">
      <formula>NOT(ISERROR(SEARCH("Update",C1)))</formula>
    </cfRule>
  </conditionalFormatting>
  <conditionalFormatting sqref="C101:C119 C96 C121:C128 C130:C65536 C1:C72 C74:C94">
    <cfRule type="expression" priority="22" stopIfTrue="1">
      <formula>D1&gt;0</formula>
    </cfRule>
    <cfRule type="expression" priority="23" stopIfTrue="1">
      <formula>A1=0</formula>
    </cfRule>
    <cfRule type="cellIs" dxfId="20" priority="24" stopIfTrue="1" operator="greaterThan">
      <formula>0</formula>
    </cfRule>
    <cfRule type="expression" dxfId="19" priority="25" stopIfTrue="1">
      <formula>A1&lt;TODAY()-B1</formula>
    </cfRule>
    <cfRule type="expression" dxfId="18" priority="26" stopIfTrue="1">
      <formula>A1&gt;0</formula>
    </cfRule>
  </conditionalFormatting>
  <conditionalFormatting sqref="C97:C100">
    <cfRule type="expression" priority="16" stopIfTrue="1">
      <formula>D97&gt;0</formula>
    </cfRule>
    <cfRule type="expression" priority="17" stopIfTrue="1">
      <formula>A97=0</formula>
    </cfRule>
    <cfRule type="cellIs" dxfId="17" priority="18" stopIfTrue="1" operator="greaterThan">
      <formula>0</formula>
    </cfRule>
    <cfRule type="expression" dxfId="16" priority="19" stopIfTrue="1">
      <formula>A97&lt;TODAY()-B97</formula>
    </cfRule>
    <cfRule type="expression" dxfId="15" priority="20" stopIfTrue="1">
      <formula>A97&gt;0</formula>
    </cfRule>
  </conditionalFormatting>
  <conditionalFormatting sqref="C95">
    <cfRule type="expression" priority="11" stopIfTrue="1">
      <formula>D95&gt;0</formula>
    </cfRule>
    <cfRule type="expression" priority="12" stopIfTrue="1">
      <formula>A95=0</formula>
    </cfRule>
    <cfRule type="cellIs" dxfId="14" priority="13" stopIfTrue="1" operator="greaterThan">
      <formula>0</formula>
    </cfRule>
    <cfRule type="expression" dxfId="13" priority="14" stopIfTrue="1">
      <formula>A95&lt;TODAY()-B95</formula>
    </cfRule>
    <cfRule type="expression" dxfId="12" priority="15" stopIfTrue="1">
      <formula>A95&gt;0</formula>
    </cfRule>
  </conditionalFormatting>
  <conditionalFormatting sqref="C120">
    <cfRule type="expression" priority="6" stopIfTrue="1">
      <formula>D120&gt;0</formula>
    </cfRule>
    <cfRule type="expression" priority="7" stopIfTrue="1">
      <formula>A120=0</formula>
    </cfRule>
    <cfRule type="cellIs" dxfId="11" priority="8" stopIfTrue="1" operator="greaterThan">
      <formula>0</formula>
    </cfRule>
    <cfRule type="expression" dxfId="10" priority="9" stopIfTrue="1">
      <formula>A120&lt;TODAY()-B120</formula>
    </cfRule>
    <cfRule type="expression" dxfId="9" priority="10" stopIfTrue="1">
      <formula>A120&gt;0</formula>
    </cfRule>
  </conditionalFormatting>
  <conditionalFormatting sqref="C129">
    <cfRule type="expression" priority="27" stopIfTrue="1">
      <formula>A129&gt;0</formula>
    </cfRule>
    <cfRule type="expression" priority="28" stopIfTrue="1">
      <formula>#REF!=0</formula>
    </cfRule>
    <cfRule type="cellIs" dxfId="8" priority="29" stopIfTrue="1" operator="greaterThan">
      <formula>0</formula>
    </cfRule>
    <cfRule type="expression" dxfId="7" priority="30" stopIfTrue="1">
      <formula>#REF!&lt;TODAY()-B129</formula>
    </cfRule>
    <cfRule type="expression" dxfId="6" priority="31" stopIfTrue="1">
      <formula>#REF!&gt;0</formula>
    </cfRule>
  </conditionalFormatting>
  <conditionalFormatting sqref="C73">
    <cfRule type="expression" priority="37" stopIfTrue="1">
      <formula>#REF!&gt;0</formula>
    </cfRule>
    <cfRule type="expression" priority="38" stopIfTrue="1">
      <formula>A73=0</formula>
    </cfRule>
    <cfRule type="cellIs" dxfId="5" priority="39" stopIfTrue="1" operator="greaterThan">
      <formula>0</formula>
    </cfRule>
    <cfRule type="expression" dxfId="4" priority="40" stopIfTrue="1">
      <formula>A73&lt;TODAY()-B73</formula>
    </cfRule>
    <cfRule type="expression" dxfId="3" priority="41" stopIfTrue="1">
      <formula>A73&gt;0</formula>
    </cfRule>
  </conditionalFormatting>
  <pageMargins left="0.25" right="0.25" top="0.75" bottom="0.75" header="0.3" footer="0.3"/>
  <pageSetup scale="22" fitToHeight="0" orientation="landscape" r:id="rId1"/>
  <headerFooter alignWithMargins="0">
    <oddHeader>&amp;L&amp;"Calibri"&amp;10&amp;K000000 Intern gebruik&amp;1#_x000D_</oddHeader>
    <oddFooter>&amp;L_x000D_&amp;1#&amp;"Calibri"&amp;10&amp;K000000 Intern gebruik</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H5" sqref="H5"/>
    </sheetView>
  </sheetViews>
  <sheetFormatPr defaultRowHeight="12.75" x14ac:dyDescent="0.2"/>
  <sheetData/>
  <pageMargins left="0.7" right="0.7" top="0.75" bottom="0.75" header="0.3" footer="0.3"/>
  <pageSetup paperSize="9" orientation="portrait" r:id="rId1"/>
  <headerFooter>
    <oddHeader>&amp;L&amp;"Calibri"&amp;10&amp;K000000 Intern gebruik&amp;1#_x000D_</oddHeader>
    <oddFooter>&amp;L_x000D_&amp;1#&amp;"Calibri"&amp;10&amp;K000000 Intern gebruik</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election activeCell="H5" sqref="H5"/>
    </sheetView>
  </sheetViews>
  <sheetFormatPr defaultRowHeight="12.75" x14ac:dyDescent="0.2"/>
  <sheetData/>
  <pageMargins left="0.7" right="0.7" top="0.75" bottom="0.75" header="0.3" footer="0.3"/>
  <pageSetup paperSize="9" orientation="portrait" r:id="rId1"/>
  <headerFooter>
    <oddHeader>&amp;L&amp;"Calibri"&amp;10&amp;K000000 Intern gebruik&amp;1#_x000D_</oddHeader>
    <oddFooter>&amp;L_x000D_&amp;1#&amp;"Calibri"&amp;10&amp;K000000 Intern gebruik</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fitToPage="1"/>
  </sheetPr>
  <dimension ref="A1:V2659"/>
  <sheetViews>
    <sheetView topLeftCell="D1" zoomScale="85" zoomScaleNormal="85" zoomScaleSheetLayoutView="70" workbookViewId="0">
      <pane ySplit="1" topLeftCell="A36" activePane="bottomLeft" state="frozen"/>
      <selection activeCell="H19" sqref="H19"/>
      <selection pane="bottomLeft" activeCell="N38" sqref="N38"/>
    </sheetView>
  </sheetViews>
  <sheetFormatPr defaultColWidth="9" defaultRowHeight="12.75" x14ac:dyDescent="0.2"/>
  <cols>
    <col min="1" max="1" width="11.85546875" style="84" customWidth="1"/>
    <col min="2" max="2" width="14.5703125" style="76" customWidth="1"/>
    <col min="3" max="3" width="19.42578125" style="84" customWidth="1"/>
    <col min="4" max="4" width="30.28515625" style="75" customWidth="1"/>
    <col min="5" max="5" width="14.28515625" style="75" customWidth="1"/>
    <col min="6" max="6" width="16.42578125" style="84" customWidth="1"/>
    <col min="7" max="7" width="16.42578125" style="79" customWidth="1"/>
    <col min="8" max="8" width="10.28515625" style="84" customWidth="1"/>
    <col min="9" max="9" width="17.28515625" style="79" customWidth="1"/>
    <col min="10" max="10" width="21" style="79" customWidth="1"/>
    <col min="11" max="11" width="55.28515625" style="79" customWidth="1"/>
    <col min="12" max="12" width="9.28515625" style="79" customWidth="1"/>
    <col min="13" max="13" width="27.7109375" style="78" customWidth="1"/>
    <col min="14" max="14" width="26.85546875" style="81" customWidth="1"/>
    <col min="15" max="15" width="27.7109375" style="217" customWidth="1"/>
    <col min="16" max="16" width="34.28515625" style="217" customWidth="1"/>
    <col min="17" max="17" width="23.42578125" style="81" customWidth="1"/>
    <col min="18" max="18" width="36.7109375" style="79" customWidth="1"/>
    <col min="19" max="19" width="42.85546875" style="79" customWidth="1"/>
    <col min="20" max="20" width="24.42578125" style="79" customWidth="1"/>
    <col min="21" max="21" width="36.42578125" style="79" customWidth="1"/>
    <col min="22" max="22" width="24" style="79" customWidth="1"/>
    <col min="23" max="16384" width="9" style="79"/>
  </cols>
  <sheetData>
    <row r="1" spans="1:22" s="216" customFormat="1" ht="30.75" customHeight="1" x14ac:dyDescent="0.2">
      <c r="A1" s="209" t="s">
        <v>0</v>
      </c>
      <c r="B1" s="178" t="s">
        <v>1</v>
      </c>
      <c r="C1" s="58" t="s">
        <v>2</v>
      </c>
      <c r="D1" s="210" t="s">
        <v>3</v>
      </c>
      <c r="E1" s="210" t="s">
        <v>4</v>
      </c>
      <c r="F1" s="209" t="s">
        <v>636</v>
      </c>
      <c r="G1" s="211" t="s">
        <v>6</v>
      </c>
      <c r="H1" s="209" t="s">
        <v>637</v>
      </c>
      <c r="I1" s="211" t="s">
        <v>8</v>
      </c>
      <c r="J1" s="211" t="s">
        <v>9</v>
      </c>
      <c r="K1" s="211" t="s">
        <v>638</v>
      </c>
      <c r="L1" s="212" t="s">
        <v>639</v>
      </c>
      <c r="M1" s="213" t="s">
        <v>12</v>
      </c>
      <c r="N1" s="213" t="s">
        <v>13</v>
      </c>
      <c r="O1" s="214" t="s">
        <v>14</v>
      </c>
      <c r="P1" s="214" t="s">
        <v>640</v>
      </c>
      <c r="Q1" s="214" t="s">
        <v>641</v>
      </c>
      <c r="R1" s="175" t="s">
        <v>17</v>
      </c>
      <c r="S1" s="176" t="s">
        <v>642</v>
      </c>
      <c r="T1" s="176" t="s">
        <v>19</v>
      </c>
      <c r="U1" s="176" t="s">
        <v>20</v>
      </c>
      <c r="V1" s="215" t="s">
        <v>21</v>
      </c>
    </row>
    <row r="2" spans="1:22" ht="38.25" x14ac:dyDescent="0.2">
      <c r="A2" s="75">
        <v>43850</v>
      </c>
      <c r="B2" s="76">
        <f>IF(A2="","",IF(ISNUMBER(SEARCH("KCB",G2))=TRUE,Info!$J$10,Info!$J$11))</f>
        <v>28</v>
      </c>
      <c r="C2" s="75"/>
      <c r="D2" s="75">
        <v>43887</v>
      </c>
      <c r="E2" s="75" t="s">
        <v>643</v>
      </c>
      <c r="F2" s="84">
        <v>39616371</v>
      </c>
      <c r="G2" s="77" t="s">
        <v>644</v>
      </c>
      <c r="H2" s="84">
        <v>24500</v>
      </c>
      <c r="I2" s="75" t="s">
        <v>43</v>
      </c>
      <c r="J2" s="78" t="s">
        <v>44</v>
      </c>
      <c r="K2" s="207" t="s">
        <v>645</v>
      </c>
      <c r="L2" s="79" t="s">
        <v>646</v>
      </c>
      <c r="N2" s="80" t="s">
        <v>47</v>
      </c>
      <c r="O2" s="83"/>
      <c r="P2" s="83" t="s">
        <v>647</v>
      </c>
      <c r="Q2" s="83"/>
      <c r="R2" s="78" t="s">
        <v>369</v>
      </c>
      <c r="S2" s="78" t="s">
        <v>648</v>
      </c>
    </row>
    <row r="3" spans="1:22" ht="38.25" x14ac:dyDescent="0.2">
      <c r="A3" s="75">
        <v>43850</v>
      </c>
      <c r="B3" s="76">
        <f>IF(A3="","",IF(ISNUMBER(SEARCH("KCB",G3))=TRUE,Info!$J$10,Info!$J$11))</f>
        <v>28</v>
      </c>
      <c r="C3" s="75"/>
      <c r="D3" s="75">
        <v>43887</v>
      </c>
      <c r="E3" s="75" t="s">
        <v>643</v>
      </c>
      <c r="F3" s="84">
        <v>39616339</v>
      </c>
      <c r="G3" s="77" t="s">
        <v>644</v>
      </c>
      <c r="H3" s="84">
        <v>24500</v>
      </c>
      <c r="I3" s="75" t="s">
        <v>43</v>
      </c>
      <c r="J3" s="78" t="s">
        <v>44</v>
      </c>
      <c r="K3" s="207" t="s">
        <v>645</v>
      </c>
      <c r="L3" s="79" t="s">
        <v>646</v>
      </c>
      <c r="N3" s="80" t="s">
        <v>47</v>
      </c>
      <c r="O3" s="83"/>
      <c r="P3" s="83" t="s">
        <v>647</v>
      </c>
      <c r="Q3" s="83"/>
      <c r="R3" s="78" t="s">
        <v>369</v>
      </c>
      <c r="S3" s="78" t="s">
        <v>648</v>
      </c>
    </row>
    <row r="4" spans="1:22" ht="38.25" x14ac:dyDescent="0.2">
      <c r="A4" s="75">
        <v>43850</v>
      </c>
      <c r="B4" s="76">
        <f>IF(A4="","",IF(ISNUMBER(SEARCH("KCB",G4))=TRUE,Info!$J$10,Info!$J$11))</f>
        <v>28</v>
      </c>
      <c r="C4" s="75"/>
      <c r="D4" s="75">
        <v>43887</v>
      </c>
      <c r="E4" s="75" t="s">
        <v>643</v>
      </c>
      <c r="F4" s="84">
        <v>39616355</v>
      </c>
      <c r="G4" s="77" t="s">
        <v>644</v>
      </c>
      <c r="H4" s="84">
        <v>24500</v>
      </c>
      <c r="I4" s="75" t="s">
        <v>43</v>
      </c>
      <c r="J4" s="78" t="s">
        <v>44</v>
      </c>
      <c r="K4" s="207" t="s">
        <v>649</v>
      </c>
      <c r="L4" s="79" t="s">
        <v>646</v>
      </c>
      <c r="N4" s="80" t="s">
        <v>650</v>
      </c>
      <c r="O4" s="83"/>
      <c r="P4" s="83" t="s">
        <v>647</v>
      </c>
      <c r="Q4" s="83"/>
      <c r="R4" s="78" t="s">
        <v>651</v>
      </c>
      <c r="S4" s="78" t="s">
        <v>648</v>
      </c>
    </row>
    <row r="5" spans="1:22" ht="51" x14ac:dyDescent="0.2">
      <c r="A5" s="75">
        <v>43850</v>
      </c>
      <c r="B5" s="76">
        <f>IF(A5="","",IF(ISNUMBER(SEARCH("KCB",G5))=TRUE,Info!$J$10,Info!$J$11))</f>
        <v>28</v>
      </c>
      <c r="C5" s="75"/>
      <c r="D5" s="77" t="s">
        <v>52</v>
      </c>
      <c r="E5" s="75" t="s">
        <v>643</v>
      </c>
      <c r="F5" s="84">
        <v>39616363</v>
      </c>
      <c r="G5" s="77" t="s">
        <v>644</v>
      </c>
      <c r="H5" s="84">
        <v>24500</v>
      </c>
      <c r="I5" s="75" t="s">
        <v>43</v>
      </c>
      <c r="J5" s="78" t="s">
        <v>44</v>
      </c>
      <c r="K5" s="207" t="s">
        <v>645</v>
      </c>
      <c r="L5" s="79" t="s">
        <v>646</v>
      </c>
      <c r="N5" s="80" t="s">
        <v>47</v>
      </c>
      <c r="O5" s="83"/>
      <c r="P5" s="83" t="s">
        <v>647</v>
      </c>
      <c r="Q5" s="83"/>
      <c r="R5" s="78" t="s">
        <v>369</v>
      </c>
      <c r="S5" s="78" t="s">
        <v>648</v>
      </c>
    </row>
    <row r="6" spans="1:22" ht="51" x14ac:dyDescent="0.2">
      <c r="A6" s="75">
        <v>43852</v>
      </c>
      <c r="B6" s="76">
        <f>IF(A6="","",IF(ISNUMBER(SEARCH("KCB",G6))=TRUE,Info!$J$10,Info!$J$11))</f>
        <v>28</v>
      </c>
      <c r="C6" s="75"/>
      <c r="D6" s="77" t="s">
        <v>60</v>
      </c>
      <c r="E6" s="75" t="s">
        <v>643</v>
      </c>
      <c r="F6" s="84">
        <v>39941000</v>
      </c>
      <c r="G6" s="77" t="s">
        <v>644</v>
      </c>
      <c r="H6" s="84">
        <v>24500</v>
      </c>
      <c r="I6" s="75" t="s">
        <v>43</v>
      </c>
      <c r="J6" s="78" t="s">
        <v>44</v>
      </c>
      <c r="K6" s="77" t="s">
        <v>652</v>
      </c>
      <c r="L6" s="79" t="s">
        <v>646</v>
      </c>
      <c r="N6" s="80" t="s">
        <v>38</v>
      </c>
      <c r="O6" s="80"/>
      <c r="P6" s="83" t="s">
        <v>647</v>
      </c>
      <c r="Q6" s="86"/>
      <c r="R6" s="78" t="s">
        <v>651</v>
      </c>
      <c r="S6" s="78" t="s">
        <v>648</v>
      </c>
    </row>
    <row r="7" spans="1:22" ht="38.25" x14ac:dyDescent="0.2">
      <c r="A7" s="75">
        <v>43852</v>
      </c>
      <c r="B7" s="76">
        <f>IF(A7="","",IF(ISNUMBER(SEARCH("KCB",G7))=TRUE,Info!$J$10,Info!$J$11))</f>
        <v>28</v>
      </c>
      <c r="C7" s="75"/>
      <c r="D7" s="75">
        <v>43887</v>
      </c>
      <c r="E7" s="75" t="s">
        <v>643</v>
      </c>
      <c r="F7" s="84">
        <v>39941027</v>
      </c>
      <c r="G7" s="77" t="s">
        <v>644</v>
      </c>
      <c r="H7" s="84">
        <v>24500</v>
      </c>
      <c r="I7" s="75" t="s">
        <v>43</v>
      </c>
      <c r="J7" s="78" t="s">
        <v>44</v>
      </c>
      <c r="K7" s="77" t="s">
        <v>652</v>
      </c>
      <c r="L7" s="79" t="s">
        <v>646</v>
      </c>
      <c r="N7" s="80" t="s">
        <v>38</v>
      </c>
      <c r="O7" s="80"/>
      <c r="P7" s="83" t="s">
        <v>647</v>
      </c>
      <c r="Q7" s="86"/>
      <c r="R7" s="78" t="s">
        <v>651</v>
      </c>
      <c r="S7" s="78" t="s">
        <v>648</v>
      </c>
    </row>
    <row r="8" spans="1:22" ht="38.25" x14ac:dyDescent="0.2">
      <c r="A8" s="75">
        <v>43852</v>
      </c>
      <c r="B8" s="76">
        <f>IF(A8="","",IF(ISNUMBER(SEARCH("KCB",G8))=TRUE,Info!$J$10,Info!$J$11))</f>
        <v>28</v>
      </c>
      <c r="C8" s="75"/>
      <c r="D8" s="75">
        <v>43887</v>
      </c>
      <c r="E8" s="75" t="s">
        <v>643</v>
      </c>
      <c r="F8" s="84">
        <v>39941019</v>
      </c>
      <c r="G8" s="77" t="s">
        <v>644</v>
      </c>
      <c r="H8" s="84">
        <v>24500</v>
      </c>
      <c r="I8" s="75" t="s">
        <v>43</v>
      </c>
      <c r="J8" s="78" t="s">
        <v>44</v>
      </c>
      <c r="K8" s="77" t="s">
        <v>652</v>
      </c>
      <c r="L8" s="79" t="s">
        <v>646</v>
      </c>
      <c r="N8" s="80" t="s">
        <v>38</v>
      </c>
      <c r="O8" s="80"/>
      <c r="P8" s="83" t="s">
        <v>647</v>
      </c>
      <c r="Q8" s="86"/>
      <c r="R8" s="78" t="s">
        <v>651</v>
      </c>
      <c r="S8" s="78" t="s">
        <v>648</v>
      </c>
      <c r="U8" s="81"/>
    </row>
    <row r="9" spans="1:22" ht="38.25" x14ac:dyDescent="0.2">
      <c r="A9" s="75">
        <v>43852</v>
      </c>
      <c r="B9" s="76">
        <f>IF(A9="","",IF(ISNUMBER(SEARCH("KCB",G9))=TRUE,Info!$J$10,Info!$J$11))</f>
        <v>28</v>
      </c>
      <c r="C9" s="75"/>
      <c r="D9" s="75">
        <v>43887</v>
      </c>
      <c r="E9" s="75" t="s">
        <v>643</v>
      </c>
      <c r="F9" s="84">
        <v>39941369</v>
      </c>
      <c r="G9" s="77" t="s">
        <v>644</v>
      </c>
      <c r="H9" s="84">
        <v>24500</v>
      </c>
      <c r="I9" s="75" t="s">
        <v>43</v>
      </c>
      <c r="J9" s="78" t="s">
        <v>44</v>
      </c>
      <c r="K9" s="77" t="s">
        <v>652</v>
      </c>
      <c r="L9" s="79" t="s">
        <v>646</v>
      </c>
      <c r="N9" s="80" t="s">
        <v>38</v>
      </c>
      <c r="O9" s="83"/>
      <c r="P9" s="83" t="s">
        <v>647</v>
      </c>
      <c r="Q9" s="86"/>
      <c r="R9" s="78" t="s">
        <v>651</v>
      </c>
      <c r="S9" s="78" t="s">
        <v>648</v>
      </c>
    </row>
    <row r="10" spans="1:22" ht="38.25" x14ac:dyDescent="0.2">
      <c r="A10" s="75">
        <v>43853</v>
      </c>
      <c r="B10" s="76">
        <f>IF(A10="","",IF(ISNUMBER(SEARCH("KCB",G10))=TRUE,Info!$J$10,Info!$J$11))</f>
        <v>28</v>
      </c>
      <c r="C10" s="75"/>
      <c r="D10" s="75">
        <v>43887</v>
      </c>
      <c r="E10" s="75" t="s">
        <v>643</v>
      </c>
      <c r="F10" s="84">
        <v>39941334</v>
      </c>
      <c r="G10" s="77" t="s">
        <v>644</v>
      </c>
      <c r="H10" s="84">
        <v>24500</v>
      </c>
      <c r="I10" s="75" t="s">
        <v>43</v>
      </c>
      <c r="J10" s="78" t="s">
        <v>44</v>
      </c>
      <c r="K10" s="78" t="s">
        <v>653</v>
      </c>
      <c r="L10" s="79" t="s">
        <v>332</v>
      </c>
      <c r="N10" s="80" t="s">
        <v>38</v>
      </c>
      <c r="O10" s="83"/>
      <c r="P10" s="83" t="s">
        <v>647</v>
      </c>
      <c r="Q10" s="86"/>
      <c r="R10" s="78" t="s">
        <v>651</v>
      </c>
      <c r="S10" s="78" t="s">
        <v>648</v>
      </c>
    </row>
    <row r="11" spans="1:22" ht="51" x14ac:dyDescent="0.2">
      <c r="A11" s="75">
        <v>43853</v>
      </c>
      <c r="B11" s="76">
        <f>IF(A11="","",IF(ISNUMBER(SEARCH("KCB",G11))=TRUE,Info!$J$10,Info!$J$11))</f>
        <v>28</v>
      </c>
      <c r="C11" s="75"/>
      <c r="D11" s="75">
        <v>43887</v>
      </c>
      <c r="E11" s="75" t="s">
        <v>643</v>
      </c>
      <c r="F11" s="84">
        <v>39941318</v>
      </c>
      <c r="G11" s="77" t="s">
        <v>644</v>
      </c>
      <c r="H11" s="84">
        <v>24500</v>
      </c>
      <c r="I11" s="75" t="s">
        <v>43</v>
      </c>
      <c r="J11" s="78" t="s">
        <v>44</v>
      </c>
      <c r="K11" s="78" t="s">
        <v>654</v>
      </c>
      <c r="L11" s="79" t="s">
        <v>332</v>
      </c>
      <c r="N11" s="80" t="s">
        <v>47</v>
      </c>
      <c r="O11" s="80"/>
      <c r="P11" s="83" t="s">
        <v>647</v>
      </c>
      <c r="Q11" s="87"/>
      <c r="R11" s="78" t="s">
        <v>369</v>
      </c>
      <c r="S11" s="78" t="s">
        <v>648</v>
      </c>
    </row>
    <row r="12" spans="1:22" ht="38.25" x14ac:dyDescent="0.2">
      <c r="A12" s="75">
        <v>43853</v>
      </c>
      <c r="B12" s="76">
        <f>IF(A12="","",IF(ISNUMBER(SEARCH("KCB",G12))=TRUE,Info!$J$10,Info!$J$11))</f>
        <v>28</v>
      </c>
      <c r="C12" s="75"/>
      <c r="D12" s="75">
        <v>43887</v>
      </c>
      <c r="E12" s="75" t="s">
        <v>643</v>
      </c>
      <c r="F12" s="84">
        <v>39941166</v>
      </c>
      <c r="G12" s="77" t="s">
        <v>644</v>
      </c>
      <c r="H12" s="84">
        <v>24500</v>
      </c>
      <c r="I12" s="75" t="s">
        <v>43</v>
      </c>
      <c r="J12" s="78" t="s">
        <v>44</v>
      </c>
      <c r="K12" s="78" t="s">
        <v>655</v>
      </c>
      <c r="L12" s="79" t="s">
        <v>332</v>
      </c>
      <c r="N12" s="80" t="s">
        <v>47</v>
      </c>
      <c r="O12" s="80"/>
      <c r="P12" s="83" t="s">
        <v>647</v>
      </c>
      <c r="Q12" s="86"/>
      <c r="R12" s="78" t="s">
        <v>369</v>
      </c>
      <c r="S12" s="78" t="s">
        <v>648</v>
      </c>
    </row>
    <row r="13" spans="1:22" ht="51" x14ac:dyDescent="0.2">
      <c r="A13" s="75">
        <v>43853</v>
      </c>
      <c r="B13" s="76">
        <f>IF(A13="","",IF(ISNUMBER(SEARCH("KCB",G13))=TRUE,Info!$J$10,Info!$J$11))</f>
        <v>28</v>
      </c>
      <c r="C13" s="75"/>
      <c r="D13" s="75">
        <v>43887</v>
      </c>
      <c r="E13" s="75" t="s">
        <v>643</v>
      </c>
      <c r="F13" s="84">
        <v>39941158</v>
      </c>
      <c r="G13" s="77" t="s">
        <v>644</v>
      </c>
      <c r="H13" s="84">
        <v>24500</v>
      </c>
      <c r="I13" s="75" t="s">
        <v>43</v>
      </c>
      <c r="J13" s="78" t="s">
        <v>44</v>
      </c>
      <c r="K13" s="78" t="s">
        <v>656</v>
      </c>
      <c r="L13" s="79" t="s">
        <v>332</v>
      </c>
      <c r="N13" s="80" t="s">
        <v>47</v>
      </c>
      <c r="O13" s="80"/>
      <c r="P13" s="83" t="s">
        <v>647</v>
      </c>
      <c r="Q13" s="87"/>
      <c r="R13" s="78" t="s">
        <v>369</v>
      </c>
      <c r="S13" s="78" t="s">
        <v>648</v>
      </c>
    </row>
    <row r="14" spans="1:22" ht="38.25" x14ac:dyDescent="0.2">
      <c r="A14" s="75">
        <v>43853</v>
      </c>
      <c r="B14" s="76">
        <f>IF(A14="","",IF(ISNUMBER(SEARCH("KCB",G14))=TRUE,Info!$J$10,Info!$J$11))</f>
        <v>28</v>
      </c>
      <c r="C14" s="75"/>
      <c r="D14" s="75">
        <v>43887</v>
      </c>
      <c r="E14" s="75" t="s">
        <v>643</v>
      </c>
      <c r="F14" s="84">
        <v>39970450</v>
      </c>
      <c r="G14" s="77" t="s">
        <v>644</v>
      </c>
      <c r="H14" s="84">
        <v>24500</v>
      </c>
      <c r="I14" s="75" t="s">
        <v>43</v>
      </c>
      <c r="J14" s="78" t="s">
        <v>44</v>
      </c>
      <c r="K14" s="207" t="s">
        <v>123</v>
      </c>
      <c r="L14" s="79" t="s">
        <v>332</v>
      </c>
      <c r="N14" s="80" t="s">
        <v>47</v>
      </c>
      <c r="O14" s="81"/>
      <c r="P14" s="83" t="s">
        <v>647</v>
      </c>
      <c r="Q14" s="87"/>
      <c r="R14" s="78" t="s">
        <v>369</v>
      </c>
      <c r="S14" s="78" t="s">
        <v>648</v>
      </c>
    </row>
    <row r="15" spans="1:22" ht="38.25" x14ac:dyDescent="0.2">
      <c r="A15" s="75">
        <v>43853</v>
      </c>
      <c r="B15" s="76">
        <f>IF(A15="","",IF(ISNUMBER(SEARCH("KCB",G15))=TRUE,Info!$J$10,Info!$J$11))</f>
        <v>28</v>
      </c>
      <c r="C15" s="75"/>
      <c r="D15" s="75">
        <v>43887</v>
      </c>
      <c r="E15" s="75" t="s">
        <v>643</v>
      </c>
      <c r="F15" s="84">
        <v>39970477</v>
      </c>
      <c r="G15" s="77" t="s">
        <v>644</v>
      </c>
      <c r="H15" s="84">
        <v>24500</v>
      </c>
      <c r="I15" s="75" t="s">
        <v>43</v>
      </c>
      <c r="J15" s="78" t="s">
        <v>44</v>
      </c>
      <c r="K15" s="78" t="s">
        <v>657</v>
      </c>
      <c r="L15" s="79" t="s">
        <v>332</v>
      </c>
      <c r="N15" s="80" t="s">
        <v>47</v>
      </c>
      <c r="O15" s="81"/>
      <c r="P15" s="83" t="s">
        <v>647</v>
      </c>
      <c r="Q15" s="86"/>
      <c r="R15" s="78" t="s">
        <v>369</v>
      </c>
      <c r="S15" s="78" t="s">
        <v>648</v>
      </c>
    </row>
    <row r="16" spans="1:22" s="91" customFormat="1" ht="76.5" x14ac:dyDescent="0.2">
      <c r="A16" s="75">
        <v>43853</v>
      </c>
      <c r="B16" s="76">
        <f>IF(A16="","",IF(ISNUMBER(SEARCH("KCB",G16))=TRUE,Info!$J$10,Info!$J$11))</f>
        <v>28</v>
      </c>
      <c r="C16" s="75"/>
      <c r="D16" s="75">
        <v>43887</v>
      </c>
      <c r="E16" s="75" t="s">
        <v>643</v>
      </c>
      <c r="F16" s="84">
        <v>39970469</v>
      </c>
      <c r="G16" s="77" t="s">
        <v>644</v>
      </c>
      <c r="H16" s="84">
        <v>24500</v>
      </c>
      <c r="I16" s="75" t="s">
        <v>43</v>
      </c>
      <c r="J16" s="78" t="s">
        <v>44</v>
      </c>
      <c r="K16" s="78" t="s">
        <v>658</v>
      </c>
      <c r="L16" s="79" t="s">
        <v>332</v>
      </c>
      <c r="M16" s="78"/>
      <c r="N16" s="80" t="s">
        <v>659</v>
      </c>
      <c r="O16" s="83"/>
      <c r="P16" s="83" t="s">
        <v>647</v>
      </c>
      <c r="Q16" s="86"/>
      <c r="R16" s="78" t="s">
        <v>369</v>
      </c>
      <c r="S16" s="78" t="s">
        <v>660</v>
      </c>
      <c r="T16" s="79"/>
      <c r="U16" s="79"/>
    </row>
    <row r="17" spans="1:22" s="91" customFormat="1" ht="38.25" x14ac:dyDescent="0.2">
      <c r="A17" s="75">
        <v>43853</v>
      </c>
      <c r="B17" s="76">
        <f>IF(A17="","",IF(ISNUMBER(SEARCH("KCB",G17))=TRUE,Info!$J$10,Info!$J$11))</f>
        <v>28</v>
      </c>
      <c r="C17" s="75"/>
      <c r="D17" s="75">
        <v>43887</v>
      </c>
      <c r="E17" s="75" t="s">
        <v>643</v>
      </c>
      <c r="F17" s="84">
        <v>39970485</v>
      </c>
      <c r="G17" s="77" t="s">
        <v>644</v>
      </c>
      <c r="H17" s="84">
        <v>24500</v>
      </c>
      <c r="I17" s="75" t="s">
        <v>43</v>
      </c>
      <c r="J17" s="78" t="s">
        <v>44</v>
      </c>
      <c r="K17" s="77" t="s">
        <v>661</v>
      </c>
      <c r="L17" s="79" t="s">
        <v>332</v>
      </c>
      <c r="M17" s="78"/>
      <c r="N17" s="80" t="s">
        <v>38</v>
      </c>
      <c r="O17" s="78"/>
      <c r="P17" s="83" t="s">
        <v>647</v>
      </c>
      <c r="Q17" s="86"/>
      <c r="R17" s="78" t="s">
        <v>651</v>
      </c>
      <c r="S17" s="78" t="s">
        <v>648</v>
      </c>
      <c r="T17" s="79"/>
      <c r="U17" s="79"/>
    </row>
    <row r="18" spans="1:22" s="91" customFormat="1" ht="51" x14ac:dyDescent="0.2">
      <c r="A18" s="75">
        <v>43860</v>
      </c>
      <c r="B18" s="76">
        <f>IF(A18="","",IF(ISNUMBER(SEARCH("KCB",G18))=TRUE,Info!$J$10,Info!$J$11))</f>
        <v>28</v>
      </c>
      <c r="C18" s="75"/>
      <c r="D18" s="75">
        <v>43887</v>
      </c>
      <c r="E18" s="75" t="s">
        <v>643</v>
      </c>
      <c r="F18" s="84">
        <v>39970274</v>
      </c>
      <c r="G18" s="77" t="s">
        <v>644</v>
      </c>
      <c r="H18" s="84">
        <v>24500</v>
      </c>
      <c r="I18" s="75" t="s">
        <v>43</v>
      </c>
      <c r="J18" s="78" t="s">
        <v>44</v>
      </c>
      <c r="K18" s="78" t="s">
        <v>662</v>
      </c>
      <c r="L18" s="79" t="s">
        <v>332</v>
      </c>
      <c r="M18" s="78"/>
      <c r="N18" s="80" t="s">
        <v>663</v>
      </c>
      <c r="O18" s="78"/>
      <c r="P18" s="83" t="s">
        <v>647</v>
      </c>
      <c r="Q18" s="86"/>
      <c r="R18" s="78" t="s">
        <v>651</v>
      </c>
      <c r="S18" s="78" t="s">
        <v>648</v>
      </c>
      <c r="T18" s="79"/>
      <c r="U18" s="79"/>
    </row>
    <row r="19" spans="1:22" ht="51" x14ac:dyDescent="0.2">
      <c r="A19" s="75">
        <v>43860</v>
      </c>
      <c r="B19" s="76">
        <f>IF(A19="","",IF(ISNUMBER(SEARCH("KCB",G19))=TRUE,Info!$J$10,Info!$J$11))</f>
        <v>28</v>
      </c>
      <c r="C19" s="75"/>
      <c r="D19" s="75">
        <v>43887</v>
      </c>
      <c r="E19" s="75" t="s">
        <v>643</v>
      </c>
      <c r="F19" s="84">
        <v>39970290</v>
      </c>
      <c r="G19" s="77" t="s">
        <v>644</v>
      </c>
      <c r="H19" s="84">
        <v>24500</v>
      </c>
      <c r="I19" s="75" t="s">
        <v>43</v>
      </c>
      <c r="J19" s="78" t="s">
        <v>44</v>
      </c>
      <c r="K19" s="78" t="s">
        <v>664</v>
      </c>
      <c r="L19" s="79" t="s">
        <v>332</v>
      </c>
      <c r="N19" s="80" t="s">
        <v>663</v>
      </c>
      <c r="O19" s="93"/>
      <c r="P19" s="83" t="s">
        <v>647</v>
      </c>
      <c r="Q19" s="86"/>
      <c r="R19" s="78" t="s">
        <v>651</v>
      </c>
      <c r="S19" s="78" t="s">
        <v>648</v>
      </c>
      <c r="T19" s="91"/>
      <c r="U19" s="91"/>
    </row>
    <row r="20" spans="1:22" ht="51" x14ac:dyDescent="0.2">
      <c r="A20" s="75">
        <v>43860</v>
      </c>
      <c r="B20" s="76">
        <f>IF(A20="","",IF(ISNUMBER(SEARCH("KCB",G20))=TRUE,Info!$J$10,Info!$J$11))</f>
        <v>28</v>
      </c>
      <c r="C20" s="75"/>
      <c r="D20" s="75">
        <v>43887</v>
      </c>
      <c r="E20" s="75" t="s">
        <v>643</v>
      </c>
      <c r="F20" s="84">
        <v>39970303</v>
      </c>
      <c r="G20" s="77" t="s">
        <v>644</v>
      </c>
      <c r="H20" s="84">
        <v>24500</v>
      </c>
      <c r="I20" s="75" t="s">
        <v>43</v>
      </c>
      <c r="J20" s="78" t="s">
        <v>44</v>
      </c>
      <c r="K20" s="78" t="s">
        <v>665</v>
      </c>
      <c r="L20" s="79" t="s">
        <v>332</v>
      </c>
      <c r="N20" s="80" t="s">
        <v>663</v>
      </c>
      <c r="O20" s="93"/>
      <c r="P20" s="83" t="s">
        <v>647</v>
      </c>
      <c r="Q20" s="86" t="s">
        <v>666</v>
      </c>
      <c r="R20" s="78" t="s">
        <v>651</v>
      </c>
      <c r="S20" s="78" t="s">
        <v>648</v>
      </c>
      <c r="T20" s="91"/>
      <c r="U20" s="91"/>
    </row>
    <row r="21" spans="1:22" ht="114.75" x14ac:dyDescent="0.2">
      <c r="A21" s="75">
        <v>43860</v>
      </c>
      <c r="B21" s="76">
        <f>IF(A21="","",IF(ISNUMBER(SEARCH("KCB",G21))=TRUE,Info!$J$10,Info!$J$11))</f>
        <v>28</v>
      </c>
      <c r="C21" s="75"/>
      <c r="D21" s="75">
        <v>43887</v>
      </c>
      <c r="E21" s="75" t="s">
        <v>643</v>
      </c>
      <c r="F21" s="84">
        <v>39970282</v>
      </c>
      <c r="G21" s="77" t="s">
        <v>644</v>
      </c>
      <c r="H21" s="84">
        <v>24500</v>
      </c>
      <c r="I21" s="75" t="s">
        <v>43</v>
      </c>
      <c r="J21" s="78" t="s">
        <v>44</v>
      </c>
      <c r="K21" s="78" t="s">
        <v>667</v>
      </c>
      <c r="L21" s="79" t="s">
        <v>332</v>
      </c>
      <c r="N21" s="80" t="s">
        <v>668</v>
      </c>
      <c r="O21" s="93"/>
      <c r="P21" s="83" t="s">
        <v>647</v>
      </c>
      <c r="Q21" s="86" t="s">
        <v>666</v>
      </c>
      <c r="R21" s="78" t="s">
        <v>669</v>
      </c>
      <c r="S21" s="78" t="s">
        <v>670</v>
      </c>
      <c r="T21" s="91"/>
      <c r="U21" s="91"/>
    </row>
    <row r="22" spans="1:22" ht="51" x14ac:dyDescent="0.2">
      <c r="A22" s="75">
        <v>43860</v>
      </c>
      <c r="B22" s="76">
        <f>IF(A22="","",IF(ISNUMBER(SEARCH("KCB",G22))=TRUE,Info!$J$10,Info!$J$11))</f>
        <v>28</v>
      </c>
      <c r="C22" s="75"/>
      <c r="D22" s="75">
        <v>43887</v>
      </c>
      <c r="E22" s="75" t="s">
        <v>643</v>
      </c>
      <c r="F22" s="84">
        <v>36142924</v>
      </c>
      <c r="G22" s="78" t="s">
        <v>671</v>
      </c>
      <c r="H22" s="84">
        <v>24500</v>
      </c>
      <c r="I22" s="75" t="s">
        <v>43</v>
      </c>
      <c r="J22" s="78" t="s">
        <v>44</v>
      </c>
      <c r="K22" s="78" t="s">
        <v>672</v>
      </c>
      <c r="L22" s="79" t="s">
        <v>332</v>
      </c>
      <c r="N22" s="80" t="s">
        <v>673</v>
      </c>
      <c r="O22" s="94"/>
      <c r="P22" s="83" t="s">
        <v>647</v>
      </c>
      <c r="Q22" s="86" t="s">
        <v>108</v>
      </c>
      <c r="R22" s="78" t="s">
        <v>369</v>
      </c>
      <c r="S22" s="78" t="s">
        <v>648</v>
      </c>
    </row>
    <row r="23" spans="1:22" ht="89.25" x14ac:dyDescent="0.2">
      <c r="A23" s="75">
        <v>43860</v>
      </c>
      <c r="B23" s="76">
        <f>IF(A23="","",IF(ISNUMBER(SEARCH("KCB",G23))=TRUE,Info!$J$10,Info!$J$11))</f>
        <v>28</v>
      </c>
      <c r="C23" s="75"/>
      <c r="D23" s="75">
        <v>43887</v>
      </c>
      <c r="E23" s="75" t="s">
        <v>643</v>
      </c>
      <c r="F23" s="84">
        <v>36143169</v>
      </c>
      <c r="G23" s="78" t="s">
        <v>671</v>
      </c>
      <c r="H23" s="84">
        <v>24500</v>
      </c>
      <c r="I23" s="75" t="s">
        <v>43</v>
      </c>
      <c r="J23" s="78" t="s">
        <v>44</v>
      </c>
      <c r="K23" s="78" t="s">
        <v>674</v>
      </c>
      <c r="L23" s="79" t="s">
        <v>332</v>
      </c>
      <c r="N23" s="80" t="s">
        <v>673</v>
      </c>
      <c r="O23" s="94"/>
      <c r="P23" s="83" t="s">
        <v>647</v>
      </c>
      <c r="Q23" s="86" t="s">
        <v>108</v>
      </c>
      <c r="R23" s="78" t="s">
        <v>369</v>
      </c>
      <c r="S23" s="78" t="s">
        <v>648</v>
      </c>
      <c r="U23" s="113" t="s">
        <v>675</v>
      </c>
    </row>
    <row r="24" spans="1:22" ht="51" x14ac:dyDescent="0.2">
      <c r="A24" s="75">
        <v>43865</v>
      </c>
      <c r="B24" s="76">
        <f>IF(A24="","",IF(ISNUMBER(SEARCH("KCB",G24))=TRUE,Info!$J$10,Info!$J$11))</f>
        <v>28</v>
      </c>
      <c r="C24" s="75"/>
      <c r="D24" s="75">
        <v>43887</v>
      </c>
      <c r="E24" s="75" t="s">
        <v>643</v>
      </c>
      <c r="F24" s="84">
        <v>36143021</v>
      </c>
      <c r="G24" s="77" t="s">
        <v>671</v>
      </c>
      <c r="H24" s="84">
        <v>24500</v>
      </c>
      <c r="I24" s="75" t="s">
        <v>43</v>
      </c>
      <c r="J24" s="78" t="s">
        <v>44</v>
      </c>
      <c r="K24" s="78" t="s">
        <v>676</v>
      </c>
      <c r="L24" s="79" t="s">
        <v>332</v>
      </c>
      <c r="N24" s="80" t="s">
        <v>673</v>
      </c>
      <c r="O24" s="93"/>
      <c r="P24" s="83"/>
      <c r="Q24" s="86"/>
      <c r="R24" s="78" t="s">
        <v>369</v>
      </c>
      <c r="S24" s="78" t="s">
        <v>648</v>
      </c>
      <c r="T24" s="91"/>
      <c r="U24" s="91"/>
    </row>
    <row r="25" spans="1:22" ht="331.5" x14ac:dyDescent="0.2">
      <c r="A25" s="75">
        <v>44961</v>
      </c>
      <c r="B25" s="76">
        <f>IF(A25="","",IF(ISNUMBER(SEARCH("KCB",G25))=TRUE,Info!$J$10,Info!$J$11))</f>
        <v>28</v>
      </c>
      <c r="C25" s="166"/>
      <c r="D25" s="75">
        <v>44168</v>
      </c>
      <c r="E25" s="75" t="s">
        <v>677</v>
      </c>
      <c r="F25" s="84">
        <v>36143011</v>
      </c>
      <c r="G25" s="77" t="s">
        <v>671</v>
      </c>
      <c r="H25" s="84">
        <v>24500</v>
      </c>
      <c r="I25" s="75" t="s">
        <v>43</v>
      </c>
      <c r="J25" s="78" t="s">
        <v>44</v>
      </c>
      <c r="K25" s="78" t="s">
        <v>2081</v>
      </c>
      <c r="L25" s="79" t="s">
        <v>332</v>
      </c>
      <c r="M25" s="78" t="s">
        <v>678</v>
      </c>
      <c r="N25" s="80" t="s">
        <v>679</v>
      </c>
      <c r="O25" s="93"/>
      <c r="P25" s="83" t="s">
        <v>680</v>
      </c>
      <c r="Q25" s="86" t="s">
        <v>681</v>
      </c>
      <c r="R25" s="78" t="s">
        <v>682</v>
      </c>
      <c r="S25" s="78" t="s">
        <v>683</v>
      </c>
      <c r="T25" s="192"/>
      <c r="U25" s="91"/>
      <c r="V25" s="79" t="s">
        <v>191</v>
      </c>
    </row>
    <row r="26" spans="1:22" ht="127.5" x14ac:dyDescent="0.2">
      <c r="A26" s="75">
        <v>43865</v>
      </c>
      <c r="B26" s="76">
        <f>IF(A26="","",IF(ISNUMBER(SEARCH("KCB",G26))=TRUE,Info!$J$10,Info!$J$11))</f>
        <v>28</v>
      </c>
      <c r="C26" s="75"/>
      <c r="D26" s="75">
        <v>43887</v>
      </c>
      <c r="E26" s="75" t="s">
        <v>643</v>
      </c>
      <c r="F26" s="84">
        <v>39055746</v>
      </c>
      <c r="G26" s="77" t="s">
        <v>671</v>
      </c>
      <c r="H26" s="84">
        <v>24500</v>
      </c>
      <c r="I26" s="75" t="s">
        <v>43</v>
      </c>
      <c r="J26" s="78" t="s">
        <v>44</v>
      </c>
      <c r="K26" s="78" t="s">
        <v>684</v>
      </c>
      <c r="L26" s="79" t="s">
        <v>332</v>
      </c>
      <c r="N26" s="80" t="s">
        <v>673</v>
      </c>
      <c r="O26" s="93"/>
      <c r="P26" s="83" t="s">
        <v>685</v>
      </c>
      <c r="Q26" s="86" t="s">
        <v>686</v>
      </c>
      <c r="R26" s="78" t="s">
        <v>369</v>
      </c>
      <c r="S26" s="78" t="s">
        <v>648</v>
      </c>
      <c r="T26" s="91"/>
      <c r="U26" s="113" t="s">
        <v>687</v>
      </c>
    </row>
    <row r="27" spans="1:22" ht="51" x14ac:dyDescent="0.2">
      <c r="A27" s="75">
        <v>43865</v>
      </c>
      <c r="B27" s="76">
        <f>IF(A27="","",IF(ISNUMBER(SEARCH("KCB",G27))=TRUE,Info!$J$10,Info!$J$11))</f>
        <v>28</v>
      </c>
      <c r="C27" s="75"/>
      <c r="D27" s="75">
        <v>43887</v>
      </c>
      <c r="E27" s="75" t="s">
        <v>643</v>
      </c>
      <c r="F27" s="84">
        <v>39055754</v>
      </c>
      <c r="G27" s="77" t="s">
        <v>688</v>
      </c>
      <c r="H27" s="84">
        <v>24500</v>
      </c>
      <c r="I27" s="75" t="s">
        <v>43</v>
      </c>
      <c r="J27" s="78" t="s">
        <v>44</v>
      </c>
      <c r="K27" s="78" t="s">
        <v>689</v>
      </c>
      <c r="L27" s="79" t="s">
        <v>332</v>
      </c>
      <c r="N27" s="80" t="s">
        <v>673</v>
      </c>
      <c r="O27" s="93"/>
      <c r="P27" s="83"/>
      <c r="Q27" s="86"/>
      <c r="R27" s="78" t="s">
        <v>369</v>
      </c>
      <c r="S27" s="78" t="s">
        <v>648</v>
      </c>
      <c r="T27" s="91"/>
      <c r="U27" s="91"/>
    </row>
    <row r="28" spans="1:22" ht="51" x14ac:dyDescent="0.2">
      <c r="A28" s="75">
        <v>43866</v>
      </c>
      <c r="B28" s="76">
        <f>IF(A28="","",IF(ISNUMBER(SEARCH("KCB",G28))=TRUE,Info!$J$10,Info!$J$11))</f>
        <v>28</v>
      </c>
      <c r="C28" s="75"/>
      <c r="D28" s="75">
        <v>43887</v>
      </c>
      <c r="E28" s="75" t="s">
        <v>643</v>
      </c>
      <c r="F28" s="84">
        <v>36150406</v>
      </c>
      <c r="G28" s="77" t="s">
        <v>690</v>
      </c>
      <c r="H28" s="84">
        <v>24500</v>
      </c>
      <c r="I28" s="75" t="s">
        <v>43</v>
      </c>
      <c r="J28" s="78" t="s">
        <v>44</v>
      </c>
      <c r="K28" s="78" t="s">
        <v>691</v>
      </c>
      <c r="L28" s="79" t="s">
        <v>332</v>
      </c>
      <c r="N28" s="80" t="s">
        <v>673</v>
      </c>
      <c r="O28" s="93"/>
      <c r="P28" s="83"/>
      <c r="Q28" s="86"/>
      <c r="R28" s="78" t="s">
        <v>369</v>
      </c>
      <c r="S28" s="78" t="s">
        <v>648</v>
      </c>
      <c r="T28" s="91"/>
      <c r="U28" s="91"/>
    </row>
    <row r="29" spans="1:22" ht="51" x14ac:dyDescent="0.2">
      <c r="A29" s="75">
        <v>43866</v>
      </c>
      <c r="B29" s="76">
        <f>IF(A29="","",IF(ISNUMBER(SEARCH("KCB",G29))=TRUE,Info!$J$10,Info!$J$11))</f>
        <v>28</v>
      </c>
      <c r="C29" s="75"/>
      <c r="D29" s="75">
        <v>43887</v>
      </c>
      <c r="E29" s="75" t="s">
        <v>643</v>
      </c>
      <c r="F29" s="84">
        <v>34169373</v>
      </c>
      <c r="G29" s="77" t="s">
        <v>690</v>
      </c>
      <c r="H29" s="84">
        <v>24500</v>
      </c>
      <c r="I29" s="75" t="s">
        <v>43</v>
      </c>
      <c r="J29" s="78" t="s">
        <v>44</v>
      </c>
      <c r="K29" s="78" t="s">
        <v>692</v>
      </c>
      <c r="L29" s="79" t="s">
        <v>332</v>
      </c>
      <c r="N29" s="80" t="s">
        <v>663</v>
      </c>
      <c r="O29" s="93"/>
      <c r="P29" s="83"/>
      <c r="Q29" s="86"/>
      <c r="R29" s="78" t="s">
        <v>651</v>
      </c>
      <c r="S29" s="78" t="s">
        <v>648</v>
      </c>
      <c r="T29" s="91"/>
      <c r="U29" s="91"/>
    </row>
    <row r="30" spans="1:22" ht="51" x14ac:dyDescent="0.2">
      <c r="A30" s="75">
        <v>43866</v>
      </c>
      <c r="B30" s="76">
        <f>IF(A30="","",IF(ISNUMBER(SEARCH("KCB",G30))=TRUE,Info!$J$10,Info!$J$11))</f>
        <v>28</v>
      </c>
      <c r="C30" s="75"/>
      <c r="D30" s="75">
        <v>43887</v>
      </c>
      <c r="E30" s="75" t="s">
        <v>643</v>
      </c>
      <c r="F30" s="84">
        <v>34169381</v>
      </c>
      <c r="G30" s="77" t="s">
        <v>690</v>
      </c>
      <c r="H30" s="84">
        <v>24500</v>
      </c>
      <c r="I30" s="75" t="s">
        <v>43</v>
      </c>
      <c r="J30" s="78" t="s">
        <v>44</v>
      </c>
      <c r="K30" s="78" t="s">
        <v>693</v>
      </c>
      <c r="L30" s="79" t="s">
        <v>332</v>
      </c>
      <c r="N30" s="80" t="s">
        <v>673</v>
      </c>
      <c r="O30" s="93"/>
      <c r="P30" s="83"/>
      <c r="Q30" s="86"/>
      <c r="R30" s="78" t="s">
        <v>369</v>
      </c>
      <c r="S30" s="78" t="s">
        <v>648</v>
      </c>
      <c r="T30" s="91"/>
      <c r="U30" s="91"/>
    </row>
    <row r="31" spans="1:22" s="8" customFormat="1" ht="114.75" x14ac:dyDescent="0.2">
      <c r="A31" s="75">
        <v>43868</v>
      </c>
      <c r="B31" s="76">
        <f>IF(A31="","",IF(ISNUMBER(SEARCH("KCB",G31))=TRUE,Info!$J$10,Info!$J$11))</f>
        <v>28</v>
      </c>
      <c r="C31" s="75"/>
      <c r="D31" s="75">
        <v>43931</v>
      </c>
      <c r="E31" s="75" t="s">
        <v>149</v>
      </c>
      <c r="F31" s="84">
        <v>39965950</v>
      </c>
      <c r="G31" s="77" t="s">
        <v>271</v>
      </c>
      <c r="H31" s="84">
        <v>21438</v>
      </c>
      <c r="I31" s="75" t="s">
        <v>694</v>
      </c>
      <c r="J31" s="78"/>
      <c r="K31" s="78" t="s">
        <v>695</v>
      </c>
      <c r="L31" s="79" t="s">
        <v>97</v>
      </c>
      <c r="M31" s="78"/>
      <c r="N31" s="80"/>
      <c r="O31" s="114" t="s">
        <v>696</v>
      </c>
      <c r="P31" s="83"/>
      <c r="Q31" s="102" t="s">
        <v>697</v>
      </c>
      <c r="R31" s="134" t="s">
        <v>698</v>
      </c>
      <c r="S31" s="135" t="s">
        <v>699</v>
      </c>
      <c r="T31" s="91"/>
      <c r="U31" s="91"/>
    </row>
    <row r="32" spans="1:22" s="8" customFormat="1" ht="112.5" x14ac:dyDescent="0.2">
      <c r="A32" s="75">
        <v>43868</v>
      </c>
      <c r="B32" s="76">
        <f>IF(A32="","",IF(ISNUMBER(SEARCH("KCB",G32))=TRUE,Info!$J$10,Info!$J$11))</f>
        <v>28</v>
      </c>
      <c r="C32" s="75"/>
      <c r="D32" s="75">
        <v>43931</v>
      </c>
      <c r="E32" s="75" t="s">
        <v>149</v>
      </c>
      <c r="F32" s="84">
        <v>39965977</v>
      </c>
      <c r="G32" s="77" t="s">
        <v>271</v>
      </c>
      <c r="H32" s="84">
        <v>21438</v>
      </c>
      <c r="I32" s="75" t="s">
        <v>694</v>
      </c>
      <c r="J32" s="112" t="s">
        <v>700</v>
      </c>
      <c r="K32" s="78" t="s">
        <v>701</v>
      </c>
      <c r="L32" s="79" t="s">
        <v>97</v>
      </c>
      <c r="M32" s="78"/>
      <c r="N32" s="80"/>
      <c r="O32" s="114" t="s">
        <v>146</v>
      </c>
      <c r="P32" s="83"/>
      <c r="Q32" s="102" t="s">
        <v>697</v>
      </c>
      <c r="R32" s="134" t="s">
        <v>698</v>
      </c>
      <c r="S32" s="135" t="s">
        <v>702</v>
      </c>
      <c r="T32" s="91"/>
      <c r="U32" s="91"/>
    </row>
    <row r="33" spans="1:21" ht="51" x14ac:dyDescent="0.2">
      <c r="A33" s="75">
        <v>43868</v>
      </c>
      <c r="B33" s="76">
        <f>IF(A33="","",IF(ISNUMBER(SEARCH("KCB",G33))=TRUE,Info!$J$10,Info!$J$11))</f>
        <v>28</v>
      </c>
      <c r="C33" s="75"/>
      <c r="D33" s="75">
        <v>43887</v>
      </c>
      <c r="E33" s="75" t="s">
        <v>643</v>
      </c>
      <c r="F33" s="84">
        <v>40204999</v>
      </c>
      <c r="G33" s="77" t="s">
        <v>644</v>
      </c>
      <c r="H33" s="84">
        <v>24500</v>
      </c>
      <c r="I33" s="75" t="s">
        <v>43</v>
      </c>
      <c r="J33" s="78" t="s">
        <v>44</v>
      </c>
      <c r="K33" s="78" t="s">
        <v>703</v>
      </c>
      <c r="L33" s="79" t="s">
        <v>582</v>
      </c>
      <c r="N33" s="80" t="s">
        <v>673</v>
      </c>
      <c r="O33" s="93"/>
      <c r="P33" s="83"/>
      <c r="Q33" s="86"/>
      <c r="R33" s="78" t="s">
        <v>369</v>
      </c>
      <c r="S33" s="78" t="s">
        <v>648</v>
      </c>
      <c r="T33" s="91"/>
      <c r="U33" s="91"/>
    </row>
    <row r="34" spans="1:21" ht="63.75" x14ac:dyDescent="0.2">
      <c r="A34" s="75">
        <v>43868</v>
      </c>
      <c r="B34" s="76">
        <f>IF(A34="","",IF(ISNUMBER(SEARCH("KCB",G34))=TRUE,Info!$J$10,Info!$J$11))</f>
        <v>28</v>
      </c>
      <c r="C34" s="75"/>
      <c r="D34" s="75">
        <v>43887</v>
      </c>
      <c r="E34" s="75" t="s">
        <v>643</v>
      </c>
      <c r="F34" s="84">
        <v>40204905</v>
      </c>
      <c r="G34" s="77" t="s">
        <v>644</v>
      </c>
      <c r="H34" s="84">
        <v>24500</v>
      </c>
      <c r="I34" s="75" t="s">
        <v>43</v>
      </c>
      <c r="J34" s="78" t="s">
        <v>44</v>
      </c>
      <c r="K34" s="78" t="s">
        <v>704</v>
      </c>
      <c r="L34" s="79" t="s">
        <v>582</v>
      </c>
      <c r="N34" s="80" t="s">
        <v>673</v>
      </c>
      <c r="O34" s="93"/>
      <c r="P34" s="83"/>
      <c r="Q34" s="86"/>
      <c r="R34" s="78" t="s">
        <v>369</v>
      </c>
      <c r="S34" s="78" t="s">
        <v>705</v>
      </c>
      <c r="T34" s="91"/>
      <c r="U34" s="91"/>
    </row>
    <row r="35" spans="1:21" ht="51" x14ac:dyDescent="0.2">
      <c r="A35" s="75">
        <v>43868</v>
      </c>
      <c r="B35" s="76">
        <f>IF(A35="","",IF(ISNUMBER(SEARCH("KCB",G35))=TRUE,Info!$J$10,Info!$J$11))</f>
        <v>28</v>
      </c>
      <c r="C35" s="75"/>
      <c r="D35" s="75">
        <v>43887</v>
      </c>
      <c r="E35" s="75" t="s">
        <v>643</v>
      </c>
      <c r="F35" s="84">
        <v>40204980</v>
      </c>
      <c r="G35" s="77" t="s">
        <v>644</v>
      </c>
      <c r="H35" s="84">
        <v>24500</v>
      </c>
      <c r="I35" s="75" t="s">
        <v>43</v>
      </c>
      <c r="J35" s="78" t="s">
        <v>44</v>
      </c>
      <c r="K35" s="78" t="s">
        <v>706</v>
      </c>
      <c r="L35" s="79" t="s">
        <v>582</v>
      </c>
      <c r="N35" s="80" t="s">
        <v>663</v>
      </c>
      <c r="O35" s="93"/>
      <c r="P35" s="83"/>
      <c r="Q35" s="86"/>
      <c r="R35" s="78" t="s">
        <v>651</v>
      </c>
      <c r="S35" s="78" t="s">
        <v>648</v>
      </c>
      <c r="T35" s="91"/>
      <c r="U35" s="91"/>
    </row>
    <row r="36" spans="1:21" ht="51" x14ac:dyDescent="0.2">
      <c r="A36" s="75">
        <v>43868</v>
      </c>
      <c r="B36" s="76">
        <f>IF(A36="","",IF(ISNUMBER(SEARCH("KCB",G36))=TRUE,Info!$J$10,Info!$J$11))</f>
        <v>28</v>
      </c>
      <c r="C36" s="75"/>
      <c r="D36" s="75">
        <v>43887</v>
      </c>
      <c r="E36" s="75" t="s">
        <v>643</v>
      </c>
      <c r="F36" s="84">
        <v>40204913</v>
      </c>
      <c r="G36" s="77" t="s">
        <v>644</v>
      </c>
      <c r="H36" s="84">
        <v>24500</v>
      </c>
      <c r="I36" s="75" t="s">
        <v>43</v>
      </c>
      <c r="J36" s="78" t="s">
        <v>44</v>
      </c>
      <c r="K36" s="78" t="s">
        <v>707</v>
      </c>
      <c r="L36" s="79" t="s">
        <v>582</v>
      </c>
      <c r="N36" s="80" t="s">
        <v>673</v>
      </c>
      <c r="O36" s="93"/>
      <c r="P36" s="83"/>
      <c r="Q36" s="86"/>
      <c r="R36" s="78" t="s">
        <v>369</v>
      </c>
      <c r="S36" s="78" t="s">
        <v>648</v>
      </c>
      <c r="T36" s="91"/>
      <c r="U36" s="91"/>
    </row>
    <row r="37" spans="1:21" s="198" customFormat="1" ht="229.5" x14ac:dyDescent="0.2">
      <c r="A37" s="166">
        <v>43935</v>
      </c>
      <c r="B37" s="196"/>
      <c r="C37" s="166"/>
      <c r="D37" s="166">
        <v>43952</v>
      </c>
      <c r="E37" s="166" t="s">
        <v>135</v>
      </c>
      <c r="F37" s="197" t="s">
        <v>708</v>
      </c>
      <c r="G37" s="194"/>
      <c r="H37" s="195"/>
      <c r="I37" s="166" t="s">
        <v>43</v>
      </c>
      <c r="J37" s="113" t="s">
        <v>44</v>
      </c>
      <c r="K37" s="113" t="s">
        <v>219</v>
      </c>
      <c r="M37" s="113"/>
      <c r="N37" s="199"/>
      <c r="O37" s="200"/>
      <c r="P37" s="201"/>
      <c r="Q37" s="218"/>
      <c r="R37" s="113" t="s">
        <v>709</v>
      </c>
      <c r="S37" s="113" t="s">
        <v>710</v>
      </c>
      <c r="T37" s="202"/>
      <c r="U37" s="202"/>
    </row>
    <row r="38" spans="1:21" s="8" customFormat="1" ht="229.5" x14ac:dyDescent="0.2">
      <c r="A38" s="75">
        <v>43882</v>
      </c>
      <c r="B38" s="76">
        <f>IF(A38="","",IF(ISNUMBER(SEARCH("KCB",G38))=TRUE,Info!$J$10,Info!$J$11))</f>
        <v>28</v>
      </c>
      <c r="C38" s="77" t="s">
        <v>711</v>
      </c>
      <c r="D38" s="75">
        <v>43931</v>
      </c>
      <c r="E38" s="75" t="s">
        <v>149</v>
      </c>
      <c r="F38" s="84">
        <v>38667142</v>
      </c>
      <c r="G38" s="77" t="s">
        <v>712</v>
      </c>
      <c r="H38" s="84">
        <v>21438</v>
      </c>
      <c r="I38" s="75" t="s">
        <v>694</v>
      </c>
      <c r="J38" s="78" t="s">
        <v>713</v>
      </c>
      <c r="K38" s="78" t="s">
        <v>714</v>
      </c>
      <c r="L38" s="79" t="s">
        <v>643</v>
      </c>
      <c r="M38" s="78"/>
      <c r="N38" s="80"/>
      <c r="O38" s="114" t="s">
        <v>715</v>
      </c>
      <c r="P38" s="83" t="s">
        <v>716</v>
      </c>
      <c r="Q38" s="102" t="s">
        <v>717</v>
      </c>
      <c r="R38" s="134" t="s">
        <v>698</v>
      </c>
      <c r="S38" s="135" t="s">
        <v>718</v>
      </c>
      <c r="T38" s="91"/>
      <c r="U38" s="91"/>
    </row>
    <row r="39" spans="1:21" s="8" customFormat="1" ht="76.5" x14ac:dyDescent="0.2">
      <c r="A39" s="75">
        <v>43894</v>
      </c>
      <c r="B39" s="76">
        <f>IF(A39="","",IF(ISNUMBER(SEARCH("KCB",G39))=TRUE,Info!$J$10,Info!$J$11))</f>
        <v>28</v>
      </c>
      <c r="C39" s="75"/>
      <c r="D39" s="75">
        <v>43895</v>
      </c>
      <c r="E39" s="75" t="s">
        <v>97</v>
      </c>
      <c r="F39" s="84">
        <v>39395441</v>
      </c>
      <c r="G39" s="77" t="s">
        <v>719</v>
      </c>
      <c r="H39" s="84">
        <v>21438</v>
      </c>
      <c r="I39" s="75" t="s">
        <v>694</v>
      </c>
      <c r="J39" s="78"/>
      <c r="K39" s="78" t="s">
        <v>720</v>
      </c>
      <c r="L39" s="79" t="s">
        <v>97</v>
      </c>
      <c r="M39" s="78"/>
      <c r="N39" s="80"/>
      <c r="O39" s="93"/>
      <c r="P39" s="83"/>
      <c r="Q39" s="102"/>
      <c r="R39" s="79" t="s">
        <v>721</v>
      </c>
      <c r="S39" s="78" t="s">
        <v>722</v>
      </c>
      <c r="T39" s="91"/>
      <c r="U39" s="91"/>
    </row>
    <row r="40" spans="1:21" s="8" customFormat="1" ht="178.5" x14ac:dyDescent="0.2">
      <c r="A40" s="75">
        <v>43896</v>
      </c>
      <c r="B40" s="76">
        <f>IF(A40="","",IF(ISNUMBER(SEARCH("KCB",G40))=TRUE,Info!$J$10,Info!$J$11))</f>
        <v>28</v>
      </c>
      <c r="C40" s="133"/>
      <c r="D40" s="75">
        <v>43944</v>
      </c>
      <c r="E40" s="75" t="s">
        <v>149</v>
      </c>
      <c r="F40" s="84">
        <v>36132590</v>
      </c>
      <c r="G40" s="77" t="s">
        <v>719</v>
      </c>
      <c r="H40" s="84">
        <v>21438</v>
      </c>
      <c r="I40" s="75" t="s">
        <v>694</v>
      </c>
      <c r="J40" s="78"/>
      <c r="K40" s="78" t="s">
        <v>723</v>
      </c>
      <c r="L40" s="79" t="s">
        <v>121</v>
      </c>
      <c r="M40" s="78"/>
      <c r="N40" s="80"/>
      <c r="O40" s="114" t="s">
        <v>724</v>
      </c>
      <c r="P40" s="83"/>
      <c r="Q40" s="102" t="s">
        <v>108</v>
      </c>
      <c r="R40" s="134" t="s">
        <v>698</v>
      </c>
      <c r="S40" s="135" t="s">
        <v>699</v>
      </c>
      <c r="T40" s="91"/>
      <c r="U40" s="91"/>
    </row>
    <row r="41" spans="1:21" s="8" customFormat="1" ht="102" x14ac:dyDescent="0.2">
      <c r="A41" s="75">
        <v>43899</v>
      </c>
      <c r="B41" s="76">
        <f>IF(A41="","",IF(ISNUMBER(SEARCH("KCB",G41))=TRUE,Info!$J$10,Info!$J$11))</f>
        <v>28</v>
      </c>
      <c r="C41" s="55"/>
      <c r="D41" s="75">
        <v>43944</v>
      </c>
      <c r="E41" s="75" t="s">
        <v>149</v>
      </c>
      <c r="F41" s="84">
        <v>38632265</v>
      </c>
      <c r="G41" s="78" t="s">
        <v>725</v>
      </c>
      <c r="H41" s="84">
        <v>21439</v>
      </c>
      <c r="I41" s="75" t="s">
        <v>726</v>
      </c>
      <c r="J41" s="78" t="s">
        <v>727</v>
      </c>
      <c r="K41" s="78" t="s">
        <v>728</v>
      </c>
      <c r="L41" s="79" t="s">
        <v>121</v>
      </c>
      <c r="M41" s="78"/>
      <c r="N41" s="80"/>
      <c r="O41" s="114" t="s">
        <v>729</v>
      </c>
      <c r="P41" s="83"/>
      <c r="Q41" s="102" t="s">
        <v>108</v>
      </c>
      <c r="R41" s="134" t="s">
        <v>698</v>
      </c>
      <c r="S41" s="135" t="s">
        <v>730</v>
      </c>
      <c r="T41" s="91"/>
      <c r="U41" s="91"/>
    </row>
    <row r="42" spans="1:21" s="8" customFormat="1" ht="216.75" x14ac:dyDescent="0.2">
      <c r="A42" s="75">
        <v>43906</v>
      </c>
      <c r="B42" s="76">
        <f>IF(A42="","",IF(ISNUMBER(SEARCH("KCB",G42))=TRUE,Info!$J$10,Info!$J$11))</f>
        <v>28</v>
      </c>
      <c r="C42" s="55" t="s">
        <v>731</v>
      </c>
      <c r="D42" s="171">
        <v>44103</v>
      </c>
      <c r="E42" s="171" t="s">
        <v>32</v>
      </c>
      <c r="F42" s="84">
        <v>39959421</v>
      </c>
      <c r="G42" s="78" t="s">
        <v>732</v>
      </c>
      <c r="H42" s="84">
        <v>21438</v>
      </c>
      <c r="I42" s="75" t="s">
        <v>694</v>
      </c>
      <c r="J42" s="78"/>
      <c r="K42" s="78" t="s">
        <v>733</v>
      </c>
      <c r="L42" s="79" t="s">
        <v>734</v>
      </c>
      <c r="M42" s="78"/>
      <c r="N42" s="80"/>
      <c r="O42" s="114" t="s">
        <v>735</v>
      </c>
      <c r="P42" s="83" t="s">
        <v>736</v>
      </c>
      <c r="Q42" s="102" t="s">
        <v>737</v>
      </c>
      <c r="R42" s="173" t="s">
        <v>738</v>
      </c>
      <c r="S42" s="173" t="s">
        <v>739</v>
      </c>
      <c r="T42" s="91"/>
      <c r="U42" s="91"/>
    </row>
    <row r="43" spans="1:21" s="8" customFormat="1" ht="89.25" x14ac:dyDescent="0.2">
      <c r="A43" s="75">
        <v>43906</v>
      </c>
      <c r="B43" s="76">
        <f>IF(A43="","",IF(ISNUMBER(SEARCH("KCB",G43))=TRUE,Info!$J$10,Info!$J$11))</f>
        <v>28</v>
      </c>
      <c r="C43" s="55"/>
      <c r="D43" s="75">
        <v>43944</v>
      </c>
      <c r="E43" s="75" t="s">
        <v>149</v>
      </c>
      <c r="F43" s="84">
        <v>39959454</v>
      </c>
      <c r="G43" s="78" t="s">
        <v>732</v>
      </c>
      <c r="H43" s="84">
        <v>21438</v>
      </c>
      <c r="I43" s="75" t="s">
        <v>694</v>
      </c>
      <c r="J43" s="78" t="s">
        <v>740</v>
      </c>
      <c r="K43" s="78" t="s">
        <v>741</v>
      </c>
      <c r="L43" s="79" t="s">
        <v>80</v>
      </c>
      <c r="M43" s="78"/>
      <c r="N43" s="80"/>
      <c r="O43" s="114" t="s">
        <v>735</v>
      </c>
      <c r="P43" s="83"/>
      <c r="Q43" s="102" t="s">
        <v>742</v>
      </c>
      <c r="R43" s="134" t="s">
        <v>698</v>
      </c>
      <c r="S43" s="135" t="s">
        <v>743</v>
      </c>
      <c r="T43" s="91"/>
      <c r="U43" s="91"/>
    </row>
    <row r="44" spans="1:21" s="8" customFormat="1" ht="38.25" x14ac:dyDescent="0.2">
      <c r="A44" s="75">
        <v>43986</v>
      </c>
      <c r="B44" s="76">
        <f>IF(A44="","",IF(ISNUMBER(SEARCH("KCB",G44))=TRUE,Info!$J$10,Info!$J$11))</f>
        <v>28</v>
      </c>
      <c r="C44" s="55"/>
      <c r="D44" s="171">
        <v>44106</v>
      </c>
      <c r="E44" s="171" t="s">
        <v>582</v>
      </c>
      <c r="F44" s="84">
        <v>33086824</v>
      </c>
      <c r="G44" s="77" t="s">
        <v>744</v>
      </c>
      <c r="H44" s="84">
        <v>22404</v>
      </c>
      <c r="I44" s="75" t="s">
        <v>745</v>
      </c>
      <c r="J44" s="78" t="s">
        <v>746</v>
      </c>
      <c r="K44" s="78" t="s">
        <v>747</v>
      </c>
      <c r="L44" s="79" t="s">
        <v>748</v>
      </c>
      <c r="M44" s="78" t="s">
        <v>749</v>
      </c>
      <c r="N44" s="80"/>
      <c r="O44" s="93"/>
      <c r="P44" s="83"/>
      <c r="Q44" s="102"/>
      <c r="R44" s="173" t="s">
        <v>750</v>
      </c>
      <c r="S44" s="173"/>
      <c r="T44" s="91"/>
      <c r="U44" s="91"/>
    </row>
    <row r="45" spans="1:21" s="8" customFormat="1" ht="38.25" x14ac:dyDescent="0.2">
      <c r="A45" s="75">
        <v>43986</v>
      </c>
      <c r="B45" s="76">
        <f>IF(A45="","",IF(ISNUMBER(SEARCH("KCB",G45))=TRUE,Info!$J$10,Info!$J$11))</f>
        <v>28</v>
      </c>
      <c r="C45" s="55"/>
      <c r="D45" s="171">
        <v>44106</v>
      </c>
      <c r="E45" s="171" t="s">
        <v>582</v>
      </c>
      <c r="F45" s="84">
        <v>33086808</v>
      </c>
      <c r="G45" s="77" t="s">
        <v>744</v>
      </c>
      <c r="H45" s="84">
        <v>22404</v>
      </c>
      <c r="I45" s="75" t="s">
        <v>745</v>
      </c>
      <c r="J45" s="78" t="s">
        <v>751</v>
      </c>
      <c r="K45" s="78" t="s">
        <v>747</v>
      </c>
      <c r="L45" s="79" t="s">
        <v>748</v>
      </c>
      <c r="M45" s="78" t="s">
        <v>749</v>
      </c>
      <c r="N45" s="80"/>
      <c r="O45" s="93"/>
      <c r="P45" s="83"/>
      <c r="Q45" s="102"/>
      <c r="R45" s="173" t="s">
        <v>750</v>
      </c>
      <c r="S45" s="173"/>
      <c r="T45" s="91"/>
      <c r="U45" s="91"/>
    </row>
    <row r="46" spans="1:21" s="8" customFormat="1" ht="38.25" x14ac:dyDescent="0.2">
      <c r="A46" s="75">
        <v>43986</v>
      </c>
      <c r="B46" s="76">
        <f>IF(A46="","",IF(ISNUMBER(SEARCH("KCB",G46))=TRUE,Info!$J$10,Info!$J$11))</f>
        <v>28</v>
      </c>
      <c r="C46" s="55"/>
      <c r="D46" s="171">
        <v>44106</v>
      </c>
      <c r="E46" s="171" t="s">
        <v>582</v>
      </c>
      <c r="F46" s="84">
        <v>33086728</v>
      </c>
      <c r="G46" s="77" t="s">
        <v>744</v>
      </c>
      <c r="H46" s="84">
        <v>22404</v>
      </c>
      <c r="I46" s="75" t="s">
        <v>745</v>
      </c>
      <c r="J46" s="78" t="s">
        <v>752</v>
      </c>
      <c r="K46" s="78" t="s">
        <v>753</v>
      </c>
      <c r="L46" s="79" t="s">
        <v>748</v>
      </c>
      <c r="M46" s="78" t="s">
        <v>749</v>
      </c>
      <c r="N46" s="80"/>
      <c r="O46" s="93"/>
      <c r="P46" s="83"/>
      <c r="Q46" s="102"/>
      <c r="R46" s="173" t="s">
        <v>750</v>
      </c>
      <c r="S46" s="173"/>
      <c r="T46" s="91"/>
      <c r="U46" s="91"/>
    </row>
    <row r="47" spans="1:21" s="8" customFormat="1" ht="38.25" x14ac:dyDescent="0.2">
      <c r="A47" s="75">
        <v>43986</v>
      </c>
      <c r="B47" s="76">
        <f>IF(A47="","",IF(ISNUMBER(SEARCH("KCB",G47))=TRUE,Info!$J$10,Info!$J$11))</f>
        <v>28</v>
      </c>
      <c r="C47" s="55"/>
      <c r="D47" s="171">
        <v>44106</v>
      </c>
      <c r="E47" s="171" t="s">
        <v>582</v>
      </c>
      <c r="F47" s="84">
        <v>33086736</v>
      </c>
      <c r="G47" s="77" t="s">
        <v>744</v>
      </c>
      <c r="H47" s="84">
        <v>22404</v>
      </c>
      <c r="I47" s="75" t="s">
        <v>745</v>
      </c>
      <c r="J47" s="78" t="s">
        <v>754</v>
      </c>
      <c r="K47" s="78" t="s">
        <v>753</v>
      </c>
      <c r="L47" s="79" t="s">
        <v>748</v>
      </c>
      <c r="M47" s="78" t="s">
        <v>749</v>
      </c>
      <c r="N47" s="80"/>
      <c r="O47" s="93"/>
      <c r="P47" s="83"/>
      <c r="Q47" s="102"/>
      <c r="R47" s="173" t="s">
        <v>750</v>
      </c>
      <c r="S47" s="173"/>
      <c r="T47" s="91"/>
      <c r="U47" s="91"/>
    </row>
    <row r="48" spans="1:21" s="8" customFormat="1" ht="38.25" x14ac:dyDescent="0.2">
      <c r="A48" s="75">
        <v>43986</v>
      </c>
      <c r="B48" s="76">
        <f>IF(A48="","",IF(ISNUMBER(SEARCH("KCB",G48))=TRUE,Info!$J$10,Info!$J$11))</f>
        <v>28</v>
      </c>
      <c r="C48" s="55"/>
      <c r="D48" s="171">
        <v>44106</v>
      </c>
      <c r="E48" s="171" t="s">
        <v>582</v>
      </c>
      <c r="F48" s="84">
        <v>33086711</v>
      </c>
      <c r="G48" s="77" t="s">
        <v>744</v>
      </c>
      <c r="H48" s="84">
        <v>22404</v>
      </c>
      <c r="I48" s="75" t="s">
        <v>745</v>
      </c>
      <c r="J48" s="78" t="s">
        <v>755</v>
      </c>
      <c r="K48" s="78" t="s">
        <v>756</v>
      </c>
      <c r="L48" s="79" t="s">
        <v>748</v>
      </c>
      <c r="M48" s="78" t="s">
        <v>749</v>
      </c>
      <c r="N48" s="80"/>
      <c r="O48" s="93"/>
      <c r="P48" s="83"/>
      <c r="Q48" s="102"/>
      <c r="R48" s="173" t="s">
        <v>750</v>
      </c>
      <c r="S48" s="173"/>
      <c r="T48" s="91"/>
      <c r="U48" s="91"/>
    </row>
    <row r="49" spans="1:21" s="8" customFormat="1" ht="38.25" x14ac:dyDescent="0.2">
      <c r="A49" s="75">
        <v>43986</v>
      </c>
      <c r="B49" s="76">
        <f>IF(A49="","",IF(ISNUMBER(SEARCH("KCB",G49))=TRUE,Info!$J$10,Info!$J$11))</f>
        <v>28</v>
      </c>
      <c r="C49" s="55"/>
      <c r="D49" s="171">
        <v>44106</v>
      </c>
      <c r="E49" s="171" t="s">
        <v>582</v>
      </c>
      <c r="F49" s="84">
        <v>33086752</v>
      </c>
      <c r="G49" s="77" t="s">
        <v>744</v>
      </c>
      <c r="H49" s="84">
        <v>22404</v>
      </c>
      <c r="I49" s="75" t="s">
        <v>745</v>
      </c>
      <c r="J49" s="78" t="s">
        <v>757</v>
      </c>
      <c r="K49" s="78" t="s">
        <v>756</v>
      </c>
      <c r="L49" s="79" t="s">
        <v>748</v>
      </c>
      <c r="M49" s="78" t="s">
        <v>749</v>
      </c>
      <c r="N49" s="80"/>
      <c r="O49" s="93"/>
      <c r="P49" s="83"/>
      <c r="Q49" s="102"/>
      <c r="R49" s="173" t="s">
        <v>750</v>
      </c>
      <c r="S49" s="173"/>
      <c r="T49" s="91"/>
      <c r="U49" s="91"/>
    </row>
    <row r="50" spans="1:21" s="8" customFormat="1" ht="38.25" x14ac:dyDescent="0.2">
      <c r="A50" s="75">
        <v>43986</v>
      </c>
      <c r="B50" s="76">
        <f>IF(A50="","",IF(ISNUMBER(SEARCH("KCB",G50))=TRUE,Info!$J$10,Info!$J$11))</f>
        <v>28</v>
      </c>
      <c r="C50" s="55"/>
      <c r="D50" s="171">
        <v>44106</v>
      </c>
      <c r="E50" s="171" t="s">
        <v>582</v>
      </c>
      <c r="F50" s="84">
        <v>33086744</v>
      </c>
      <c r="G50" s="77" t="s">
        <v>744</v>
      </c>
      <c r="H50" s="84">
        <v>22404</v>
      </c>
      <c r="I50" s="75" t="s">
        <v>745</v>
      </c>
      <c r="J50" s="78" t="s">
        <v>758</v>
      </c>
      <c r="K50" s="78" t="s">
        <v>759</v>
      </c>
      <c r="L50" s="79" t="s">
        <v>748</v>
      </c>
      <c r="M50" s="78" t="s">
        <v>749</v>
      </c>
      <c r="N50" s="80"/>
      <c r="O50" s="93"/>
      <c r="P50" s="83"/>
      <c r="Q50" s="102"/>
      <c r="R50" s="173" t="s">
        <v>750</v>
      </c>
      <c r="S50" s="173"/>
      <c r="T50" s="91"/>
      <c r="U50" s="91"/>
    </row>
    <row r="51" spans="1:21" s="8" customFormat="1" ht="38.25" x14ac:dyDescent="0.2">
      <c r="A51" s="75">
        <v>43986</v>
      </c>
      <c r="B51" s="76">
        <f>IF(A51="","",IF(ISNUMBER(SEARCH("KCB",G51))=TRUE,Info!$J$10,Info!$J$11))</f>
        <v>28</v>
      </c>
      <c r="C51" s="55"/>
      <c r="D51" s="171">
        <v>44106</v>
      </c>
      <c r="E51" s="171" t="s">
        <v>582</v>
      </c>
      <c r="F51" s="84">
        <v>33086760</v>
      </c>
      <c r="G51" s="77" t="s">
        <v>744</v>
      </c>
      <c r="H51" s="84">
        <v>22404</v>
      </c>
      <c r="I51" s="75" t="s">
        <v>745</v>
      </c>
      <c r="J51" s="78" t="s">
        <v>760</v>
      </c>
      <c r="K51" s="78" t="s">
        <v>759</v>
      </c>
      <c r="L51" s="79" t="s">
        <v>748</v>
      </c>
      <c r="M51" s="78" t="s">
        <v>749</v>
      </c>
      <c r="N51" s="80"/>
      <c r="O51" s="93"/>
      <c r="P51" s="83"/>
      <c r="Q51" s="102"/>
      <c r="R51" s="173" t="s">
        <v>750</v>
      </c>
      <c r="S51" s="173"/>
      <c r="T51" s="91"/>
      <c r="U51" s="91"/>
    </row>
    <row r="52" spans="1:21" s="8" customFormat="1" ht="38.25" x14ac:dyDescent="0.2">
      <c r="A52" s="75">
        <v>43986</v>
      </c>
      <c r="B52" s="76">
        <f>IF(A52="","",IF(ISNUMBER(SEARCH("KCB",G52))=TRUE,Info!$J$10,Info!$J$11))</f>
        <v>28</v>
      </c>
      <c r="C52" s="55"/>
      <c r="D52" s="171">
        <v>44106</v>
      </c>
      <c r="E52" s="171" t="s">
        <v>582</v>
      </c>
      <c r="F52" s="84">
        <v>33086787</v>
      </c>
      <c r="G52" s="77" t="s">
        <v>744</v>
      </c>
      <c r="H52" s="84">
        <v>22404</v>
      </c>
      <c r="I52" s="75" t="s">
        <v>745</v>
      </c>
      <c r="J52" s="78" t="s">
        <v>761</v>
      </c>
      <c r="K52" s="78" t="s">
        <v>762</v>
      </c>
      <c r="L52" s="79" t="s">
        <v>748</v>
      </c>
      <c r="M52" s="78" t="s">
        <v>749</v>
      </c>
      <c r="N52" s="80"/>
      <c r="O52" s="93"/>
      <c r="P52" s="83"/>
      <c r="Q52" s="102"/>
      <c r="R52" s="173" t="s">
        <v>750</v>
      </c>
      <c r="S52" s="173"/>
      <c r="T52" s="91"/>
      <c r="U52" s="91"/>
    </row>
    <row r="53" spans="1:21" s="8" customFormat="1" ht="38.25" x14ac:dyDescent="0.2">
      <c r="A53" s="75">
        <v>43986</v>
      </c>
      <c r="B53" s="76">
        <f>IF(A53="","",IF(ISNUMBER(SEARCH("KCB",G53))=TRUE,Info!$J$10,Info!$J$11))</f>
        <v>28</v>
      </c>
      <c r="C53" s="55"/>
      <c r="D53" s="171">
        <v>44106</v>
      </c>
      <c r="E53" s="171" t="s">
        <v>582</v>
      </c>
      <c r="F53" s="84">
        <v>33086795</v>
      </c>
      <c r="G53" s="77" t="s">
        <v>744</v>
      </c>
      <c r="H53" s="84">
        <v>22404</v>
      </c>
      <c r="I53" s="75" t="s">
        <v>745</v>
      </c>
      <c r="J53" s="78" t="s">
        <v>763</v>
      </c>
      <c r="K53" s="78" t="s">
        <v>762</v>
      </c>
      <c r="L53" s="79" t="s">
        <v>748</v>
      </c>
      <c r="M53" s="78" t="s">
        <v>749</v>
      </c>
      <c r="N53" s="80"/>
      <c r="O53" s="93"/>
      <c r="P53" s="83"/>
      <c r="Q53" s="102"/>
      <c r="R53" s="173" t="s">
        <v>750</v>
      </c>
      <c r="S53" s="173"/>
      <c r="T53" s="91"/>
      <c r="U53" s="91"/>
    </row>
    <row r="54" spans="1:21" s="8" customFormat="1" ht="38.25" x14ac:dyDescent="0.2">
      <c r="A54" s="75">
        <v>43991</v>
      </c>
      <c r="B54" s="76">
        <f>IF(A54="","",IF(ISNUMBER(SEARCH("KCB",G54))=TRUE,Info!$J$10,Info!$J$11))</f>
        <v>28</v>
      </c>
      <c r="C54" s="55"/>
      <c r="D54" s="171">
        <v>44106</v>
      </c>
      <c r="E54" s="171" t="s">
        <v>582</v>
      </c>
      <c r="F54" s="84">
        <v>33087026</v>
      </c>
      <c r="G54" s="77" t="s">
        <v>764</v>
      </c>
      <c r="H54" s="84">
        <v>22404</v>
      </c>
      <c r="I54" s="75" t="s">
        <v>745</v>
      </c>
      <c r="J54" s="78" t="s">
        <v>765</v>
      </c>
      <c r="K54" s="78" t="s">
        <v>766</v>
      </c>
      <c r="L54" s="79" t="s">
        <v>582</v>
      </c>
      <c r="M54" s="78" t="s">
        <v>749</v>
      </c>
      <c r="N54" s="80"/>
      <c r="O54" s="93"/>
      <c r="P54" s="83"/>
      <c r="Q54" s="102"/>
      <c r="R54" s="173" t="s">
        <v>750</v>
      </c>
      <c r="S54" s="173"/>
      <c r="T54" s="91"/>
      <c r="U54" s="91"/>
    </row>
    <row r="55" spans="1:21" s="8" customFormat="1" ht="38.25" x14ac:dyDescent="0.2">
      <c r="A55" s="75">
        <v>43991</v>
      </c>
      <c r="B55" s="76">
        <f>IF(A55="","",IF(ISNUMBER(SEARCH("KCB",G55))=TRUE,Info!$J$10,Info!$J$11))</f>
        <v>28</v>
      </c>
      <c r="C55" s="55"/>
      <c r="D55" s="171">
        <v>44106</v>
      </c>
      <c r="E55" s="171" t="s">
        <v>582</v>
      </c>
      <c r="F55" s="84">
        <v>33087042</v>
      </c>
      <c r="G55" s="77" t="s">
        <v>764</v>
      </c>
      <c r="H55" s="84">
        <v>22404</v>
      </c>
      <c r="I55" s="75" t="s">
        <v>745</v>
      </c>
      <c r="J55" s="78" t="s">
        <v>767</v>
      </c>
      <c r="K55" s="78" t="s">
        <v>766</v>
      </c>
      <c r="L55" s="79" t="s">
        <v>582</v>
      </c>
      <c r="M55" s="78" t="s">
        <v>749</v>
      </c>
      <c r="N55" s="80"/>
      <c r="O55" s="93"/>
      <c r="P55" s="83"/>
      <c r="Q55" s="102"/>
      <c r="R55" s="173" t="s">
        <v>750</v>
      </c>
      <c r="S55" s="173"/>
      <c r="T55" s="91"/>
      <c r="U55" s="91"/>
    </row>
    <row r="56" spans="1:21" s="8" customFormat="1" ht="38.25" x14ac:dyDescent="0.2">
      <c r="A56" s="75">
        <v>43991</v>
      </c>
      <c r="B56" s="76">
        <f>IF(A56="","",IF(ISNUMBER(SEARCH("KCB",G56))=TRUE,Info!$J$10,Info!$J$11))</f>
        <v>28</v>
      </c>
      <c r="C56" s="55"/>
      <c r="D56" s="171">
        <v>44106</v>
      </c>
      <c r="E56" s="171" t="s">
        <v>582</v>
      </c>
      <c r="F56" s="84">
        <v>33087050</v>
      </c>
      <c r="G56" s="77" t="s">
        <v>764</v>
      </c>
      <c r="H56" s="84">
        <v>22404</v>
      </c>
      <c r="I56" s="75" t="s">
        <v>745</v>
      </c>
      <c r="J56" s="78" t="s">
        <v>768</v>
      </c>
      <c r="K56" s="78" t="s">
        <v>769</v>
      </c>
      <c r="L56" s="79" t="s">
        <v>582</v>
      </c>
      <c r="M56" s="78" t="s">
        <v>749</v>
      </c>
      <c r="N56" s="80"/>
      <c r="O56" s="93"/>
      <c r="P56" s="83"/>
      <c r="Q56" s="102"/>
      <c r="R56" s="173" t="s">
        <v>750</v>
      </c>
      <c r="S56" s="173"/>
      <c r="T56" s="91"/>
      <c r="U56" s="91"/>
    </row>
    <row r="57" spans="1:21" s="8" customFormat="1" ht="38.25" x14ac:dyDescent="0.2">
      <c r="A57" s="75">
        <v>43991</v>
      </c>
      <c r="B57" s="76">
        <f>IF(A57="","",IF(ISNUMBER(SEARCH("KCB",G57))=TRUE,Info!$J$10,Info!$J$11))</f>
        <v>28</v>
      </c>
      <c r="C57" s="55"/>
      <c r="D57" s="171">
        <v>44106</v>
      </c>
      <c r="E57" s="171" t="s">
        <v>582</v>
      </c>
      <c r="F57" s="84">
        <v>33087034</v>
      </c>
      <c r="G57" s="77" t="s">
        <v>764</v>
      </c>
      <c r="H57" s="84">
        <v>22404</v>
      </c>
      <c r="I57" s="75" t="s">
        <v>745</v>
      </c>
      <c r="J57" s="78" t="s">
        <v>770</v>
      </c>
      <c r="K57" s="78" t="s">
        <v>769</v>
      </c>
      <c r="L57" s="79" t="s">
        <v>582</v>
      </c>
      <c r="M57" s="78" t="s">
        <v>749</v>
      </c>
      <c r="N57" s="80"/>
      <c r="O57" s="93"/>
      <c r="P57" s="83"/>
      <c r="Q57" s="102"/>
      <c r="R57" s="173" t="s">
        <v>750</v>
      </c>
      <c r="S57" s="173"/>
      <c r="T57" s="91"/>
      <c r="U57" s="91"/>
    </row>
    <row r="58" spans="1:21" s="8" customFormat="1" ht="38.25" x14ac:dyDescent="0.2">
      <c r="A58" s="75">
        <v>43991</v>
      </c>
      <c r="B58" s="76">
        <f>IF(A58="","",IF(ISNUMBER(SEARCH("KCB",G58))=TRUE,Info!$J$10,Info!$J$11))</f>
        <v>28</v>
      </c>
      <c r="C58" s="133"/>
      <c r="D58" s="171">
        <v>44106</v>
      </c>
      <c r="E58" s="171" t="s">
        <v>582</v>
      </c>
      <c r="F58" s="84">
        <v>33087069</v>
      </c>
      <c r="G58" s="77" t="s">
        <v>764</v>
      </c>
      <c r="H58" s="84">
        <v>22404</v>
      </c>
      <c r="I58" s="75" t="s">
        <v>745</v>
      </c>
      <c r="J58" s="78" t="s">
        <v>771</v>
      </c>
      <c r="K58" s="78" t="s">
        <v>772</v>
      </c>
      <c r="L58" s="79" t="s">
        <v>582</v>
      </c>
      <c r="M58" s="78" t="s">
        <v>749</v>
      </c>
      <c r="N58" s="80"/>
      <c r="O58" s="93"/>
      <c r="P58" s="83"/>
      <c r="Q58" s="102"/>
      <c r="R58" s="173" t="s">
        <v>750</v>
      </c>
      <c r="S58" s="173"/>
      <c r="T58" s="91"/>
      <c r="U58" s="91"/>
    </row>
    <row r="59" spans="1:21" s="8" customFormat="1" ht="38.25" x14ac:dyDescent="0.2">
      <c r="A59" s="75">
        <v>43991</v>
      </c>
      <c r="B59" s="76">
        <f>IF(A59="","",IF(ISNUMBER(SEARCH("KCB",G59))=TRUE,Info!$J$10,Info!$J$11))</f>
        <v>28</v>
      </c>
      <c r="C59" s="133"/>
      <c r="D59" s="171">
        <v>44106</v>
      </c>
      <c r="E59" s="171" t="s">
        <v>582</v>
      </c>
      <c r="F59" s="84">
        <v>33087001</v>
      </c>
      <c r="G59" s="77" t="s">
        <v>764</v>
      </c>
      <c r="H59" s="84">
        <v>22404</v>
      </c>
      <c r="I59" s="75" t="s">
        <v>745</v>
      </c>
      <c r="J59" s="78" t="s">
        <v>773</v>
      </c>
      <c r="K59" s="78" t="s">
        <v>772</v>
      </c>
      <c r="L59" s="79" t="s">
        <v>582</v>
      </c>
      <c r="M59" s="78" t="s">
        <v>749</v>
      </c>
      <c r="N59" s="80"/>
      <c r="O59" s="93"/>
      <c r="P59" s="83"/>
      <c r="Q59" s="102"/>
      <c r="R59" s="173" t="s">
        <v>750</v>
      </c>
      <c r="S59" s="173"/>
      <c r="T59" s="91"/>
      <c r="U59" s="91"/>
    </row>
    <row r="60" spans="1:21" s="8" customFormat="1" ht="38.25" x14ac:dyDescent="0.2">
      <c r="A60" s="75">
        <v>43991</v>
      </c>
      <c r="B60" s="76">
        <f>IF(A60="","",IF(ISNUMBER(SEARCH("KCB",G60))=TRUE,Info!$J$10,Info!$J$11))</f>
        <v>28</v>
      </c>
      <c r="C60" s="133"/>
      <c r="D60" s="171">
        <v>44106</v>
      </c>
      <c r="E60" s="171" t="s">
        <v>582</v>
      </c>
      <c r="F60" s="84">
        <v>33087018</v>
      </c>
      <c r="G60" s="77" t="s">
        <v>764</v>
      </c>
      <c r="H60" s="84">
        <v>22404</v>
      </c>
      <c r="I60" s="75" t="s">
        <v>745</v>
      </c>
      <c r="J60" s="78" t="s">
        <v>774</v>
      </c>
      <c r="K60" s="78" t="s">
        <v>775</v>
      </c>
      <c r="L60" s="79" t="s">
        <v>582</v>
      </c>
      <c r="M60" s="78" t="s">
        <v>749</v>
      </c>
      <c r="N60" s="80"/>
      <c r="O60" s="93"/>
      <c r="P60" s="83"/>
      <c r="Q60" s="102"/>
      <c r="R60" s="173" t="s">
        <v>750</v>
      </c>
      <c r="S60" s="173"/>
      <c r="T60" s="91"/>
      <c r="U60" s="91"/>
    </row>
    <row r="61" spans="1:21" s="8" customFormat="1" ht="38.25" x14ac:dyDescent="0.2">
      <c r="A61" s="75">
        <v>43991</v>
      </c>
      <c r="B61" s="76">
        <f>IF(A61="","",IF(ISNUMBER(SEARCH("KCB",G61))=TRUE,Info!$J$10,Info!$J$11))</f>
        <v>28</v>
      </c>
      <c r="C61" s="133"/>
      <c r="D61" s="171">
        <v>44106</v>
      </c>
      <c r="E61" s="171" t="s">
        <v>582</v>
      </c>
      <c r="F61" s="84">
        <v>33086998</v>
      </c>
      <c r="G61" s="77" t="s">
        <v>764</v>
      </c>
      <c r="H61" s="84">
        <v>22404</v>
      </c>
      <c r="I61" s="75" t="s">
        <v>745</v>
      </c>
      <c r="J61" s="78" t="s">
        <v>776</v>
      </c>
      <c r="K61" s="78" t="s">
        <v>775</v>
      </c>
      <c r="L61" s="79" t="s">
        <v>582</v>
      </c>
      <c r="M61" s="78" t="s">
        <v>749</v>
      </c>
      <c r="N61" s="80"/>
      <c r="O61" s="93"/>
      <c r="P61" s="83"/>
      <c r="Q61" s="102"/>
      <c r="R61" s="173" t="s">
        <v>750</v>
      </c>
      <c r="S61" s="173"/>
      <c r="T61" s="91"/>
      <c r="U61" s="91"/>
    </row>
    <row r="62" spans="1:21" s="8" customFormat="1" ht="38.25" x14ac:dyDescent="0.2">
      <c r="A62" s="75">
        <v>43991</v>
      </c>
      <c r="B62" s="76">
        <f>IF(A62="","",IF(ISNUMBER(SEARCH("KCB",G62))=TRUE,Info!$J$10,Info!$J$11))</f>
        <v>28</v>
      </c>
      <c r="C62" s="55"/>
      <c r="D62" s="171">
        <v>44106</v>
      </c>
      <c r="E62" s="171" t="s">
        <v>582</v>
      </c>
      <c r="F62" s="84">
        <v>33086981</v>
      </c>
      <c r="G62" s="77" t="s">
        <v>764</v>
      </c>
      <c r="H62" s="84">
        <v>22404</v>
      </c>
      <c r="I62" s="75" t="s">
        <v>745</v>
      </c>
      <c r="J62" s="78" t="s">
        <v>777</v>
      </c>
      <c r="K62" s="78" t="s">
        <v>778</v>
      </c>
      <c r="L62" s="79" t="s">
        <v>582</v>
      </c>
      <c r="M62" s="78" t="s">
        <v>749</v>
      </c>
      <c r="N62" s="80"/>
      <c r="O62" s="93"/>
      <c r="P62" s="83"/>
      <c r="Q62" s="102"/>
      <c r="R62" s="173" t="s">
        <v>750</v>
      </c>
      <c r="S62" s="173"/>
      <c r="T62" s="91"/>
      <c r="U62" s="91"/>
    </row>
    <row r="63" spans="1:21" s="8" customFormat="1" ht="38.25" x14ac:dyDescent="0.2">
      <c r="A63" s="75">
        <v>43991</v>
      </c>
      <c r="B63" s="76">
        <f>IF(A63="","",IF(ISNUMBER(SEARCH("KCB",G63))=TRUE,Info!$J$10,Info!$J$11))</f>
        <v>28</v>
      </c>
      <c r="C63" s="55"/>
      <c r="D63" s="171">
        <v>44106</v>
      </c>
      <c r="E63" s="171" t="s">
        <v>582</v>
      </c>
      <c r="F63" s="84">
        <v>33086832</v>
      </c>
      <c r="G63" s="77" t="s">
        <v>764</v>
      </c>
      <c r="H63" s="84">
        <v>22404</v>
      </c>
      <c r="I63" s="75" t="s">
        <v>745</v>
      </c>
      <c r="J63" s="78" t="s">
        <v>765</v>
      </c>
      <c r="K63" s="78" t="s">
        <v>778</v>
      </c>
      <c r="L63" s="79" t="s">
        <v>582</v>
      </c>
      <c r="M63" s="78" t="s">
        <v>749</v>
      </c>
      <c r="N63" s="80"/>
      <c r="O63" s="93"/>
      <c r="P63" s="83"/>
      <c r="Q63" s="102"/>
      <c r="R63" s="173" t="s">
        <v>750</v>
      </c>
      <c r="S63" s="173"/>
      <c r="T63" s="91"/>
      <c r="U63" s="91"/>
    </row>
    <row r="64" spans="1:21" s="8" customFormat="1" ht="38.25" x14ac:dyDescent="0.2">
      <c r="A64" s="75">
        <v>43999</v>
      </c>
      <c r="B64" s="76">
        <f>IF(A64="","",IF(ISNUMBER(SEARCH("KCB",G64))=TRUE,Info!$J$10,Info!$J$11))</f>
        <v>28</v>
      </c>
      <c r="C64" s="55"/>
      <c r="D64" s="171">
        <v>44106</v>
      </c>
      <c r="E64" s="171" t="s">
        <v>582</v>
      </c>
      <c r="F64" s="84">
        <v>33086883</v>
      </c>
      <c r="G64" s="77" t="s">
        <v>764</v>
      </c>
      <c r="H64" s="84">
        <v>22404</v>
      </c>
      <c r="I64" s="75" t="s">
        <v>745</v>
      </c>
      <c r="J64" s="78" t="s">
        <v>779</v>
      </c>
      <c r="K64" s="78" t="s">
        <v>780</v>
      </c>
      <c r="L64" s="79" t="s">
        <v>781</v>
      </c>
      <c r="M64" s="78" t="s">
        <v>749</v>
      </c>
      <c r="N64" s="80"/>
      <c r="O64" s="93"/>
      <c r="P64" s="83"/>
      <c r="Q64" s="102"/>
      <c r="R64" s="173" t="s">
        <v>750</v>
      </c>
      <c r="S64" s="173"/>
      <c r="T64" s="91"/>
      <c r="U64" s="91"/>
    </row>
    <row r="65" spans="1:21" s="8" customFormat="1" ht="38.25" x14ac:dyDescent="0.2">
      <c r="A65" s="75">
        <v>43999</v>
      </c>
      <c r="B65" s="76">
        <f>IF(A65="","",IF(ISNUMBER(SEARCH("KCB",G65))=TRUE,Info!$J$10,Info!$J$11))</f>
        <v>28</v>
      </c>
      <c r="C65" s="55"/>
      <c r="D65" s="171">
        <v>44106</v>
      </c>
      <c r="E65" s="171" t="s">
        <v>582</v>
      </c>
      <c r="F65" s="84">
        <v>33086875</v>
      </c>
      <c r="G65" s="77" t="s">
        <v>764</v>
      </c>
      <c r="H65" s="84">
        <v>22404</v>
      </c>
      <c r="I65" s="75" t="s">
        <v>745</v>
      </c>
      <c r="J65" s="78" t="s">
        <v>774</v>
      </c>
      <c r="K65" s="78" t="s">
        <v>780</v>
      </c>
      <c r="L65" s="79" t="s">
        <v>781</v>
      </c>
      <c r="M65" s="78" t="s">
        <v>749</v>
      </c>
      <c r="N65" s="80"/>
      <c r="O65" s="93"/>
      <c r="P65" s="83"/>
      <c r="Q65" s="102"/>
      <c r="R65" s="173" t="s">
        <v>750</v>
      </c>
      <c r="S65" s="173"/>
      <c r="T65" s="91"/>
      <c r="U65" s="91"/>
    </row>
    <row r="66" spans="1:21" s="8" customFormat="1" ht="38.25" x14ac:dyDescent="0.2">
      <c r="A66" s="75">
        <v>43999</v>
      </c>
      <c r="B66" s="76">
        <f>IF(A66="","",IF(ISNUMBER(SEARCH("KCB",G66))=TRUE,Info!$J$10,Info!$J$11))</f>
        <v>28</v>
      </c>
      <c r="C66" s="55"/>
      <c r="D66" s="171">
        <v>44106</v>
      </c>
      <c r="E66" s="171" t="s">
        <v>582</v>
      </c>
      <c r="F66" s="84">
        <v>33086904</v>
      </c>
      <c r="G66" s="77" t="s">
        <v>764</v>
      </c>
      <c r="H66" s="84">
        <v>22404</v>
      </c>
      <c r="I66" s="75" t="s">
        <v>745</v>
      </c>
      <c r="J66" s="78" t="s">
        <v>767</v>
      </c>
      <c r="K66" s="78" t="s">
        <v>782</v>
      </c>
      <c r="L66" s="79" t="s">
        <v>781</v>
      </c>
      <c r="M66" s="78" t="s">
        <v>749</v>
      </c>
      <c r="N66" s="80"/>
      <c r="O66" s="93"/>
      <c r="P66" s="83"/>
      <c r="Q66" s="102"/>
      <c r="R66" s="173" t="s">
        <v>750</v>
      </c>
      <c r="S66" s="173"/>
      <c r="T66" s="91"/>
      <c r="U66" s="91"/>
    </row>
    <row r="67" spans="1:21" s="8" customFormat="1" ht="38.25" x14ac:dyDescent="0.2">
      <c r="A67" s="75">
        <v>43999</v>
      </c>
      <c r="B67" s="76">
        <f>IF(A67="","",IF(ISNUMBER(SEARCH("KCB",G67))=TRUE,Info!$J$10,Info!$J$11))</f>
        <v>28</v>
      </c>
      <c r="C67" s="55"/>
      <c r="D67" s="171">
        <v>44106</v>
      </c>
      <c r="E67" s="171" t="s">
        <v>582</v>
      </c>
      <c r="F67" s="84">
        <v>33086912</v>
      </c>
      <c r="G67" s="77" t="s">
        <v>764</v>
      </c>
      <c r="H67" s="84">
        <v>22404</v>
      </c>
      <c r="I67" s="75" t="s">
        <v>745</v>
      </c>
      <c r="J67" s="78" t="s">
        <v>783</v>
      </c>
      <c r="K67" s="78" t="s">
        <v>782</v>
      </c>
      <c r="L67" s="79" t="s">
        <v>781</v>
      </c>
      <c r="M67" s="78" t="s">
        <v>749</v>
      </c>
      <c r="N67" s="80"/>
      <c r="O67" s="93"/>
      <c r="P67" s="83"/>
      <c r="Q67" s="102"/>
      <c r="R67" s="173" t="s">
        <v>750</v>
      </c>
      <c r="S67" s="173"/>
      <c r="T67" s="91"/>
      <c r="U67" s="91"/>
    </row>
    <row r="68" spans="1:21" s="8" customFormat="1" ht="38.25" x14ac:dyDescent="0.2">
      <c r="A68" s="75">
        <v>43999</v>
      </c>
      <c r="B68" s="76">
        <f>IF(A68="","",IF(ISNUMBER(SEARCH("KCB",G68))=TRUE,Info!$J$10,Info!$J$11))</f>
        <v>28</v>
      </c>
      <c r="C68" s="75"/>
      <c r="D68" s="171">
        <v>44106</v>
      </c>
      <c r="E68" s="171" t="s">
        <v>582</v>
      </c>
      <c r="F68" s="84">
        <v>33086867</v>
      </c>
      <c r="G68" s="77" t="s">
        <v>764</v>
      </c>
      <c r="H68" s="84">
        <v>22404</v>
      </c>
      <c r="I68" s="75" t="s">
        <v>745</v>
      </c>
      <c r="J68" s="78" t="s">
        <v>784</v>
      </c>
      <c r="K68" s="78" t="s">
        <v>785</v>
      </c>
      <c r="L68" s="79" t="s">
        <v>781</v>
      </c>
      <c r="M68" s="78" t="s">
        <v>749</v>
      </c>
      <c r="N68" s="80" t="s">
        <v>396</v>
      </c>
      <c r="O68" s="93"/>
      <c r="P68" s="83"/>
      <c r="Q68" s="102"/>
      <c r="R68" s="173" t="s">
        <v>750</v>
      </c>
      <c r="S68" s="173"/>
      <c r="T68" s="91"/>
      <c r="U68" s="91"/>
    </row>
    <row r="69" spans="1:21" s="8" customFormat="1" ht="38.25" x14ac:dyDescent="0.2">
      <c r="A69" s="75">
        <v>43999</v>
      </c>
      <c r="B69" s="76">
        <f>IF(A69="","",IF(ISNUMBER(SEARCH("KCB",G69))=TRUE,Info!$J$10,Info!$J$11))</f>
        <v>28</v>
      </c>
      <c r="C69" s="75"/>
      <c r="D69" s="171">
        <v>44106</v>
      </c>
      <c r="E69" s="171" t="s">
        <v>582</v>
      </c>
      <c r="F69" s="84">
        <v>33086891</v>
      </c>
      <c r="G69" s="77" t="s">
        <v>764</v>
      </c>
      <c r="H69" s="84">
        <v>22404</v>
      </c>
      <c r="I69" s="75" t="s">
        <v>745</v>
      </c>
      <c r="J69" s="78" t="s">
        <v>776</v>
      </c>
      <c r="K69" s="78" t="s">
        <v>785</v>
      </c>
      <c r="L69" s="79" t="s">
        <v>781</v>
      </c>
      <c r="M69" s="78" t="s">
        <v>749</v>
      </c>
      <c r="N69" s="80"/>
      <c r="O69" s="93"/>
      <c r="P69" s="83"/>
      <c r="Q69" s="102"/>
      <c r="R69" s="173" t="s">
        <v>750</v>
      </c>
      <c r="S69" s="173"/>
      <c r="T69" s="91"/>
      <c r="U69" s="91"/>
    </row>
    <row r="70" spans="1:21" s="8" customFormat="1" ht="38.25" x14ac:dyDescent="0.2">
      <c r="A70" s="75">
        <v>43999</v>
      </c>
      <c r="B70" s="76">
        <f>IF(A70="","",IF(ISNUMBER(SEARCH("KCB",G70))=TRUE,Info!$J$10,Info!$J$11))</f>
        <v>28</v>
      </c>
      <c r="C70" s="75"/>
      <c r="D70" s="171">
        <v>44106</v>
      </c>
      <c r="E70" s="171" t="s">
        <v>582</v>
      </c>
      <c r="F70" s="84">
        <v>33087085</v>
      </c>
      <c r="G70" s="77" t="s">
        <v>764</v>
      </c>
      <c r="H70" s="84">
        <v>22404</v>
      </c>
      <c r="I70" s="75" t="s">
        <v>745</v>
      </c>
      <c r="J70" s="78" t="s">
        <v>786</v>
      </c>
      <c r="K70" s="78" t="s">
        <v>747</v>
      </c>
      <c r="L70" s="79" t="s">
        <v>781</v>
      </c>
      <c r="M70" s="78" t="s">
        <v>749</v>
      </c>
      <c r="N70" s="80"/>
      <c r="O70" s="93"/>
      <c r="P70" s="83"/>
      <c r="Q70" s="102"/>
      <c r="R70" s="173" t="s">
        <v>750</v>
      </c>
      <c r="S70" s="173"/>
      <c r="T70" s="91"/>
      <c r="U70" s="91"/>
    </row>
    <row r="71" spans="1:21" s="8" customFormat="1" ht="38.25" x14ac:dyDescent="0.2">
      <c r="A71" s="75">
        <v>43999</v>
      </c>
      <c r="B71" s="76">
        <f>IF(A71="","",IF(ISNUMBER(SEARCH("KCB",G71))=TRUE,Info!$J$10,Info!$J$11))</f>
        <v>28</v>
      </c>
      <c r="C71" s="75"/>
      <c r="D71" s="171">
        <v>44106</v>
      </c>
      <c r="E71" s="171" t="s">
        <v>582</v>
      </c>
      <c r="F71" s="84">
        <v>33087077</v>
      </c>
      <c r="G71" s="77" t="s">
        <v>764</v>
      </c>
      <c r="H71" s="84">
        <v>22404</v>
      </c>
      <c r="I71" s="75" t="s">
        <v>745</v>
      </c>
      <c r="J71" s="78" t="s">
        <v>784</v>
      </c>
      <c r="K71" s="78" t="s">
        <v>747</v>
      </c>
      <c r="L71" s="79" t="s">
        <v>781</v>
      </c>
      <c r="M71" s="78" t="s">
        <v>749</v>
      </c>
      <c r="N71" s="80"/>
      <c r="O71" s="93"/>
      <c r="P71" s="83"/>
      <c r="Q71" s="102"/>
      <c r="R71" s="173" t="s">
        <v>750</v>
      </c>
      <c r="S71" s="173"/>
      <c r="T71" s="91"/>
      <c r="U71" s="91"/>
    </row>
    <row r="72" spans="1:21" s="8" customFormat="1" ht="38.25" x14ac:dyDescent="0.2">
      <c r="A72" s="75">
        <v>43999</v>
      </c>
      <c r="B72" s="76">
        <f>IF(A72="","",IF(ISNUMBER(SEARCH("KCB",G72))=TRUE,Info!$J$10,Info!$J$11))</f>
        <v>28</v>
      </c>
      <c r="C72" s="55"/>
      <c r="D72" s="171">
        <v>44106</v>
      </c>
      <c r="E72" s="171" t="s">
        <v>582</v>
      </c>
      <c r="F72" s="84">
        <v>33086859</v>
      </c>
      <c r="G72" s="77" t="s">
        <v>764</v>
      </c>
      <c r="H72" s="84">
        <v>22404</v>
      </c>
      <c r="I72" s="75" t="s">
        <v>745</v>
      </c>
      <c r="J72" s="78" t="s">
        <v>787</v>
      </c>
      <c r="K72" s="78" t="s">
        <v>788</v>
      </c>
      <c r="L72" s="79" t="s">
        <v>781</v>
      </c>
      <c r="M72" s="78" t="s">
        <v>749</v>
      </c>
      <c r="N72" s="80"/>
      <c r="O72" s="93"/>
      <c r="P72" s="83"/>
      <c r="Q72" s="102"/>
      <c r="R72" s="173" t="s">
        <v>750</v>
      </c>
      <c r="S72" s="173"/>
      <c r="T72" s="91"/>
      <c r="U72" s="91"/>
    </row>
    <row r="73" spans="1:21" s="8" customFormat="1" ht="38.25" x14ac:dyDescent="0.2">
      <c r="A73" s="75">
        <v>43999</v>
      </c>
      <c r="B73" s="76">
        <f>IF(A73="","",IF(ISNUMBER(SEARCH("KCB",G73))=TRUE,Info!$J$10,Info!$J$11))</f>
        <v>28</v>
      </c>
      <c r="C73" s="75"/>
      <c r="D73" s="171">
        <v>44106</v>
      </c>
      <c r="E73" s="171" t="s">
        <v>582</v>
      </c>
      <c r="F73" s="84">
        <v>33086840</v>
      </c>
      <c r="G73" s="77" t="s">
        <v>764</v>
      </c>
      <c r="H73" s="84">
        <v>22404</v>
      </c>
      <c r="I73" s="75" t="s">
        <v>745</v>
      </c>
      <c r="J73" s="78" t="s">
        <v>789</v>
      </c>
      <c r="K73" s="78" t="s">
        <v>788</v>
      </c>
      <c r="L73" s="79" t="s">
        <v>781</v>
      </c>
      <c r="M73" s="78" t="s">
        <v>749</v>
      </c>
      <c r="N73" s="80"/>
      <c r="O73" s="93"/>
      <c r="P73" s="83"/>
      <c r="Q73" s="102"/>
      <c r="R73" s="173" t="s">
        <v>750</v>
      </c>
      <c r="S73" s="173"/>
      <c r="T73" s="91"/>
      <c r="U73" s="91"/>
    </row>
    <row r="74" spans="1:21" ht="191.25" x14ac:dyDescent="0.2">
      <c r="A74" s="75">
        <v>44004</v>
      </c>
      <c r="B74" s="76">
        <f>IF(A74="","",IF(ISNUMBER(SEARCH("KCB",G74))=TRUE,Info!$J$10,Info!$J$11))</f>
        <v>28</v>
      </c>
      <c r="C74" s="75"/>
      <c r="D74" s="75">
        <v>44225</v>
      </c>
      <c r="E74" s="75" t="s">
        <v>127</v>
      </c>
      <c r="F74" s="84">
        <v>39436442</v>
      </c>
      <c r="G74" s="77" t="s">
        <v>644</v>
      </c>
      <c r="H74" s="84">
        <v>24500</v>
      </c>
      <c r="I74" s="75" t="s">
        <v>452</v>
      </c>
      <c r="J74" s="78" t="s">
        <v>44</v>
      </c>
      <c r="K74" s="78" t="s">
        <v>790</v>
      </c>
      <c r="L74" s="79" t="s">
        <v>149</v>
      </c>
      <c r="N74" s="80"/>
      <c r="O74" s="79"/>
      <c r="P74" s="83"/>
      <c r="Q74" s="86" t="s">
        <v>791</v>
      </c>
      <c r="R74" s="79" t="s">
        <v>792</v>
      </c>
      <c r="S74" s="78"/>
      <c r="T74" s="91"/>
      <c r="U74" s="91"/>
    </row>
    <row r="75" spans="1:21" s="8" customFormat="1" ht="178.5" x14ac:dyDescent="0.2">
      <c r="A75" s="75">
        <v>44025</v>
      </c>
      <c r="B75" s="76">
        <f>IF(A75="","",IF(ISNUMBER(SEARCH("KCB",G75))=TRUE,Info!$J$10,Info!$J$11))</f>
        <v>28</v>
      </c>
      <c r="C75" s="55"/>
      <c r="D75" s="171">
        <v>44144</v>
      </c>
      <c r="E75" s="171" t="s">
        <v>32</v>
      </c>
      <c r="F75" s="84">
        <v>32869798</v>
      </c>
      <c r="G75" s="77" t="s">
        <v>712</v>
      </c>
      <c r="H75" s="84">
        <v>21439</v>
      </c>
      <c r="I75" s="75" t="s">
        <v>793</v>
      </c>
      <c r="J75" s="78" t="s">
        <v>794</v>
      </c>
      <c r="K75" s="78" t="s">
        <v>795</v>
      </c>
      <c r="L75" s="79" t="s">
        <v>796</v>
      </c>
      <c r="M75" s="78"/>
      <c r="N75" s="80"/>
      <c r="O75" s="114" t="s">
        <v>797</v>
      </c>
      <c r="P75" s="83" t="s">
        <v>798</v>
      </c>
      <c r="Q75" s="102" t="s">
        <v>799</v>
      </c>
      <c r="R75" s="172" t="s">
        <v>800</v>
      </c>
      <c r="S75" s="173" t="s">
        <v>801</v>
      </c>
      <c r="T75" s="91"/>
      <c r="U75" s="91"/>
    </row>
    <row r="76" spans="1:21" s="8" customFormat="1" ht="76.5" x14ac:dyDescent="0.2">
      <c r="A76" s="75">
        <v>44026</v>
      </c>
      <c r="B76" s="76">
        <f>IF(A76="","",IF(ISNUMBER(SEARCH("KCB",G76))=TRUE,Info!$J$10,Info!$J$11))</f>
        <v>90</v>
      </c>
      <c r="C76" s="55"/>
      <c r="D76" s="75">
        <v>44028</v>
      </c>
      <c r="E76" s="75" t="s">
        <v>32</v>
      </c>
      <c r="F76" s="84">
        <v>33189620</v>
      </c>
      <c r="G76" s="77" t="s">
        <v>802</v>
      </c>
      <c r="H76" s="84">
        <v>23404</v>
      </c>
      <c r="I76" s="75" t="s">
        <v>803</v>
      </c>
      <c r="J76" s="78" t="s">
        <v>804</v>
      </c>
      <c r="K76" s="78" t="s">
        <v>805</v>
      </c>
      <c r="L76" s="79" t="s">
        <v>796</v>
      </c>
      <c r="M76" s="78"/>
      <c r="N76" s="80"/>
      <c r="O76" s="93"/>
      <c r="P76" s="83"/>
      <c r="Q76" s="102" t="s">
        <v>806</v>
      </c>
      <c r="R76" s="78" t="s">
        <v>75</v>
      </c>
      <c r="S76" s="78" t="s">
        <v>807</v>
      </c>
      <c r="T76" s="91"/>
      <c r="U76" s="91"/>
    </row>
    <row r="77" spans="1:21" ht="51" x14ac:dyDescent="0.2">
      <c r="A77" s="75">
        <v>44029</v>
      </c>
      <c r="B77" s="76">
        <f>IF(A77="","",IF(ISNUMBER(SEARCH("KCB",G77))=TRUE,Info!$J$10,Info!$J$11))</f>
        <v>90</v>
      </c>
      <c r="C77" s="55"/>
      <c r="D77" s="75">
        <v>44032</v>
      </c>
      <c r="E77" s="75" t="s">
        <v>337</v>
      </c>
      <c r="F77" s="84">
        <v>32810956</v>
      </c>
      <c r="G77" s="77" t="s">
        <v>802</v>
      </c>
      <c r="H77" s="84">
        <v>23405</v>
      </c>
      <c r="I77" s="75" t="s">
        <v>43</v>
      </c>
      <c r="J77" s="78" t="s">
        <v>44</v>
      </c>
      <c r="K77" s="78" t="s">
        <v>808</v>
      </c>
      <c r="L77" s="79" t="s">
        <v>121</v>
      </c>
      <c r="N77" s="80"/>
      <c r="O77" s="93"/>
      <c r="P77" s="83"/>
      <c r="Q77" s="102" t="s">
        <v>806</v>
      </c>
      <c r="R77" s="78" t="s">
        <v>809</v>
      </c>
      <c r="S77" s="78" t="s">
        <v>810</v>
      </c>
      <c r="T77" s="91"/>
      <c r="U77" s="91"/>
    </row>
    <row r="78" spans="1:21" s="8" customFormat="1" ht="114.75" x14ac:dyDescent="0.2">
      <c r="A78" s="75">
        <v>44029</v>
      </c>
      <c r="B78" s="76">
        <f>IF(A78="","",IF(ISNUMBER(SEARCH("KCB",G78))=TRUE,Info!$J$10,Info!$J$11))</f>
        <v>90</v>
      </c>
      <c r="C78" s="55"/>
      <c r="D78" s="75">
        <v>44032</v>
      </c>
      <c r="E78" s="75" t="s">
        <v>337</v>
      </c>
      <c r="F78" s="84">
        <v>39473366</v>
      </c>
      <c r="G78" s="77" t="s">
        <v>811</v>
      </c>
      <c r="H78" s="84">
        <v>23405</v>
      </c>
      <c r="I78" s="75" t="s">
        <v>43</v>
      </c>
      <c r="J78" s="78" t="s">
        <v>44</v>
      </c>
      <c r="K78" s="78" t="s">
        <v>812</v>
      </c>
      <c r="L78" s="79" t="s">
        <v>121</v>
      </c>
      <c r="M78" s="78"/>
      <c r="N78" s="80"/>
      <c r="O78" s="94"/>
      <c r="P78" s="83"/>
      <c r="Q78" s="102" t="s">
        <v>806</v>
      </c>
      <c r="R78" s="78" t="s">
        <v>809</v>
      </c>
      <c r="S78" s="78" t="s">
        <v>813</v>
      </c>
      <c r="T78" s="79"/>
      <c r="U78" s="79"/>
    </row>
    <row r="79" spans="1:21" s="8" customFormat="1" ht="114.75" x14ac:dyDescent="0.2">
      <c r="A79" s="75">
        <v>44032</v>
      </c>
      <c r="B79" s="76">
        <f>IF(A79="","",IF(ISNUMBER(SEARCH("KCB",G79))=TRUE,Info!$J$10,Info!$J$11))</f>
        <v>90</v>
      </c>
      <c r="C79" s="55"/>
      <c r="D79" s="75">
        <v>44053</v>
      </c>
      <c r="E79" s="75" t="s">
        <v>32</v>
      </c>
      <c r="F79" s="84">
        <v>39473421</v>
      </c>
      <c r="G79" s="77" t="s">
        <v>814</v>
      </c>
      <c r="H79" s="84">
        <v>23404</v>
      </c>
      <c r="I79" s="75" t="s">
        <v>803</v>
      </c>
      <c r="J79" s="78" t="s">
        <v>804</v>
      </c>
      <c r="K79" s="78" t="s">
        <v>815</v>
      </c>
      <c r="L79" s="79" t="s">
        <v>32</v>
      </c>
      <c r="M79" s="78"/>
      <c r="N79" s="80"/>
      <c r="O79" s="93"/>
      <c r="P79" s="83"/>
      <c r="Q79" s="102" t="s">
        <v>108</v>
      </c>
      <c r="R79" s="79" t="s">
        <v>816</v>
      </c>
      <c r="S79" s="78" t="s">
        <v>817</v>
      </c>
      <c r="T79" s="91"/>
      <c r="U79" s="91"/>
    </row>
    <row r="80" spans="1:21" s="8" customFormat="1" ht="51" x14ac:dyDescent="0.2">
      <c r="A80" s="75">
        <v>44032</v>
      </c>
      <c r="B80" s="76">
        <f>IF(A80="","",IF(ISNUMBER(SEARCH("KCB",G80))=TRUE,Info!$J$10,Info!$J$11))</f>
        <v>90</v>
      </c>
      <c r="C80" s="55"/>
      <c r="D80" s="75">
        <v>44032</v>
      </c>
      <c r="E80" s="75" t="s">
        <v>32</v>
      </c>
      <c r="F80" s="84">
        <v>39473341</v>
      </c>
      <c r="G80" s="77" t="s">
        <v>814</v>
      </c>
      <c r="H80" s="84">
        <v>23404</v>
      </c>
      <c r="I80" s="75" t="s">
        <v>803</v>
      </c>
      <c r="J80" s="78" t="s">
        <v>804</v>
      </c>
      <c r="K80" s="78" t="s">
        <v>818</v>
      </c>
      <c r="L80" s="79" t="s">
        <v>32</v>
      </c>
      <c r="M80" s="78"/>
      <c r="N80" s="80"/>
      <c r="O80" s="93"/>
      <c r="P80" s="83"/>
      <c r="Q80" s="102" t="s">
        <v>108</v>
      </c>
      <c r="R80" s="79" t="s">
        <v>478</v>
      </c>
      <c r="S80" s="78" t="s">
        <v>819</v>
      </c>
      <c r="T80" s="91"/>
      <c r="U80" s="91"/>
    </row>
    <row r="81" spans="1:21" s="8" customFormat="1" ht="76.5" x14ac:dyDescent="0.2">
      <c r="A81" s="75">
        <v>44032</v>
      </c>
      <c r="B81" s="76">
        <f>IF(A81="","",IF(ISNUMBER(SEARCH("KCB",G81))=TRUE,Info!$J$10,Info!$J$11))</f>
        <v>90</v>
      </c>
      <c r="C81" s="55"/>
      <c r="D81" s="75">
        <v>44053</v>
      </c>
      <c r="E81" s="75" t="s">
        <v>32</v>
      </c>
      <c r="F81" s="84">
        <v>39473358</v>
      </c>
      <c r="G81" s="77" t="s">
        <v>494</v>
      </c>
      <c r="H81" s="84">
        <v>23404</v>
      </c>
      <c r="I81" s="75" t="s">
        <v>803</v>
      </c>
      <c r="J81" s="78" t="s">
        <v>804</v>
      </c>
      <c r="K81" s="78" t="s">
        <v>820</v>
      </c>
      <c r="L81" s="79" t="s">
        <v>32</v>
      </c>
      <c r="M81" s="78"/>
      <c r="N81" s="80" t="s">
        <v>821</v>
      </c>
      <c r="O81" s="93"/>
      <c r="P81" s="83"/>
      <c r="Q81" s="102" t="s">
        <v>108</v>
      </c>
      <c r="R81" s="79" t="s">
        <v>822</v>
      </c>
      <c r="S81" s="78" t="s">
        <v>823</v>
      </c>
      <c r="T81" s="91"/>
      <c r="U81" s="91"/>
    </row>
    <row r="82" spans="1:21" s="8" customFormat="1" ht="51" x14ac:dyDescent="0.2">
      <c r="A82" s="75">
        <v>44032</v>
      </c>
      <c r="B82" s="76">
        <f>IF(A82="","",IF(ISNUMBER(SEARCH("KCB",G82))=TRUE,Info!$J$10,Info!$J$11))</f>
        <v>90</v>
      </c>
      <c r="C82" s="55"/>
      <c r="D82" s="75">
        <v>44032</v>
      </c>
      <c r="E82" s="75" t="s">
        <v>32</v>
      </c>
      <c r="F82" s="84">
        <v>32897713</v>
      </c>
      <c r="G82" s="77" t="s">
        <v>824</v>
      </c>
      <c r="H82" s="84">
        <v>23404</v>
      </c>
      <c r="I82" s="75" t="s">
        <v>803</v>
      </c>
      <c r="J82" s="78" t="s">
        <v>804</v>
      </c>
      <c r="K82" s="78" t="s">
        <v>825</v>
      </c>
      <c r="L82" s="79" t="s">
        <v>32</v>
      </c>
      <c r="M82" s="78"/>
      <c r="N82" s="80"/>
      <c r="O82" s="93"/>
      <c r="P82" s="83"/>
      <c r="Q82" s="102" t="s">
        <v>108</v>
      </c>
      <c r="R82" s="79" t="s">
        <v>826</v>
      </c>
      <c r="S82" s="78" t="s">
        <v>827</v>
      </c>
      <c r="T82" s="91"/>
      <c r="U82" s="91"/>
    </row>
    <row r="83" spans="1:21" s="8" customFormat="1" ht="63.75" x14ac:dyDescent="0.2">
      <c r="A83" s="75">
        <v>44032</v>
      </c>
      <c r="B83" s="76">
        <f>IF(A83="","",IF(ISNUMBER(SEARCH("KCB",G83))=TRUE,Info!$J$10,Info!$J$11))</f>
        <v>90</v>
      </c>
      <c r="C83" s="55"/>
      <c r="D83" s="75">
        <v>44032</v>
      </c>
      <c r="E83" s="75" t="s">
        <v>32</v>
      </c>
      <c r="F83" s="84">
        <v>32897721</v>
      </c>
      <c r="G83" s="77" t="s">
        <v>824</v>
      </c>
      <c r="H83" s="84">
        <v>23404</v>
      </c>
      <c r="I83" s="75" t="s">
        <v>803</v>
      </c>
      <c r="J83" s="78" t="s">
        <v>804</v>
      </c>
      <c r="K83" s="78" t="s">
        <v>828</v>
      </c>
      <c r="L83" s="79" t="s">
        <v>32</v>
      </c>
      <c r="M83" s="78"/>
      <c r="N83" s="80"/>
      <c r="O83" s="93"/>
      <c r="P83" s="83"/>
      <c r="Q83" s="102" t="s">
        <v>108</v>
      </c>
      <c r="R83" s="79" t="s">
        <v>478</v>
      </c>
      <c r="S83" s="78" t="s">
        <v>829</v>
      </c>
      <c r="T83" s="91"/>
      <c r="U83" s="91"/>
    </row>
    <row r="84" spans="1:21" s="8" customFormat="1" ht="76.5" x14ac:dyDescent="0.2">
      <c r="A84" s="75">
        <v>44036</v>
      </c>
      <c r="B84" s="76">
        <f>IF(A84="","",IF(ISNUMBER(SEARCH("KCB",G84))=TRUE,Info!$J$10,Info!$J$11))</f>
        <v>90</v>
      </c>
      <c r="C84" s="55"/>
      <c r="D84" s="75">
        <v>44053</v>
      </c>
      <c r="E84" s="75" t="s">
        <v>32</v>
      </c>
      <c r="F84" s="84">
        <v>39475484</v>
      </c>
      <c r="G84" s="77" t="s">
        <v>830</v>
      </c>
      <c r="H84" s="84">
        <v>23404</v>
      </c>
      <c r="I84" s="75" t="s">
        <v>803</v>
      </c>
      <c r="J84" s="78" t="s">
        <v>804</v>
      </c>
      <c r="K84" s="78" t="s">
        <v>831</v>
      </c>
      <c r="L84" s="79" t="s">
        <v>832</v>
      </c>
      <c r="M84" s="78"/>
      <c r="N84" s="80" t="s">
        <v>833</v>
      </c>
      <c r="O84" s="93"/>
      <c r="P84" s="83"/>
      <c r="Q84" s="102" t="s">
        <v>108</v>
      </c>
      <c r="R84" s="79" t="s">
        <v>822</v>
      </c>
      <c r="S84" s="78" t="s">
        <v>823</v>
      </c>
      <c r="T84" s="91"/>
      <c r="U84" s="91"/>
    </row>
    <row r="85" spans="1:21" s="8" customFormat="1" ht="76.5" x14ac:dyDescent="0.2">
      <c r="A85" s="75">
        <v>44039</v>
      </c>
      <c r="B85" s="76">
        <f>IF(A85="","",IF(ISNUMBER(SEARCH("KCB",G85))=TRUE,Info!$J$10,Info!$J$11))</f>
        <v>90</v>
      </c>
      <c r="C85" s="55"/>
      <c r="D85" s="75">
        <v>44042</v>
      </c>
      <c r="E85" s="75" t="s">
        <v>834</v>
      </c>
      <c r="F85" s="84">
        <v>38926036</v>
      </c>
      <c r="G85" s="77" t="s">
        <v>835</v>
      </c>
      <c r="H85" s="84">
        <v>23402</v>
      </c>
      <c r="I85" s="75" t="s">
        <v>399</v>
      </c>
      <c r="J85" s="78" t="s">
        <v>157</v>
      </c>
      <c r="K85" s="78" t="s">
        <v>836</v>
      </c>
      <c r="L85" s="79" t="s">
        <v>837</v>
      </c>
      <c r="M85" s="78"/>
      <c r="O85" s="93"/>
      <c r="P85" s="83"/>
      <c r="Q85" s="102" t="s">
        <v>108</v>
      </c>
      <c r="R85" s="78" t="s">
        <v>838</v>
      </c>
      <c r="S85" s="78" t="s">
        <v>839</v>
      </c>
      <c r="T85" s="91"/>
      <c r="U85" s="91"/>
    </row>
    <row r="86" spans="1:21" s="8" customFormat="1" ht="51" x14ac:dyDescent="0.2">
      <c r="A86" s="75">
        <v>44039</v>
      </c>
      <c r="B86" s="76">
        <f>IF(A86="","",IF(ISNUMBER(SEARCH("KCB",G86))=TRUE,Info!$J$10,Info!$J$11))</f>
        <v>28</v>
      </c>
      <c r="C86" s="55"/>
      <c r="D86" s="75">
        <v>44039</v>
      </c>
      <c r="E86" s="75" t="s">
        <v>337</v>
      </c>
      <c r="F86" s="84">
        <v>39959497</v>
      </c>
      <c r="G86" s="77" t="s">
        <v>840</v>
      </c>
      <c r="H86" s="84">
        <v>21438</v>
      </c>
      <c r="I86" s="75" t="s">
        <v>694</v>
      </c>
      <c r="J86" s="78"/>
      <c r="K86" s="78" t="s">
        <v>841</v>
      </c>
      <c r="L86" s="79" t="s">
        <v>832</v>
      </c>
      <c r="M86" s="78"/>
      <c r="N86" s="80"/>
      <c r="O86" s="93"/>
      <c r="P86" s="83"/>
      <c r="Q86" s="102"/>
      <c r="R86" s="79" t="s">
        <v>147</v>
      </c>
      <c r="S86" s="78" t="s">
        <v>842</v>
      </c>
      <c r="T86" s="91"/>
      <c r="U86" s="91"/>
    </row>
    <row r="87" spans="1:21" s="8" customFormat="1" ht="114.75" x14ac:dyDescent="0.2">
      <c r="A87" s="75">
        <v>44039</v>
      </c>
      <c r="B87" s="76">
        <f>IF(A87="","",IF(ISNUMBER(SEARCH("KCB",G87))=TRUE,Info!$J$10,Info!$J$11))</f>
        <v>90</v>
      </c>
      <c r="C87" s="55"/>
      <c r="D87" s="75">
        <v>44071</v>
      </c>
      <c r="E87" s="75" t="s">
        <v>337</v>
      </c>
      <c r="F87" s="84">
        <v>39123665</v>
      </c>
      <c r="G87" s="77" t="s">
        <v>156</v>
      </c>
      <c r="H87" s="84">
        <v>23405</v>
      </c>
      <c r="I87" s="75" t="s">
        <v>452</v>
      </c>
      <c r="J87" s="78" t="s">
        <v>44</v>
      </c>
      <c r="K87" s="78" t="s">
        <v>843</v>
      </c>
      <c r="L87" s="79" t="s">
        <v>832</v>
      </c>
      <c r="M87" s="78"/>
      <c r="N87" s="80"/>
      <c r="O87" s="94" t="s">
        <v>844</v>
      </c>
      <c r="P87" s="83"/>
      <c r="Q87" s="102" t="s">
        <v>108</v>
      </c>
      <c r="R87" s="78" t="s">
        <v>809</v>
      </c>
      <c r="S87" s="78" t="s">
        <v>845</v>
      </c>
      <c r="T87" s="91"/>
      <c r="U87" s="91"/>
    </row>
    <row r="88" spans="1:21" s="8" customFormat="1" ht="114.75" x14ac:dyDescent="0.2">
      <c r="A88" s="75">
        <v>44039</v>
      </c>
      <c r="B88" s="76">
        <f>IF(A88="","",IF(ISNUMBER(SEARCH("KCB",G88))=TRUE,Info!$J$10,Info!$J$11))</f>
        <v>90</v>
      </c>
      <c r="C88" s="55"/>
      <c r="D88" s="75">
        <v>44084</v>
      </c>
      <c r="E88" s="75" t="s">
        <v>121</v>
      </c>
      <c r="F88" s="84">
        <v>39123657</v>
      </c>
      <c r="G88" s="77" t="s">
        <v>156</v>
      </c>
      <c r="H88" s="84">
        <v>23405</v>
      </c>
      <c r="I88" s="75" t="s">
        <v>452</v>
      </c>
      <c r="J88" s="78" t="s">
        <v>44</v>
      </c>
      <c r="K88" s="78" t="s">
        <v>846</v>
      </c>
      <c r="L88" s="79" t="s">
        <v>832</v>
      </c>
      <c r="M88" s="78"/>
      <c r="N88" s="80" t="s">
        <v>847</v>
      </c>
      <c r="P88" s="83"/>
      <c r="Q88" s="102" t="s">
        <v>108</v>
      </c>
      <c r="R88" s="78" t="s">
        <v>369</v>
      </c>
      <c r="S88" s="78" t="s">
        <v>848</v>
      </c>
      <c r="T88" s="91"/>
      <c r="U88" s="91"/>
    </row>
    <row r="89" spans="1:21" s="8" customFormat="1" ht="76.5" x14ac:dyDescent="0.2">
      <c r="A89" s="75">
        <v>44041</v>
      </c>
      <c r="B89" s="76">
        <f>IF(A89="","",IF(ISNUMBER(SEARCH("KCB",G89))=TRUE,Info!$J$10,Info!$J$11))</f>
        <v>90</v>
      </c>
      <c r="C89" s="4"/>
      <c r="D89" s="75">
        <v>44042</v>
      </c>
      <c r="E89" s="75" t="s">
        <v>32</v>
      </c>
      <c r="F89" s="84">
        <v>38766298</v>
      </c>
      <c r="G89" s="77" t="s">
        <v>849</v>
      </c>
      <c r="H89" s="84">
        <v>23404</v>
      </c>
      <c r="I89" s="75" t="s">
        <v>803</v>
      </c>
      <c r="J89" s="78" t="s">
        <v>804</v>
      </c>
      <c r="K89" s="78" t="s">
        <v>850</v>
      </c>
      <c r="L89" s="79" t="s">
        <v>851</v>
      </c>
      <c r="M89" s="78"/>
      <c r="N89" s="80"/>
      <c r="O89" s="93"/>
      <c r="P89" s="83"/>
      <c r="Q89" s="102"/>
      <c r="R89" s="79" t="s">
        <v>478</v>
      </c>
      <c r="S89" s="78" t="s">
        <v>852</v>
      </c>
      <c r="T89" s="91"/>
      <c r="U89" s="91"/>
    </row>
    <row r="90" spans="1:21" s="8" customFormat="1" ht="76.5" x14ac:dyDescent="0.2">
      <c r="A90" s="75">
        <v>44041</v>
      </c>
      <c r="B90" s="76">
        <f>IF(A90="","",IF(ISNUMBER(SEARCH("KCB",G90))=TRUE,Info!$J$10,Info!$J$11))</f>
        <v>90</v>
      </c>
      <c r="C90" s="4"/>
      <c r="D90" s="77">
        <v>44112</v>
      </c>
      <c r="E90" s="78" t="s">
        <v>32</v>
      </c>
      <c r="F90" s="107">
        <v>32897369</v>
      </c>
      <c r="G90" s="78" t="s">
        <v>853</v>
      </c>
      <c r="H90" s="107">
        <v>23404</v>
      </c>
      <c r="I90" s="78" t="s">
        <v>803</v>
      </c>
      <c r="J90" s="78" t="s">
        <v>804</v>
      </c>
      <c r="K90" s="78" t="s">
        <v>854</v>
      </c>
      <c r="L90" s="79" t="s">
        <v>855</v>
      </c>
      <c r="M90" s="78"/>
      <c r="N90" s="80" t="s">
        <v>821</v>
      </c>
      <c r="O90" s="93"/>
      <c r="P90" s="83"/>
      <c r="Q90" s="102"/>
      <c r="R90" s="79" t="s">
        <v>822</v>
      </c>
      <c r="S90" s="78" t="s">
        <v>823</v>
      </c>
      <c r="T90" s="91"/>
      <c r="U90" s="91"/>
    </row>
    <row r="91" spans="1:21" s="8" customFormat="1" ht="51" x14ac:dyDescent="0.2">
      <c r="A91" s="75">
        <v>44041</v>
      </c>
      <c r="B91" s="76">
        <f>IF(A91="","",IF(ISNUMBER(SEARCH("KCB",G91))=TRUE,Info!$J$10,Info!$J$11))</f>
        <v>90</v>
      </c>
      <c r="C91" s="4"/>
      <c r="D91" s="171">
        <v>44074</v>
      </c>
      <c r="E91" s="171" t="s">
        <v>32</v>
      </c>
      <c r="F91" s="84">
        <v>39620012</v>
      </c>
      <c r="G91" s="77" t="s">
        <v>835</v>
      </c>
      <c r="H91" s="84">
        <v>23404</v>
      </c>
      <c r="I91" s="75" t="s">
        <v>803</v>
      </c>
      <c r="J91" s="78" t="s">
        <v>804</v>
      </c>
      <c r="K91" s="78" t="s">
        <v>857</v>
      </c>
      <c r="L91" s="79" t="s">
        <v>855</v>
      </c>
      <c r="M91" s="78" t="s">
        <v>858</v>
      </c>
      <c r="N91" s="80" t="s">
        <v>859</v>
      </c>
      <c r="O91" s="93"/>
      <c r="P91" s="83"/>
      <c r="Q91" s="102" t="s">
        <v>860</v>
      </c>
      <c r="R91" s="79" t="s">
        <v>861</v>
      </c>
      <c r="S91" s="78" t="s">
        <v>862</v>
      </c>
      <c r="T91" s="91"/>
      <c r="U91" s="91"/>
    </row>
    <row r="92" spans="1:21" s="8" customFormat="1" ht="76.5" x14ac:dyDescent="0.2">
      <c r="A92" s="75">
        <v>44041</v>
      </c>
      <c r="B92" s="76">
        <f>IF(A92="","",IF(ISNUMBER(SEARCH("KCB",G92))=TRUE,Info!$J$10,Info!$J$11))</f>
        <v>90</v>
      </c>
      <c r="C92" s="4"/>
      <c r="D92" s="75">
        <v>44042</v>
      </c>
      <c r="E92" s="75" t="s">
        <v>337</v>
      </c>
      <c r="F92" s="84">
        <v>38766562</v>
      </c>
      <c r="G92" s="77" t="s">
        <v>849</v>
      </c>
      <c r="H92" s="84">
        <v>23405</v>
      </c>
      <c r="I92" s="75" t="s">
        <v>452</v>
      </c>
      <c r="J92" s="78" t="s">
        <v>44</v>
      </c>
      <c r="K92" s="78" t="s">
        <v>863</v>
      </c>
      <c r="L92" s="79" t="s">
        <v>121</v>
      </c>
      <c r="M92" s="78"/>
      <c r="N92" s="80"/>
      <c r="O92" s="93"/>
      <c r="P92" s="83"/>
      <c r="Q92" s="102" t="s">
        <v>108</v>
      </c>
      <c r="R92" s="78" t="s">
        <v>809</v>
      </c>
      <c r="S92" s="78" t="s">
        <v>864</v>
      </c>
      <c r="T92" s="91"/>
      <c r="U92" s="91"/>
    </row>
    <row r="93" spans="1:21" s="8" customFormat="1" ht="76.5" x14ac:dyDescent="0.2">
      <c r="A93" s="75">
        <v>44043</v>
      </c>
      <c r="B93" s="76">
        <f>IF(A93="","",IF(ISNUMBER(SEARCH("KCB",G93))=TRUE,Info!$J$10,Info!$J$11))</f>
        <v>90</v>
      </c>
      <c r="C93" s="4"/>
      <c r="D93" s="75">
        <v>44047</v>
      </c>
      <c r="E93" s="75" t="s">
        <v>834</v>
      </c>
      <c r="F93" s="84">
        <v>39473307</v>
      </c>
      <c r="G93" s="77" t="s">
        <v>494</v>
      </c>
      <c r="H93" s="84">
        <v>23402</v>
      </c>
      <c r="I93" s="84" t="s">
        <v>399</v>
      </c>
      <c r="J93" s="84" t="s">
        <v>157</v>
      </c>
      <c r="K93" s="78" t="s">
        <v>865</v>
      </c>
      <c r="L93" s="79" t="s">
        <v>855</v>
      </c>
      <c r="M93" s="78"/>
      <c r="N93" s="80"/>
      <c r="O93" s="93"/>
      <c r="P93" s="83"/>
      <c r="Q93" s="102" t="s">
        <v>866</v>
      </c>
      <c r="R93" s="78" t="s">
        <v>838</v>
      </c>
      <c r="S93" s="78" t="s">
        <v>867</v>
      </c>
      <c r="T93" s="91"/>
      <c r="U93" s="91"/>
    </row>
    <row r="94" spans="1:21" s="8" customFormat="1" ht="76.5" x14ac:dyDescent="0.2">
      <c r="A94" s="75">
        <v>44043</v>
      </c>
      <c r="B94" s="76">
        <f>IF(A94="","",IF(ISNUMBER(SEARCH("KCB",G94))=TRUE,Info!$J$10,Info!$J$11))</f>
        <v>90</v>
      </c>
      <c r="C94" s="4"/>
      <c r="D94" s="55">
        <v>44060</v>
      </c>
      <c r="E94" s="8" t="s">
        <v>32</v>
      </c>
      <c r="F94" s="84">
        <v>39473286</v>
      </c>
      <c r="G94" s="77" t="s">
        <v>494</v>
      </c>
      <c r="H94" s="84">
        <v>23404</v>
      </c>
      <c r="I94" s="75" t="s">
        <v>803</v>
      </c>
      <c r="J94" s="78" t="s">
        <v>804</v>
      </c>
      <c r="K94" s="78" t="s">
        <v>868</v>
      </c>
      <c r="L94" s="79" t="s">
        <v>855</v>
      </c>
      <c r="M94" s="78"/>
      <c r="N94" s="80" t="s">
        <v>821</v>
      </c>
      <c r="O94" s="93"/>
      <c r="P94" s="83"/>
      <c r="Q94" s="102" t="s">
        <v>866</v>
      </c>
      <c r="R94" s="79" t="s">
        <v>822</v>
      </c>
      <c r="S94" s="78" t="s">
        <v>823</v>
      </c>
      <c r="T94" s="91"/>
      <c r="U94" s="91"/>
    </row>
    <row r="95" spans="1:21" s="8" customFormat="1" ht="89.25" x14ac:dyDescent="0.2">
      <c r="A95" s="75">
        <v>44046</v>
      </c>
      <c r="B95" s="76">
        <f>IF(A95="","",IF(ISNUMBER(SEARCH("KCB",G95))=TRUE,Info!$J$10,Info!$J$11))</f>
        <v>90</v>
      </c>
      <c r="C95" s="55"/>
      <c r="D95" s="75">
        <v>44047</v>
      </c>
      <c r="E95" s="75" t="s">
        <v>834</v>
      </c>
      <c r="F95" s="84">
        <v>36261210</v>
      </c>
      <c r="G95" s="77" t="s">
        <v>33</v>
      </c>
      <c r="H95" s="84">
        <v>23402</v>
      </c>
      <c r="I95" s="75" t="s">
        <v>399</v>
      </c>
      <c r="J95" s="78" t="s">
        <v>157</v>
      </c>
      <c r="K95" s="78" t="s">
        <v>869</v>
      </c>
      <c r="L95" s="79" t="s">
        <v>855</v>
      </c>
      <c r="M95" s="78"/>
      <c r="N95" s="80"/>
      <c r="O95" s="93"/>
      <c r="P95" s="83"/>
      <c r="Q95" s="102"/>
      <c r="R95" s="78" t="s">
        <v>838</v>
      </c>
      <c r="S95" s="78" t="s">
        <v>870</v>
      </c>
      <c r="T95" s="91"/>
      <c r="U95" s="91"/>
    </row>
    <row r="96" spans="1:21" s="8" customFormat="1" ht="76.5" x14ac:dyDescent="0.2">
      <c r="A96" s="75">
        <v>44046</v>
      </c>
      <c r="B96" s="76">
        <f>IF(A96="","",IF(ISNUMBER(SEARCH("KCB",G96))=TRUE,Info!$J$10,Info!$J$11))</f>
        <v>90</v>
      </c>
      <c r="C96" s="55"/>
      <c r="D96" s="75">
        <v>44047</v>
      </c>
      <c r="E96" s="75" t="s">
        <v>834</v>
      </c>
      <c r="F96" s="84">
        <v>36261202</v>
      </c>
      <c r="G96" s="77" t="s">
        <v>33</v>
      </c>
      <c r="H96" s="84">
        <v>23402</v>
      </c>
      <c r="I96" s="75" t="s">
        <v>399</v>
      </c>
      <c r="J96" s="78" t="s">
        <v>157</v>
      </c>
      <c r="K96" s="78" t="s">
        <v>871</v>
      </c>
      <c r="L96" s="79" t="s">
        <v>855</v>
      </c>
      <c r="M96" s="78"/>
      <c r="N96" s="80"/>
      <c r="O96" s="93"/>
      <c r="P96" s="83"/>
      <c r="Q96" s="102" t="s">
        <v>108</v>
      </c>
      <c r="R96" s="78" t="s">
        <v>838</v>
      </c>
      <c r="S96" s="78" t="s">
        <v>867</v>
      </c>
      <c r="T96" s="91"/>
      <c r="U96" s="91"/>
    </row>
    <row r="97" spans="1:21" s="8" customFormat="1" ht="89.25" x14ac:dyDescent="0.2">
      <c r="A97" s="75">
        <v>44047</v>
      </c>
      <c r="B97" s="76">
        <f>IF(A97="","",IF(ISNUMBER(SEARCH("KCB",G97))=TRUE,Info!$J$10,Info!$J$11))</f>
        <v>90</v>
      </c>
      <c r="C97" s="55"/>
      <c r="D97" s="171">
        <v>44075</v>
      </c>
      <c r="E97" s="171" t="s">
        <v>301</v>
      </c>
      <c r="F97" s="84">
        <v>38766570</v>
      </c>
      <c r="G97" s="77" t="s">
        <v>849</v>
      </c>
      <c r="H97" s="84">
        <v>23402</v>
      </c>
      <c r="I97" s="75" t="s">
        <v>399</v>
      </c>
      <c r="J97" s="78" t="s">
        <v>157</v>
      </c>
      <c r="K97" s="78" t="s">
        <v>872</v>
      </c>
      <c r="L97" s="79" t="s">
        <v>855</v>
      </c>
      <c r="M97" s="78" t="s">
        <v>873</v>
      </c>
      <c r="N97" s="80"/>
      <c r="O97" s="93"/>
      <c r="P97" s="83"/>
      <c r="Q97" s="102" t="s">
        <v>108</v>
      </c>
      <c r="R97" s="78" t="s">
        <v>838</v>
      </c>
      <c r="S97" s="78" t="s">
        <v>874</v>
      </c>
      <c r="T97" s="91"/>
      <c r="U97" s="91"/>
    </row>
    <row r="98" spans="1:21" s="8" customFormat="1" ht="76.5" x14ac:dyDescent="0.2">
      <c r="A98" s="75">
        <v>44048</v>
      </c>
      <c r="B98" s="76">
        <f>IF(A98="","",IF(ISNUMBER(SEARCH("KCB",G98))=TRUE,Info!$J$10,Info!$J$11))</f>
        <v>90</v>
      </c>
      <c r="C98" s="55"/>
      <c r="D98" s="171">
        <v>44060</v>
      </c>
      <c r="E98" s="171" t="s">
        <v>32</v>
      </c>
      <c r="F98" s="84">
        <v>32905816</v>
      </c>
      <c r="G98" s="77" t="s">
        <v>875</v>
      </c>
      <c r="H98" s="84">
        <v>23404</v>
      </c>
      <c r="I98" s="75" t="s">
        <v>803</v>
      </c>
      <c r="J98" s="78" t="s">
        <v>804</v>
      </c>
      <c r="K98" s="78" t="s">
        <v>876</v>
      </c>
      <c r="L98" s="79" t="s">
        <v>877</v>
      </c>
      <c r="M98" s="78"/>
      <c r="N98" s="80" t="s">
        <v>821</v>
      </c>
      <c r="O98" s="93"/>
      <c r="P98" s="83"/>
      <c r="Q98" s="102" t="s">
        <v>108</v>
      </c>
      <c r="R98" s="79" t="s">
        <v>822</v>
      </c>
      <c r="S98" s="78" t="s">
        <v>823</v>
      </c>
      <c r="T98" s="91"/>
      <c r="U98" s="91"/>
    </row>
    <row r="99" spans="1:21" s="8" customFormat="1" ht="270" x14ac:dyDescent="0.2">
      <c r="A99" s="75">
        <v>44049</v>
      </c>
      <c r="B99" s="76">
        <f>IF(A99="","",IF(ISNUMBER(SEARCH("KCB",G99))=TRUE,Info!$J$10,Info!$J$11))</f>
        <v>90</v>
      </c>
      <c r="C99" s="55"/>
      <c r="D99" s="171">
        <v>44102</v>
      </c>
      <c r="E99" s="171" t="s">
        <v>301</v>
      </c>
      <c r="F99" s="84">
        <v>38911221</v>
      </c>
      <c r="G99" s="21" t="s">
        <v>33</v>
      </c>
      <c r="H99" s="84">
        <v>23402</v>
      </c>
      <c r="I99" s="75" t="s">
        <v>399</v>
      </c>
      <c r="J99" s="78" t="s">
        <v>157</v>
      </c>
      <c r="K99" s="78" t="s">
        <v>878</v>
      </c>
      <c r="L99" s="79" t="s">
        <v>879</v>
      </c>
      <c r="M99" s="78"/>
      <c r="N99" s="80"/>
      <c r="O99" s="170" t="s">
        <v>880</v>
      </c>
      <c r="P99" s="83"/>
      <c r="Q99" s="102" t="s">
        <v>881</v>
      </c>
      <c r="R99" s="173" t="s">
        <v>292</v>
      </c>
      <c r="S99" s="173" t="s">
        <v>882</v>
      </c>
      <c r="T99" s="91"/>
      <c r="U99" s="91"/>
    </row>
    <row r="100" spans="1:21" s="8" customFormat="1" ht="270" x14ac:dyDescent="0.2">
      <c r="A100" s="75">
        <v>44049</v>
      </c>
      <c r="B100" s="76">
        <f>IF(A100="","",IF(ISNUMBER(SEARCH("KCB",G100))=TRUE,Info!$J$10,Info!$J$11))</f>
        <v>90</v>
      </c>
      <c r="C100" s="55"/>
      <c r="D100" s="171">
        <v>44102</v>
      </c>
      <c r="E100" s="171" t="s">
        <v>301</v>
      </c>
      <c r="F100" s="84">
        <v>38911213</v>
      </c>
      <c r="G100" s="21" t="s">
        <v>33</v>
      </c>
      <c r="H100" s="84">
        <v>23402</v>
      </c>
      <c r="I100" s="75" t="s">
        <v>399</v>
      </c>
      <c r="J100" s="78" t="s">
        <v>157</v>
      </c>
      <c r="K100" s="78" t="s">
        <v>883</v>
      </c>
      <c r="L100" s="79" t="s">
        <v>879</v>
      </c>
      <c r="M100" s="78" t="s">
        <v>884</v>
      </c>
      <c r="N100" s="80"/>
      <c r="O100" s="170" t="s">
        <v>885</v>
      </c>
      <c r="P100" s="83"/>
      <c r="Q100" s="102" t="s">
        <v>881</v>
      </c>
      <c r="R100" s="173" t="s">
        <v>292</v>
      </c>
      <c r="S100" s="173" t="s">
        <v>886</v>
      </c>
      <c r="T100" s="91"/>
      <c r="U100" s="91"/>
    </row>
    <row r="101" spans="1:21" s="8" customFormat="1" ht="202.5" x14ac:dyDescent="0.2">
      <c r="A101" s="75">
        <v>44049</v>
      </c>
      <c r="B101" s="76">
        <f>IF(A101="","",IF(ISNUMBER(SEARCH("KCB",G101))=TRUE,Info!$J$10,Info!$J$11))</f>
        <v>90</v>
      </c>
      <c r="C101" s="55"/>
      <c r="D101" s="171">
        <v>44103</v>
      </c>
      <c r="E101" s="171" t="s">
        <v>121</v>
      </c>
      <c r="F101" s="84">
        <v>38911248</v>
      </c>
      <c r="G101" s="21" t="s">
        <v>33</v>
      </c>
      <c r="H101" s="84">
        <v>23405</v>
      </c>
      <c r="I101" s="75" t="s">
        <v>452</v>
      </c>
      <c r="J101" s="78" t="s">
        <v>44</v>
      </c>
      <c r="K101" s="78" t="s">
        <v>887</v>
      </c>
      <c r="L101" s="79" t="s">
        <v>337</v>
      </c>
      <c r="M101" s="78" t="s">
        <v>888</v>
      </c>
      <c r="N101" s="80" t="s">
        <v>889</v>
      </c>
      <c r="O101" s="170" t="s">
        <v>890</v>
      </c>
      <c r="P101" s="83"/>
      <c r="Q101" s="102" t="s">
        <v>891</v>
      </c>
      <c r="R101" s="173" t="s">
        <v>292</v>
      </c>
      <c r="S101" s="173" t="s">
        <v>892</v>
      </c>
      <c r="T101" s="90"/>
      <c r="U101" s="91"/>
    </row>
    <row r="102" spans="1:21" s="8" customFormat="1" ht="114.75" x14ac:dyDescent="0.2">
      <c r="A102" s="75">
        <v>44049</v>
      </c>
      <c r="B102" s="76">
        <f>IF(A102="","",IF(ISNUMBER(SEARCH("KCB",G102))=TRUE,Info!$J$10,Info!$J$11))</f>
        <v>90</v>
      </c>
      <c r="C102" s="55"/>
      <c r="D102" s="75">
        <v>44071</v>
      </c>
      <c r="E102" s="75" t="s">
        <v>337</v>
      </c>
      <c r="F102" s="84">
        <v>38911231</v>
      </c>
      <c r="G102" s="21" t="s">
        <v>33</v>
      </c>
      <c r="H102" s="84">
        <v>23405</v>
      </c>
      <c r="I102" s="75" t="s">
        <v>452</v>
      </c>
      <c r="J102" s="78" t="s">
        <v>44</v>
      </c>
      <c r="K102" s="78" t="s">
        <v>893</v>
      </c>
      <c r="L102" s="79" t="s">
        <v>337</v>
      </c>
      <c r="M102" s="78"/>
      <c r="N102" s="80"/>
      <c r="O102" s="94" t="s">
        <v>844</v>
      </c>
      <c r="P102" s="83"/>
      <c r="Q102" s="102" t="s">
        <v>108</v>
      </c>
      <c r="R102" s="79" t="s">
        <v>809</v>
      </c>
      <c r="S102" s="78" t="s">
        <v>845</v>
      </c>
      <c r="T102" s="91"/>
    </row>
    <row r="103" spans="1:21" s="8" customFormat="1" ht="76.5" x14ac:dyDescent="0.2">
      <c r="A103" s="75">
        <v>44053</v>
      </c>
      <c r="B103" s="76">
        <f>IF(A103="","",IF(ISNUMBER(SEARCH("KCB",G103))=TRUE,Info!$J$10,Info!$J$11))</f>
        <v>90</v>
      </c>
      <c r="C103" s="55"/>
      <c r="D103" s="75">
        <v>44055</v>
      </c>
      <c r="E103" s="75" t="s">
        <v>80</v>
      </c>
      <c r="F103" s="84">
        <v>38569454</v>
      </c>
      <c r="G103" s="21" t="s">
        <v>33</v>
      </c>
      <c r="H103" s="84">
        <v>23402</v>
      </c>
      <c r="I103" s="75" t="s">
        <v>399</v>
      </c>
      <c r="J103" s="78" t="s">
        <v>157</v>
      </c>
      <c r="K103" s="78" t="s">
        <v>894</v>
      </c>
      <c r="L103" s="79" t="s">
        <v>879</v>
      </c>
      <c r="M103" s="78"/>
      <c r="N103" s="80"/>
      <c r="O103" s="93"/>
      <c r="P103" s="83"/>
      <c r="Q103" s="102" t="s">
        <v>108</v>
      </c>
      <c r="R103" s="78" t="s">
        <v>838</v>
      </c>
      <c r="S103" s="78" t="s">
        <v>852</v>
      </c>
      <c r="T103" s="91"/>
      <c r="U103" s="91"/>
    </row>
    <row r="104" spans="1:21" s="8" customFormat="1" ht="114.75" x14ac:dyDescent="0.2">
      <c r="A104" s="75">
        <v>44053</v>
      </c>
      <c r="B104" s="76">
        <f>IF(A104="","",IF(ISNUMBER(SEARCH("KCB",G104))=TRUE,Info!$J$10,Info!$J$11))</f>
        <v>90</v>
      </c>
      <c r="C104" s="55"/>
      <c r="D104" s="75">
        <v>44054</v>
      </c>
      <c r="E104" s="75" t="s">
        <v>80</v>
      </c>
      <c r="F104" s="84">
        <v>38911205</v>
      </c>
      <c r="G104" s="21" t="s">
        <v>33</v>
      </c>
      <c r="H104" s="84">
        <v>23402</v>
      </c>
      <c r="I104" s="75" t="s">
        <v>399</v>
      </c>
      <c r="J104" s="78" t="s">
        <v>157</v>
      </c>
      <c r="K104" s="78" t="s">
        <v>895</v>
      </c>
      <c r="L104" s="79" t="s">
        <v>879</v>
      </c>
      <c r="M104" s="78"/>
      <c r="N104" s="80"/>
      <c r="O104" s="93"/>
      <c r="P104" s="83"/>
      <c r="Q104" s="102" t="s">
        <v>108</v>
      </c>
      <c r="R104" s="78" t="s">
        <v>838</v>
      </c>
      <c r="S104" s="78" t="s">
        <v>896</v>
      </c>
      <c r="T104" s="91"/>
      <c r="U104" s="91"/>
    </row>
    <row r="105" spans="1:21" s="8" customFormat="1" ht="409.5" x14ac:dyDescent="0.2">
      <c r="A105" s="75">
        <v>44053</v>
      </c>
      <c r="B105" s="76">
        <f>IF(A105="","",IF(ISNUMBER(SEARCH("KCB",G105))=TRUE,Info!$J$10,Info!$J$11))</f>
        <v>90</v>
      </c>
      <c r="C105" s="55"/>
      <c r="D105" s="77">
        <v>44084</v>
      </c>
      <c r="E105" s="75" t="s">
        <v>897</v>
      </c>
      <c r="F105" s="84">
        <v>39363116</v>
      </c>
      <c r="G105" s="77" t="s">
        <v>898</v>
      </c>
      <c r="H105" s="84">
        <v>23405</v>
      </c>
      <c r="I105" s="75" t="s">
        <v>43</v>
      </c>
      <c r="J105" s="78" t="s">
        <v>44</v>
      </c>
      <c r="K105" s="78" t="s">
        <v>899</v>
      </c>
      <c r="L105" s="79" t="s">
        <v>900</v>
      </c>
      <c r="M105" s="78"/>
      <c r="N105" s="80" t="s">
        <v>901</v>
      </c>
      <c r="O105" s="93"/>
      <c r="P105" s="83"/>
      <c r="Q105" s="102" t="s">
        <v>902</v>
      </c>
      <c r="R105" s="78" t="s">
        <v>809</v>
      </c>
      <c r="S105" s="78" t="s">
        <v>903</v>
      </c>
      <c r="T105" s="91"/>
      <c r="U105" s="91"/>
    </row>
    <row r="106" spans="1:21" s="8" customFormat="1" ht="146.25" x14ac:dyDescent="0.2">
      <c r="A106" s="75">
        <v>44055</v>
      </c>
      <c r="B106" s="76">
        <f>IF(A106="","",IF(ISNUMBER(SEARCH("KCB",G106))=TRUE,Info!$J$10,Info!$J$11))</f>
        <v>90</v>
      </c>
      <c r="C106" s="55"/>
      <c r="D106" s="75">
        <v>44056</v>
      </c>
      <c r="E106" s="75" t="s">
        <v>121</v>
      </c>
      <c r="F106" s="84">
        <v>38912881</v>
      </c>
      <c r="G106" s="21" t="s">
        <v>33</v>
      </c>
      <c r="H106" s="84">
        <v>23405</v>
      </c>
      <c r="I106" s="75" t="s">
        <v>43</v>
      </c>
      <c r="J106" s="78" t="s">
        <v>44</v>
      </c>
      <c r="K106" s="78" t="s">
        <v>904</v>
      </c>
      <c r="L106" s="79" t="s">
        <v>121</v>
      </c>
      <c r="M106" s="78"/>
      <c r="N106" s="80"/>
      <c r="O106" s="93"/>
      <c r="P106" s="83"/>
      <c r="Q106" s="102" t="s">
        <v>905</v>
      </c>
      <c r="R106" s="78" t="s">
        <v>809</v>
      </c>
      <c r="S106" s="78" t="s">
        <v>906</v>
      </c>
      <c r="T106" s="91"/>
      <c r="U106" s="91"/>
    </row>
    <row r="107" spans="1:21" s="8" customFormat="1" ht="146.25" x14ac:dyDescent="0.2">
      <c r="A107" s="75">
        <v>44055</v>
      </c>
      <c r="B107" s="76">
        <f>IF(A107="","",IF(ISNUMBER(SEARCH("KCB",G107))=TRUE,Info!$J$10,Info!$J$11))</f>
        <v>90</v>
      </c>
      <c r="C107" s="55"/>
      <c r="D107" s="75">
        <v>44056</v>
      </c>
      <c r="E107" s="75" t="s">
        <v>121</v>
      </c>
      <c r="F107" s="107">
        <v>36260816</v>
      </c>
      <c r="G107" s="21" t="s">
        <v>33</v>
      </c>
      <c r="H107" s="84">
        <v>23405</v>
      </c>
      <c r="I107" s="75" t="s">
        <v>43</v>
      </c>
      <c r="J107" s="78" t="s">
        <v>44</v>
      </c>
      <c r="K107" s="78" t="s">
        <v>907</v>
      </c>
      <c r="L107" s="79" t="s">
        <v>121</v>
      </c>
      <c r="M107" s="78"/>
      <c r="N107" s="80"/>
      <c r="O107" s="93"/>
      <c r="P107" s="83"/>
      <c r="Q107" s="102" t="s">
        <v>905</v>
      </c>
      <c r="R107" s="172" t="s">
        <v>809</v>
      </c>
      <c r="S107" s="78" t="s">
        <v>906</v>
      </c>
      <c r="T107" s="91"/>
      <c r="U107" s="91"/>
    </row>
    <row r="108" spans="1:21" s="8" customFormat="1" ht="89.25" x14ac:dyDescent="0.2">
      <c r="A108" s="133">
        <v>44056</v>
      </c>
      <c r="B108" s="76">
        <f>IF(A108="","",IF(ISNUMBER(SEARCH("KCB",G108))=TRUE,Info!$J$10,Info!$J$11))</f>
        <v>90</v>
      </c>
      <c r="C108" s="55"/>
      <c r="D108" s="133">
        <v>44071</v>
      </c>
      <c r="E108" s="8" t="s">
        <v>121</v>
      </c>
      <c r="F108" s="56">
        <v>32905824</v>
      </c>
      <c r="G108" s="21" t="s">
        <v>875</v>
      </c>
      <c r="H108" s="84">
        <v>23405</v>
      </c>
      <c r="I108" s="75" t="s">
        <v>43</v>
      </c>
      <c r="J108" s="78" t="s">
        <v>44</v>
      </c>
      <c r="K108" s="78" t="s">
        <v>908</v>
      </c>
      <c r="L108" s="79" t="s">
        <v>121</v>
      </c>
      <c r="M108" s="78"/>
      <c r="N108" s="80" t="s">
        <v>909</v>
      </c>
      <c r="O108" s="93"/>
      <c r="P108" s="83"/>
      <c r="Q108" s="102" t="s">
        <v>910</v>
      </c>
      <c r="R108" s="79" t="s">
        <v>911</v>
      </c>
      <c r="S108" s="78" t="s">
        <v>912</v>
      </c>
      <c r="T108" s="91"/>
      <c r="U108" s="91"/>
    </row>
    <row r="109" spans="1:21" s="8" customFormat="1" ht="280.5" x14ac:dyDescent="0.2">
      <c r="A109" s="75">
        <v>44057</v>
      </c>
      <c r="B109" s="76">
        <f>IF(A109="","",IF(ISNUMBER(SEARCH("KCB",G109))=TRUE,Info!$J$10,Info!$J$11))</f>
        <v>90</v>
      </c>
      <c r="C109" s="55" t="s">
        <v>913</v>
      </c>
      <c r="D109" s="171">
        <v>44217</v>
      </c>
      <c r="E109" s="171" t="s">
        <v>121</v>
      </c>
      <c r="F109" s="84">
        <v>38912891</v>
      </c>
      <c r="G109" s="21" t="s">
        <v>33</v>
      </c>
      <c r="H109" s="84">
        <v>23405</v>
      </c>
      <c r="I109" s="75" t="s">
        <v>43</v>
      </c>
      <c r="J109" s="78" t="s">
        <v>44</v>
      </c>
      <c r="K109" s="78" t="s">
        <v>914</v>
      </c>
      <c r="L109" s="79" t="s">
        <v>337</v>
      </c>
      <c r="M109" s="78" t="s">
        <v>915</v>
      </c>
      <c r="N109" s="80" t="s">
        <v>916</v>
      </c>
      <c r="O109" s="93"/>
      <c r="P109" s="83" t="s">
        <v>917</v>
      </c>
      <c r="Q109" s="102" t="s">
        <v>918</v>
      </c>
      <c r="R109" s="78" t="s">
        <v>919</v>
      </c>
      <c r="S109" s="78" t="s">
        <v>920</v>
      </c>
      <c r="T109" s="91"/>
      <c r="U109" s="91"/>
    </row>
    <row r="110" spans="1:21" s="8" customFormat="1" ht="204" x14ac:dyDescent="0.2">
      <c r="A110" s="75">
        <v>44057</v>
      </c>
      <c r="B110" s="76">
        <f>IF(A110="","",IF(ISNUMBER(SEARCH("KCB",G110))=TRUE,Info!$J$10,Info!$J$11))</f>
        <v>90</v>
      </c>
      <c r="C110" s="55"/>
      <c r="D110" s="184">
        <v>44119</v>
      </c>
      <c r="E110" s="171" t="s">
        <v>121</v>
      </c>
      <c r="F110" s="84">
        <v>33202995</v>
      </c>
      <c r="G110" s="21" t="s">
        <v>33</v>
      </c>
      <c r="H110" s="84">
        <v>23405</v>
      </c>
      <c r="I110" s="75" t="s">
        <v>43</v>
      </c>
      <c r="J110" s="78" t="s">
        <v>44</v>
      </c>
      <c r="K110" s="78" t="s">
        <v>921</v>
      </c>
      <c r="L110" s="79" t="s">
        <v>337</v>
      </c>
      <c r="M110" s="78" t="s">
        <v>922</v>
      </c>
      <c r="N110" s="80" t="s">
        <v>916</v>
      </c>
      <c r="O110" s="93"/>
      <c r="P110" s="83"/>
      <c r="Q110" s="102" t="s">
        <v>923</v>
      </c>
      <c r="R110" s="78" t="s">
        <v>369</v>
      </c>
      <c r="S110" s="78" t="s">
        <v>924</v>
      </c>
      <c r="T110" s="91"/>
      <c r="U110" s="91"/>
    </row>
    <row r="111" spans="1:21" s="8" customFormat="1" ht="76.5" x14ac:dyDescent="0.2">
      <c r="A111" s="75">
        <v>44061</v>
      </c>
      <c r="B111" s="76">
        <f>IF(A111="","",IF(ISNUMBER(SEARCH("KCB",G111))=TRUE,Info!$J$10,Info!$J$11))</f>
        <v>90</v>
      </c>
      <c r="C111" s="55"/>
      <c r="D111" s="171">
        <v>44074</v>
      </c>
      <c r="E111" s="171" t="s">
        <v>32</v>
      </c>
      <c r="F111" s="84">
        <v>38766087</v>
      </c>
      <c r="G111" s="77" t="s">
        <v>849</v>
      </c>
      <c r="H111" s="84">
        <v>23404</v>
      </c>
      <c r="I111" s="75" t="s">
        <v>803</v>
      </c>
      <c r="J111" s="78" t="s">
        <v>804</v>
      </c>
      <c r="K111" s="78" t="s">
        <v>925</v>
      </c>
      <c r="L111" s="79" t="s">
        <v>32</v>
      </c>
      <c r="M111" s="78"/>
      <c r="N111" s="80" t="s">
        <v>821</v>
      </c>
      <c r="O111" s="93"/>
      <c r="P111" s="83"/>
      <c r="Q111" s="102"/>
      <c r="R111" s="79" t="s">
        <v>822</v>
      </c>
      <c r="S111" s="78" t="s">
        <v>823</v>
      </c>
      <c r="T111" s="91"/>
      <c r="U111" s="91"/>
    </row>
    <row r="112" spans="1:21" s="8" customFormat="1" ht="76.5" x14ac:dyDescent="0.2">
      <c r="A112" s="75">
        <v>44062</v>
      </c>
      <c r="B112" s="76">
        <f>IF(A112="","",IF(ISNUMBER(SEARCH("KCB",G112))=TRUE,Info!$J$10,Info!$J$11))</f>
        <v>90</v>
      </c>
      <c r="C112" s="55"/>
      <c r="D112" s="75">
        <v>44067</v>
      </c>
      <c r="E112" s="75" t="s">
        <v>32</v>
      </c>
      <c r="F112" s="84">
        <v>39620161</v>
      </c>
      <c r="G112" s="77" t="s">
        <v>835</v>
      </c>
      <c r="H112" s="84">
        <v>23404</v>
      </c>
      <c r="I112" s="75" t="s">
        <v>803</v>
      </c>
      <c r="J112" s="78" t="s">
        <v>804</v>
      </c>
      <c r="K112" s="78" t="s">
        <v>926</v>
      </c>
      <c r="L112" s="79" t="s">
        <v>32</v>
      </c>
      <c r="M112" s="78"/>
      <c r="N112" s="80"/>
      <c r="O112" s="93"/>
      <c r="P112" s="83"/>
      <c r="Q112" s="102" t="s">
        <v>108</v>
      </c>
      <c r="R112" s="79" t="s">
        <v>478</v>
      </c>
      <c r="S112" s="78" t="s">
        <v>927</v>
      </c>
      <c r="T112" s="91"/>
      <c r="U112" s="91"/>
    </row>
    <row r="113" spans="1:21" s="8" customFormat="1" ht="51" x14ac:dyDescent="0.2">
      <c r="A113" s="75">
        <v>44063</v>
      </c>
      <c r="B113" s="76">
        <f>IF(A113="","",IF(ISNUMBER(SEARCH("KCB",G113))=TRUE,Info!$J$10,Info!$J$11))</f>
        <v>90</v>
      </c>
      <c r="C113" s="55"/>
      <c r="D113" s="133">
        <v>44071</v>
      </c>
      <c r="E113" s="8" t="s">
        <v>121</v>
      </c>
      <c r="F113" s="84">
        <v>32905859</v>
      </c>
      <c r="G113" s="84" t="s">
        <v>875</v>
      </c>
      <c r="H113" s="84">
        <v>23405</v>
      </c>
      <c r="I113" s="84" t="s">
        <v>43</v>
      </c>
      <c r="J113" s="84" t="s">
        <v>44</v>
      </c>
      <c r="K113" s="78" t="s">
        <v>928</v>
      </c>
      <c r="L113" s="79" t="s">
        <v>121</v>
      </c>
      <c r="M113" s="78"/>
      <c r="N113" s="80" t="s">
        <v>929</v>
      </c>
      <c r="O113" s="93"/>
      <c r="P113" s="83"/>
      <c r="Q113" s="102" t="s">
        <v>930</v>
      </c>
      <c r="R113" s="78" t="s">
        <v>369</v>
      </c>
      <c r="S113" s="78" t="s">
        <v>912</v>
      </c>
      <c r="T113" s="91"/>
      <c r="U113" s="91"/>
    </row>
    <row r="114" spans="1:21" s="8" customFormat="1" ht="76.5" x14ac:dyDescent="0.2">
      <c r="A114" s="75">
        <v>44067</v>
      </c>
      <c r="B114" s="76">
        <f>IF(A114="","",IF(ISNUMBER(SEARCH("KCB",G114))=TRUE,Info!$J$10,Info!$J$11))</f>
        <v>90</v>
      </c>
      <c r="C114" s="55"/>
      <c r="D114" s="75">
        <v>44071</v>
      </c>
      <c r="E114" s="75" t="s">
        <v>80</v>
      </c>
      <c r="F114" s="84">
        <v>38945894</v>
      </c>
      <c r="G114" s="77" t="s">
        <v>33</v>
      </c>
      <c r="H114" s="84">
        <v>23402</v>
      </c>
      <c r="I114" s="75" t="s">
        <v>399</v>
      </c>
      <c r="J114" s="78" t="s">
        <v>157</v>
      </c>
      <c r="K114" s="78" t="s">
        <v>931</v>
      </c>
      <c r="L114" s="79" t="s">
        <v>80</v>
      </c>
      <c r="M114" s="78"/>
      <c r="N114" s="80"/>
      <c r="O114" s="93"/>
      <c r="P114" s="83"/>
      <c r="Q114" s="102" t="s">
        <v>108</v>
      </c>
      <c r="R114" s="78" t="s">
        <v>838</v>
      </c>
      <c r="S114" s="78" t="s">
        <v>932</v>
      </c>
      <c r="T114" s="91"/>
      <c r="U114" s="91"/>
    </row>
    <row r="115" spans="1:21" s="8" customFormat="1" ht="76.5" x14ac:dyDescent="0.2">
      <c r="A115" s="75">
        <v>44067</v>
      </c>
      <c r="B115" s="76">
        <f>IF(A115="","",IF(ISNUMBER(SEARCH("KCB",G115))=TRUE,Info!$J$10,Info!$J$11))</f>
        <v>90</v>
      </c>
      <c r="C115" s="55"/>
      <c r="D115" s="75">
        <v>44071</v>
      </c>
      <c r="E115" s="75" t="s">
        <v>80</v>
      </c>
      <c r="F115" s="84">
        <v>38945886</v>
      </c>
      <c r="G115" s="77" t="s">
        <v>33</v>
      </c>
      <c r="H115" s="84">
        <v>23402</v>
      </c>
      <c r="I115" s="75" t="s">
        <v>399</v>
      </c>
      <c r="J115" s="78" t="s">
        <v>157</v>
      </c>
      <c r="K115" s="78" t="s">
        <v>933</v>
      </c>
      <c r="L115" s="79" t="s">
        <v>80</v>
      </c>
      <c r="M115" s="78"/>
      <c r="N115" s="80"/>
      <c r="O115" s="93"/>
      <c r="P115" s="83"/>
      <c r="Q115" s="102" t="s">
        <v>108</v>
      </c>
      <c r="R115" s="78" t="s">
        <v>838</v>
      </c>
      <c r="S115" s="78" t="s">
        <v>932</v>
      </c>
      <c r="T115" s="91"/>
      <c r="U115" s="91"/>
    </row>
    <row r="116" spans="1:21" s="8" customFormat="1" ht="140.25" x14ac:dyDescent="0.2">
      <c r="A116" s="75">
        <v>44069</v>
      </c>
      <c r="B116" s="76">
        <f>IF(A116="","",IF(ISNUMBER(SEARCH("KCB",G116))=TRUE,Info!$J$10,Info!$J$11))</f>
        <v>90</v>
      </c>
      <c r="C116" s="55"/>
      <c r="D116" s="171">
        <v>44075</v>
      </c>
      <c r="E116" s="171" t="s">
        <v>80</v>
      </c>
      <c r="F116" s="84">
        <v>39363124</v>
      </c>
      <c r="G116" s="77" t="s">
        <v>898</v>
      </c>
      <c r="H116" s="84">
        <v>23402</v>
      </c>
      <c r="I116" s="75" t="s">
        <v>399</v>
      </c>
      <c r="J116" s="78" t="s">
        <v>157</v>
      </c>
      <c r="K116" s="78" t="s">
        <v>934</v>
      </c>
      <c r="L116" s="79" t="s">
        <v>210</v>
      </c>
      <c r="M116" s="78"/>
      <c r="N116" s="80"/>
      <c r="O116" s="93"/>
      <c r="P116" s="83"/>
      <c r="Q116" s="102" t="s">
        <v>108</v>
      </c>
      <c r="R116" s="78" t="s">
        <v>838</v>
      </c>
      <c r="S116" s="78" t="s">
        <v>932</v>
      </c>
      <c r="T116" s="91"/>
      <c r="U116" s="91"/>
    </row>
    <row r="117" spans="1:21" s="8" customFormat="1" ht="89.25" x14ac:dyDescent="0.2">
      <c r="A117" s="75">
        <v>44069</v>
      </c>
      <c r="B117" s="76">
        <f>IF(A117="","",IF(ISNUMBER(SEARCH("KCB",G117))=TRUE,Info!$J$10,Info!$J$11))</f>
        <v>90</v>
      </c>
      <c r="C117" s="55"/>
      <c r="D117" s="171">
        <v>44075</v>
      </c>
      <c r="E117" s="171" t="s">
        <v>80</v>
      </c>
      <c r="F117" s="84">
        <v>33005094</v>
      </c>
      <c r="G117" s="77" t="s">
        <v>802</v>
      </c>
      <c r="H117" s="84">
        <v>23402</v>
      </c>
      <c r="I117" s="75" t="s">
        <v>399</v>
      </c>
      <c r="J117" s="78" t="s">
        <v>157</v>
      </c>
      <c r="K117" s="78" t="s">
        <v>935</v>
      </c>
      <c r="L117" s="79" t="s">
        <v>210</v>
      </c>
      <c r="M117" s="78"/>
      <c r="N117" s="80"/>
      <c r="O117" s="93"/>
      <c r="P117" s="83"/>
      <c r="Q117" s="102" t="s">
        <v>108</v>
      </c>
      <c r="R117" s="78" t="s">
        <v>838</v>
      </c>
      <c r="S117" s="78" t="s">
        <v>936</v>
      </c>
      <c r="T117" s="91"/>
      <c r="U117" s="91"/>
    </row>
    <row r="118" spans="1:21" s="8" customFormat="1" ht="63.75" x14ac:dyDescent="0.2">
      <c r="A118" s="75">
        <v>44069</v>
      </c>
      <c r="B118" s="76">
        <f>IF(A118="","",IF(ISNUMBER(SEARCH("KCB",G118))=TRUE,Info!$J$10,Info!$J$11))</f>
        <v>28</v>
      </c>
      <c r="C118" s="4"/>
      <c r="D118" s="171">
        <v>44090</v>
      </c>
      <c r="E118" s="171" t="s">
        <v>121</v>
      </c>
      <c r="F118" s="84">
        <v>32899401</v>
      </c>
      <c r="G118" s="77" t="s">
        <v>937</v>
      </c>
      <c r="H118" s="84">
        <v>23405</v>
      </c>
      <c r="I118" s="84" t="s">
        <v>43</v>
      </c>
      <c r="J118" s="84" t="s">
        <v>44</v>
      </c>
      <c r="K118" s="78" t="s">
        <v>938</v>
      </c>
      <c r="L118" s="79" t="s">
        <v>210</v>
      </c>
      <c r="M118" s="78"/>
      <c r="N118" s="80"/>
      <c r="O118" s="93"/>
      <c r="P118" s="83"/>
      <c r="Q118" s="79" t="s">
        <v>108</v>
      </c>
      <c r="R118" s="172" t="s">
        <v>809</v>
      </c>
      <c r="S118" s="173" t="s">
        <v>939</v>
      </c>
      <c r="T118" s="91"/>
      <c r="U118" s="91"/>
    </row>
    <row r="119" spans="1:21" s="8" customFormat="1" ht="63.75" x14ac:dyDescent="0.2">
      <c r="A119" s="75">
        <v>44069</v>
      </c>
      <c r="B119" s="76">
        <f>IF(A119="","",IF(ISNUMBER(SEARCH("KCB",G119))=TRUE,Info!$J$10,Info!$J$11))</f>
        <v>28</v>
      </c>
      <c r="C119" s="4"/>
      <c r="D119" s="171">
        <v>44090</v>
      </c>
      <c r="E119" s="171" t="s">
        <v>121</v>
      </c>
      <c r="F119" s="84">
        <v>32899436</v>
      </c>
      <c r="G119" s="77" t="s">
        <v>937</v>
      </c>
      <c r="H119" s="84">
        <v>23405</v>
      </c>
      <c r="I119" s="84" t="s">
        <v>43</v>
      </c>
      <c r="J119" s="84" t="s">
        <v>44</v>
      </c>
      <c r="K119" s="78" t="s">
        <v>940</v>
      </c>
      <c r="L119" s="79" t="s">
        <v>210</v>
      </c>
      <c r="M119" s="78"/>
      <c r="N119" s="80"/>
      <c r="O119" s="93"/>
      <c r="P119" s="83"/>
      <c r="Q119" s="79" t="s">
        <v>108</v>
      </c>
      <c r="R119" s="172" t="s">
        <v>809</v>
      </c>
      <c r="S119" s="173" t="s">
        <v>941</v>
      </c>
      <c r="T119" s="91"/>
      <c r="U119" s="91"/>
    </row>
    <row r="120" spans="1:21" s="8" customFormat="1" ht="63.75" x14ac:dyDescent="0.2">
      <c r="A120" s="75">
        <v>44069</v>
      </c>
      <c r="B120" s="76">
        <f>IF(A120="","",IF(ISNUMBER(SEARCH("KCB",G120))=TRUE,Info!$J$10,Info!$J$11))</f>
        <v>28</v>
      </c>
      <c r="C120" s="55"/>
      <c r="D120" s="171">
        <v>44090</v>
      </c>
      <c r="E120" s="171" t="s">
        <v>121</v>
      </c>
      <c r="F120" s="84">
        <v>33446279</v>
      </c>
      <c r="G120" s="77" t="s">
        <v>937</v>
      </c>
      <c r="H120" s="84">
        <v>23405</v>
      </c>
      <c r="I120" s="84" t="s">
        <v>43</v>
      </c>
      <c r="J120" s="84" t="s">
        <v>44</v>
      </c>
      <c r="K120" s="78" t="s">
        <v>942</v>
      </c>
      <c r="L120" s="79" t="s">
        <v>210</v>
      </c>
      <c r="M120" s="78"/>
      <c r="N120" s="80"/>
      <c r="O120" s="93"/>
      <c r="P120" s="83"/>
      <c r="Q120" s="79" t="s">
        <v>108</v>
      </c>
      <c r="R120" s="172" t="s">
        <v>809</v>
      </c>
      <c r="S120" s="173" t="s">
        <v>941</v>
      </c>
      <c r="T120" s="91"/>
      <c r="U120" s="91"/>
    </row>
    <row r="121" spans="1:21" s="8" customFormat="1" ht="127.5" x14ac:dyDescent="0.2">
      <c r="A121" s="75">
        <v>44069</v>
      </c>
      <c r="B121" s="76">
        <f>IF(A121="","",IF(ISNUMBER(SEARCH("KCB",G121))=TRUE,Info!$J$10,Info!$J$11))</f>
        <v>28</v>
      </c>
      <c r="C121" s="55"/>
      <c r="D121" s="171">
        <v>44090</v>
      </c>
      <c r="E121" s="171" t="s">
        <v>121</v>
      </c>
      <c r="F121" s="84">
        <v>33446287</v>
      </c>
      <c r="G121" s="77" t="s">
        <v>937</v>
      </c>
      <c r="H121" s="84">
        <v>23405</v>
      </c>
      <c r="I121" s="84" t="s">
        <v>43</v>
      </c>
      <c r="J121" s="84" t="s">
        <v>44</v>
      </c>
      <c r="K121" s="78" t="s">
        <v>943</v>
      </c>
      <c r="L121" s="79" t="s">
        <v>210</v>
      </c>
      <c r="M121" s="78"/>
      <c r="N121" s="80" t="s">
        <v>944</v>
      </c>
      <c r="O121" s="93"/>
      <c r="P121" s="83"/>
      <c r="Q121" s="79" t="s">
        <v>930</v>
      </c>
      <c r="R121" s="172" t="s">
        <v>809</v>
      </c>
      <c r="S121" s="173" t="s">
        <v>945</v>
      </c>
      <c r="T121" s="91"/>
      <c r="U121" s="91"/>
    </row>
    <row r="122" spans="1:21" s="8" customFormat="1" ht="38.25" x14ac:dyDescent="0.2">
      <c r="A122" s="75">
        <v>44070</v>
      </c>
      <c r="B122" s="76">
        <f>IF(A122="","",IF(ISNUMBER(SEARCH("KCB",G122))=TRUE,Info!$J$10,Info!$J$11))</f>
        <v>28</v>
      </c>
      <c r="C122" s="55"/>
      <c r="D122" s="171">
        <v>44106</v>
      </c>
      <c r="E122" s="171" t="s">
        <v>582</v>
      </c>
      <c r="F122" s="84">
        <v>39096601</v>
      </c>
      <c r="G122" s="77" t="s">
        <v>946</v>
      </c>
      <c r="H122" s="84">
        <v>22403</v>
      </c>
      <c r="I122" s="84" t="s">
        <v>573</v>
      </c>
      <c r="J122" s="84" t="s">
        <v>947</v>
      </c>
      <c r="K122" s="78" t="s">
        <v>948</v>
      </c>
      <c r="L122" s="79" t="s">
        <v>582</v>
      </c>
      <c r="M122" s="78" t="s">
        <v>568</v>
      </c>
      <c r="N122" s="80"/>
      <c r="O122" s="93"/>
      <c r="P122" s="83"/>
      <c r="Q122" s="102"/>
      <c r="R122" s="173" t="s">
        <v>750</v>
      </c>
      <c r="S122" s="173"/>
      <c r="T122" s="91"/>
      <c r="U122" s="91"/>
    </row>
    <row r="123" spans="1:21" s="8" customFormat="1" ht="114.75" x14ac:dyDescent="0.2">
      <c r="A123" s="75">
        <v>44070</v>
      </c>
      <c r="B123" s="76">
        <f>IF(A123="","",IF(ISNUMBER(SEARCH("KCB",G123))=TRUE,Info!$J$10,Info!$J$11))</f>
        <v>28</v>
      </c>
      <c r="C123" s="55"/>
      <c r="D123" s="171">
        <v>44112</v>
      </c>
      <c r="E123" s="171" t="s">
        <v>32</v>
      </c>
      <c r="F123" s="84">
        <v>39096611</v>
      </c>
      <c r="G123" s="77" t="s">
        <v>946</v>
      </c>
      <c r="H123" s="84">
        <v>22403</v>
      </c>
      <c r="I123" s="75" t="s">
        <v>573</v>
      </c>
      <c r="J123" s="78" t="s">
        <v>949</v>
      </c>
      <c r="K123" s="78" t="s">
        <v>948</v>
      </c>
      <c r="L123" s="79" t="s">
        <v>582</v>
      </c>
      <c r="M123" s="78" t="s">
        <v>950</v>
      </c>
      <c r="N123" s="80"/>
      <c r="O123" s="94" t="s">
        <v>951</v>
      </c>
      <c r="P123" s="83"/>
      <c r="Q123" s="102" t="s">
        <v>952</v>
      </c>
      <c r="R123" s="173" t="s">
        <v>953</v>
      </c>
      <c r="S123" s="173" t="s">
        <v>954</v>
      </c>
      <c r="T123" s="91"/>
      <c r="U123" s="91"/>
    </row>
    <row r="124" spans="1:21" s="8" customFormat="1" ht="38.25" x14ac:dyDescent="0.2">
      <c r="A124" s="75">
        <v>44070</v>
      </c>
      <c r="B124" s="76">
        <f>IF(A124="","",IF(ISNUMBER(SEARCH("KCB",G124))=TRUE,Info!$J$10,Info!$J$11))</f>
        <v>28</v>
      </c>
      <c r="C124" s="55"/>
      <c r="D124" s="171">
        <v>44106</v>
      </c>
      <c r="E124" s="171" t="s">
        <v>582</v>
      </c>
      <c r="F124" s="84">
        <v>39096628</v>
      </c>
      <c r="G124" s="77" t="s">
        <v>946</v>
      </c>
      <c r="H124" s="84">
        <v>22403</v>
      </c>
      <c r="I124" s="75" t="s">
        <v>573</v>
      </c>
      <c r="J124" s="78" t="s">
        <v>955</v>
      </c>
      <c r="K124" s="78" t="s">
        <v>956</v>
      </c>
      <c r="L124" s="79" t="s">
        <v>582</v>
      </c>
      <c r="M124" s="78" t="s">
        <v>568</v>
      </c>
      <c r="N124" s="80"/>
      <c r="O124" s="93"/>
      <c r="P124" s="83"/>
      <c r="Q124" s="102"/>
      <c r="R124" s="173" t="s">
        <v>750</v>
      </c>
      <c r="S124" s="173"/>
      <c r="T124" s="91"/>
      <c r="U124" s="91"/>
    </row>
    <row r="125" spans="1:21" s="8" customFormat="1" ht="38.25" x14ac:dyDescent="0.2">
      <c r="A125" s="75">
        <v>44070</v>
      </c>
      <c r="B125" s="76">
        <f>IF(A125="","",IF(ISNUMBER(SEARCH("KCB",G125))=TRUE,Info!$J$10,Info!$J$11))</f>
        <v>28</v>
      </c>
      <c r="C125" s="55"/>
      <c r="D125" s="171">
        <v>44106</v>
      </c>
      <c r="E125" s="171" t="s">
        <v>582</v>
      </c>
      <c r="F125" s="84">
        <v>39096636</v>
      </c>
      <c r="G125" s="77" t="s">
        <v>946</v>
      </c>
      <c r="H125" s="84">
        <v>22403</v>
      </c>
      <c r="I125" s="75" t="s">
        <v>573</v>
      </c>
      <c r="J125" s="78" t="s">
        <v>957</v>
      </c>
      <c r="K125" s="78" t="s">
        <v>956</v>
      </c>
      <c r="L125" s="79" t="s">
        <v>582</v>
      </c>
      <c r="M125" s="78" t="s">
        <v>568</v>
      </c>
      <c r="N125" s="80"/>
      <c r="O125" s="93"/>
      <c r="P125" s="83"/>
      <c r="Q125" s="102"/>
      <c r="R125" s="173" t="s">
        <v>750</v>
      </c>
      <c r="S125" s="173"/>
      <c r="T125" s="91"/>
      <c r="U125" s="91"/>
    </row>
    <row r="126" spans="1:21" s="8" customFormat="1" ht="135" x14ac:dyDescent="0.2">
      <c r="A126" s="75">
        <v>44074</v>
      </c>
      <c r="B126" s="76">
        <f>IF(A126="","",IF(ISNUMBER(SEARCH("KCB",G126))=TRUE,Info!$J$10,Info!$J$11))</f>
        <v>90</v>
      </c>
      <c r="C126" s="55"/>
      <c r="D126" s="171">
        <v>44224</v>
      </c>
      <c r="E126" s="171" t="s">
        <v>301</v>
      </c>
      <c r="F126" s="84">
        <v>39363132</v>
      </c>
      <c r="G126" s="77" t="s">
        <v>898</v>
      </c>
      <c r="H126" s="84">
        <v>23402</v>
      </c>
      <c r="I126" s="75" t="s">
        <v>399</v>
      </c>
      <c r="J126" s="78" t="s">
        <v>157</v>
      </c>
      <c r="K126" s="78" t="s">
        <v>958</v>
      </c>
      <c r="L126" s="79" t="s">
        <v>879</v>
      </c>
      <c r="M126" s="78"/>
      <c r="N126" s="80"/>
      <c r="O126" s="93"/>
      <c r="P126" s="22" t="s">
        <v>959</v>
      </c>
      <c r="Q126" s="102" t="s">
        <v>930</v>
      </c>
      <c r="R126" s="172" t="s">
        <v>960</v>
      </c>
      <c r="S126" s="173" t="s">
        <v>961</v>
      </c>
      <c r="T126" s="91"/>
      <c r="U126" s="91"/>
    </row>
    <row r="127" spans="1:21" s="8" customFormat="1" ht="76.5" x14ac:dyDescent="0.2">
      <c r="A127" s="75">
        <v>44074</v>
      </c>
      <c r="B127" s="76">
        <f>IF(A127="","",IF(ISNUMBER(SEARCH("KCB",G127))=TRUE,Info!$J$10,Info!$J$11))</f>
        <v>90</v>
      </c>
      <c r="C127" s="55"/>
      <c r="D127" s="171">
        <v>44102</v>
      </c>
      <c r="E127" s="171" t="s">
        <v>80</v>
      </c>
      <c r="F127" s="84">
        <v>33338083</v>
      </c>
      <c r="G127" s="77" t="s">
        <v>962</v>
      </c>
      <c r="H127" s="84">
        <v>23402</v>
      </c>
      <c r="I127" s="75" t="s">
        <v>399</v>
      </c>
      <c r="J127" s="78" t="s">
        <v>157</v>
      </c>
      <c r="K127" s="78" t="s">
        <v>963</v>
      </c>
      <c r="L127" s="79" t="s">
        <v>879</v>
      </c>
      <c r="M127" s="78" t="s">
        <v>964</v>
      </c>
      <c r="N127" s="80"/>
      <c r="O127" s="93"/>
      <c r="P127" s="83"/>
      <c r="Q127" s="102" t="s">
        <v>930</v>
      </c>
      <c r="R127" s="172" t="s">
        <v>809</v>
      </c>
      <c r="S127" s="173" t="s">
        <v>874</v>
      </c>
      <c r="T127" s="91"/>
      <c r="U127" s="91"/>
    </row>
    <row r="128" spans="1:21" s="8" customFormat="1" ht="38.25" x14ac:dyDescent="0.2">
      <c r="A128" s="75">
        <v>44074</v>
      </c>
      <c r="B128" s="76">
        <f>IF(A128="","",IF(ISNUMBER(SEARCH("KCB",G128))=TRUE,Info!$J$10,Info!$J$11))</f>
        <v>28</v>
      </c>
      <c r="C128" s="55"/>
      <c r="D128" s="171">
        <v>44106</v>
      </c>
      <c r="E128" s="171" t="s">
        <v>582</v>
      </c>
      <c r="F128" s="84">
        <v>38762238</v>
      </c>
      <c r="G128" s="77" t="s">
        <v>946</v>
      </c>
      <c r="H128" s="84">
        <v>22403</v>
      </c>
      <c r="I128" s="75" t="s">
        <v>573</v>
      </c>
      <c r="J128" s="78" t="s">
        <v>965</v>
      </c>
      <c r="K128" s="78" t="s">
        <v>966</v>
      </c>
      <c r="L128" s="79" t="s">
        <v>582</v>
      </c>
      <c r="M128" s="78" t="s">
        <v>568</v>
      </c>
      <c r="N128" s="80"/>
      <c r="O128" s="93"/>
      <c r="P128" s="83"/>
      <c r="Q128" s="102"/>
      <c r="R128" s="173" t="s">
        <v>750</v>
      </c>
      <c r="S128" s="173"/>
      <c r="T128" s="91"/>
      <c r="U128" s="91"/>
    </row>
    <row r="129" spans="1:21" s="8" customFormat="1" ht="38.25" x14ac:dyDescent="0.2">
      <c r="A129" s="75">
        <v>44074</v>
      </c>
      <c r="B129" s="76">
        <f>IF(A129="","",IF(ISNUMBER(SEARCH("KCB",G129))=TRUE,Info!$J$10,Info!$J$11))</f>
        <v>28</v>
      </c>
      <c r="C129" s="55"/>
      <c r="D129" s="171">
        <v>44106</v>
      </c>
      <c r="E129" s="171" t="s">
        <v>582</v>
      </c>
      <c r="F129" s="84">
        <v>39096652</v>
      </c>
      <c r="G129" s="77" t="s">
        <v>946</v>
      </c>
      <c r="H129" s="84">
        <v>22403</v>
      </c>
      <c r="I129" s="75" t="s">
        <v>573</v>
      </c>
      <c r="J129" s="78" t="s">
        <v>967</v>
      </c>
      <c r="K129" s="78" t="s">
        <v>966</v>
      </c>
      <c r="L129" s="79" t="s">
        <v>582</v>
      </c>
      <c r="M129" s="78" t="s">
        <v>568</v>
      </c>
      <c r="N129" s="80"/>
      <c r="O129" s="93"/>
      <c r="P129" s="83"/>
      <c r="Q129" s="102"/>
      <c r="R129" s="173" t="s">
        <v>750</v>
      </c>
      <c r="S129" s="173"/>
      <c r="T129" s="91"/>
      <c r="U129" s="91"/>
    </row>
    <row r="130" spans="1:21" s="8" customFormat="1" ht="38.25" x14ac:dyDescent="0.2">
      <c r="A130" s="75">
        <v>44074</v>
      </c>
      <c r="B130" s="76">
        <f>IF(A130="","",IF(ISNUMBER(SEARCH("KCB",G130))=TRUE,Info!$J$10,Info!$J$11))</f>
        <v>28</v>
      </c>
      <c r="C130" s="55"/>
      <c r="D130" s="171">
        <v>44106</v>
      </c>
      <c r="E130" s="171" t="s">
        <v>582</v>
      </c>
      <c r="F130" s="84">
        <v>39096660</v>
      </c>
      <c r="G130" s="77" t="s">
        <v>946</v>
      </c>
      <c r="H130" s="84">
        <v>22403</v>
      </c>
      <c r="I130" s="75" t="s">
        <v>573</v>
      </c>
      <c r="J130" s="78" t="s">
        <v>968</v>
      </c>
      <c r="K130" s="78" t="s">
        <v>966</v>
      </c>
      <c r="L130" s="79" t="s">
        <v>582</v>
      </c>
      <c r="M130" s="78" t="s">
        <v>568</v>
      </c>
      <c r="N130" s="80"/>
      <c r="O130" s="93"/>
      <c r="P130" s="83"/>
      <c r="Q130" s="102"/>
      <c r="R130" s="173" t="s">
        <v>750</v>
      </c>
      <c r="S130" s="173"/>
      <c r="T130" s="91"/>
      <c r="U130" s="91"/>
    </row>
    <row r="131" spans="1:21" s="8" customFormat="1" ht="38.25" x14ac:dyDescent="0.2">
      <c r="A131" s="75">
        <v>44074</v>
      </c>
      <c r="B131" s="76">
        <f>IF(A131="","",IF(ISNUMBER(SEARCH("KCB",G131))=TRUE,Info!$J$10,Info!$J$11))</f>
        <v>28</v>
      </c>
      <c r="C131" s="55"/>
      <c r="D131" s="171">
        <v>44106</v>
      </c>
      <c r="E131" s="171" t="s">
        <v>582</v>
      </c>
      <c r="F131" s="84">
        <v>39096679</v>
      </c>
      <c r="G131" s="77" t="s">
        <v>946</v>
      </c>
      <c r="H131" s="84">
        <v>22403</v>
      </c>
      <c r="I131" s="75" t="s">
        <v>573</v>
      </c>
      <c r="J131" s="78" t="s">
        <v>969</v>
      </c>
      <c r="K131" s="78" t="s">
        <v>966</v>
      </c>
      <c r="L131" s="79" t="s">
        <v>582</v>
      </c>
      <c r="M131" s="78" t="s">
        <v>568</v>
      </c>
      <c r="N131" s="80"/>
      <c r="O131" s="93"/>
      <c r="P131" s="83"/>
      <c r="Q131" s="102"/>
      <c r="R131" s="173" t="s">
        <v>750</v>
      </c>
      <c r="S131" s="173"/>
      <c r="T131" s="91"/>
      <c r="U131" s="91"/>
    </row>
    <row r="132" spans="1:21" s="8" customFormat="1" ht="38.25" x14ac:dyDescent="0.2">
      <c r="A132" s="75">
        <v>44074</v>
      </c>
      <c r="B132" s="76">
        <f>IF(A132="","",IF(ISNUMBER(SEARCH("KCB",G132))=TRUE,Info!$J$10,Info!$J$11))</f>
        <v>28</v>
      </c>
      <c r="C132" s="55"/>
      <c r="D132" s="171">
        <v>44106</v>
      </c>
      <c r="E132" s="171" t="s">
        <v>582</v>
      </c>
      <c r="F132" s="84">
        <v>39096687</v>
      </c>
      <c r="G132" s="77" t="s">
        <v>946</v>
      </c>
      <c r="H132" s="84">
        <v>22403</v>
      </c>
      <c r="I132" s="75" t="s">
        <v>573</v>
      </c>
      <c r="J132" s="78" t="s">
        <v>970</v>
      </c>
      <c r="K132" s="78" t="s">
        <v>966</v>
      </c>
      <c r="L132" s="79" t="s">
        <v>582</v>
      </c>
      <c r="M132" s="78" t="s">
        <v>568</v>
      </c>
      <c r="N132" s="80"/>
      <c r="O132" s="93"/>
      <c r="P132" s="83"/>
      <c r="Q132" s="102"/>
      <c r="R132" s="173" t="s">
        <v>750</v>
      </c>
      <c r="S132" s="173"/>
      <c r="T132" s="91"/>
      <c r="U132" s="91"/>
    </row>
    <row r="133" spans="1:21" s="8" customFormat="1" ht="38.25" x14ac:dyDescent="0.2">
      <c r="A133" s="75">
        <v>44074</v>
      </c>
      <c r="B133" s="76">
        <f>IF(A133="","",IF(ISNUMBER(SEARCH("KCB",G133))=TRUE,Info!$J$10,Info!$J$11))</f>
        <v>28</v>
      </c>
      <c r="C133" s="55"/>
      <c r="D133" s="171">
        <v>44106</v>
      </c>
      <c r="E133" s="171" t="s">
        <v>582</v>
      </c>
      <c r="F133" s="84">
        <v>39096695</v>
      </c>
      <c r="G133" s="77" t="s">
        <v>946</v>
      </c>
      <c r="H133" s="84">
        <v>22403</v>
      </c>
      <c r="I133" s="75" t="s">
        <v>573</v>
      </c>
      <c r="J133" s="78" t="s">
        <v>971</v>
      </c>
      <c r="K133" s="78" t="s">
        <v>966</v>
      </c>
      <c r="L133" s="79" t="s">
        <v>582</v>
      </c>
      <c r="M133" s="78" t="s">
        <v>568</v>
      </c>
      <c r="N133" s="80"/>
      <c r="O133" s="93"/>
      <c r="P133" s="83"/>
      <c r="Q133" s="102"/>
      <c r="R133" s="173" t="s">
        <v>750</v>
      </c>
      <c r="S133" s="173"/>
      <c r="T133" s="91"/>
      <c r="U133" s="91"/>
    </row>
    <row r="134" spans="1:21" s="8" customFormat="1" ht="76.5" x14ac:dyDescent="0.2">
      <c r="A134" s="75">
        <v>44075</v>
      </c>
      <c r="B134" s="76">
        <f>IF(A134="","",IF(ISNUMBER(SEARCH("KCB",G134))=TRUE,Info!$J$10,Info!$J$11))</f>
        <v>90</v>
      </c>
      <c r="C134" s="55"/>
      <c r="D134" s="171">
        <v>44076</v>
      </c>
      <c r="E134" s="172" t="s">
        <v>301</v>
      </c>
      <c r="F134" s="84">
        <v>32899559</v>
      </c>
      <c r="G134" s="77" t="s">
        <v>962</v>
      </c>
      <c r="H134" s="84">
        <v>23402</v>
      </c>
      <c r="I134" s="75" t="s">
        <v>399</v>
      </c>
      <c r="J134" s="78" t="s">
        <v>157</v>
      </c>
      <c r="K134" s="78" t="s">
        <v>972</v>
      </c>
      <c r="L134" s="79" t="s">
        <v>879</v>
      </c>
      <c r="M134" s="78"/>
      <c r="N134" s="80"/>
      <c r="O134" s="93"/>
      <c r="P134" s="83"/>
      <c r="Q134" s="102" t="s">
        <v>108</v>
      </c>
      <c r="R134" s="172" t="s">
        <v>809</v>
      </c>
      <c r="S134" s="78" t="s">
        <v>932</v>
      </c>
      <c r="T134" s="91"/>
      <c r="U134" s="91"/>
    </row>
    <row r="135" spans="1:21" s="8" customFormat="1" ht="76.5" x14ac:dyDescent="0.2">
      <c r="A135" s="75">
        <v>44076</v>
      </c>
      <c r="B135" s="76">
        <f>IF(A135="","",IF(ISNUMBER(SEARCH("KCB",G135))=TRUE,Info!$J$10,Info!$J$11))</f>
        <v>90</v>
      </c>
      <c r="C135" s="55"/>
      <c r="D135" s="171">
        <v>44083</v>
      </c>
      <c r="E135" s="171" t="s">
        <v>301</v>
      </c>
      <c r="F135" s="84">
        <v>38969845</v>
      </c>
      <c r="G135" s="77" t="s">
        <v>973</v>
      </c>
      <c r="H135" s="84">
        <v>23402</v>
      </c>
      <c r="I135" s="75" t="s">
        <v>399</v>
      </c>
      <c r="J135" s="78" t="s">
        <v>157</v>
      </c>
      <c r="K135" s="78" t="s">
        <v>974</v>
      </c>
      <c r="L135" s="79" t="s">
        <v>496</v>
      </c>
      <c r="M135" s="78"/>
      <c r="N135" s="80"/>
      <c r="O135" s="93"/>
      <c r="P135" s="83"/>
      <c r="Q135" s="102" t="s">
        <v>108</v>
      </c>
      <c r="R135" s="172" t="s">
        <v>809</v>
      </c>
      <c r="S135" s="78" t="s">
        <v>975</v>
      </c>
      <c r="T135" s="91"/>
      <c r="U135" s="91"/>
    </row>
    <row r="136" spans="1:21" s="8" customFormat="1" ht="114.75" x14ac:dyDescent="0.2">
      <c r="A136" s="75">
        <v>44076</v>
      </c>
      <c r="B136" s="76">
        <f>IF(A136="","",IF(ISNUMBER(SEARCH("KCB",G136))=TRUE,Info!$J$10,Info!$J$11))</f>
        <v>90</v>
      </c>
      <c r="C136" s="84"/>
      <c r="D136" s="171">
        <v>44102</v>
      </c>
      <c r="E136" s="171" t="s">
        <v>32</v>
      </c>
      <c r="F136" s="84">
        <v>33446236</v>
      </c>
      <c r="G136" s="77" t="s">
        <v>962</v>
      </c>
      <c r="H136" s="84">
        <v>23404</v>
      </c>
      <c r="I136" s="75" t="s">
        <v>976</v>
      </c>
      <c r="J136" s="78" t="s">
        <v>804</v>
      </c>
      <c r="K136" s="78" t="s">
        <v>977</v>
      </c>
      <c r="L136" s="79" t="s">
        <v>32</v>
      </c>
      <c r="M136" s="78"/>
      <c r="N136" s="80" t="s">
        <v>978</v>
      </c>
      <c r="O136" s="93"/>
      <c r="P136" s="83"/>
      <c r="Q136" s="102" t="s">
        <v>108</v>
      </c>
      <c r="R136" s="79" t="s">
        <v>861</v>
      </c>
      <c r="S136" s="78" t="s">
        <v>979</v>
      </c>
      <c r="T136" s="91"/>
      <c r="U136" s="91"/>
    </row>
    <row r="137" spans="1:21" s="8" customFormat="1" ht="89.25" x14ac:dyDescent="0.2">
      <c r="A137" s="75">
        <v>44076</v>
      </c>
      <c r="B137" s="76">
        <f>IF(A137="","",IF(ISNUMBER(SEARCH("KCB",G137))=TRUE,Info!$J$10,Info!$J$11))</f>
        <v>90</v>
      </c>
      <c r="C137" s="4"/>
      <c r="D137" s="171">
        <v>44102</v>
      </c>
      <c r="E137" s="171" t="s">
        <v>32</v>
      </c>
      <c r="F137" s="84">
        <v>32899591</v>
      </c>
      <c r="G137" s="77" t="s">
        <v>962</v>
      </c>
      <c r="H137" s="84">
        <v>23404</v>
      </c>
      <c r="I137" s="75" t="s">
        <v>976</v>
      </c>
      <c r="J137" s="78" t="s">
        <v>804</v>
      </c>
      <c r="K137" s="78" t="s">
        <v>980</v>
      </c>
      <c r="L137" s="79" t="s">
        <v>32</v>
      </c>
      <c r="M137" s="78"/>
      <c r="N137" s="80"/>
      <c r="O137" s="93"/>
      <c r="P137" s="83"/>
      <c r="Q137" s="102" t="s">
        <v>108</v>
      </c>
      <c r="R137" s="79" t="s">
        <v>363</v>
      </c>
      <c r="S137" s="78" t="s">
        <v>981</v>
      </c>
      <c r="T137" s="91"/>
      <c r="U137" s="91"/>
    </row>
    <row r="138" spans="1:21" s="8" customFormat="1" ht="63.75" x14ac:dyDescent="0.2">
      <c r="A138" s="75">
        <v>44076</v>
      </c>
      <c r="B138" s="76">
        <f>IF(A138="","",IF(ISNUMBER(SEARCH("KCB",G138))=TRUE,Info!$J$10,Info!$J$11))</f>
        <v>90</v>
      </c>
      <c r="C138" s="55"/>
      <c r="D138" s="171">
        <v>44102</v>
      </c>
      <c r="E138" s="171" t="s">
        <v>32</v>
      </c>
      <c r="F138" s="84">
        <v>32899567</v>
      </c>
      <c r="G138" s="77" t="s">
        <v>962</v>
      </c>
      <c r="H138" s="84">
        <v>23404</v>
      </c>
      <c r="I138" s="75" t="s">
        <v>976</v>
      </c>
      <c r="J138" s="78" t="s">
        <v>804</v>
      </c>
      <c r="K138" s="78" t="s">
        <v>982</v>
      </c>
      <c r="L138" s="79" t="s">
        <v>32</v>
      </c>
      <c r="M138" s="78"/>
      <c r="N138" s="80" t="s">
        <v>983</v>
      </c>
      <c r="O138" s="93"/>
      <c r="P138" s="83" t="s">
        <v>984</v>
      </c>
      <c r="Q138" s="102" t="s">
        <v>108</v>
      </c>
      <c r="R138" s="79" t="s">
        <v>478</v>
      </c>
      <c r="S138" s="78" t="s">
        <v>985</v>
      </c>
      <c r="T138" s="91"/>
      <c r="U138" s="91"/>
    </row>
    <row r="139" spans="1:21" s="8" customFormat="1" ht="38.25" x14ac:dyDescent="0.2">
      <c r="A139" s="75">
        <v>44076</v>
      </c>
      <c r="B139" s="76">
        <f>IF(A139="","",IF(ISNUMBER(SEARCH("KCB",G139))=TRUE,Info!$J$10,Info!$J$11))</f>
        <v>28</v>
      </c>
      <c r="C139" s="55"/>
      <c r="D139" s="171">
        <v>44112</v>
      </c>
      <c r="E139" s="171" t="s">
        <v>582</v>
      </c>
      <c r="F139" s="84">
        <v>39096708</v>
      </c>
      <c r="G139" s="77" t="s">
        <v>946</v>
      </c>
      <c r="H139" s="84">
        <v>22403</v>
      </c>
      <c r="I139" s="75" t="s">
        <v>573</v>
      </c>
      <c r="J139" s="78" t="s">
        <v>986</v>
      </c>
      <c r="K139" s="78" t="s">
        <v>987</v>
      </c>
      <c r="L139" s="79" t="s">
        <v>582</v>
      </c>
      <c r="M139" s="78" t="s">
        <v>568</v>
      </c>
      <c r="N139" s="80"/>
      <c r="O139" s="93"/>
      <c r="P139" s="83"/>
      <c r="Q139" s="102"/>
      <c r="R139" s="173" t="s">
        <v>750</v>
      </c>
      <c r="S139" s="173"/>
      <c r="T139" s="91"/>
      <c r="U139" s="91"/>
    </row>
    <row r="140" spans="1:21" s="8" customFormat="1" ht="38.25" x14ac:dyDescent="0.2">
      <c r="A140" s="75">
        <v>44076</v>
      </c>
      <c r="B140" s="76">
        <f>IF(A140="","",IF(ISNUMBER(SEARCH("KCB",G140))=TRUE,Info!$J$10,Info!$J$11))</f>
        <v>28</v>
      </c>
      <c r="C140" s="55"/>
      <c r="D140" s="171">
        <v>44112</v>
      </c>
      <c r="E140" s="171" t="s">
        <v>582</v>
      </c>
      <c r="F140" s="84">
        <v>39096716</v>
      </c>
      <c r="G140" s="77" t="s">
        <v>946</v>
      </c>
      <c r="H140" s="84">
        <v>22403</v>
      </c>
      <c r="I140" s="75" t="s">
        <v>573</v>
      </c>
      <c r="J140" s="78" t="s">
        <v>988</v>
      </c>
      <c r="K140" s="78" t="s">
        <v>987</v>
      </c>
      <c r="L140" s="79" t="s">
        <v>582</v>
      </c>
      <c r="M140" s="78" t="s">
        <v>568</v>
      </c>
      <c r="N140" s="80"/>
      <c r="O140" s="93"/>
      <c r="P140" s="83"/>
      <c r="Q140" s="102"/>
      <c r="R140" s="173" t="s">
        <v>750</v>
      </c>
      <c r="S140" s="173"/>
      <c r="T140" s="91"/>
      <c r="U140" s="91"/>
    </row>
    <row r="141" spans="1:21" s="8" customFormat="1" ht="101.25" x14ac:dyDescent="0.2">
      <c r="A141" s="75">
        <v>44078</v>
      </c>
      <c r="B141" s="76">
        <f>IF(A141="","",IF(ISNUMBER(SEARCH("KCB",G141))=TRUE,Info!$J$10,Info!$J$11))</f>
        <v>28</v>
      </c>
      <c r="C141" s="55"/>
      <c r="D141" s="171">
        <v>44116</v>
      </c>
      <c r="E141" s="171" t="s">
        <v>32</v>
      </c>
      <c r="F141" s="84">
        <v>36132419</v>
      </c>
      <c r="G141" s="77" t="s">
        <v>719</v>
      </c>
      <c r="H141" s="84">
        <v>22403</v>
      </c>
      <c r="I141" s="75" t="s">
        <v>573</v>
      </c>
      <c r="J141" s="78"/>
      <c r="K141" s="78" t="s">
        <v>989</v>
      </c>
      <c r="L141" s="79" t="s">
        <v>781</v>
      </c>
      <c r="M141" s="78" t="s">
        <v>990</v>
      </c>
      <c r="N141" s="80"/>
      <c r="O141" s="94" t="s">
        <v>991</v>
      </c>
      <c r="P141" s="83"/>
      <c r="Q141" s="102" t="s">
        <v>992</v>
      </c>
      <c r="R141" s="173" t="s">
        <v>993</v>
      </c>
      <c r="S141" s="173" t="s">
        <v>994</v>
      </c>
      <c r="T141" s="91"/>
      <c r="U141" s="91"/>
    </row>
    <row r="142" spans="1:21" s="8" customFormat="1" ht="112.5" x14ac:dyDescent="0.2">
      <c r="A142" s="75">
        <v>44078</v>
      </c>
      <c r="B142" s="76">
        <f>IF(A142="","",IF(ISNUMBER(SEARCH("KCB",G142))=TRUE,Info!$J$10,Info!$J$11))</f>
        <v>28</v>
      </c>
      <c r="C142" s="55"/>
      <c r="D142" s="171">
        <v>44116</v>
      </c>
      <c r="E142" s="171" t="s">
        <v>32</v>
      </c>
      <c r="F142" s="84">
        <v>36132478</v>
      </c>
      <c r="G142" s="77" t="s">
        <v>719</v>
      </c>
      <c r="H142" s="84">
        <v>22403</v>
      </c>
      <c r="I142" s="75" t="s">
        <v>573</v>
      </c>
      <c r="J142" s="78" t="s">
        <v>995</v>
      </c>
      <c r="K142" s="78" t="s">
        <v>996</v>
      </c>
      <c r="L142" s="79" t="s">
        <v>781</v>
      </c>
      <c r="M142" s="78" t="s">
        <v>997</v>
      </c>
      <c r="N142" s="80"/>
      <c r="O142" s="94" t="s">
        <v>998</v>
      </c>
      <c r="P142" s="83"/>
      <c r="Q142" s="102" t="s">
        <v>999</v>
      </c>
      <c r="R142" s="173" t="s">
        <v>953</v>
      </c>
      <c r="S142" s="173" t="s">
        <v>1000</v>
      </c>
      <c r="T142" s="91"/>
      <c r="U142" s="91"/>
    </row>
    <row r="143" spans="1:21" s="8" customFormat="1" ht="38.25" x14ac:dyDescent="0.2">
      <c r="A143" s="75">
        <v>44078</v>
      </c>
      <c r="B143" s="76">
        <f>IF(A143="","",IF(ISNUMBER(SEARCH("KCB",G143))=TRUE,Info!$J$10,Info!$J$11))</f>
        <v>28</v>
      </c>
      <c r="C143" s="55"/>
      <c r="D143" s="171">
        <v>44112</v>
      </c>
      <c r="E143" s="171" t="s">
        <v>582</v>
      </c>
      <c r="F143" s="84">
        <v>36132363</v>
      </c>
      <c r="G143" s="77" t="s">
        <v>719</v>
      </c>
      <c r="H143" s="84">
        <v>22403</v>
      </c>
      <c r="I143" s="75" t="s">
        <v>573</v>
      </c>
      <c r="J143" s="78" t="s">
        <v>1001</v>
      </c>
      <c r="K143" s="78" t="s">
        <v>1002</v>
      </c>
      <c r="L143" s="79" t="s">
        <v>781</v>
      </c>
      <c r="M143" s="78" t="s">
        <v>568</v>
      </c>
      <c r="N143" s="80"/>
      <c r="O143" s="93"/>
      <c r="P143" s="83"/>
      <c r="Q143" s="102"/>
      <c r="R143" s="173" t="s">
        <v>750</v>
      </c>
      <c r="S143" s="173"/>
      <c r="T143" s="91"/>
      <c r="U143" s="91"/>
    </row>
    <row r="144" spans="1:21" s="8" customFormat="1" ht="38.25" x14ac:dyDescent="0.2">
      <c r="A144" s="75">
        <v>44078</v>
      </c>
      <c r="B144" s="76">
        <f>IF(A144="","",IF(ISNUMBER(SEARCH("KCB",G144))=TRUE,Info!$J$10,Info!$J$11))</f>
        <v>28</v>
      </c>
      <c r="C144" s="55"/>
      <c r="D144" s="171">
        <v>44112</v>
      </c>
      <c r="E144" s="171" t="s">
        <v>582</v>
      </c>
      <c r="F144" s="84">
        <v>36132381</v>
      </c>
      <c r="G144" s="77" t="s">
        <v>719</v>
      </c>
      <c r="H144" s="84">
        <v>22403</v>
      </c>
      <c r="I144" s="75" t="s">
        <v>573</v>
      </c>
      <c r="J144" s="78" t="s">
        <v>1003</v>
      </c>
      <c r="K144" s="78" t="s">
        <v>1002</v>
      </c>
      <c r="L144" s="79" t="s">
        <v>781</v>
      </c>
      <c r="M144" s="78" t="s">
        <v>568</v>
      </c>
      <c r="N144" s="80"/>
      <c r="O144" s="93"/>
      <c r="P144" s="83"/>
      <c r="Q144" s="102"/>
      <c r="R144" s="173" t="s">
        <v>750</v>
      </c>
      <c r="S144" s="173"/>
      <c r="T144" s="91"/>
      <c r="U144" s="91"/>
    </row>
    <row r="145" spans="1:21" s="8" customFormat="1" ht="38.25" x14ac:dyDescent="0.2">
      <c r="A145" s="75">
        <v>44078</v>
      </c>
      <c r="B145" s="76">
        <f>IF(A145="","",IF(ISNUMBER(SEARCH("KCB",G145))=TRUE,Info!$J$10,Info!$J$11))</f>
        <v>28</v>
      </c>
      <c r="C145" s="55"/>
      <c r="D145" s="171">
        <v>44112</v>
      </c>
      <c r="E145" s="171" t="s">
        <v>582</v>
      </c>
      <c r="F145" s="84">
        <v>36132398</v>
      </c>
      <c r="G145" s="77" t="s">
        <v>719</v>
      </c>
      <c r="H145" s="84">
        <v>22403</v>
      </c>
      <c r="I145" s="75" t="s">
        <v>573</v>
      </c>
      <c r="J145" s="78" t="s">
        <v>1004</v>
      </c>
      <c r="K145" s="78" t="s">
        <v>996</v>
      </c>
      <c r="L145" s="79" t="s">
        <v>781</v>
      </c>
      <c r="M145" s="78" t="s">
        <v>568</v>
      </c>
      <c r="N145" s="80"/>
      <c r="O145" s="93"/>
      <c r="P145" s="83"/>
      <c r="Q145" s="102"/>
      <c r="R145" s="173" t="s">
        <v>750</v>
      </c>
      <c r="S145" s="173"/>
      <c r="T145" s="91"/>
      <c r="U145" s="91"/>
    </row>
    <row r="146" spans="1:21" s="8" customFormat="1" ht="38.25" x14ac:dyDescent="0.2">
      <c r="A146" s="75">
        <v>44078</v>
      </c>
      <c r="B146" s="76">
        <f>IF(A146="","",IF(ISNUMBER(SEARCH("KCB",G146))=TRUE,Info!$J$10,Info!$J$11))</f>
        <v>28</v>
      </c>
      <c r="C146" s="55"/>
      <c r="D146" s="171">
        <v>44112</v>
      </c>
      <c r="E146" s="171" t="s">
        <v>582</v>
      </c>
      <c r="F146" s="84">
        <v>36132400</v>
      </c>
      <c r="G146" s="77" t="s">
        <v>719</v>
      </c>
      <c r="H146" s="84">
        <v>22403</v>
      </c>
      <c r="I146" s="75" t="s">
        <v>573</v>
      </c>
      <c r="J146" s="78" t="s">
        <v>1005</v>
      </c>
      <c r="K146" s="78" t="s">
        <v>996</v>
      </c>
      <c r="L146" s="79" t="s">
        <v>781</v>
      </c>
      <c r="M146" s="78" t="s">
        <v>568</v>
      </c>
      <c r="N146" s="80"/>
      <c r="O146" s="93"/>
      <c r="P146" s="83"/>
      <c r="Q146" s="102"/>
      <c r="R146" s="173" t="s">
        <v>750</v>
      </c>
      <c r="S146" s="173"/>
      <c r="T146" s="91"/>
      <c r="U146" s="91"/>
    </row>
    <row r="147" spans="1:21" s="8" customFormat="1" ht="89.25" x14ac:dyDescent="0.2">
      <c r="A147" s="75">
        <v>44078</v>
      </c>
      <c r="B147" s="76">
        <f>IF(A147="","",IF(ISNUMBER(SEARCH("KCB",G147))=TRUE,Info!$J$10,Info!$J$11))</f>
        <v>90</v>
      </c>
      <c r="C147" s="55"/>
      <c r="D147" s="182">
        <v>44110</v>
      </c>
      <c r="E147" s="8" t="s">
        <v>301</v>
      </c>
      <c r="F147" s="84">
        <v>39363079</v>
      </c>
      <c r="G147" s="21" t="s">
        <v>33</v>
      </c>
      <c r="H147" s="56">
        <v>23402</v>
      </c>
      <c r="I147" s="8" t="s">
        <v>399</v>
      </c>
      <c r="J147" s="8" t="s">
        <v>157</v>
      </c>
      <c r="K147" s="8" t="s">
        <v>1006</v>
      </c>
      <c r="L147" s="79" t="s">
        <v>80</v>
      </c>
      <c r="M147" s="78" t="s">
        <v>1007</v>
      </c>
      <c r="N147" s="80"/>
      <c r="O147" s="93"/>
      <c r="P147" s="83"/>
      <c r="Q147" s="102" t="s">
        <v>108</v>
      </c>
      <c r="R147" s="79" t="s">
        <v>809</v>
      </c>
      <c r="S147" s="79" t="s">
        <v>874</v>
      </c>
      <c r="T147" s="91"/>
      <c r="U147" s="91"/>
    </row>
    <row r="148" spans="1:21" s="8" customFormat="1" ht="89.25" x14ac:dyDescent="0.2">
      <c r="A148" s="75">
        <v>44078</v>
      </c>
      <c r="B148" s="76">
        <f>IF(A148="","",IF(ISNUMBER(SEARCH("KCB",G148))=TRUE,Info!$J$10,Info!$J$11))</f>
        <v>90</v>
      </c>
      <c r="C148" s="55"/>
      <c r="D148" s="182">
        <v>44110</v>
      </c>
      <c r="E148" s="8" t="s">
        <v>301</v>
      </c>
      <c r="F148" s="84">
        <v>38951530</v>
      </c>
      <c r="G148" s="21" t="s">
        <v>33</v>
      </c>
      <c r="H148" s="56">
        <v>23402</v>
      </c>
      <c r="I148" s="8" t="s">
        <v>399</v>
      </c>
      <c r="J148" s="8" t="s">
        <v>157</v>
      </c>
      <c r="K148" s="8" t="s">
        <v>1008</v>
      </c>
      <c r="L148" s="79" t="s">
        <v>80</v>
      </c>
      <c r="M148" s="78" t="s">
        <v>1007</v>
      </c>
      <c r="N148" s="80"/>
      <c r="O148" s="93"/>
      <c r="P148" s="83"/>
      <c r="Q148" s="102" t="s">
        <v>108</v>
      </c>
      <c r="R148" s="79" t="s">
        <v>809</v>
      </c>
      <c r="S148" s="79" t="s">
        <v>874</v>
      </c>
      <c r="T148" s="91"/>
      <c r="U148" s="91"/>
    </row>
    <row r="149" spans="1:21" s="8" customFormat="1" ht="25.5" x14ac:dyDescent="0.2">
      <c r="A149" s="75">
        <v>44078</v>
      </c>
      <c r="B149" s="76">
        <f>IF(A149="","",IF(ISNUMBER(SEARCH("KCB",G149))=TRUE,Info!$J$10,Info!$J$11))</f>
        <v>90</v>
      </c>
      <c r="C149" s="55"/>
      <c r="D149" s="171">
        <v>44096</v>
      </c>
      <c r="E149" s="8" t="s">
        <v>1009</v>
      </c>
      <c r="F149" s="84">
        <v>39363095</v>
      </c>
      <c r="G149" s="21" t="s">
        <v>33</v>
      </c>
      <c r="H149" s="56">
        <v>23402</v>
      </c>
      <c r="I149" s="8" t="s">
        <v>399</v>
      </c>
      <c r="J149" s="8" t="s">
        <v>157</v>
      </c>
      <c r="K149" s="8" t="s">
        <v>1010</v>
      </c>
      <c r="L149" s="79" t="s">
        <v>80</v>
      </c>
      <c r="M149" s="78"/>
      <c r="N149" s="80"/>
      <c r="O149" s="93"/>
      <c r="P149" s="83"/>
      <c r="Q149" s="102" t="s">
        <v>108</v>
      </c>
      <c r="R149" s="172"/>
      <c r="S149" s="79"/>
      <c r="T149" s="91"/>
      <c r="U149" s="91"/>
    </row>
    <row r="150" spans="1:21" s="8" customFormat="1" ht="38.25" x14ac:dyDescent="0.2">
      <c r="A150" s="75">
        <v>44081</v>
      </c>
      <c r="B150" s="76">
        <f>IF(A150="","",IF(ISNUMBER(SEARCH("KCB",G150))=TRUE,Info!$J$10,Info!$J$11))</f>
        <v>28</v>
      </c>
      <c r="C150" s="55"/>
      <c r="D150" s="171">
        <v>44112</v>
      </c>
      <c r="E150" s="171" t="s">
        <v>582</v>
      </c>
      <c r="F150" s="84">
        <v>39096732</v>
      </c>
      <c r="G150" s="77" t="s">
        <v>946</v>
      </c>
      <c r="H150" s="84">
        <v>22403</v>
      </c>
      <c r="I150" s="75" t="s">
        <v>573</v>
      </c>
      <c r="J150" s="78" t="s">
        <v>1011</v>
      </c>
      <c r="K150" s="78" t="s">
        <v>948</v>
      </c>
      <c r="L150" s="79" t="s">
        <v>781</v>
      </c>
      <c r="M150" s="78" t="s">
        <v>568</v>
      </c>
      <c r="N150" s="80"/>
      <c r="O150" s="93"/>
      <c r="P150" s="83"/>
      <c r="Q150" s="102"/>
      <c r="R150" s="173" t="s">
        <v>750</v>
      </c>
      <c r="S150" s="173"/>
      <c r="T150" s="91"/>
      <c r="U150" s="91"/>
    </row>
    <row r="151" spans="1:21" s="8" customFormat="1" ht="38.25" x14ac:dyDescent="0.2">
      <c r="A151" s="75">
        <v>44081</v>
      </c>
      <c r="B151" s="76">
        <f>IF(A151="","",IF(ISNUMBER(SEARCH("KCB",G151))=TRUE,Info!$J$10,Info!$J$11))</f>
        <v>28</v>
      </c>
      <c r="C151" s="55"/>
      <c r="D151" s="171">
        <v>44112</v>
      </c>
      <c r="E151" s="171" t="s">
        <v>582</v>
      </c>
      <c r="F151" s="84">
        <v>39096740</v>
      </c>
      <c r="G151" s="77" t="s">
        <v>946</v>
      </c>
      <c r="H151" s="84">
        <v>22403</v>
      </c>
      <c r="I151" s="75" t="s">
        <v>573</v>
      </c>
      <c r="J151" s="78" t="s">
        <v>1012</v>
      </c>
      <c r="K151" s="78" t="s">
        <v>948</v>
      </c>
      <c r="L151" s="79" t="s">
        <v>781</v>
      </c>
      <c r="M151" s="78" t="s">
        <v>568</v>
      </c>
      <c r="N151" s="80"/>
      <c r="O151" s="93"/>
      <c r="P151" s="83"/>
      <c r="Q151" s="102"/>
      <c r="R151" s="173" t="s">
        <v>750</v>
      </c>
      <c r="S151" s="173"/>
      <c r="T151" s="91"/>
      <c r="U151" s="91"/>
    </row>
    <row r="152" spans="1:21" s="8" customFormat="1" ht="76.5" x14ac:dyDescent="0.2">
      <c r="A152" s="75">
        <v>44081</v>
      </c>
      <c r="B152" s="76">
        <f>IF(A152="","",IF(ISNUMBER(SEARCH("KCB",G152))=TRUE,Info!$J$10,Info!$J$11))</f>
        <v>90</v>
      </c>
      <c r="C152" s="55"/>
      <c r="D152" s="171">
        <v>44083</v>
      </c>
      <c r="E152" s="171" t="s">
        <v>301</v>
      </c>
      <c r="F152" s="84">
        <v>32899866</v>
      </c>
      <c r="G152" s="77" t="s">
        <v>962</v>
      </c>
      <c r="H152" s="56">
        <v>23402</v>
      </c>
      <c r="I152" s="75" t="s">
        <v>399</v>
      </c>
      <c r="J152" s="78" t="s">
        <v>157</v>
      </c>
      <c r="K152" s="78" t="s">
        <v>1013</v>
      </c>
      <c r="L152" s="79" t="s">
        <v>80</v>
      </c>
      <c r="M152" s="78"/>
      <c r="N152" s="80"/>
      <c r="O152" s="93"/>
      <c r="P152" s="83"/>
      <c r="Q152" s="102" t="s">
        <v>108</v>
      </c>
      <c r="R152" s="79" t="s">
        <v>809</v>
      </c>
      <c r="S152" s="79" t="s">
        <v>975</v>
      </c>
      <c r="T152" s="91"/>
      <c r="U152" s="91"/>
    </row>
    <row r="153" spans="1:21" s="8" customFormat="1" ht="89.25" x14ac:dyDescent="0.2">
      <c r="A153" s="75">
        <v>44081</v>
      </c>
      <c r="B153" s="76">
        <f>IF(A153="","",IF(ISNUMBER(SEARCH("KCB",G153))=TRUE,Info!$J$10,Info!$J$11))</f>
        <v>90</v>
      </c>
      <c r="C153" s="55"/>
      <c r="D153" s="182">
        <v>44110</v>
      </c>
      <c r="E153" s="8" t="s">
        <v>301</v>
      </c>
      <c r="F153" s="84">
        <v>32899858</v>
      </c>
      <c r="G153" s="77" t="s">
        <v>962</v>
      </c>
      <c r="H153" s="56">
        <v>23402</v>
      </c>
      <c r="I153" s="75" t="s">
        <v>399</v>
      </c>
      <c r="J153" s="78" t="s">
        <v>157</v>
      </c>
      <c r="K153" s="78" t="s">
        <v>1014</v>
      </c>
      <c r="L153" s="79" t="s">
        <v>80</v>
      </c>
      <c r="M153" s="78" t="s">
        <v>1007</v>
      </c>
      <c r="N153" s="80"/>
      <c r="O153" s="93"/>
      <c r="P153" s="83"/>
      <c r="Q153" s="102" t="s">
        <v>108</v>
      </c>
      <c r="R153" s="79" t="s">
        <v>809</v>
      </c>
      <c r="S153" s="79" t="s">
        <v>874</v>
      </c>
      <c r="T153" s="91"/>
      <c r="U153" s="91"/>
    </row>
    <row r="154" spans="1:21" s="8" customFormat="1" ht="76.5" x14ac:dyDescent="0.2">
      <c r="A154" s="75">
        <v>44082</v>
      </c>
      <c r="B154" s="76">
        <f>IF(A154="","",IF(ISNUMBER(SEARCH("KCB",G154))=TRUE,Info!$J$10,Info!$J$11))</f>
        <v>90</v>
      </c>
      <c r="C154" s="55"/>
      <c r="D154" s="171">
        <v>44083</v>
      </c>
      <c r="E154" s="171" t="s">
        <v>301</v>
      </c>
      <c r="F154" s="84">
        <v>32899604</v>
      </c>
      <c r="G154" s="77" t="s">
        <v>962</v>
      </c>
      <c r="H154" s="84">
        <v>23402</v>
      </c>
      <c r="I154" s="75" t="s">
        <v>399</v>
      </c>
      <c r="J154" s="78" t="s">
        <v>157</v>
      </c>
      <c r="K154" s="78" t="s">
        <v>1015</v>
      </c>
      <c r="L154" s="79" t="s">
        <v>80</v>
      </c>
      <c r="M154" s="78"/>
      <c r="N154" s="80"/>
      <c r="O154" s="93"/>
      <c r="P154" s="83"/>
      <c r="Q154" s="102" t="s">
        <v>108</v>
      </c>
      <c r="R154" s="79" t="s">
        <v>809</v>
      </c>
      <c r="S154" s="79" t="s">
        <v>932</v>
      </c>
      <c r="T154" s="91"/>
      <c r="U154" s="91"/>
    </row>
    <row r="155" spans="1:21" s="8" customFormat="1" ht="76.5" x14ac:dyDescent="0.2">
      <c r="A155" s="75">
        <v>44082</v>
      </c>
      <c r="B155" s="76">
        <f>IF(A155="","",IF(ISNUMBER(SEARCH("KCB",G155))=TRUE,Info!$J$10,Info!$J$11))</f>
        <v>90</v>
      </c>
      <c r="C155" s="55"/>
      <c r="D155" s="171">
        <v>44083</v>
      </c>
      <c r="E155" s="171" t="s">
        <v>301</v>
      </c>
      <c r="F155" s="84">
        <v>33446252</v>
      </c>
      <c r="G155" s="77" t="s">
        <v>962</v>
      </c>
      <c r="H155" s="84">
        <v>23402</v>
      </c>
      <c r="I155" s="75" t="s">
        <v>399</v>
      </c>
      <c r="J155" s="78" t="s">
        <v>157</v>
      </c>
      <c r="K155" s="78" t="s">
        <v>1016</v>
      </c>
      <c r="L155" s="79" t="s">
        <v>80</v>
      </c>
      <c r="M155" s="78"/>
      <c r="N155" s="80"/>
      <c r="O155" s="93"/>
      <c r="P155" s="83"/>
      <c r="Q155" s="102" t="s">
        <v>108</v>
      </c>
      <c r="R155" s="79" t="s">
        <v>809</v>
      </c>
      <c r="S155" s="79" t="s">
        <v>932</v>
      </c>
      <c r="T155" s="91"/>
      <c r="U155" s="91"/>
    </row>
    <row r="156" spans="1:21" s="8" customFormat="1" ht="76.5" x14ac:dyDescent="0.2">
      <c r="A156" s="75">
        <v>44082</v>
      </c>
      <c r="B156" s="76">
        <f>IF(A156="","",IF(ISNUMBER(SEARCH("KCB",G156))=TRUE,Info!$J$10,Info!$J$11))</f>
        <v>90</v>
      </c>
      <c r="C156" s="55"/>
      <c r="D156" s="171">
        <v>44083</v>
      </c>
      <c r="E156" s="171" t="s">
        <v>301</v>
      </c>
      <c r="F156" s="84">
        <v>32899612</v>
      </c>
      <c r="G156" s="77" t="s">
        <v>962</v>
      </c>
      <c r="H156" s="84">
        <v>23402</v>
      </c>
      <c r="I156" s="75" t="s">
        <v>399</v>
      </c>
      <c r="J156" s="78" t="s">
        <v>157</v>
      </c>
      <c r="K156" s="78" t="s">
        <v>1017</v>
      </c>
      <c r="L156" s="79" t="s">
        <v>80</v>
      </c>
      <c r="M156" s="78"/>
      <c r="N156" s="80"/>
      <c r="O156" s="93"/>
      <c r="P156" s="83"/>
      <c r="Q156" s="102" t="s">
        <v>108</v>
      </c>
      <c r="R156" s="79" t="s">
        <v>809</v>
      </c>
      <c r="S156" s="79" t="s">
        <v>975</v>
      </c>
      <c r="T156" s="91"/>
      <c r="U156" s="91"/>
    </row>
    <row r="157" spans="1:21" s="8" customFormat="1" ht="89.25" x14ac:dyDescent="0.2">
      <c r="A157" s="75">
        <v>44082</v>
      </c>
      <c r="B157" s="76">
        <f>IF(A157="","",IF(ISNUMBER(SEARCH("KCB",G157))=TRUE,Info!$J$10,Info!$J$11))</f>
        <v>90</v>
      </c>
      <c r="C157" s="55"/>
      <c r="D157" s="182">
        <v>44110</v>
      </c>
      <c r="E157" s="8" t="s">
        <v>301</v>
      </c>
      <c r="F157" s="84">
        <v>33446260</v>
      </c>
      <c r="G157" s="77" t="s">
        <v>962</v>
      </c>
      <c r="H157" s="84">
        <v>23402</v>
      </c>
      <c r="I157" s="75" t="s">
        <v>399</v>
      </c>
      <c r="J157" s="78" t="s">
        <v>157</v>
      </c>
      <c r="K157" s="78" t="s">
        <v>1018</v>
      </c>
      <c r="L157" s="79" t="s">
        <v>80</v>
      </c>
      <c r="M157" s="78" t="s">
        <v>873</v>
      </c>
      <c r="N157" s="80"/>
      <c r="O157" s="93"/>
      <c r="P157" s="83"/>
      <c r="Q157" s="102" t="s">
        <v>108</v>
      </c>
      <c r="R157" s="79" t="s">
        <v>809</v>
      </c>
      <c r="S157" s="79" t="s">
        <v>874</v>
      </c>
      <c r="T157" s="91"/>
      <c r="U157" s="91"/>
    </row>
    <row r="158" spans="1:21" s="8" customFormat="1" ht="38.25" x14ac:dyDescent="0.2">
      <c r="A158" s="75">
        <v>44083</v>
      </c>
      <c r="B158" s="76">
        <f>IF(A158="","",IF(ISNUMBER(SEARCH("KCB",G158))=TRUE,Info!$J$10,Info!$J$11))</f>
        <v>28</v>
      </c>
      <c r="C158" s="55"/>
      <c r="D158" s="171">
        <v>44112</v>
      </c>
      <c r="E158" s="171" t="s">
        <v>582</v>
      </c>
      <c r="F158" s="84">
        <v>36132339</v>
      </c>
      <c r="G158" s="77" t="s">
        <v>719</v>
      </c>
      <c r="H158" s="84">
        <v>22403</v>
      </c>
      <c r="I158" s="75" t="s">
        <v>573</v>
      </c>
      <c r="J158" s="78" t="s">
        <v>1019</v>
      </c>
      <c r="K158" s="78" t="s">
        <v>996</v>
      </c>
      <c r="L158" s="79" t="s">
        <v>582</v>
      </c>
      <c r="M158" s="78" t="s">
        <v>568</v>
      </c>
      <c r="N158" s="80"/>
      <c r="O158" s="93"/>
      <c r="P158" s="83"/>
      <c r="Q158" s="102"/>
      <c r="R158" s="173" t="s">
        <v>750</v>
      </c>
      <c r="S158" s="173"/>
      <c r="T158" s="91"/>
      <c r="U158" s="91"/>
    </row>
    <row r="159" spans="1:21" s="8" customFormat="1" ht="38.25" x14ac:dyDescent="0.2">
      <c r="A159" s="75">
        <v>44083</v>
      </c>
      <c r="B159" s="76">
        <f>IF(A159="","",IF(ISNUMBER(SEARCH("KCB",G159))=TRUE,Info!$J$10,Info!$J$11))</f>
        <v>28</v>
      </c>
      <c r="C159" s="55"/>
      <c r="D159" s="171">
        <v>44112</v>
      </c>
      <c r="E159" s="171" t="s">
        <v>582</v>
      </c>
      <c r="F159" s="84">
        <v>36132347</v>
      </c>
      <c r="G159" s="77" t="s">
        <v>719</v>
      </c>
      <c r="H159" s="84">
        <v>22403</v>
      </c>
      <c r="I159" s="75" t="s">
        <v>573</v>
      </c>
      <c r="J159" s="78" t="s">
        <v>1020</v>
      </c>
      <c r="K159" s="78" t="s">
        <v>996</v>
      </c>
      <c r="L159" s="79" t="s">
        <v>582</v>
      </c>
      <c r="M159" s="78" t="s">
        <v>568</v>
      </c>
      <c r="N159" s="80"/>
      <c r="O159" s="93"/>
      <c r="P159" s="83"/>
      <c r="Q159" s="102"/>
      <c r="R159" s="173" t="s">
        <v>750</v>
      </c>
      <c r="S159" s="173"/>
      <c r="T159" s="91"/>
      <c r="U159" s="91"/>
    </row>
    <row r="160" spans="1:21" s="8" customFormat="1" ht="38.25" x14ac:dyDescent="0.2">
      <c r="A160" s="75">
        <v>44083</v>
      </c>
      <c r="B160" s="76">
        <f>IF(A160="","",IF(ISNUMBER(SEARCH("KCB",G160))=TRUE,Info!$J$10,Info!$J$11))</f>
        <v>28</v>
      </c>
      <c r="C160" s="55"/>
      <c r="D160" s="171">
        <v>44112</v>
      </c>
      <c r="E160" s="171" t="s">
        <v>582</v>
      </c>
      <c r="F160" s="84">
        <v>36132355</v>
      </c>
      <c r="G160" s="77" t="s">
        <v>719</v>
      </c>
      <c r="H160" s="84">
        <v>22403</v>
      </c>
      <c r="I160" s="75" t="s">
        <v>573</v>
      </c>
      <c r="J160" s="78"/>
      <c r="K160" s="78" t="s">
        <v>1021</v>
      </c>
      <c r="L160" s="79" t="s">
        <v>582</v>
      </c>
      <c r="M160" s="78" t="s">
        <v>568</v>
      </c>
      <c r="N160" s="80"/>
      <c r="O160" s="93"/>
      <c r="P160" s="83"/>
      <c r="Q160" s="102"/>
      <c r="R160" s="173" t="s">
        <v>750</v>
      </c>
      <c r="S160" s="173"/>
      <c r="T160" s="91"/>
      <c r="U160" s="91"/>
    </row>
    <row r="161" spans="1:21" s="8" customFormat="1" ht="38.25" x14ac:dyDescent="0.2">
      <c r="A161" s="75">
        <v>44083</v>
      </c>
      <c r="B161" s="76">
        <f>IF(A161="","",IF(ISNUMBER(SEARCH("KCB",G161))=TRUE,Info!$J$10,Info!$J$11))</f>
        <v>28</v>
      </c>
      <c r="C161" s="55"/>
      <c r="D161" s="171">
        <v>44112</v>
      </c>
      <c r="E161" s="171" t="s">
        <v>582</v>
      </c>
      <c r="F161" s="84">
        <v>36132371</v>
      </c>
      <c r="G161" s="77" t="s">
        <v>719</v>
      </c>
      <c r="H161" s="84">
        <v>22403</v>
      </c>
      <c r="I161" s="75" t="s">
        <v>573</v>
      </c>
      <c r="J161" s="78"/>
      <c r="K161" s="78" t="s">
        <v>1021</v>
      </c>
      <c r="L161" s="79" t="s">
        <v>582</v>
      </c>
      <c r="M161" s="78" t="s">
        <v>568</v>
      </c>
      <c r="N161" s="80"/>
      <c r="O161" s="93"/>
      <c r="P161" s="83"/>
      <c r="Q161" s="102"/>
      <c r="R161" s="173" t="s">
        <v>750</v>
      </c>
      <c r="S161" s="173"/>
      <c r="T161" s="91"/>
      <c r="U161" s="91"/>
    </row>
    <row r="162" spans="1:21" s="8" customFormat="1" ht="38.25" x14ac:dyDescent="0.2">
      <c r="A162" s="75">
        <v>44083</v>
      </c>
      <c r="B162" s="76">
        <f>IF(A162="","",IF(ISNUMBER(SEARCH("KCB",G162))=TRUE,Info!$J$10,Info!$J$11))</f>
        <v>28</v>
      </c>
      <c r="C162" s="55"/>
      <c r="D162" s="171">
        <v>44112</v>
      </c>
      <c r="E162" s="171" t="s">
        <v>582</v>
      </c>
      <c r="F162" s="84">
        <v>39096759</v>
      </c>
      <c r="G162" s="77" t="s">
        <v>946</v>
      </c>
      <c r="H162" s="84">
        <v>22403</v>
      </c>
      <c r="I162" s="75" t="s">
        <v>573</v>
      </c>
      <c r="J162" s="78" t="s">
        <v>955</v>
      </c>
      <c r="K162" s="78" t="s">
        <v>1002</v>
      </c>
      <c r="L162" s="79" t="s">
        <v>582</v>
      </c>
      <c r="M162" s="78" t="s">
        <v>568</v>
      </c>
      <c r="N162" s="80"/>
      <c r="O162" s="93"/>
      <c r="P162" s="83"/>
      <c r="Q162" s="102"/>
      <c r="R162" s="173" t="s">
        <v>750</v>
      </c>
      <c r="S162" s="173"/>
      <c r="T162" s="91"/>
      <c r="U162" s="91"/>
    </row>
    <row r="163" spans="1:21" s="8" customFormat="1" ht="38.25" x14ac:dyDescent="0.2">
      <c r="A163" s="75">
        <v>44083</v>
      </c>
      <c r="B163" s="76">
        <f>IF(A163="","",IF(ISNUMBER(SEARCH("KCB",G163))=TRUE,Info!$J$10,Info!$J$11))</f>
        <v>28</v>
      </c>
      <c r="C163" s="55"/>
      <c r="D163" s="171">
        <v>44112</v>
      </c>
      <c r="E163" s="171" t="s">
        <v>582</v>
      </c>
      <c r="F163" s="84">
        <v>39096767</v>
      </c>
      <c r="G163" s="77" t="s">
        <v>946</v>
      </c>
      <c r="H163" s="84">
        <v>22403</v>
      </c>
      <c r="I163" s="75" t="s">
        <v>573</v>
      </c>
      <c r="J163" s="78" t="s">
        <v>1022</v>
      </c>
      <c r="K163" s="78" t="s">
        <v>1002</v>
      </c>
      <c r="L163" s="79" t="s">
        <v>582</v>
      </c>
      <c r="M163" s="78" t="s">
        <v>568</v>
      </c>
      <c r="N163" s="80"/>
      <c r="O163" s="93"/>
      <c r="P163" s="83"/>
      <c r="Q163" s="102"/>
      <c r="R163" s="173" t="s">
        <v>750</v>
      </c>
      <c r="S163" s="173"/>
      <c r="T163" s="91"/>
      <c r="U163" s="91"/>
    </row>
    <row r="164" spans="1:21" s="8" customFormat="1" ht="114.75" x14ac:dyDescent="0.2">
      <c r="A164" s="75">
        <v>44085</v>
      </c>
      <c r="B164" s="76">
        <f>IF(A164="","",IF(ISNUMBER(SEARCH("KCB",G164))=TRUE,Info!$J$10,Info!$J$11))</f>
        <v>90</v>
      </c>
      <c r="C164" s="55"/>
      <c r="D164" s="171">
        <v>44105</v>
      </c>
      <c r="E164" s="171" t="s">
        <v>337</v>
      </c>
      <c r="F164" s="84">
        <v>38951354</v>
      </c>
      <c r="G164" s="77" t="s">
        <v>898</v>
      </c>
      <c r="H164" s="84">
        <v>23405</v>
      </c>
      <c r="I164" s="75" t="s">
        <v>43</v>
      </c>
      <c r="J164" s="78" t="s">
        <v>44</v>
      </c>
      <c r="K164" s="78" t="s">
        <v>1023</v>
      </c>
      <c r="L164" s="79" t="s">
        <v>121</v>
      </c>
      <c r="M164" s="78"/>
      <c r="N164" s="80" t="s">
        <v>1024</v>
      </c>
      <c r="O164" s="93"/>
      <c r="P164" s="83"/>
      <c r="Q164" s="102" t="s">
        <v>108</v>
      </c>
      <c r="R164" s="78" t="s">
        <v>369</v>
      </c>
      <c r="S164" s="78" t="s">
        <v>1025</v>
      </c>
      <c r="T164" s="91"/>
      <c r="U164" s="91"/>
    </row>
    <row r="165" spans="1:21" s="8" customFormat="1" ht="140.25" x14ac:dyDescent="0.2">
      <c r="A165" s="75">
        <v>44085</v>
      </c>
      <c r="B165" s="76">
        <f>IF(A165="","",IF(ISNUMBER(SEARCH("KCB",G165))=TRUE,Info!$J$10,Info!$J$11))</f>
        <v>90</v>
      </c>
      <c r="C165" s="55"/>
      <c r="D165" s="171">
        <v>44102</v>
      </c>
      <c r="E165" s="171" t="s">
        <v>32</v>
      </c>
      <c r="F165" s="84">
        <v>38766108</v>
      </c>
      <c r="G165" s="77" t="s">
        <v>1026</v>
      </c>
      <c r="H165" s="84">
        <v>23404</v>
      </c>
      <c r="I165" s="75" t="s">
        <v>803</v>
      </c>
      <c r="J165" s="78" t="s">
        <v>804</v>
      </c>
      <c r="K165" s="78" t="s">
        <v>1027</v>
      </c>
      <c r="L165" s="79" t="s">
        <v>360</v>
      </c>
      <c r="M165" s="78"/>
      <c r="N165" s="80" t="s">
        <v>1028</v>
      </c>
      <c r="O165" s="93"/>
      <c r="P165" s="83"/>
      <c r="Q165" s="102" t="s">
        <v>1029</v>
      </c>
      <c r="R165" s="172" t="s">
        <v>822</v>
      </c>
      <c r="S165" s="173" t="s">
        <v>823</v>
      </c>
      <c r="T165" s="91"/>
      <c r="U165" s="91"/>
    </row>
    <row r="166" spans="1:21" s="8" customFormat="1" ht="38.25" x14ac:dyDescent="0.2">
      <c r="A166" s="75">
        <v>44085</v>
      </c>
      <c r="B166" s="76">
        <f>IF(A166="","",IF(ISNUMBER(SEARCH("KCB",G166))=TRUE,Info!$J$10,Info!$J$11))</f>
        <v>28</v>
      </c>
      <c r="C166" s="55"/>
      <c r="D166" s="171">
        <v>44112</v>
      </c>
      <c r="E166" s="171" t="s">
        <v>582</v>
      </c>
      <c r="F166" s="84">
        <v>32741890</v>
      </c>
      <c r="G166" s="77" t="s">
        <v>946</v>
      </c>
      <c r="H166" s="84">
        <v>22403</v>
      </c>
      <c r="I166" s="75" t="s">
        <v>573</v>
      </c>
      <c r="J166" s="78" t="s">
        <v>1030</v>
      </c>
      <c r="K166" s="78" t="s">
        <v>1031</v>
      </c>
      <c r="L166" s="79" t="s">
        <v>582</v>
      </c>
      <c r="M166" s="78" t="s">
        <v>568</v>
      </c>
      <c r="N166" s="80"/>
      <c r="O166" s="93"/>
      <c r="P166" s="83"/>
      <c r="Q166" s="102"/>
      <c r="R166" s="173" t="s">
        <v>750</v>
      </c>
      <c r="S166" s="173"/>
      <c r="T166" s="91"/>
      <c r="U166" s="91"/>
    </row>
    <row r="167" spans="1:21" s="8" customFormat="1" ht="38.25" x14ac:dyDescent="0.2">
      <c r="A167" s="75">
        <v>44085</v>
      </c>
      <c r="B167" s="76">
        <f>IF(A167="","",IF(ISNUMBER(SEARCH("KCB",G167))=TRUE,Info!$J$10,Info!$J$11))</f>
        <v>28</v>
      </c>
      <c r="C167" s="55"/>
      <c r="D167" s="171">
        <v>44112</v>
      </c>
      <c r="E167" s="171" t="s">
        <v>582</v>
      </c>
      <c r="F167" s="84">
        <v>36132312</v>
      </c>
      <c r="G167" s="77" t="s">
        <v>719</v>
      </c>
      <c r="H167" s="84">
        <v>22403</v>
      </c>
      <c r="I167" s="75" t="s">
        <v>573</v>
      </c>
      <c r="J167" s="78" t="s">
        <v>1032</v>
      </c>
      <c r="K167" s="78" t="s">
        <v>1033</v>
      </c>
      <c r="L167" s="79" t="s">
        <v>582</v>
      </c>
      <c r="M167" s="78" t="s">
        <v>568</v>
      </c>
      <c r="N167" s="80"/>
      <c r="O167" s="93"/>
      <c r="P167" s="83"/>
      <c r="Q167" s="102"/>
      <c r="R167" s="173" t="s">
        <v>750</v>
      </c>
      <c r="S167" s="173"/>
      <c r="T167" s="91"/>
      <c r="U167" s="91"/>
    </row>
    <row r="168" spans="1:21" s="8" customFormat="1" ht="38.25" x14ac:dyDescent="0.2">
      <c r="A168" s="75">
        <v>44085</v>
      </c>
      <c r="B168" s="76">
        <f>IF(A168="","",IF(ISNUMBER(SEARCH("KCB",G168))=TRUE,Info!$J$10,Info!$J$11))</f>
        <v>28</v>
      </c>
      <c r="C168" s="55"/>
      <c r="D168" s="171">
        <v>44112</v>
      </c>
      <c r="E168" s="171" t="s">
        <v>582</v>
      </c>
      <c r="F168" s="84">
        <v>36132320</v>
      </c>
      <c r="G168" s="77" t="s">
        <v>719</v>
      </c>
      <c r="H168" s="84">
        <v>22403</v>
      </c>
      <c r="I168" s="75" t="s">
        <v>573</v>
      </c>
      <c r="J168" s="78" t="s">
        <v>1022</v>
      </c>
      <c r="K168" s="78" t="s">
        <v>1033</v>
      </c>
      <c r="L168" s="79" t="s">
        <v>582</v>
      </c>
      <c r="M168" s="78" t="s">
        <v>568</v>
      </c>
      <c r="N168" s="80"/>
      <c r="O168" s="93"/>
      <c r="P168" s="83"/>
      <c r="Q168" s="102"/>
      <c r="R168" s="173" t="s">
        <v>750</v>
      </c>
      <c r="S168" s="173"/>
      <c r="T168" s="91"/>
      <c r="U168" s="91"/>
    </row>
    <row r="169" spans="1:21" s="8" customFormat="1" ht="38.25" x14ac:dyDescent="0.2">
      <c r="A169" s="75">
        <v>44085</v>
      </c>
      <c r="B169" s="76">
        <f>IF(A169="","",IF(ISNUMBER(SEARCH("KCB",G169))=TRUE,Info!$J$10,Info!$J$11))</f>
        <v>28</v>
      </c>
      <c r="C169" s="55"/>
      <c r="D169" s="171">
        <v>44112</v>
      </c>
      <c r="E169" s="171" t="s">
        <v>582</v>
      </c>
      <c r="F169" s="84">
        <v>39096775</v>
      </c>
      <c r="G169" s="77" t="s">
        <v>946</v>
      </c>
      <c r="H169" s="84">
        <v>22403</v>
      </c>
      <c r="I169" s="75" t="s">
        <v>573</v>
      </c>
      <c r="J169" s="78" t="s">
        <v>1034</v>
      </c>
      <c r="K169" s="78" t="s">
        <v>1031</v>
      </c>
      <c r="L169" s="79" t="s">
        <v>582</v>
      </c>
      <c r="M169" s="78" t="s">
        <v>568</v>
      </c>
      <c r="N169" s="80"/>
      <c r="O169" s="93"/>
      <c r="P169" s="83"/>
      <c r="Q169" s="102"/>
      <c r="R169" s="173" t="s">
        <v>750</v>
      </c>
      <c r="S169" s="173"/>
      <c r="T169" s="91"/>
      <c r="U169" s="91"/>
    </row>
    <row r="170" spans="1:21" s="8" customFormat="1" ht="63.75" x14ac:dyDescent="0.2">
      <c r="A170" s="75">
        <v>44090</v>
      </c>
      <c r="B170" s="76">
        <f>IF(A170="","",IF(ISNUMBER(SEARCH("KCB",G170))=TRUE,Info!$J$10,Info!$J$11))</f>
        <v>90</v>
      </c>
      <c r="C170" s="55"/>
      <c r="D170" s="171">
        <v>44090</v>
      </c>
      <c r="E170" s="171" t="s">
        <v>121</v>
      </c>
      <c r="F170" s="84">
        <v>39363140</v>
      </c>
      <c r="G170" s="77" t="s">
        <v>898</v>
      </c>
      <c r="H170" s="84">
        <v>23405</v>
      </c>
      <c r="I170" s="75" t="s">
        <v>452</v>
      </c>
      <c r="J170" s="78" t="s">
        <v>44</v>
      </c>
      <c r="K170" s="78" t="s">
        <v>1035</v>
      </c>
      <c r="L170" s="79" t="s">
        <v>210</v>
      </c>
      <c r="M170" s="78"/>
      <c r="N170" s="80"/>
      <c r="O170" s="93"/>
      <c r="P170" s="83"/>
      <c r="Q170" s="102"/>
      <c r="R170" s="78" t="s">
        <v>809</v>
      </c>
      <c r="S170" s="78" t="s">
        <v>1036</v>
      </c>
      <c r="T170" s="91"/>
      <c r="U170" s="91"/>
    </row>
    <row r="171" spans="1:21" s="8" customFormat="1" ht="38.25" x14ac:dyDescent="0.2">
      <c r="A171" s="75">
        <v>44095</v>
      </c>
      <c r="B171" s="76">
        <f>IF(A171="","",IF(ISNUMBER(SEARCH("KCB",G171))=TRUE,Info!$J$10,Info!$J$11))</f>
        <v>90</v>
      </c>
      <c r="C171" s="55"/>
      <c r="D171" s="171" t="s">
        <v>124</v>
      </c>
      <c r="E171" s="171"/>
      <c r="F171" s="84">
        <v>32769682</v>
      </c>
      <c r="G171" s="77" t="s">
        <v>962</v>
      </c>
      <c r="H171" s="84">
        <v>23404</v>
      </c>
      <c r="I171" s="75" t="s">
        <v>976</v>
      </c>
      <c r="J171" s="78" t="s">
        <v>804</v>
      </c>
      <c r="K171" s="78" t="s">
        <v>1037</v>
      </c>
      <c r="L171" s="79" t="s">
        <v>461</v>
      </c>
      <c r="M171" s="78"/>
      <c r="N171" s="80"/>
      <c r="O171" s="93"/>
      <c r="P171" s="83"/>
      <c r="Q171" s="102"/>
      <c r="R171" s="78" t="s">
        <v>485</v>
      </c>
      <c r="S171" s="78" t="s">
        <v>1038</v>
      </c>
      <c r="T171" s="91"/>
      <c r="U171" s="91"/>
    </row>
    <row r="172" spans="1:21" s="8" customFormat="1" ht="76.5" x14ac:dyDescent="0.2">
      <c r="A172" s="75">
        <v>44096</v>
      </c>
      <c r="B172" s="76">
        <f>IF(A172="","",IF(ISNUMBER(SEARCH("KCB",G172))=TRUE,Info!$J$10,Info!$J$11))</f>
        <v>90</v>
      </c>
      <c r="C172" s="55"/>
      <c r="D172" s="171">
        <v>44109</v>
      </c>
      <c r="E172" s="171" t="s">
        <v>301</v>
      </c>
      <c r="F172" s="84">
        <v>39081151</v>
      </c>
      <c r="G172" s="77" t="s">
        <v>973</v>
      </c>
      <c r="H172" s="84">
        <v>23402</v>
      </c>
      <c r="I172" s="75" t="s">
        <v>399</v>
      </c>
      <c r="J172" s="78" t="s">
        <v>157</v>
      </c>
      <c r="K172" s="78" t="s">
        <v>1039</v>
      </c>
      <c r="L172" s="79" t="s">
        <v>461</v>
      </c>
      <c r="M172" s="78"/>
      <c r="N172" s="80"/>
      <c r="O172" s="93"/>
      <c r="P172" s="83"/>
      <c r="Q172" s="102"/>
      <c r="R172" s="78" t="s">
        <v>809</v>
      </c>
      <c r="S172" s="78" t="s">
        <v>932</v>
      </c>
      <c r="T172" s="91"/>
      <c r="U172" s="91"/>
    </row>
    <row r="173" spans="1:21" s="8" customFormat="1" ht="76.5" x14ac:dyDescent="0.2">
      <c r="A173" s="75">
        <v>44096</v>
      </c>
      <c r="B173" s="76">
        <f>IF(A173="","",IF(ISNUMBER(SEARCH("KCB",G173))=TRUE,Info!$J$10,Info!$J$11))</f>
        <v>90</v>
      </c>
      <c r="C173" s="55"/>
      <c r="D173" s="171">
        <v>44126</v>
      </c>
      <c r="E173" s="171" t="s">
        <v>32</v>
      </c>
      <c r="F173" s="84">
        <v>39123913</v>
      </c>
      <c r="G173" s="77" t="s">
        <v>835</v>
      </c>
      <c r="H173" s="84">
        <v>23404</v>
      </c>
      <c r="I173" s="75" t="s">
        <v>976</v>
      </c>
      <c r="J173" s="78" t="s">
        <v>804</v>
      </c>
      <c r="K173" s="78" t="s">
        <v>1040</v>
      </c>
      <c r="L173" s="79" t="s">
        <v>461</v>
      </c>
      <c r="M173" s="78" t="s">
        <v>1041</v>
      </c>
      <c r="N173" s="80"/>
      <c r="O173" s="93"/>
      <c r="P173" s="83"/>
      <c r="Q173" s="102"/>
      <c r="R173" s="78" t="s">
        <v>1042</v>
      </c>
      <c r="S173" s="78" t="s">
        <v>1043</v>
      </c>
      <c r="T173" s="91"/>
      <c r="U173" s="91"/>
    </row>
    <row r="174" spans="1:21" s="8" customFormat="1" ht="165.75" x14ac:dyDescent="0.2">
      <c r="A174" s="75">
        <v>44096</v>
      </c>
      <c r="B174" s="76">
        <f>IF(A174="","",IF(ISNUMBER(SEARCH("KCB",G174))=TRUE,Info!$J$10,Info!$J$11))</f>
        <v>90</v>
      </c>
      <c r="C174" s="55"/>
      <c r="D174" s="171">
        <v>44118</v>
      </c>
      <c r="E174" s="171" t="s">
        <v>337</v>
      </c>
      <c r="F174" s="84">
        <v>39123649</v>
      </c>
      <c r="G174" s="77" t="s">
        <v>156</v>
      </c>
      <c r="H174" s="84">
        <v>23405</v>
      </c>
      <c r="I174" s="75" t="s">
        <v>452</v>
      </c>
      <c r="J174" s="78" t="s">
        <v>44</v>
      </c>
      <c r="K174" s="78" t="s">
        <v>1044</v>
      </c>
      <c r="L174" s="79" t="s">
        <v>121</v>
      </c>
      <c r="M174" s="78"/>
      <c r="N174" s="80" t="s">
        <v>929</v>
      </c>
      <c r="O174" s="93"/>
      <c r="P174" s="83"/>
      <c r="Q174" s="102" t="s">
        <v>108</v>
      </c>
      <c r="R174" s="78" t="s">
        <v>809</v>
      </c>
      <c r="S174" s="78" t="s">
        <v>1045</v>
      </c>
      <c r="T174" s="173"/>
      <c r="U174" s="173"/>
    </row>
    <row r="175" spans="1:21" s="8" customFormat="1" ht="204" x14ac:dyDescent="0.2">
      <c r="A175" s="75">
        <v>44097</v>
      </c>
      <c r="B175" s="76">
        <f>IF(A175="","",IF(ISNUMBER(SEARCH("KCB",G175))=TRUE,Info!$J$10,Info!$J$11))</f>
        <v>90</v>
      </c>
      <c r="C175" s="55"/>
      <c r="D175" s="171">
        <v>44169</v>
      </c>
      <c r="E175" s="171" t="s">
        <v>121</v>
      </c>
      <c r="F175" s="84">
        <v>39081127</v>
      </c>
      <c r="G175" s="77" t="s">
        <v>973</v>
      </c>
      <c r="H175" s="84">
        <v>23405</v>
      </c>
      <c r="I175" s="75" t="s">
        <v>452</v>
      </c>
      <c r="J175" s="78" t="s">
        <v>44</v>
      </c>
      <c r="K175" s="78" t="s">
        <v>1046</v>
      </c>
      <c r="L175" s="79" t="s">
        <v>121</v>
      </c>
      <c r="M175" s="78" t="s">
        <v>1047</v>
      </c>
      <c r="N175" s="80" t="s">
        <v>1048</v>
      </c>
      <c r="O175" s="94" t="s">
        <v>1049</v>
      </c>
      <c r="P175" s="83"/>
      <c r="Q175" s="102" t="s">
        <v>1050</v>
      </c>
      <c r="R175" s="173" t="s">
        <v>1051</v>
      </c>
      <c r="S175" s="173" t="s">
        <v>1052</v>
      </c>
      <c r="T175" s="91"/>
      <c r="U175" s="91"/>
    </row>
    <row r="176" spans="1:21" s="8" customFormat="1" ht="63.75" x14ac:dyDescent="0.2">
      <c r="A176" s="75">
        <v>44097</v>
      </c>
      <c r="B176" s="76">
        <f>IF(A176="","",IF(ISNUMBER(SEARCH("KCB",G176))=TRUE,Info!$J$10,Info!$J$11))</f>
        <v>90</v>
      </c>
      <c r="C176" s="55"/>
      <c r="D176" s="171">
        <v>44105</v>
      </c>
      <c r="E176" s="171" t="s">
        <v>121</v>
      </c>
      <c r="F176" s="84">
        <v>39019948</v>
      </c>
      <c r="G176" s="77" t="s">
        <v>33</v>
      </c>
      <c r="H176" s="84">
        <v>23405</v>
      </c>
      <c r="I176" s="75" t="s">
        <v>452</v>
      </c>
      <c r="J176" s="78" t="s">
        <v>44</v>
      </c>
      <c r="K176" s="78" t="s">
        <v>1053</v>
      </c>
      <c r="L176" s="79" t="s">
        <v>121</v>
      </c>
      <c r="M176" s="78"/>
      <c r="N176" s="80" t="s">
        <v>1048</v>
      </c>
      <c r="O176" s="93"/>
      <c r="P176" s="83"/>
      <c r="Q176" s="102" t="s">
        <v>1054</v>
      </c>
      <c r="R176" s="78" t="s">
        <v>369</v>
      </c>
      <c r="S176" s="78" t="s">
        <v>1055</v>
      </c>
      <c r="T176" s="91"/>
      <c r="U176" s="91"/>
    </row>
    <row r="177" spans="1:21" s="8" customFormat="1" ht="25.5" x14ac:dyDescent="0.2">
      <c r="A177" s="75">
        <v>44097</v>
      </c>
      <c r="B177" s="76">
        <f>IF(A177="","",IF(ISNUMBER(SEARCH("KCB",G177))=TRUE,Info!$J$10,Info!$J$11))</f>
        <v>90</v>
      </c>
      <c r="C177" s="55"/>
      <c r="D177" s="171">
        <v>44105</v>
      </c>
      <c r="E177" s="171" t="s">
        <v>121</v>
      </c>
      <c r="F177" s="84">
        <v>38969810</v>
      </c>
      <c r="G177" s="77" t="s">
        <v>33</v>
      </c>
      <c r="H177" s="84">
        <v>23405</v>
      </c>
      <c r="I177" s="75" t="s">
        <v>452</v>
      </c>
      <c r="J177" s="78" t="s">
        <v>44</v>
      </c>
      <c r="K177" s="78" t="s">
        <v>1056</v>
      </c>
      <c r="L177" s="79" t="s">
        <v>121</v>
      </c>
      <c r="M177" s="78"/>
      <c r="N177" s="80" t="s">
        <v>916</v>
      </c>
      <c r="O177" s="93"/>
      <c r="P177" s="83"/>
      <c r="Q177" s="102" t="s">
        <v>108</v>
      </c>
      <c r="R177" s="78" t="s">
        <v>369</v>
      </c>
      <c r="S177" s="78" t="s">
        <v>1057</v>
      </c>
      <c r="T177" s="91"/>
      <c r="U177" s="91"/>
    </row>
    <row r="178" spans="1:21" s="8" customFormat="1" ht="63.75" x14ac:dyDescent="0.2">
      <c r="A178" s="75">
        <v>44097</v>
      </c>
      <c r="B178" s="76">
        <f>IF(A178="","",IF(ISNUMBER(SEARCH("KCB",G178))=TRUE,Info!$J$10,Info!$J$11))</f>
        <v>90</v>
      </c>
      <c r="C178" s="55"/>
      <c r="D178" s="171">
        <v>44105</v>
      </c>
      <c r="E178" s="171" t="s">
        <v>121</v>
      </c>
      <c r="F178" s="84">
        <v>36569768</v>
      </c>
      <c r="G178" s="77" t="s">
        <v>33</v>
      </c>
      <c r="H178" s="84">
        <v>23405</v>
      </c>
      <c r="I178" s="75" t="s">
        <v>452</v>
      </c>
      <c r="J178" s="78" t="s">
        <v>44</v>
      </c>
      <c r="K178" s="78" t="s">
        <v>1058</v>
      </c>
      <c r="L178" s="79" t="s">
        <v>121</v>
      </c>
      <c r="M178" s="78"/>
      <c r="N178" s="80"/>
      <c r="O178" s="93"/>
      <c r="P178" s="83"/>
      <c r="Q178" s="102" t="s">
        <v>806</v>
      </c>
      <c r="R178" s="78" t="s">
        <v>809</v>
      </c>
      <c r="S178" s="78" t="s">
        <v>1059</v>
      </c>
      <c r="T178" s="91"/>
      <c r="U178" s="91"/>
    </row>
    <row r="179" spans="1:21" s="8" customFormat="1" ht="63.75" x14ac:dyDescent="0.2">
      <c r="A179" s="75">
        <v>44097</v>
      </c>
      <c r="B179" s="76">
        <f>IF(A179="","",IF(ISNUMBER(SEARCH("KCB",G179))=TRUE,Info!$J$10,Info!$J$11))</f>
        <v>90</v>
      </c>
      <c r="C179" s="55"/>
      <c r="D179" s="171">
        <v>44105</v>
      </c>
      <c r="E179" s="171" t="s">
        <v>121</v>
      </c>
      <c r="F179" s="84">
        <v>36569776</v>
      </c>
      <c r="G179" s="77" t="s">
        <v>33</v>
      </c>
      <c r="H179" s="84">
        <v>23405</v>
      </c>
      <c r="I179" s="75" t="s">
        <v>452</v>
      </c>
      <c r="J179" s="78" t="s">
        <v>44</v>
      </c>
      <c r="K179" s="78" t="s">
        <v>1060</v>
      </c>
      <c r="L179" s="79" t="s">
        <v>332</v>
      </c>
      <c r="M179" s="78"/>
      <c r="N179" s="80"/>
      <c r="O179" s="93"/>
      <c r="P179" s="83"/>
      <c r="Q179" s="102" t="s">
        <v>806</v>
      </c>
      <c r="R179" s="78" t="s">
        <v>809</v>
      </c>
      <c r="S179" s="78" t="s">
        <v>1061</v>
      </c>
      <c r="T179" s="91"/>
      <c r="U179" s="91"/>
    </row>
    <row r="180" spans="1:21" s="8" customFormat="1" ht="63.75" x14ac:dyDescent="0.2">
      <c r="A180" s="75">
        <v>44097</v>
      </c>
      <c r="B180" s="76">
        <f>IF(A180="","",IF(ISNUMBER(SEARCH("KCB",G180))=TRUE,Info!$J$10,Info!$J$11))</f>
        <v>90</v>
      </c>
      <c r="C180" s="55"/>
      <c r="D180" s="171">
        <v>44105</v>
      </c>
      <c r="E180" s="171" t="s">
        <v>121</v>
      </c>
      <c r="F180" s="84">
        <v>36569784</v>
      </c>
      <c r="G180" s="77" t="s">
        <v>33</v>
      </c>
      <c r="H180" s="84">
        <v>23405</v>
      </c>
      <c r="I180" s="75" t="s">
        <v>452</v>
      </c>
      <c r="J180" s="78" t="s">
        <v>44</v>
      </c>
      <c r="K180" s="78" t="s">
        <v>1062</v>
      </c>
      <c r="L180" s="79" t="s">
        <v>332</v>
      </c>
      <c r="M180" s="78"/>
      <c r="N180" s="80" t="s">
        <v>929</v>
      </c>
      <c r="O180" s="93"/>
      <c r="P180" s="83"/>
      <c r="Q180" s="102" t="s">
        <v>806</v>
      </c>
      <c r="R180" s="78" t="s">
        <v>369</v>
      </c>
      <c r="S180" s="78" t="s">
        <v>1025</v>
      </c>
      <c r="T180" s="91"/>
      <c r="U180" s="91"/>
    </row>
    <row r="181" spans="1:21" s="8" customFormat="1" ht="140.25" x14ac:dyDescent="0.2">
      <c r="A181" s="75">
        <v>44098</v>
      </c>
      <c r="B181" s="76">
        <f>IF(A181="","",IF(ISNUMBER(SEARCH("KCB",G181))=TRUE,Info!$J$10,Info!$J$11))</f>
        <v>90</v>
      </c>
      <c r="C181" s="55"/>
      <c r="D181" s="171">
        <v>44181</v>
      </c>
      <c r="E181" s="171" t="s">
        <v>301</v>
      </c>
      <c r="F181" s="107">
        <v>39476751</v>
      </c>
      <c r="G181" s="77" t="s">
        <v>1063</v>
      </c>
      <c r="H181" s="84">
        <v>23402</v>
      </c>
      <c r="I181" s="75" t="s">
        <v>399</v>
      </c>
      <c r="J181" s="78" t="s">
        <v>157</v>
      </c>
      <c r="K181" s="78" t="s">
        <v>1064</v>
      </c>
      <c r="L181" s="79" t="s">
        <v>461</v>
      </c>
      <c r="M181" s="78"/>
      <c r="N181" s="80"/>
      <c r="O181" s="94" t="s">
        <v>1065</v>
      </c>
      <c r="P181" s="83" t="s">
        <v>1066</v>
      </c>
      <c r="Q181" s="102" t="s">
        <v>1067</v>
      </c>
      <c r="R181" s="173" t="s">
        <v>292</v>
      </c>
      <c r="S181" s="78" t="s">
        <v>1068</v>
      </c>
      <c r="T181" s="91"/>
      <c r="U181" s="91"/>
    </row>
    <row r="182" spans="1:21" s="8" customFormat="1" ht="102" x14ac:dyDescent="0.2">
      <c r="A182" s="75">
        <v>44098</v>
      </c>
      <c r="B182" s="76">
        <f>IF(A182="","",IF(ISNUMBER(SEARCH("KCB",G182))=TRUE,Info!$J$10,Info!$J$11))</f>
        <v>28</v>
      </c>
      <c r="C182" s="55"/>
      <c r="D182" s="171">
        <v>44126</v>
      </c>
      <c r="E182" s="171" t="s">
        <v>32</v>
      </c>
      <c r="F182" s="84">
        <v>40376942</v>
      </c>
      <c r="G182" s="77" t="s">
        <v>1069</v>
      </c>
      <c r="H182" s="84">
        <v>23414</v>
      </c>
      <c r="I182" s="75" t="s">
        <v>1070</v>
      </c>
      <c r="J182" s="78" t="s">
        <v>1071</v>
      </c>
      <c r="K182" s="78" t="s">
        <v>1072</v>
      </c>
      <c r="L182" s="79" t="s">
        <v>32</v>
      </c>
      <c r="M182" s="78" t="s">
        <v>1073</v>
      </c>
      <c r="N182" s="80"/>
      <c r="O182" s="94" t="s">
        <v>1074</v>
      </c>
      <c r="P182" s="83"/>
      <c r="Q182" s="102" t="s">
        <v>1075</v>
      </c>
      <c r="R182" s="78" t="s">
        <v>1076</v>
      </c>
      <c r="S182" s="185" t="s">
        <v>1077</v>
      </c>
      <c r="T182" s="91"/>
      <c r="U182" s="91"/>
    </row>
    <row r="183" spans="1:21" s="8" customFormat="1" ht="63.75" x14ac:dyDescent="0.2">
      <c r="A183" s="75">
        <v>44099</v>
      </c>
      <c r="B183" s="76">
        <f>IF(A183="","",IF(ISNUMBER(SEARCH("KCB",G183))=TRUE,Info!$J$10,Info!$J$11))</f>
        <v>90</v>
      </c>
      <c r="C183" s="55"/>
      <c r="D183" s="171">
        <v>44109</v>
      </c>
      <c r="E183" s="171" t="s">
        <v>301</v>
      </c>
      <c r="F183" s="84">
        <v>38951872</v>
      </c>
      <c r="G183" s="77" t="s">
        <v>898</v>
      </c>
      <c r="H183" s="84">
        <v>23402</v>
      </c>
      <c r="I183" s="75" t="s">
        <v>399</v>
      </c>
      <c r="J183" s="78" t="s">
        <v>157</v>
      </c>
      <c r="K183" s="78" t="s">
        <v>1078</v>
      </c>
      <c r="L183" s="79" t="s">
        <v>879</v>
      </c>
      <c r="M183" s="78"/>
      <c r="N183" s="80"/>
      <c r="O183" s="93"/>
      <c r="P183" s="83"/>
      <c r="Q183" s="102"/>
      <c r="R183" s="78" t="s">
        <v>809</v>
      </c>
      <c r="S183" s="173" t="s">
        <v>932</v>
      </c>
      <c r="T183" s="91"/>
      <c r="U183" s="91"/>
    </row>
    <row r="184" spans="1:21" s="8" customFormat="1" ht="63.75" x14ac:dyDescent="0.2">
      <c r="A184" s="75">
        <v>44099</v>
      </c>
      <c r="B184" s="76">
        <f>IF(A184="","",IF(ISNUMBER(SEARCH("KCB",G184))=TRUE,Info!$J$10,Info!$J$11))</f>
        <v>90</v>
      </c>
      <c r="C184" s="55"/>
      <c r="D184" s="171">
        <v>44103</v>
      </c>
      <c r="E184" s="171" t="s">
        <v>121</v>
      </c>
      <c r="F184" s="84">
        <v>38969791</v>
      </c>
      <c r="G184" s="77" t="s">
        <v>33</v>
      </c>
      <c r="H184" s="84">
        <v>23405</v>
      </c>
      <c r="I184" s="75" t="s">
        <v>43</v>
      </c>
      <c r="J184" s="78" t="s">
        <v>44</v>
      </c>
      <c r="K184" s="78" t="s">
        <v>1079</v>
      </c>
      <c r="L184" s="79" t="s">
        <v>360</v>
      </c>
      <c r="M184" s="78"/>
      <c r="N184" s="80"/>
      <c r="O184" s="93"/>
      <c r="P184" s="83"/>
      <c r="Q184" s="102"/>
      <c r="R184" s="78" t="s">
        <v>809</v>
      </c>
      <c r="S184" s="78" t="s">
        <v>1061</v>
      </c>
      <c r="T184" s="91"/>
      <c r="U184" s="91"/>
    </row>
    <row r="185" spans="1:21" s="8" customFormat="1" ht="140.25" x14ac:dyDescent="0.2">
      <c r="A185" s="75">
        <v>44102</v>
      </c>
      <c r="B185" s="76">
        <f>IF(A185="","",IF(ISNUMBER(SEARCH("KCB",G185))=TRUE,Info!$J$10,Info!$J$11))</f>
        <v>90</v>
      </c>
      <c r="C185" s="55"/>
      <c r="D185" s="171">
        <v>44169</v>
      </c>
      <c r="E185" s="171" t="s">
        <v>121</v>
      </c>
      <c r="F185" s="84">
        <v>39081362</v>
      </c>
      <c r="G185" s="77" t="s">
        <v>973</v>
      </c>
      <c r="H185" s="84">
        <v>23405</v>
      </c>
      <c r="I185" s="75" t="s">
        <v>43</v>
      </c>
      <c r="J185" s="78" t="s">
        <v>44</v>
      </c>
      <c r="K185" s="78" t="s">
        <v>1080</v>
      </c>
      <c r="L185" s="79" t="s">
        <v>121</v>
      </c>
      <c r="M185" s="78"/>
      <c r="N185" s="80"/>
      <c r="O185" s="94" t="s">
        <v>1049</v>
      </c>
      <c r="P185" s="83"/>
      <c r="Q185" s="102" t="s">
        <v>1081</v>
      </c>
      <c r="R185" s="173" t="s">
        <v>292</v>
      </c>
      <c r="S185" s="173" t="s">
        <v>1082</v>
      </c>
      <c r="T185" s="91"/>
      <c r="U185" s="91"/>
    </row>
    <row r="186" spans="1:21" s="8" customFormat="1" ht="63.75" x14ac:dyDescent="0.2">
      <c r="A186" s="75">
        <v>44102</v>
      </c>
      <c r="B186" s="76">
        <f>IF(A186="","",IF(ISNUMBER(SEARCH("KCB",G186))=TRUE,Info!$J$10,Info!$J$11))</f>
        <v>90</v>
      </c>
      <c r="C186" s="55"/>
      <c r="D186" s="171">
        <v>44103</v>
      </c>
      <c r="E186" s="171" t="s">
        <v>121</v>
      </c>
      <c r="F186" s="84">
        <v>39081135</v>
      </c>
      <c r="G186" s="77" t="s">
        <v>973</v>
      </c>
      <c r="H186" s="84">
        <v>23405</v>
      </c>
      <c r="I186" s="75" t="s">
        <v>43</v>
      </c>
      <c r="J186" s="78" t="s">
        <v>44</v>
      </c>
      <c r="K186" s="78" t="s">
        <v>1083</v>
      </c>
      <c r="L186" s="79" t="s">
        <v>121</v>
      </c>
      <c r="M186" s="78"/>
      <c r="N186" s="80"/>
      <c r="O186" s="93"/>
      <c r="P186" s="83"/>
      <c r="Q186" s="102" t="s">
        <v>108</v>
      </c>
      <c r="R186" s="78" t="s">
        <v>809</v>
      </c>
      <c r="S186" s="78" t="s">
        <v>1061</v>
      </c>
      <c r="T186" s="91"/>
      <c r="U186" s="91"/>
    </row>
    <row r="187" spans="1:21" s="8" customFormat="1" ht="63.75" x14ac:dyDescent="0.2">
      <c r="A187" s="75">
        <v>44103</v>
      </c>
      <c r="B187" s="76">
        <f>IF(A187="","",IF(ISNUMBER(SEARCH("KCB",G187))=TRUE,Info!$J$10,Info!$J$11))</f>
        <v>90</v>
      </c>
      <c r="C187" s="55"/>
      <c r="D187" s="171">
        <v>44103</v>
      </c>
      <c r="E187" s="171" t="s">
        <v>121</v>
      </c>
      <c r="F187" s="84">
        <v>39081143</v>
      </c>
      <c r="G187" s="77" t="s">
        <v>1084</v>
      </c>
      <c r="H187" s="84">
        <v>23405</v>
      </c>
      <c r="I187" s="75" t="s">
        <v>43</v>
      </c>
      <c r="J187" s="78" t="s">
        <v>44</v>
      </c>
      <c r="K187" s="78" t="s">
        <v>1085</v>
      </c>
      <c r="L187" s="79" t="s">
        <v>121</v>
      </c>
      <c r="M187" s="78"/>
      <c r="N187" s="80"/>
      <c r="O187" s="93"/>
      <c r="P187" s="83"/>
      <c r="Q187" s="102" t="s">
        <v>108</v>
      </c>
      <c r="R187" s="78" t="s">
        <v>809</v>
      </c>
      <c r="S187" s="78" t="s">
        <v>1061</v>
      </c>
      <c r="T187" s="91"/>
      <c r="U187" s="91"/>
    </row>
    <row r="188" spans="1:21" s="8" customFormat="1" ht="63.75" x14ac:dyDescent="0.2">
      <c r="A188" s="75">
        <v>44103</v>
      </c>
      <c r="B188" s="76">
        <f>IF(A188="","",IF(ISNUMBER(SEARCH("KCB",G188))=TRUE,Info!$J$10,Info!$J$11))</f>
        <v>90</v>
      </c>
      <c r="C188" s="55"/>
      <c r="D188" s="171">
        <v>44106</v>
      </c>
      <c r="E188" s="171" t="s">
        <v>121</v>
      </c>
      <c r="F188" s="84">
        <v>38969714</v>
      </c>
      <c r="G188" s="77" t="s">
        <v>1086</v>
      </c>
      <c r="H188" s="84">
        <v>23405</v>
      </c>
      <c r="I188" s="75" t="s">
        <v>43</v>
      </c>
      <c r="J188" s="78" t="s">
        <v>44</v>
      </c>
      <c r="K188" s="78" t="s">
        <v>1087</v>
      </c>
      <c r="L188" s="79" t="s">
        <v>121</v>
      </c>
      <c r="M188" s="78"/>
      <c r="N188" s="80"/>
      <c r="O188" s="93"/>
      <c r="P188" s="83"/>
      <c r="Q188" s="102" t="s">
        <v>108</v>
      </c>
      <c r="R188" s="78" t="s">
        <v>809</v>
      </c>
      <c r="S188" s="78" t="s">
        <v>1061</v>
      </c>
      <c r="T188" s="91"/>
      <c r="U188" s="91"/>
    </row>
    <row r="189" spans="1:21" s="8" customFormat="1" ht="63.75" x14ac:dyDescent="0.2">
      <c r="A189" s="75">
        <v>44103</v>
      </c>
      <c r="B189" s="76">
        <f>IF(A189="","",IF(ISNUMBER(SEARCH("KCB",G189))=TRUE,Info!$J$10,Info!$J$11))</f>
        <v>90</v>
      </c>
      <c r="C189" s="55"/>
      <c r="D189" s="171">
        <v>44106</v>
      </c>
      <c r="E189" s="171" t="s">
        <v>121</v>
      </c>
      <c r="F189" s="84">
        <v>38969706</v>
      </c>
      <c r="G189" s="77" t="s">
        <v>1086</v>
      </c>
      <c r="H189" s="84">
        <v>23405</v>
      </c>
      <c r="I189" s="75" t="s">
        <v>43</v>
      </c>
      <c r="J189" s="78" t="s">
        <v>44</v>
      </c>
      <c r="K189" s="78" t="s">
        <v>1088</v>
      </c>
      <c r="L189" s="79" t="s">
        <v>121</v>
      </c>
      <c r="M189" s="78"/>
      <c r="N189" s="80"/>
      <c r="O189" s="93"/>
      <c r="P189" s="83"/>
      <c r="Q189" s="102" t="s">
        <v>108</v>
      </c>
      <c r="R189" s="78" t="s">
        <v>809</v>
      </c>
      <c r="S189" s="78" t="s">
        <v>1061</v>
      </c>
      <c r="T189" s="91"/>
      <c r="U189" s="91"/>
    </row>
    <row r="190" spans="1:21" s="8" customFormat="1" ht="216.75" x14ac:dyDescent="0.2">
      <c r="A190" s="75">
        <v>44103</v>
      </c>
      <c r="B190" s="76">
        <f>IF(A190="","",IF(ISNUMBER(SEARCH("KCB",G190))=TRUE,Info!$J$10,Info!$J$11))</f>
        <v>90</v>
      </c>
      <c r="C190" s="55"/>
      <c r="D190" s="171">
        <v>44106</v>
      </c>
      <c r="E190" s="171" t="s">
        <v>121</v>
      </c>
      <c r="F190" s="84">
        <v>38969773</v>
      </c>
      <c r="G190" s="77" t="s">
        <v>1086</v>
      </c>
      <c r="H190" s="84">
        <v>23405</v>
      </c>
      <c r="I190" s="75" t="s">
        <v>43</v>
      </c>
      <c r="J190" s="78" t="s">
        <v>44</v>
      </c>
      <c r="K190" s="78" t="s">
        <v>1089</v>
      </c>
      <c r="L190" s="79" t="s">
        <v>121</v>
      </c>
      <c r="M190" s="78"/>
      <c r="N190" s="80"/>
      <c r="O190" s="93"/>
      <c r="P190" s="83"/>
      <c r="Q190" s="102" t="s">
        <v>108</v>
      </c>
      <c r="R190" s="78" t="s">
        <v>809</v>
      </c>
      <c r="S190" s="78" t="s">
        <v>1090</v>
      </c>
      <c r="T190" s="91"/>
      <c r="U190" s="91"/>
    </row>
    <row r="191" spans="1:21" s="8" customFormat="1" ht="140.25" x14ac:dyDescent="0.2">
      <c r="A191" s="75">
        <v>44103</v>
      </c>
      <c r="B191" s="76">
        <f>IF(A191="","",IF(ISNUMBER(SEARCH("KCB",G191))=TRUE,Info!$J$10,Info!$J$11))</f>
        <v>90</v>
      </c>
      <c r="C191" s="55"/>
      <c r="D191" s="171">
        <v>44181</v>
      </c>
      <c r="E191" s="171" t="s">
        <v>301</v>
      </c>
      <c r="F191" s="84">
        <v>38951864</v>
      </c>
      <c r="G191" s="77" t="s">
        <v>898</v>
      </c>
      <c r="H191" s="84">
        <v>23402</v>
      </c>
      <c r="I191" s="75" t="s">
        <v>399</v>
      </c>
      <c r="J191" s="78" t="s">
        <v>157</v>
      </c>
      <c r="K191" s="78" t="s">
        <v>1091</v>
      </c>
      <c r="L191" s="79" t="s">
        <v>80</v>
      </c>
      <c r="M191" s="78"/>
      <c r="N191" s="80"/>
      <c r="O191" s="94" t="s">
        <v>1092</v>
      </c>
      <c r="P191" s="83"/>
      <c r="Q191" s="102" t="s">
        <v>1093</v>
      </c>
      <c r="R191" s="173" t="s">
        <v>292</v>
      </c>
      <c r="S191" s="173" t="s">
        <v>1094</v>
      </c>
      <c r="T191" s="91"/>
      <c r="U191" s="91"/>
    </row>
    <row r="192" spans="1:21" s="8" customFormat="1" ht="63.75" x14ac:dyDescent="0.2">
      <c r="A192" s="75">
        <v>44104</v>
      </c>
      <c r="B192" s="76">
        <f>IF(A192="","",IF(ISNUMBER(SEARCH("KCB",G192))=TRUE,Info!$J$10,Info!$J$11))</f>
        <v>90</v>
      </c>
      <c r="C192" s="55"/>
      <c r="D192" s="171">
        <v>44111</v>
      </c>
      <c r="E192" s="171" t="s">
        <v>301</v>
      </c>
      <c r="F192" s="84">
        <v>39081119</v>
      </c>
      <c r="G192" s="77" t="s">
        <v>973</v>
      </c>
      <c r="H192" s="84">
        <v>23402</v>
      </c>
      <c r="I192" s="75" t="s">
        <v>399</v>
      </c>
      <c r="J192" s="78" t="s">
        <v>157</v>
      </c>
      <c r="K192" s="78" t="s">
        <v>1095</v>
      </c>
      <c r="L192" s="79" t="s">
        <v>80</v>
      </c>
      <c r="M192" s="78"/>
      <c r="N192" s="80"/>
      <c r="O192" s="93"/>
      <c r="P192" s="83"/>
      <c r="Q192" s="102" t="s">
        <v>108</v>
      </c>
      <c r="R192" s="78" t="s">
        <v>809</v>
      </c>
      <c r="S192" s="78" t="s">
        <v>1096</v>
      </c>
      <c r="T192" s="91"/>
      <c r="U192" s="91"/>
    </row>
    <row r="193" spans="1:21" s="8" customFormat="1" ht="293.25" x14ac:dyDescent="0.2">
      <c r="A193" s="75">
        <v>44104</v>
      </c>
      <c r="B193" s="76">
        <f>IF(A193="","",IF(ISNUMBER(SEARCH("KCB",G193))=TRUE,Info!$J$10,Info!$J$11))</f>
        <v>90</v>
      </c>
      <c r="C193" s="55"/>
      <c r="D193" s="171">
        <v>44181</v>
      </c>
      <c r="E193" s="171" t="s">
        <v>301</v>
      </c>
      <c r="F193" s="84">
        <v>33613006</v>
      </c>
      <c r="G193" s="77" t="s">
        <v>156</v>
      </c>
      <c r="H193" s="84">
        <v>23402</v>
      </c>
      <c r="I193" s="75" t="s">
        <v>399</v>
      </c>
      <c r="J193" s="78" t="s">
        <v>157</v>
      </c>
      <c r="K193" s="78" t="s">
        <v>1097</v>
      </c>
      <c r="L193" s="79" t="s">
        <v>80</v>
      </c>
      <c r="M193" s="78" t="s">
        <v>1098</v>
      </c>
      <c r="N193" s="80" t="s">
        <v>1099</v>
      </c>
      <c r="O193" s="94" t="s">
        <v>1100</v>
      </c>
      <c r="P193" s="83"/>
      <c r="Q193" s="102" t="s">
        <v>1101</v>
      </c>
      <c r="R193" s="173" t="s">
        <v>292</v>
      </c>
      <c r="S193" s="78" t="s">
        <v>1102</v>
      </c>
      <c r="T193" s="91"/>
      <c r="U193" s="91"/>
    </row>
    <row r="194" spans="1:21" s="8" customFormat="1" ht="127.5" x14ac:dyDescent="0.2">
      <c r="A194" s="75">
        <v>44104</v>
      </c>
      <c r="B194" s="76">
        <f>IF(A194="","",IF(ISNUMBER(SEARCH("KCB",G194))=TRUE,Info!$J$10,Info!$J$11))</f>
        <v>28</v>
      </c>
      <c r="C194" s="55"/>
      <c r="D194" s="171">
        <v>44140</v>
      </c>
      <c r="E194" s="171" t="s">
        <v>32</v>
      </c>
      <c r="F194" s="84">
        <v>39783655</v>
      </c>
      <c r="G194" s="77" t="s">
        <v>1103</v>
      </c>
      <c r="H194" s="84">
        <v>23404</v>
      </c>
      <c r="I194" s="75" t="s">
        <v>976</v>
      </c>
      <c r="J194" s="78" t="s">
        <v>804</v>
      </c>
      <c r="K194" s="78" t="s">
        <v>1104</v>
      </c>
      <c r="L194" s="79" t="s">
        <v>1105</v>
      </c>
      <c r="M194" s="78"/>
      <c r="N194" s="80" t="s">
        <v>983</v>
      </c>
      <c r="O194" s="94" t="s">
        <v>1106</v>
      </c>
      <c r="P194" s="83"/>
      <c r="Q194" s="102" t="s">
        <v>108</v>
      </c>
      <c r="R194" s="78" t="s">
        <v>1107</v>
      </c>
      <c r="S194" s="173" t="s">
        <v>1108</v>
      </c>
      <c r="T194" s="91"/>
      <c r="U194" s="91"/>
    </row>
    <row r="195" spans="1:21" s="8" customFormat="1" ht="63.75" x14ac:dyDescent="0.2">
      <c r="A195" s="75">
        <v>44105</v>
      </c>
      <c r="B195" s="76">
        <f>IF(A195="","",IF(ISNUMBER(SEARCH("KCB",G195))=TRUE,Info!$J$10,Info!$J$11))</f>
        <v>90</v>
      </c>
      <c r="C195" s="55"/>
      <c r="D195" s="171">
        <v>44105</v>
      </c>
      <c r="E195" s="171" t="s">
        <v>121</v>
      </c>
      <c r="F195" s="84">
        <v>39081401</v>
      </c>
      <c r="G195" s="77" t="s">
        <v>33</v>
      </c>
      <c r="H195" s="84">
        <v>23405</v>
      </c>
      <c r="I195" s="75" t="s">
        <v>43</v>
      </c>
      <c r="J195" s="78" t="s">
        <v>44</v>
      </c>
      <c r="K195" s="78" t="s">
        <v>1109</v>
      </c>
      <c r="L195" s="79" t="s">
        <v>1105</v>
      </c>
      <c r="M195" s="78"/>
      <c r="N195" s="80"/>
      <c r="O195" s="93"/>
      <c r="P195" s="83"/>
      <c r="Q195" s="102" t="s">
        <v>108</v>
      </c>
      <c r="R195" s="78" t="s">
        <v>809</v>
      </c>
      <c r="S195" s="78" t="s">
        <v>1110</v>
      </c>
      <c r="T195" s="91"/>
      <c r="U195" s="91"/>
    </row>
    <row r="196" spans="1:21" s="8" customFormat="1" ht="38.25" x14ac:dyDescent="0.2">
      <c r="A196" s="75">
        <v>44106</v>
      </c>
      <c r="B196" s="76">
        <f>IF(A196="","",IF(ISNUMBER(SEARCH("KCB",G196))=TRUE,Info!$J$10,Info!$J$11))</f>
        <v>28</v>
      </c>
      <c r="C196" s="55"/>
      <c r="D196" s="171">
        <v>44110</v>
      </c>
      <c r="E196" s="171" t="s">
        <v>32</v>
      </c>
      <c r="F196" s="84">
        <v>33327210</v>
      </c>
      <c r="G196" s="77" t="s">
        <v>1111</v>
      </c>
      <c r="H196" s="84">
        <v>23404</v>
      </c>
      <c r="I196" s="75" t="s">
        <v>976</v>
      </c>
      <c r="J196" s="78" t="s">
        <v>804</v>
      </c>
      <c r="K196" s="78" t="s">
        <v>1112</v>
      </c>
      <c r="L196" s="79" t="s">
        <v>80</v>
      </c>
      <c r="M196" s="78"/>
      <c r="N196" s="80"/>
      <c r="O196" s="93"/>
      <c r="P196" s="83"/>
      <c r="Q196" s="102" t="s">
        <v>108</v>
      </c>
      <c r="R196" s="78" t="s">
        <v>485</v>
      </c>
      <c r="S196" s="173" t="s">
        <v>1113</v>
      </c>
      <c r="T196" s="91"/>
      <c r="U196" s="91"/>
    </row>
    <row r="197" spans="1:21" s="8" customFormat="1" ht="63.75" x14ac:dyDescent="0.2">
      <c r="A197" s="75">
        <v>44109</v>
      </c>
      <c r="B197" s="76">
        <f>IF(A197="","",IF(ISNUMBER(SEARCH("KCB",G197))=TRUE,Info!$J$10,Info!$J$11))</f>
        <v>90</v>
      </c>
      <c r="C197" s="55"/>
      <c r="D197" s="171">
        <v>44110</v>
      </c>
      <c r="E197" s="171" t="s">
        <v>301</v>
      </c>
      <c r="F197" s="84">
        <v>36660238</v>
      </c>
      <c r="G197" s="77" t="s">
        <v>898</v>
      </c>
      <c r="H197" s="84">
        <v>23402</v>
      </c>
      <c r="I197" s="75" t="s">
        <v>399</v>
      </c>
      <c r="J197" s="78" t="s">
        <v>157</v>
      </c>
      <c r="K197" s="78" t="s">
        <v>1114</v>
      </c>
      <c r="L197" s="79" t="s">
        <v>80</v>
      </c>
      <c r="M197" s="78"/>
      <c r="N197" s="80"/>
      <c r="O197" s="93"/>
      <c r="P197" s="83"/>
      <c r="Q197" s="102" t="s">
        <v>108</v>
      </c>
      <c r="R197" s="78" t="s">
        <v>809</v>
      </c>
      <c r="S197" s="78" t="s">
        <v>1036</v>
      </c>
      <c r="T197" s="91"/>
      <c r="U197" s="91"/>
    </row>
    <row r="198" spans="1:21" s="8" customFormat="1" ht="63.75" x14ac:dyDescent="0.2">
      <c r="A198" s="75">
        <v>44109</v>
      </c>
      <c r="B198" s="76">
        <f>IF(A198="","",IF(ISNUMBER(SEARCH("KCB",G198))=TRUE,Info!$J$10,Info!$J$11))</f>
        <v>90</v>
      </c>
      <c r="C198" s="55"/>
      <c r="D198" s="171">
        <v>44110</v>
      </c>
      <c r="E198" s="171" t="s">
        <v>301</v>
      </c>
      <c r="F198" s="84">
        <v>36660190</v>
      </c>
      <c r="G198" s="77" t="s">
        <v>898</v>
      </c>
      <c r="H198" s="84">
        <v>23402</v>
      </c>
      <c r="I198" s="75" t="s">
        <v>399</v>
      </c>
      <c r="J198" s="78" t="s">
        <v>157</v>
      </c>
      <c r="K198" s="78" t="s">
        <v>1115</v>
      </c>
      <c r="L198" s="79" t="s">
        <v>80</v>
      </c>
      <c r="M198" s="78"/>
      <c r="N198" s="80"/>
      <c r="O198" s="93"/>
      <c r="P198" s="83"/>
      <c r="Q198" s="102" t="s">
        <v>108</v>
      </c>
      <c r="R198" s="78" t="s">
        <v>809</v>
      </c>
      <c r="S198" s="78" t="s">
        <v>1061</v>
      </c>
      <c r="T198" s="91"/>
      <c r="U198" s="91"/>
    </row>
    <row r="199" spans="1:21" s="8" customFormat="1" ht="114.75" x14ac:dyDescent="0.2">
      <c r="A199" s="75">
        <v>44110</v>
      </c>
      <c r="B199" s="76">
        <f>IF(A199="","",IF(ISNUMBER(SEARCH("KCB",G199))=TRUE,Info!$J$10,Info!$J$11))</f>
        <v>90</v>
      </c>
      <c r="C199" s="55"/>
      <c r="D199" s="171">
        <v>44112</v>
      </c>
      <c r="E199" s="171" t="s">
        <v>32</v>
      </c>
      <c r="F199" s="84">
        <v>39475451</v>
      </c>
      <c r="G199" s="77" t="s">
        <v>494</v>
      </c>
      <c r="H199" s="84">
        <v>23404</v>
      </c>
      <c r="I199" s="75" t="s">
        <v>803</v>
      </c>
      <c r="J199" s="78" t="s">
        <v>804</v>
      </c>
      <c r="K199" s="78" t="s">
        <v>1116</v>
      </c>
      <c r="L199" s="79" t="s">
        <v>80</v>
      </c>
      <c r="M199" s="78"/>
      <c r="N199" s="80" t="s">
        <v>833</v>
      </c>
      <c r="O199" s="93"/>
      <c r="P199" s="83"/>
      <c r="Q199" s="102" t="s">
        <v>108</v>
      </c>
      <c r="R199" s="78" t="s">
        <v>822</v>
      </c>
      <c r="S199" s="78" t="s">
        <v>823</v>
      </c>
      <c r="T199" s="91"/>
      <c r="U199" s="91"/>
    </row>
    <row r="200" spans="1:21" s="8" customFormat="1" ht="114.75" x14ac:dyDescent="0.2">
      <c r="A200" s="77">
        <v>44110</v>
      </c>
      <c r="B200" s="107">
        <f>IF(A200="","",IF(ISNUMBER(SEARCH("KCB",G200))=TRUE,Info!$J$10,Info!$J$11))</f>
        <v>90</v>
      </c>
      <c r="C200" s="78"/>
      <c r="D200" s="77">
        <v>44112</v>
      </c>
      <c r="E200" s="78" t="s">
        <v>32</v>
      </c>
      <c r="F200" s="84">
        <v>39475468</v>
      </c>
      <c r="G200" s="78" t="s">
        <v>494</v>
      </c>
      <c r="H200" s="107">
        <v>23404</v>
      </c>
      <c r="I200" s="78" t="s">
        <v>803</v>
      </c>
      <c r="J200" s="78" t="s">
        <v>804</v>
      </c>
      <c r="K200" s="78" t="s">
        <v>1117</v>
      </c>
      <c r="L200" s="78" t="s">
        <v>80</v>
      </c>
      <c r="M200" s="78"/>
      <c r="N200" s="78"/>
      <c r="O200" s="78"/>
      <c r="P200" s="78"/>
      <c r="Q200" s="78" t="s">
        <v>108</v>
      </c>
      <c r="R200" s="78" t="s">
        <v>363</v>
      </c>
      <c r="S200" s="78" t="s">
        <v>1118</v>
      </c>
      <c r="T200" s="91"/>
      <c r="U200" s="91"/>
    </row>
    <row r="201" spans="1:21" s="8" customFormat="1" ht="102" x14ac:dyDescent="0.2">
      <c r="A201" s="75">
        <v>44111</v>
      </c>
      <c r="B201" s="76">
        <f>IF(A201="","",IF(ISNUMBER(SEARCH("KCB",G201))=TRUE,Info!$J$10,Info!$J$11))</f>
        <v>28</v>
      </c>
      <c r="C201" s="55"/>
      <c r="D201" s="171">
        <v>44145</v>
      </c>
      <c r="E201" s="171" t="s">
        <v>32</v>
      </c>
      <c r="F201" s="84">
        <v>40395051</v>
      </c>
      <c r="G201" s="77" t="s">
        <v>1119</v>
      </c>
      <c r="H201" s="84">
        <v>23404</v>
      </c>
      <c r="I201" s="75" t="s">
        <v>803</v>
      </c>
      <c r="J201" s="78" t="s">
        <v>804</v>
      </c>
      <c r="K201" s="78" t="s">
        <v>1120</v>
      </c>
      <c r="L201" s="79" t="s">
        <v>80</v>
      </c>
      <c r="M201" s="78"/>
      <c r="N201" s="80"/>
      <c r="O201" s="94" t="s">
        <v>1106</v>
      </c>
      <c r="P201" s="83"/>
      <c r="Q201" s="102" t="s">
        <v>108</v>
      </c>
      <c r="R201" s="78" t="s">
        <v>1121</v>
      </c>
      <c r="S201" s="173" t="s">
        <v>1122</v>
      </c>
      <c r="T201" s="91"/>
      <c r="U201" s="91"/>
    </row>
    <row r="202" spans="1:21" s="8" customFormat="1" ht="102" x14ac:dyDescent="0.2">
      <c r="A202" s="75">
        <v>44111</v>
      </c>
      <c r="B202" s="76">
        <f>IF(A202="","",IF(ISNUMBER(SEARCH("KCB",G202))=TRUE,Info!$J$10,Info!$J$11))</f>
        <v>90</v>
      </c>
      <c r="C202" s="55"/>
      <c r="D202" s="171">
        <v>44126</v>
      </c>
      <c r="E202" s="171" t="s">
        <v>121</v>
      </c>
      <c r="F202" s="84">
        <v>33133483</v>
      </c>
      <c r="G202" s="77" t="s">
        <v>853</v>
      </c>
      <c r="H202" s="84">
        <v>23405</v>
      </c>
      <c r="I202" s="75" t="s">
        <v>43</v>
      </c>
      <c r="J202" s="78" t="s">
        <v>44</v>
      </c>
      <c r="K202" s="78" t="s">
        <v>1123</v>
      </c>
      <c r="L202" s="79" t="s">
        <v>496</v>
      </c>
      <c r="M202" s="78"/>
      <c r="N202" s="80" t="s">
        <v>1124</v>
      </c>
      <c r="O202" s="93"/>
      <c r="P202" s="83"/>
      <c r="Q202" s="102" t="s">
        <v>108</v>
      </c>
      <c r="R202" s="78" t="s">
        <v>369</v>
      </c>
      <c r="S202" s="78" t="s">
        <v>1125</v>
      </c>
      <c r="T202" s="91"/>
      <c r="U202" s="91"/>
    </row>
    <row r="203" spans="1:21" s="8" customFormat="1" ht="280.5" x14ac:dyDescent="0.2">
      <c r="A203" s="75">
        <v>44116</v>
      </c>
      <c r="B203" s="76">
        <f>IF(A203="","",IF(ISNUMBER(SEARCH("KCB",G203))=TRUE,Info!$J$10,Info!$J$11))</f>
        <v>90</v>
      </c>
      <c r="C203" s="55" t="s">
        <v>913</v>
      </c>
      <c r="D203" s="171">
        <v>44217</v>
      </c>
      <c r="E203" s="171" t="s">
        <v>121</v>
      </c>
      <c r="F203" s="84">
        <v>38913673</v>
      </c>
      <c r="G203" s="77" t="s">
        <v>835</v>
      </c>
      <c r="H203" s="84">
        <v>23405</v>
      </c>
      <c r="I203" s="75" t="s">
        <v>452</v>
      </c>
      <c r="J203" s="78" t="s">
        <v>44</v>
      </c>
      <c r="K203" s="78" t="s">
        <v>1126</v>
      </c>
      <c r="L203" s="79" t="s">
        <v>121</v>
      </c>
      <c r="M203" s="78" t="s">
        <v>1127</v>
      </c>
      <c r="N203" s="80" t="s">
        <v>1128</v>
      </c>
      <c r="O203" s="93"/>
      <c r="P203" s="83" t="s">
        <v>1129</v>
      </c>
      <c r="Q203" s="102" t="s">
        <v>1130</v>
      </c>
      <c r="R203" s="78" t="s">
        <v>919</v>
      </c>
      <c r="S203" s="78" t="s">
        <v>920</v>
      </c>
      <c r="T203" s="91"/>
      <c r="U203" s="91"/>
    </row>
    <row r="204" spans="1:21" s="5" customFormat="1" x14ac:dyDescent="0.2">
      <c r="A204" s="3"/>
      <c r="B204" s="179"/>
      <c r="C204" s="57"/>
      <c r="D204" s="171"/>
      <c r="E204" s="171"/>
      <c r="F204" s="3"/>
      <c r="H204" s="3"/>
      <c r="M204" s="78"/>
      <c r="N204" s="6"/>
      <c r="O204" s="25"/>
      <c r="P204" s="25"/>
      <c r="Q204" s="24"/>
      <c r="R204" s="79"/>
      <c r="S204" s="79"/>
    </row>
    <row r="205" spans="1:21" s="8" customFormat="1" x14ac:dyDescent="0.2">
      <c r="A205" s="75"/>
      <c r="B205" s="76" t="str">
        <f>IF(A205="","",IF(ISNUMBER(SEARCH("KCB",G205))=TRUE,Info!$J$10,Info!$J$11))</f>
        <v/>
      </c>
      <c r="C205" s="55"/>
      <c r="D205" s="171"/>
      <c r="E205" s="171"/>
      <c r="F205" s="84"/>
      <c r="G205" s="77"/>
      <c r="H205" s="84"/>
      <c r="I205" s="75"/>
      <c r="J205" s="78"/>
      <c r="K205" s="78"/>
      <c r="L205" s="79"/>
      <c r="M205" s="78"/>
      <c r="N205" s="80"/>
      <c r="O205" s="93"/>
      <c r="P205" s="83"/>
      <c r="Q205" s="102"/>
      <c r="R205" s="78"/>
      <c r="S205" s="173"/>
      <c r="T205" s="91"/>
      <c r="U205" s="91"/>
    </row>
    <row r="206" spans="1:21" s="8" customFormat="1" x14ac:dyDescent="0.2">
      <c r="A206" s="75"/>
      <c r="B206" s="76" t="str">
        <f>IF(A206="","",IF(ISNUMBER(SEARCH("KCB",G206))=TRUE,Info!$J$10,Info!$J$11))</f>
        <v/>
      </c>
      <c r="C206" s="55"/>
      <c r="D206" s="171"/>
      <c r="E206" s="171"/>
      <c r="F206" s="84"/>
      <c r="G206" s="77"/>
      <c r="H206" s="84"/>
      <c r="I206" s="75"/>
      <c r="J206" s="78"/>
      <c r="K206" s="78"/>
      <c r="L206" s="79"/>
      <c r="M206" s="78"/>
      <c r="N206" s="80"/>
      <c r="O206" s="93"/>
      <c r="P206" s="83"/>
      <c r="Q206" s="102"/>
      <c r="R206" s="78"/>
      <c r="S206" s="173"/>
      <c r="T206" s="91"/>
      <c r="U206" s="91"/>
    </row>
    <row r="207" spans="1:21" s="8" customFormat="1" x14ac:dyDescent="0.2">
      <c r="A207" s="75"/>
      <c r="B207" s="76" t="str">
        <f>IF(A207="","",IF(ISNUMBER(SEARCH("KCB",G207))=TRUE,Info!$J$10,Info!$J$11))</f>
        <v/>
      </c>
      <c r="C207" s="55"/>
      <c r="D207" s="171"/>
      <c r="E207" s="171"/>
      <c r="F207" s="84"/>
      <c r="G207" s="77"/>
      <c r="H207" s="84"/>
      <c r="I207" s="75"/>
      <c r="J207" s="78"/>
      <c r="K207" s="78"/>
      <c r="L207" s="79"/>
      <c r="M207" s="78"/>
      <c r="N207" s="80"/>
      <c r="O207" s="93"/>
      <c r="P207" s="83"/>
      <c r="Q207" s="102"/>
      <c r="R207" s="78"/>
      <c r="S207" s="173"/>
      <c r="T207" s="91"/>
      <c r="U207" s="91"/>
    </row>
    <row r="208" spans="1:21" s="8" customFormat="1" x14ac:dyDescent="0.2">
      <c r="A208" s="75"/>
      <c r="B208" s="76" t="str">
        <f>IF(A208="","",IF(ISNUMBER(SEARCH("KCB",G208))=TRUE,Info!$J$10,Info!$J$11))</f>
        <v/>
      </c>
      <c r="C208" s="55"/>
      <c r="D208" s="171"/>
      <c r="E208" s="171"/>
      <c r="F208" s="84"/>
      <c r="G208" s="77"/>
      <c r="H208" s="84"/>
      <c r="I208" s="75"/>
      <c r="J208" s="78"/>
      <c r="K208" s="78"/>
      <c r="L208" s="79"/>
      <c r="M208" s="78"/>
      <c r="N208" s="80"/>
      <c r="O208" s="93"/>
      <c r="P208" s="83"/>
      <c r="Q208" s="102"/>
      <c r="R208" s="78"/>
      <c r="S208" s="173"/>
      <c r="T208" s="91"/>
      <c r="U208" s="91"/>
    </row>
    <row r="209" spans="1:21" s="8" customFormat="1" x14ac:dyDescent="0.2">
      <c r="A209" s="75"/>
      <c r="B209" s="76" t="str">
        <f>IF(A209="","",IF(ISNUMBER(SEARCH("KCB",G209))=TRUE,Info!$J$10,Info!$J$11))</f>
        <v/>
      </c>
      <c r="C209" s="55"/>
      <c r="D209" s="171"/>
      <c r="E209" s="171"/>
      <c r="F209" s="84"/>
      <c r="G209" s="77"/>
      <c r="H209" s="84"/>
      <c r="I209" s="75"/>
      <c r="J209" s="78"/>
      <c r="K209" s="78"/>
      <c r="L209" s="79"/>
      <c r="M209" s="78"/>
      <c r="N209" s="80"/>
      <c r="O209" s="93"/>
      <c r="P209" s="83"/>
      <c r="Q209" s="102"/>
      <c r="R209" s="78"/>
      <c r="S209" s="173"/>
      <c r="T209" s="91"/>
      <c r="U209" s="91"/>
    </row>
    <row r="210" spans="1:21" s="8" customFormat="1" x14ac:dyDescent="0.2">
      <c r="A210" s="75"/>
      <c r="B210" s="76" t="str">
        <f>IF(A210="","",IF(ISNUMBER(SEARCH("KCB",G210))=TRUE,Info!$J$10,Info!$J$11))</f>
        <v/>
      </c>
      <c r="C210" s="55"/>
      <c r="D210" s="171"/>
      <c r="E210" s="171"/>
      <c r="F210" s="84"/>
      <c r="G210" s="77"/>
      <c r="H210" s="84"/>
      <c r="I210" s="75"/>
      <c r="J210" s="78"/>
      <c r="K210" s="78"/>
      <c r="L210" s="79"/>
      <c r="M210" s="78"/>
      <c r="N210" s="80"/>
      <c r="O210" s="93"/>
      <c r="P210" s="83"/>
      <c r="Q210" s="102"/>
      <c r="R210" s="78"/>
      <c r="S210" s="173"/>
      <c r="T210" s="91"/>
      <c r="U210" s="91"/>
    </row>
    <row r="211" spans="1:21" s="8" customFormat="1" x14ac:dyDescent="0.2">
      <c r="A211" s="75"/>
      <c r="B211" s="76" t="str">
        <f>IF(A211="","",IF(ISNUMBER(SEARCH("KCB",G211))=TRUE,Info!$J$10,Info!$J$11))</f>
        <v/>
      </c>
      <c r="C211" s="55"/>
      <c r="D211" s="171"/>
      <c r="E211" s="171"/>
      <c r="F211" s="84"/>
      <c r="G211" s="77"/>
      <c r="H211" s="84"/>
      <c r="I211" s="75"/>
      <c r="J211" s="78"/>
      <c r="K211" s="78"/>
      <c r="L211" s="79"/>
      <c r="M211" s="78"/>
      <c r="N211" s="80"/>
      <c r="O211" s="93"/>
      <c r="P211" s="83"/>
      <c r="Q211" s="102"/>
      <c r="R211" s="78"/>
      <c r="S211" s="173"/>
      <c r="T211" s="91"/>
      <c r="U211" s="91"/>
    </row>
    <row r="212" spans="1:21" s="8" customFormat="1" x14ac:dyDescent="0.2">
      <c r="A212" s="75"/>
      <c r="B212" s="76" t="str">
        <f>IF(A212="","",IF(ISNUMBER(SEARCH("KCB",G212))=TRUE,Info!$J$10,Info!$J$11))</f>
        <v/>
      </c>
      <c r="C212" s="55"/>
      <c r="D212" s="171"/>
      <c r="E212" s="171"/>
      <c r="F212" s="84"/>
      <c r="G212" s="77"/>
      <c r="H212" s="84"/>
      <c r="I212" s="75"/>
      <c r="J212" s="78"/>
      <c r="K212" s="78"/>
      <c r="L212" s="79"/>
      <c r="M212" s="78"/>
      <c r="N212" s="80"/>
      <c r="O212" s="93"/>
      <c r="P212" s="83"/>
      <c r="Q212" s="102"/>
      <c r="R212" s="78"/>
      <c r="S212" s="173"/>
      <c r="T212" s="91"/>
      <c r="U212" s="91"/>
    </row>
    <row r="213" spans="1:21" s="8" customFormat="1" x14ac:dyDescent="0.2">
      <c r="A213" s="75"/>
      <c r="B213" s="76" t="str">
        <f>IF(A213="","",IF(ISNUMBER(SEARCH("KCB",G213))=TRUE,Info!$J$10,Info!$J$11))</f>
        <v/>
      </c>
      <c r="C213" s="55"/>
      <c r="D213" s="171"/>
      <c r="E213" s="171"/>
      <c r="F213" s="84"/>
      <c r="G213" s="77"/>
      <c r="H213" s="84"/>
      <c r="I213" s="75"/>
      <c r="J213" s="78"/>
      <c r="K213" s="78"/>
      <c r="L213" s="79"/>
      <c r="M213" s="78"/>
      <c r="N213" s="80"/>
      <c r="O213" s="93"/>
      <c r="P213" s="83"/>
      <c r="Q213" s="102"/>
      <c r="R213" s="78"/>
      <c r="S213" s="173"/>
      <c r="T213" s="91"/>
      <c r="U213" s="91"/>
    </row>
    <row r="214" spans="1:21" s="8" customFormat="1" x14ac:dyDescent="0.2">
      <c r="A214" s="75"/>
      <c r="B214" s="76" t="str">
        <f>IF(A214="","",IF(ISNUMBER(SEARCH("KCB",G214))=TRUE,Info!$J$10,Info!$J$11))</f>
        <v/>
      </c>
      <c r="C214" s="55"/>
      <c r="D214" s="171"/>
      <c r="E214" s="171"/>
      <c r="F214" s="84"/>
      <c r="G214" s="77"/>
      <c r="H214" s="84"/>
      <c r="I214" s="75"/>
      <c r="J214" s="78"/>
      <c r="K214" s="78"/>
      <c r="L214" s="79"/>
      <c r="M214" s="78"/>
      <c r="N214" s="80"/>
      <c r="O214" s="93"/>
      <c r="P214" s="83"/>
      <c r="Q214" s="102"/>
      <c r="R214" s="78"/>
      <c r="S214" s="173"/>
      <c r="T214" s="91"/>
      <c r="U214" s="91"/>
    </row>
    <row r="215" spans="1:21" s="8" customFormat="1" x14ac:dyDescent="0.2">
      <c r="A215" s="75"/>
      <c r="B215" s="76" t="str">
        <f>IF(A215="","",IF(ISNUMBER(SEARCH("KCB",G215))=TRUE,Info!$J$10,Info!$J$11))</f>
        <v/>
      </c>
      <c r="C215" s="55"/>
      <c r="D215" s="171"/>
      <c r="E215" s="171"/>
      <c r="F215" s="84"/>
      <c r="G215" s="77"/>
      <c r="H215" s="84"/>
      <c r="I215" s="75"/>
      <c r="J215" s="78"/>
      <c r="K215" s="78"/>
      <c r="L215" s="79"/>
      <c r="M215" s="78"/>
      <c r="N215" s="80"/>
      <c r="O215" s="93"/>
      <c r="P215" s="83"/>
      <c r="Q215" s="102"/>
      <c r="R215" s="78"/>
      <c r="S215" s="173"/>
      <c r="T215" s="91"/>
      <c r="U215" s="91"/>
    </row>
    <row r="216" spans="1:21" s="8" customFormat="1" x14ac:dyDescent="0.2">
      <c r="A216" s="75"/>
      <c r="B216" s="76" t="str">
        <f>IF(A216="","",IF(ISNUMBER(SEARCH("KCB",G216))=TRUE,Info!$J$10,Info!$J$11))</f>
        <v/>
      </c>
      <c r="C216" s="55"/>
      <c r="D216" s="171"/>
      <c r="E216" s="171"/>
      <c r="F216" s="84"/>
      <c r="G216" s="77"/>
      <c r="H216" s="84"/>
      <c r="I216" s="75"/>
      <c r="J216" s="78"/>
      <c r="K216" s="78"/>
      <c r="L216" s="79"/>
      <c r="M216" s="78"/>
      <c r="N216" s="80"/>
      <c r="O216" s="93"/>
      <c r="P216" s="83"/>
      <c r="Q216" s="102"/>
      <c r="R216" s="78"/>
      <c r="S216" s="173"/>
      <c r="T216" s="91"/>
      <c r="U216" s="91"/>
    </row>
    <row r="217" spans="1:21" s="8" customFormat="1" x14ac:dyDescent="0.2">
      <c r="A217" s="75"/>
      <c r="B217" s="76" t="str">
        <f>IF(A217="","",IF(ISNUMBER(SEARCH("KCB",G217))=TRUE,Info!$J$10,Info!$J$11))</f>
        <v/>
      </c>
      <c r="C217" s="55"/>
      <c r="D217" s="171"/>
      <c r="E217" s="171"/>
      <c r="F217" s="84"/>
      <c r="G217" s="77"/>
      <c r="H217" s="84"/>
      <c r="I217" s="75"/>
      <c r="J217" s="78"/>
      <c r="K217" s="78"/>
      <c r="L217" s="79"/>
      <c r="M217" s="78"/>
      <c r="N217" s="80"/>
      <c r="O217" s="93"/>
      <c r="P217" s="83"/>
      <c r="Q217" s="102"/>
      <c r="R217" s="78"/>
      <c r="S217" s="173"/>
      <c r="T217" s="91"/>
      <c r="U217" s="91"/>
    </row>
    <row r="218" spans="1:21" s="8" customFormat="1" x14ac:dyDescent="0.2">
      <c r="A218" s="75"/>
      <c r="B218" s="76" t="str">
        <f>IF(A218="","",IF(ISNUMBER(SEARCH("KCB",G218))=TRUE,Info!$J$10,Info!$J$11))</f>
        <v/>
      </c>
      <c r="C218" s="55"/>
      <c r="D218" s="171"/>
      <c r="E218" s="171"/>
      <c r="F218" s="84"/>
      <c r="G218" s="77"/>
      <c r="H218" s="84"/>
      <c r="I218" s="75"/>
      <c r="J218" s="78"/>
      <c r="K218" s="78"/>
      <c r="L218" s="79"/>
      <c r="M218" s="78"/>
      <c r="N218" s="80"/>
      <c r="O218" s="93"/>
      <c r="P218" s="83"/>
      <c r="Q218" s="102"/>
      <c r="R218" s="78"/>
      <c r="S218" s="173"/>
      <c r="T218" s="91"/>
      <c r="U218" s="91"/>
    </row>
    <row r="219" spans="1:21" s="8" customFormat="1" x14ac:dyDescent="0.2">
      <c r="A219" s="75"/>
      <c r="B219" s="76" t="str">
        <f>IF(A219="","",IF(ISNUMBER(SEARCH("KCB",G219))=TRUE,Info!$J$10,Info!$J$11))</f>
        <v/>
      </c>
      <c r="C219" s="55"/>
      <c r="D219" s="171"/>
      <c r="E219" s="171"/>
      <c r="F219" s="84"/>
      <c r="G219" s="77"/>
      <c r="H219" s="84"/>
      <c r="I219" s="75"/>
      <c r="J219" s="78"/>
      <c r="K219" s="78"/>
      <c r="L219" s="79"/>
      <c r="M219" s="78"/>
      <c r="N219" s="80"/>
      <c r="O219" s="93"/>
      <c r="P219" s="83"/>
      <c r="Q219" s="102"/>
      <c r="R219" s="78"/>
      <c r="S219" s="173"/>
      <c r="T219" s="91"/>
      <c r="U219" s="91"/>
    </row>
    <row r="220" spans="1:21" s="8" customFormat="1" x14ac:dyDescent="0.2">
      <c r="A220" s="75"/>
      <c r="B220" s="76" t="str">
        <f>IF(A220="","",IF(ISNUMBER(SEARCH("KCB",G220))=TRUE,Info!$J$10,Info!$J$11))</f>
        <v/>
      </c>
      <c r="C220" s="55"/>
      <c r="D220" s="171"/>
      <c r="E220" s="171"/>
      <c r="F220" s="84"/>
      <c r="G220" s="77"/>
      <c r="H220" s="84"/>
      <c r="I220" s="75"/>
      <c r="J220" s="78"/>
      <c r="K220" s="78"/>
      <c r="L220" s="79"/>
      <c r="M220" s="78"/>
      <c r="N220" s="80"/>
      <c r="O220" s="93"/>
      <c r="P220" s="83"/>
      <c r="Q220" s="102"/>
      <c r="R220" s="78"/>
      <c r="S220" s="173"/>
      <c r="T220" s="91"/>
      <c r="U220" s="91"/>
    </row>
    <row r="221" spans="1:21" s="8" customFormat="1" x14ac:dyDescent="0.2">
      <c r="A221" s="75"/>
      <c r="B221" s="76" t="str">
        <f>IF(A221="","",IF(ISNUMBER(SEARCH("KCB",G221))=TRUE,Info!$J$10,Info!$J$11))</f>
        <v/>
      </c>
      <c r="C221" s="55"/>
      <c r="D221" s="171"/>
      <c r="E221" s="171"/>
      <c r="F221" s="84"/>
      <c r="G221" s="77"/>
      <c r="H221" s="84"/>
      <c r="I221" s="75"/>
      <c r="J221" s="78"/>
      <c r="K221" s="78"/>
      <c r="L221" s="79"/>
      <c r="M221" s="78"/>
      <c r="N221" s="80"/>
      <c r="O221" s="93"/>
      <c r="P221" s="83"/>
      <c r="Q221" s="102"/>
      <c r="R221" s="78"/>
      <c r="S221" s="173"/>
      <c r="T221" s="91"/>
      <c r="U221" s="91"/>
    </row>
    <row r="222" spans="1:21" s="8" customFormat="1" x14ac:dyDescent="0.2">
      <c r="A222" s="75"/>
      <c r="B222" s="76" t="str">
        <f>IF(A222="","",IF(ISNUMBER(SEARCH("KCB",G222))=TRUE,Info!$J$10,Info!$J$11))</f>
        <v/>
      </c>
      <c r="C222" s="55"/>
      <c r="D222" s="171"/>
      <c r="E222" s="171"/>
      <c r="F222" s="84"/>
      <c r="G222" s="77"/>
      <c r="H222" s="84"/>
      <c r="I222" s="75"/>
      <c r="J222" s="78"/>
      <c r="K222" s="78"/>
      <c r="L222" s="79"/>
      <c r="M222" s="78"/>
      <c r="N222" s="80"/>
      <c r="O222" s="93"/>
      <c r="P222" s="83"/>
      <c r="Q222" s="102"/>
      <c r="R222" s="78"/>
      <c r="S222" s="173"/>
      <c r="T222" s="91"/>
      <c r="U222" s="91"/>
    </row>
    <row r="223" spans="1:21" s="8" customFormat="1" x14ac:dyDescent="0.2">
      <c r="A223" s="75"/>
      <c r="B223" s="76" t="str">
        <f>IF(A223="","",IF(ISNUMBER(SEARCH("KCB",G223))=TRUE,Info!$J$10,Info!$J$11))</f>
        <v/>
      </c>
      <c r="C223" s="55"/>
      <c r="D223" s="171"/>
      <c r="E223" s="171"/>
      <c r="F223" s="84"/>
      <c r="G223" s="77"/>
      <c r="H223" s="84"/>
      <c r="I223" s="75"/>
      <c r="J223" s="78"/>
      <c r="K223" s="78"/>
      <c r="L223" s="79"/>
      <c r="M223" s="78"/>
      <c r="N223" s="80"/>
      <c r="O223" s="93"/>
      <c r="P223" s="83"/>
      <c r="Q223" s="102"/>
      <c r="R223" s="78"/>
      <c r="S223" s="173"/>
      <c r="T223" s="91"/>
      <c r="U223" s="91"/>
    </row>
    <row r="224" spans="1:21" s="8" customFormat="1" x14ac:dyDescent="0.2">
      <c r="A224" s="75"/>
      <c r="B224" s="76" t="str">
        <f>IF(A224="","",IF(ISNUMBER(SEARCH("KCB",G224))=TRUE,Info!$J$10,Info!$J$11))</f>
        <v/>
      </c>
      <c r="C224" s="55"/>
      <c r="D224" s="171"/>
      <c r="E224" s="171"/>
      <c r="F224" s="84"/>
      <c r="G224" s="77"/>
      <c r="H224" s="84"/>
      <c r="I224" s="75"/>
      <c r="J224" s="78"/>
      <c r="K224" s="78"/>
      <c r="L224" s="79"/>
      <c r="M224" s="78"/>
      <c r="N224" s="80"/>
      <c r="O224" s="93"/>
      <c r="P224" s="83"/>
      <c r="Q224" s="102"/>
      <c r="R224" s="78"/>
      <c r="S224" s="173"/>
      <c r="T224" s="91"/>
      <c r="U224" s="91"/>
    </row>
    <row r="225" spans="1:21" s="8" customFormat="1" x14ac:dyDescent="0.2">
      <c r="A225" s="75"/>
      <c r="B225" s="76" t="str">
        <f>IF(A225="","",IF(ISNUMBER(SEARCH("KCB",G225))=TRUE,Info!$J$10,Info!$J$11))</f>
        <v/>
      </c>
      <c r="C225" s="55"/>
      <c r="D225" s="171"/>
      <c r="E225" s="171"/>
      <c r="F225" s="84"/>
      <c r="G225" s="77"/>
      <c r="H225" s="84"/>
      <c r="I225" s="75"/>
      <c r="J225" s="78"/>
      <c r="K225" s="78"/>
      <c r="L225" s="79"/>
      <c r="M225" s="78"/>
      <c r="N225" s="80"/>
      <c r="O225" s="93"/>
      <c r="P225" s="83"/>
      <c r="Q225" s="102"/>
      <c r="R225" s="78"/>
      <c r="S225" s="173"/>
      <c r="T225" s="91"/>
      <c r="U225" s="91"/>
    </row>
    <row r="226" spans="1:21" s="8" customFormat="1" x14ac:dyDescent="0.2">
      <c r="A226" s="75"/>
      <c r="B226" s="76" t="str">
        <f>IF(A226="","",IF(ISNUMBER(SEARCH("KCB",G226))=TRUE,Info!$J$10,Info!$J$11))</f>
        <v/>
      </c>
      <c r="C226" s="55"/>
      <c r="D226" s="171"/>
      <c r="E226" s="171"/>
      <c r="F226" s="84"/>
      <c r="G226" s="77"/>
      <c r="H226" s="84"/>
      <c r="I226" s="75"/>
      <c r="J226" s="78"/>
      <c r="K226" s="78"/>
      <c r="L226" s="79"/>
      <c r="M226" s="78"/>
      <c r="N226" s="80"/>
      <c r="O226" s="93"/>
      <c r="P226" s="83"/>
      <c r="Q226" s="102"/>
      <c r="R226" s="78"/>
      <c r="S226" s="173"/>
      <c r="T226" s="91"/>
      <c r="U226" s="91"/>
    </row>
    <row r="227" spans="1:21" s="8" customFormat="1" x14ac:dyDescent="0.2">
      <c r="A227" s="75"/>
      <c r="B227" s="76" t="str">
        <f>IF(A227="","",IF(ISNUMBER(SEARCH("KCB",G227))=TRUE,Info!$J$10,Info!$J$11))</f>
        <v/>
      </c>
      <c r="C227" s="55"/>
      <c r="D227" s="171"/>
      <c r="E227" s="171"/>
      <c r="F227" s="84"/>
      <c r="G227" s="77"/>
      <c r="H227" s="84"/>
      <c r="I227" s="75"/>
      <c r="J227" s="78"/>
      <c r="K227" s="78"/>
      <c r="L227" s="79"/>
      <c r="M227" s="78"/>
      <c r="N227" s="80"/>
      <c r="O227" s="93"/>
      <c r="P227" s="83"/>
      <c r="Q227" s="102"/>
      <c r="R227" s="78"/>
      <c r="S227" s="173"/>
      <c r="T227" s="91"/>
      <c r="U227" s="91"/>
    </row>
    <row r="228" spans="1:21" s="8" customFormat="1" x14ac:dyDescent="0.2">
      <c r="A228" s="75"/>
      <c r="B228" s="76" t="str">
        <f>IF(A228="","",IF(ISNUMBER(SEARCH("KCB",G228))=TRUE,Info!$J$10,Info!$J$11))</f>
        <v/>
      </c>
      <c r="C228" s="55"/>
      <c r="D228" s="171"/>
      <c r="E228" s="171"/>
      <c r="F228" s="84"/>
      <c r="G228" s="77"/>
      <c r="H228" s="84"/>
      <c r="I228" s="75"/>
      <c r="J228" s="78"/>
      <c r="K228" s="78"/>
      <c r="L228" s="79"/>
      <c r="M228" s="78"/>
      <c r="N228" s="80"/>
      <c r="O228" s="93"/>
      <c r="P228" s="83"/>
      <c r="Q228" s="102"/>
      <c r="R228" s="78"/>
      <c r="S228" s="173"/>
      <c r="T228" s="91"/>
      <c r="U228" s="91"/>
    </row>
    <row r="229" spans="1:21" s="8" customFormat="1" x14ac:dyDescent="0.2">
      <c r="A229" s="75"/>
      <c r="B229" s="76" t="str">
        <f>IF(A229="","",IF(ISNUMBER(SEARCH("KCB",G229))=TRUE,Info!$J$10,Info!$J$11))</f>
        <v/>
      </c>
      <c r="C229" s="55"/>
      <c r="D229" s="171"/>
      <c r="E229" s="171"/>
      <c r="F229" s="84"/>
      <c r="G229" s="77"/>
      <c r="H229" s="84"/>
      <c r="I229" s="75"/>
      <c r="J229" s="78"/>
      <c r="K229" s="78"/>
      <c r="L229" s="79"/>
      <c r="M229" s="78"/>
      <c r="N229" s="80"/>
      <c r="O229" s="93"/>
      <c r="P229" s="83"/>
      <c r="Q229" s="102"/>
      <c r="R229" s="78"/>
      <c r="S229" s="173"/>
      <c r="T229" s="91"/>
      <c r="U229" s="91"/>
    </row>
    <row r="230" spans="1:21" s="8" customFormat="1" x14ac:dyDescent="0.2">
      <c r="A230" s="75"/>
      <c r="B230" s="76" t="str">
        <f>IF(A230="","",IF(ISNUMBER(SEARCH("KCB",G230))=TRUE,Info!$J$10,Info!$J$11))</f>
        <v/>
      </c>
      <c r="C230" s="55"/>
      <c r="D230" s="171"/>
      <c r="E230" s="171"/>
      <c r="F230" s="84"/>
      <c r="G230" s="77"/>
      <c r="H230" s="84"/>
      <c r="I230" s="75"/>
      <c r="J230" s="78"/>
      <c r="K230" s="78"/>
      <c r="L230" s="79"/>
      <c r="M230" s="78"/>
      <c r="N230" s="80"/>
      <c r="O230" s="93"/>
      <c r="P230" s="83"/>
      <c r="Q230" s="102"/>
      <c r="R230" s="78"/>
      <c r="S230" s="173"/>
      <c r="T230" s="91"/>
      <c r="U230" s="91"/>
    </row>
    <row r="231" spans="1:21" s="8" customFormat="1" x14ac:dyDescent="0.2">
      <c r="A231" s="75"/>
      <c r="B231" s="76" t="str">
        <f>IF(A231="","",IF(ISNUMBER(SEARCH("KCB",G231))=TRUE,Info!$J$10,Info!$J$11))</f>
        <v/>
      </c>
      <c r="C231" s="55"/>
      <c r="D231" s="171"/>
      <c r="E231" s="171"/>
      <c r="F231" s="84"/>
      <c r="G231" s="77"/>
      <c r="H231" s="84"/>
      <c r="I231" s="75"/>
      <c r="J231" s="78"/>
      <c r="K231" s="78"/>
      <c r="L231" s="79"/>
      <c r="M231" s="78"/>
      <c r="N231" s="80"/>
      <c r="O231" s="93"/>
      <c r="P231" s="83"/>
      <c r="Q231" s="102"/>
      <c r="R231" s="78"/>
      <c r="S231" s="173"/>
      <c r="T231" s="91"/>
      <c r="U231" s="91"/>
    </row>
    <row r="232" spans="1:21" s="8" customFormat="1" x14ac:dyDescent="0.2">
      <c r="A232" s="75"/>
      <c r="B232" s="76" t="str">
        <f>IF(A232="","",IF(ISNUMBER(SEARCH("KCB",G232))=TRUE,Info!$J$10,Info!$J$11))</f>
        <v/>
      </c>
      <c r="C232" s="55"/>
      <c r="D232" s="171"/>
      <c r="E232" s="171"/>
      <c r="F232" s="84"/>
      <c r="G232" s="77"/>
      <c r="H232" s="84"/>
      <c r="I232" s="75"/>
      <c r="J232" s="78"/>
      <c r="K232" s="78"/>
      <c r="L232" s="79"/>
      <c r="M232" s="78"/>
      <c r="N232" s="80"/>
      <c r="O232" s="93"/>
      <c r="P232" s="83"/>
      <c r="Q232" s="102"/>
      <c r="R232" s="78"/>
      <c r="S232" s="173"/>
      <c r="T232" s="91"/>
      <c r="U232" s="91"/>
    </row>
    <row r="233" spans="1:21" s="8" customFormat="1" x14ac:dyDescent="0.2">
      <c r="A233" s="75"/>
      <c r="B233" s="76" t="str">
        <f>IF(A233="","",IF(ISNUMBER(SEARCH("KCB",G233))=TRUE,Info!$J$10,Info!$J$11))</f>
        <v/>
      </c>
      <c r="C233" s="55"/>
      <c r="D233" s="171"/>
      <c r="E233" s="171"/>
      <c r="F233" s="84"/>
      <c r="G233" s="77"/>
      <c r="H233" s="84"/>
      <c r="I233" s="75"/>
      <c r="J233" s="78"/>
      <c r="K233" s="78"/>
      <c r="L233" s="79"/>
      <c r="M233" s="78"/>
      <c r="N233" s="80"/>
      <c r="O233" s="93"/>
      <c r="P233" s="83"/>
      <c r="Q233" s="102"/>
      <c r="R233" s="78"/>
      <c r="S233" s="173"/>
      <c r="T233" s="91"/>
      <c r="U233" s="91"/>
    </row>
    <row r="234" spans="1:21" s="8" customFormat="1" x14ac:dyDescent="0.2">
      <c r="A234" s="75"/>
      <c r="B234" s="76" t="str">
        <f>IF(A234="","",IF(ISNUMBER(SEARCH("KCB",G234))=TRUE,Info!$J$10,Info!$J$11))</f>
        <v/>
      </c>
      <c r="C234" s="55"/>
      <c r="D234" s="171"/>
      <c r="E234" s="171"/>
      <c r="F234" s="84"/>
      <c r="G234" s="77"/>
      <c r="H234" s="84"/>
      <c r="I234" s="75"/>
      <c r="J234" s="78"/>
      <c r="K234" s="78"/>
      <c r="L234" s="79"/>
      <c r="M234" s="78"/>
      <c r="N234" s="80"/>
      <c r="O234" s="93"/>
      <c r="P234" s="83"/>
      <c r="Q234" s="102"/>
      <c r="R234" s="78"/>
      <c r="S234" s="173"/>
      <c r="T234" s="91"/>
      <c r="U234" s="91"/>
    </row>
    <row r="235" spans="1:21" s="8" customFormat="1" x14ac:dyDescent="0.2">
      <c r="A235" s="75"/>
      <c r="B235" s="76" t="str">
        <f>IF(A235="","",IF(ISNUMBER(SEARCH("KCB",G235))=TRUE,Info!$J$10,Info!$J$11))</f>
        <v/>
      </c>
      <c r="C235" s="55"/>
      <c r="D235" s="171"/>
      <c r="E235" s="171"/>
      <c r="F235" s="84"/>
      <c r="G235" s="77"/>
      <c r="H235" s="84"/>
      <c r="I235" s="75"/>
      <c r="J235" s="78"/>
      <c r="K235" s="78"/>
      <c r="L235" s="79"/>
      <c r="M235" s="78"/>
      <c r="N235" s="80"/>
      <c r="O235" s="93"/>
      <c r="P235" s="83"/>
      <c r="Q235" s="102"/>
      <c r="R235" s="78"/>
      <c r="S235" s="173"/>
      <c r="T235" s="91"/>
      <c r="U235" s="91"/>
    </row>
    <row r="236" spans="1:21" s="8" customFormat="1" x14ac:dyDescent="0.2">
      <c r="A236" s="75"/>
      <c r="B236" s="76" t="str">
        <f>IF(A236="","",IF(ISNUMBER(SEARCH("KCB",G236))=TRUE,Info!$J$10,Info!$J$11))</f>
        <v/>
      </c>
      <c r="C236" s="55"/>
      <c r="D236" s="171"/>
      <c r="E236" s="171"/>
      <c r="F236" s="84"/>
      <c r="G236" s="77"/>
      <c r="H236" s="84"/>
      <c r="I236" s="75"/>
      <c r="J236" s="78"/>
      <c r="K236" s="78"/>
      <c r="L236" s="79"/>
      <c r="M236" s="78"/>
      <c r="N236" s="80"/>
      <c r="O236" s="93"/>
      <c r="P236" s="83"/>
      <c r="Q236" s="102"/>
      <c r="R236" s="78"/>
      <c r="S236" s="173"/>
      <c r="T236" s="91"/>
      <c r="U236" s="91"/>
    </row>
    <row r="237" spans="1:21" s="8" customFormat="1" x14ac:dyDescent="0.2">
      <c r="A237" s="75"/>
      <c r="B237" s="76" t="str">
        <f>IF(A237="","",IF(ISNUMBER(SEARCH("KCB",G237))=TRUE,Info!$J$10,Info!$J$11))</f>
        <v/>
      </c>
      <c r="C237" s="55"/>
      <c r="D237" s="171"/>
      <c r="E237" s="171"/>
      <c r="F237" s="84"/>
      <c r="G237" s="77"/>
      <c r="H237" s="84"/>
      <c r="I237" s="75"/>
      <c r="J237" s="78"/>
      <c r="K237" s="78"/>
      <c r="L237" s="79"/>
      <c r="M237" s="78"/>
      <c r="N237" s="80"/>
      <c r="O237" s="93"/>
      <c r="P237" s="83"/>
      <c r="Q237" s="102"/>
      <c r="R237" s="78"/>
      <c r="S237" s="173"/>
      <c r="T237" s="91"/>
      <c r="U237" s="91"/>
    </row>
    <row r="238" spans="1:21" s="8" customFormat="1" x14ac:dyDescent="0.2">
      <c r="A238" s="75"/>
      <c r="B238" s="76" t="str">
        <f>IF(A238="","",IF(ISNUMBER(SEARCH("KCB",G238))=TRUE,Info!$J$10,Info!$J$11))</f>
        <v/>
      </c>
      <c r="C238" s="55"/>
      <c r="D238" s="171"/>
      <c r="E238" s="171"/>
      <c r="F238" s="84"/>
      <c r="G238" s="77"/>
      <c r="H238" s="84"/>
      <c r="I238" s="75"/>
      <c r="J238" s="78"/>
      <c r="K238" s="78"/>
      <c r="L238" s="79"/>
      <c r="M238" s="78"/>
      <c r="N238" s="80"/>
      <c r="O238" s="93"/>
      <c r="P238" s="83"/>
      <c r="Q238" s="102"/>
      <c r="R238" s="78"/>
      <c r="S238" s="173"/>
      <c r="T238" s="91"/>
      <c r="U238" s="91"/>
    </row>
    <row r="239" spans="1:21" s="8" customFormat="1" x14ac:dyDescent="0.2">
      <c r="A239" s="75"/>
      <c r="B239" s="76" t="str">
        <f>IF(A239="","",IF(ISNUMBER(SEARCH("KCB",G239))=TRUE,Info!$J$10,Info!$J$11))</f>
        <v/>
      </c>
      <c r="C239" s="55"/>
      <c r="D239" s="171"/>
      <c r="E239" s="171"/>
      <c r="F239" s="84"/>
      <c r="G239" s="77"/>
      <c r="H239" s="84"/>
      <c r="I239" s="75"/>
      <c r="J239" s="78"/>
      <c r="K239" s="78"/>
      <c r="L239" s="79"/>
      <c r="M239" s="78"/>
      <c r="N239" s="80"/>
      <c r="O239" s="93"/>
      <c r="P239" s="83"/>
      <c r="Q239" s="102"/>
      <c r="R239" s="78"/>
      <c r="S239" s="173"/>
      <c r="T239" s="91"/>
      <c r="U239" s="91"/>
    </row>
    <row r="240" spans="1:21" s="8" customFormat="1" x14ac:dyDescent="0.2">
      <c r="A240" s="75"/>
      <c r="B240" s="76" t="str">
        <f>IF(A240="","",IF(ISNUMBER(SEARCH("KCB",G240))=TRUE,Info!$J$10,Info!$J$11))</f>
        <v/>
      </c>
      <c r="C240" s="55"/>
      <c r="D240" s="171"/>
      <c r="E240" s="171"/>
      <c r="F240" s="84"/>
      <c r="G240" s="77"/>
      <c r="H240" s="84"/>
      <c r="I240" s="75"/>
      <c r="J240" s="78"/>
      <c r="K240" s="78"/>
      <c r="L240" s="79"/>
      <c r="M240" s="78"/>
      <c r="N240" s="80"/>
      <c r="O240" s="93"/>
      <c r="P240" s="83"/>
      <c r="Q240" s="102"/>
      <c r="R240" s="78"/>
      <c r="S240" s="173"/>
      <c r="T240" s="91"/>
      <c r="U240" s="91"/>
    </row>
    <row r="241" spans="1:21" s="8" customFormat="1" x14ac:dyDescent="0.2">
      <c r="A241" s="75"/>
      <c r="B241" s="76" t="str">
        <f>IF(A241="","",IF(ISNUMBER(SEARCH("KCB",G241))=TRUE,Info!$J$10,Info!$J$11))</f>
        <v/>
      </c>
      <c r="C241" s="55"/>
      <c r="D241" s="171"/>
      <c r="E241" s="171"/>
      <c r="F241" s="84"/>
      <c r="G241" s="77"/>
      <c r="H241" s="84"/>
      <c r="I241" s="75"/>
      <c r="J241" s="78"/>
      <c r="K241" s="78"/>
      <c r="L241" s="79"/>
      <c r="M241" s="78"/>
      <c r="N241" s="80"/>
      <c r="O241" s="93"/>
      <c r="P241" s="83"/>
      <c r="Q241" s="102"/>
      <c r="R241" s="78"/>
      <c r="S241" s="173"/>
      <c r="T241" s="91"/>
      <c r="U241" s="91"/>
    </row>
    <row r="242" spans="1:21" s="8" customFormat="1" x14ac:dyDescent="0.2">
      <c r="A242" s="75"/>
      <c r="B242" s="76" t="str">
        <f>IF(A242="","",IF(ISNUMBER(SEARCH("KCB",G242))=TRUE,Info!$J$10,Info!$J$11))</f>
        <v/>
      </c>
      <c r="C242" s="55"/>
      <c r="D242" s="171"/>
      <c r="E242" s="171"/>
      <c r="F242" s="84"/>
      <c r="G242" s="77"/>
      <c r="H242" s="84"/>
      <c r="I242" s="75"/>
      <c r="J242" s="78"/>
      <c r="K242" s="78"/>
      <c r="L242" s="79"/>
      <c r="M242" s="78"/>
      <c r="N242" s="80"/>
      <c r="O242" s="93"/>
      <c r="P242" s="83"/>
      <c r="Q242" s="102"/>
      <c r="R242" s="78"/>
      <c r="S242" s="173"/>
      <c r="T242" s="91"/>
      <c r="U242" s="91"/>
    </row>
    <row r="243" spans="1:21" s="8" customFormat="1" x14ac:dyDescent="0.2">
      <c r="A243" s="75"/>
      <c r="B243" s="76" t="str">
        <f>IF(A243="","",IF(ISNUMBER(SEARCH("KCB",G243))=TRUE,Info!$J$10,Info!$J$11))</f>
        <v/>
      </c>
      <c r="C243" s="55"/>
      <c r="D243" s="171"/>
      <c r="E243" s="171"/>
      <c r="F243" s="84"/>
      <c r="G243" s="77"/>
      <c r="H243" s="84"/>
      <c r="I243" s="75"/>
      <c r="J243" s="78"/>
      <c r="K243" s="78"/>
      <c r="L243" s="79"/>
      <c r="M243" s="78"/>
      <c r="N243" s="80"/>
      <c r="O243" s="93"/>
      <c r="P243" s="83"/>
      <c r="Q243" s="102"/>
      <c r="R243" s="78"/>
      <c r="S243" s="173"/>
      <c r="T243" s="91"/>
      <c r="U243" s="91"/>
    </row>
    <row r="244" spans="1:21" s="8" customFormat="1" x14ac:dyDescent="0.2">
      <c r="A244" s="75"/>
      <c r="B244" s="76" t="str">
        <f>IF(A244="","",IF(ISNUMBER(SEARCH("KCB",G244))=TRUE,Info!$J$10,Info!$J$11))</f>
        <v/>
      </c>
      <c r="C244" s="55"/>
      <c r="D244" s="171"/>
      <c r="E244" s="171"/>
      <c r="F244" s="84"/>
      <c r="G244" s="77"/>
      <c r="H244" s="84"/>
      <c r="I244" s="75"/>
      <c r="J244" s="78"/>
      <c r="K244" s="78"/>
      <c r="L244" s="79"/>
      <c r="M244" s="78"/>
      <c r="N244" s="80"/>
      <c r="O244" s="93"/>
      <c r="P244" s="83"/>
      <c r="Q244" s="102"/>
      <c r="R244" s="78"/>
      <c r="S244" s="173"/>
      <c r="T244" s="91"/>
      <c r="U244" s="91"/>
    </row>
    <row r="245" spans="1:21" s="8" customFormat="1" x14ac:dyDescent="0.2">
      <c r="A245" s="75"/>
      <c r="B245" s="76" t="str">
        <f>IF(A245="","",IF(ISNUMBER(SEARCH("KCB",G245))=TRUE,Info!$J$10,Info!$J$11))</f>
        <v/>
      </c>
      <c r="C245" s="55"/>
      <c r="D245" s="171"/>
      <c r="E245" s="171"/>
      <c r="F245" s="84"/>
      <c r="G245" s="77"/>
      <c r="H245" s="84"/>
      <c r="I245" s="75"/>
      <c r="J245" s="78"/>
      <c r="K245" s="78"/>
      <c r="L245" s="79"/>
      <c r="M245" s="78"/>
      <c r="N245" s="80"/>
      <c r="O245" s="93"/>
      <c r="P245" s="83"/>
      <c r="Q245" s="102"/>
      <c r="R245" s="78"/>
      <c r="S245" s="173"/>
      <c r="T245" s="91"/>
      <c r="U245" s="91"/>
    </row>
    <row r="246" spans="1:21" s="8" customFormat="1" x14ac:dyDescent="0.2">
      <c r="A246" s="75"/>
      <c r="B246" s="76" t="str">
        <f>IF(A246="","",IF(ISNUMBER(SEARCH("KCB",G246))=TRUE,Info!$J$10,Info!$J$11))</f>
        <v/>
      </c>
      <c r="C246" s="55"/>
      <c r="D246" s="171"/>
      <c r="E246" s="171"/>
      <c r="F246" s="84"/>
      <c r="G246" s="77"/>
      <c r="H246" s="84"/>
      <c r="I246" s="75"/>
      <c r="J246" s="78"/>
      <c r="K246" s="78"/>
      <c r="L246" s="79"/>
      <c r="M246" s="78"/>
      <c r="N246" s="80"/>
      <c r="O246" s="93"/>
      <c r="P246" s="83"/>
      <c r="Q246" s="102"/>
      <c r="R246" s="78"/>
      <c r="S246" s="173"/>
      <c r="T246" s="91"/>
      <c r="U246" s="91"/>
    </row>
    <row r="247" spans="1:21" s="8" customFormat="1" x14ac:dyDescent="0.2">
      <c r="A247" s="75"/>
      <c r="B247" s="76" t="str">
        <f>IF(A247="","",IF(ISNUMBER(SEARCH("KCB",G247))=TRUE,Info!$J$10,Info!$J$11))</f>
        <v/>
      </c>
      <c r="C247" s="55"/>
      <c r="D247" s="171"/>
      <c r="E247" s="171"/>
      <c r="F247" s="84"/>
      <c r="G247" s="77"/>
      <c r="H247" s="84"/>
      <c r="I247" s="75"/>
      <c r="J247" s="78"/>
      <c r="K247" s="78"/>
      <c r="L247" s="79"/>
      <c r="M247" s="78"/>
      <c r="N247" s="80"/>
      <c r="O247" s="93"/>
      <c r="P247" s="83"/>
      <c r="Q247" s="102"/>
      <c r="R247" s="78"/>
      <c r="S247" s="173"/>
      <c r="T247" s="91"/>
      <c r="U247" s="91"/>
    </row>
    <row r="248" spans="1:21" s="8" customFormat="1" x14ac:dyDescent="0.2">
      <c r="A248" s="75"/>
      <c r="B248" s="76" t="str">
        <f>IF(A248="","",IF(ISNUMBER(SEARCH("KCB",G248))=TRUE,Info!$J$10,Info!$J$11))</f>
        <v/>
      </c>
      <c r="C248" s="55"/>
      <c r="D248" s="171"/>
      <c r="E248" s="171"/>
      <c r="F248" s="84"/>
      <c r="G248" s="77"/>
      <c r="H248" s="84"/>
      <c r="I248" s="75"/>
      <c r="J248" s="78"/>
      <c r="K248" s="78"/>
      <c r="L248" s="79"/>
      <c r="M248" s="78"/>
      <c r="N248" s="80"/>
      <c r="O248" s="93"/>
      <c r="P248" s="83"/>
      <c r="Q248" s="102"/>
      <c r="R248" s="78"/>
      <c r="S248" s="173"/>
      <c r="T248" s="91"/>
      <c r="U248" s="91"/>
    </row>
    <row r="249" spans="1:21" s="8" customFormat="1" x14ac:dyDescent="0.2">
      <c r="A249" s="75"/>
      <c r="B249" s="76" t="str">
        <f>IF(A249="","",IF(ISNUMBER(SEARCH("KCB",G249))=TRUE,Info!$J$10,Info!$J$11))</f>
        <v/>
      </c>
      <c r="C249" s="55"/>
      <c r="D249" s="171"/>
      <c r="E249" s="171"/>
      <c r="F249" s="84"/>
      <c r="G249" s="77"/>
      <c r="H249" s="84"/>
      <c r="I249" s="75"/>
      <c r="J249" s="78"/>
      <c r="K249" s="78"/>
      <c r="L249" s="79"/>
      <c r="M249" s="78"/>
      <c r="N249" s="80"/>
      <c r="O249" s="93"/>
      <c r="P249" s="83"/>
      <c r="Q249" s="102"/>
      <c r="R249" s="78"/>
      <c r="S249" s="173"/>
      <c r="T249" s="91"/>
      <c r="U249" s="91"/>
    </row>
    <row r="250" spans="1:21" s="8" customFormat="1" x14ac:dyDescent="0.2">
      <c r="A250" s="75"/>
      <c r="B250" s="76" t="str">
        <f>IF(A250="","",IF(ISNUMBER(SEARCH("KCB",G250))=TRUE,Info!$J$10,Info!$J$11))</f>
        <v/>
      </c>
      <c r="C250" s="55"/>
      <c r="D250" s="171"/>
      <c r="E250" s="171"/>
      <c r="F250" s="84"/>
      <c r="G250" s="77"/>
      <c r="H250" s="84"/>
      <c r="I250" s="75"/>
      <c r="J250" s="78"/>
      <c r="K250" s="78"/>
      <c r="L250" s="79"/>
      <c r="M250" s="78"/>
      <c r="N250" s="80"/>
      <c r="O250" s="93"/>
      <c r="P250" s="83"/>
      <c r="Q250" s="102"/>
      <c r="R250" s="78"/>
      <c r="S250" s="173"/>
      <c r="T250" s="91"/>
      <c r="U250" s="91"/>
    </row>
    <row r="251" spans="1:21" s="8" customFormat="1" x14ac:dyDescent="0.2">
      <c r="A251" s="75"/>
      <c r="B251" s="76" t="str">
        <f>IF(A251="","",IF(ISNUMBER(SEARCH("KCB",G251))=TRUE,Info!$J$10,Info!$J$11))</f>
        <v/>
      </c>
      <c r="C251" s="55"/>
      <c r="D251" s="171"/>
      <c r="E251" s="171"/>
      <c r="F251" s="84"/>
      <c r="G251" s="77"/>
      <c r="H251" s="84"/>
      <c r="I251" s="75"/>
      <c r="J251" s="78"/>
      <c r="K251" s="78"/>
      <c r="L251" s="79"/>
      <c r="M251" s="78"/>
      <c r="N251" s="80"/>
      <c r="O251" s="93"/>
      <c r="P251" s="83"/>
      <c r="Q251" s="102"/>
      <c r="R251" s="78"/>
      <c r="S251" s="173"/>
      <c r="T251" s="91"/>
      <c r="U251" s="91"/>
    </row>
    <row r="252" spans="1:21" s="8" customFormat="1" x14ac:dyDescent="0.2">
      <c r="A252" s="75"/>
      <c r="B252" s="76" t="str">
        <f>IF(A252="","",IF(ISNUMBER(SEARCH("KCB",G252))=TRUE,Info!$J$10,Info!$J$11))</f>
        <v/>
      </c>
      <c r="C252" s="55"/>
      <c r="D252" s="171"/>
      <c r="E252" s="171"/>
      <c r="F252" s="84"/>
      <c r="G252" s="77"/>
      <c r="H252" s="84"/>
      <c r="I252" s="75"/>
      <c r="J252" s="78"/>
      <c r="K252" s="78"/>
      <c r="L252" s="79"/>
      <c r="M252" s="78"/>
      <c r="N252" s="80"/>
      <c r="O252" s="93"/>
      <c r="P252" s="83"/>
      <c r="Q252" s="102"/>
      <c r="R252" s="78"/>
      <c r="S252" s="173"/>
      <c r="T252" s="91"/>
      <c r="U252" s="91"/>
    </row>
    <row r="253" spans="1:21" s="8" customFormat="1" x14ac:dyDescent="0.2">
      <c r="A253" s="75"/>
      <c r="B253" s="76" t="str">
        <f>IF(A253="","",IF(ISNUMBER(SEARCH("KCB",G253))=TRUE,Info!$J$10,Info!$J$11))</f>
        <v/>
      </c>
      <c r="C253" s="55"/>
      <c r="D253" s="171"/>
      <c r="E253" s="171"/>
      <c r="F253" s="84"/>
      <c r="G253" s="77"/>
      <c r="H253" s="84"/>
      <c r="I253" s="75"/>
      <c r="J253" s="78"/>
      <c r="K253" s="78"/>
      <c r="L253" s="79"/>
      <c r="M253" s="78"/>
      <c r="N253" s="80"/>
      <c r="O253" s="93"/>
      <c r="P253" s="83"/>
      <c r="Q253" s="102"/>
      <c r="R253" s="78"/>
      <c r="S253" s="173"/>
      <c r="T253" s="91"/>
      <c r="U253" s="91"/>
    </row>
    <row r="254" spans="1:21" s="8" customFormat="1" x14ac:dyDescent="0.2">
      <c r="A254" s="75"/>
      <c r="B254" s="76" t="str">
        <f>IF(A254="","",IF(ISNUMBER(SEARCH("KCB",G254))=TRUE,Info!$J$10,Info!$J$11))</f>
        <v/>
      </c>
      <c r="C254" s="55"/>
      <c r="D254" s="171"/>
      <c r="E254" s="171"/>
      <c r="F254" s="84"/>
      <c r="G254" s="77"/>
      <c r="H254" s="84"/>
      <c r="I254" s="75"/>
      <c r="J254" s="78"/>
      <c r="K254" s="78"/>
      <c r="L254" s="79"/>
      <c r="M254" s="78"/>
      <c r="N254" s="80"/>
      <c r="O254" s="93"/>
      <c r="P254" s="83"/>
      <c r="Q254" s="102"/>
      <c r="R254" s="78"/>
      <c r="S254" s="173"/>
      <c r="T254" s="91"/>
      <c r="U254" s="91"/>
    </row>
    <row r="255" spans="1:21" s="8" customFormat="1" x14ac:dyDescent="0.2">
      <c r="A255" s="75"/>
      <c r="B255" s="76" t="str">
        <f>IF(A255="","",IF(ISNUMBER(SEARCH("KCB",G255))=TRUE,Info!$J$10,Info!$J$11))</f>
        <v/>
      </c>
      <c r="C255" s="55"/>
      <c r="D255" s="171"/>
      <c r="E255" s="171"/>
      <c r="F255" s="84"/>
      <c r="G255" s="77"/>
      <c r="H255" s="84"/>
      <c r="I255" s="75"/>
      <c r="J255" s="78"/>
      <c r="K255" s="78"/>
      <c r="L255" s="79"/>
      <c r="M255" s="78"/>
      <c r="N255" s="80"/>
      <c r="O255" s="93"/>
      <c r="P255" s="83"/>
      <c r="Q255" s="102"/>
      <c r="R255" s="78"/>
      <c r="S255" s="173"/>
      <c r="T255" s="91"/>
      <c r="U255" s="91"/>
    </row>
    <row r="256" spans="1:21" s="8" customFormat="1" x14ac:dyDescent="0.2">
      <c r="A256" s="75"/>
      <c r="B256" s="76" t="str">
        <f>IF(A256="","",IF(ISNUMBER(SEARCH("KCB",G256))=TRUE,Info!$J$10,Info!$J$11))</f>
        <v/>
      </c>
      <c r="C256" s="55"/>
      <c r="D256" s="171"/>
      <c r="E256" s="171"/>
      <c r="F256" s="84"/>
      <c r="G256" s="77"/>
      <c r="H256" s="84"/>
      <c r="I256" s="75"/>
      <c r="J256" s="78"/>
      <c r="K256" s="78"/>
      <c r="L256" s="79"/>
      <c r="M256" s="78"/>
      <c r="N256" s="80"/>
      <c r="O256" s="93"/>
      <c r="P256" s="83"/>
      <c r="Q256" s="102"/>
      <c r="R256" s="78"/>
      <c r="S256" s="173"/>
      <c r="T256" s="91"/>
      <c r="U256" s="91"/>
    </row>
    <row r="257" spans="1:21" s="8" customFormat="1" x14ac:dyDescent="0.2">
      <c r="A257" s="75"/>
      <c r="B257" s="76" t="str">
        <f>IF(A257="","",IF(ISNUMBER(SEARCH("KCB",G257))=TRUE,Info!$J$10,Info!$J$11))</f>
        <v/>
      </c>
      <c r="C257" s="55"/>
      <c r="D257" s="171"/>
      <c r="E257" s="171"/>
      <c r="F257" s="84"/>
      <c r="G257" s="77"/>
      <c r="H257" s="84"/>
      <c r="I257" s="75"/>
      <c r="J257" s="78"/>
      <c r="K257" s="78"/>
      <c r="L257" s="79"/>
      <c r="M257" s="78"/>
      <c r="N257" s="80"/>
      <c r="O257" s="93"/>
      <c r="P257" s="83"/>
      <c r="Q257" s="102"/>
      <c r="R257" s="78"/>
      <c r="S257" s="173"/>
      <c r="T257" s="91"/>
      <c r="U257" s="91"/>
    </row>
    <row r="258" spans="1:21" s="8" customFormat="1" x14ac:dyDescent="0.2">
      <c r="A258" s="75"/>
      <c r="B258" s="76" t="str">
        <f>IF(A258="","",IF(ISNUMBER(SEARCH("KCB",G258))=TRUE,Info!$J$10,Info!$J$11))</f>
        <v/>
      </c>
      <c r="C258" s="55"/>
      <c r="D258" s="171"/>
      <c r="E258" s="171"/>
      <c r="F258" s="84"/>
      <c r="G258" s="77"/>
      <c r="H258" s="84"/>
      <c r="I258" s="75"/>
      <c r="J258" s="78"/>
      <c r="K258" s="78"/>
      <c r="L258" s="79"/>
      <c r="M258" s="78"/>
      <c r="N258" s="80"/>
      <c r="O258" s="93"/>
      <c r="P258" s="83"/>
      <c r="Q258" s="102"/>
      <c r="R258" s="78"/>
      <c r="S258" s="173"/>
      <c r="T258" s="91"/>
      <c r="U258" s="91"/>
    </row>
    <row r="259" spans="1:21" s="8" customFormat="1" x14ac:dyDescent="0.2">
      <c r="A259" s="75"/>
      <c r="B259" s="76" t="str">
        <f>IF(A259="","",IF(ISNUMBER(SEARCH("KCB",G259))=TRUE,Info!$J$10,Info!$J$11))</f>
        <v/>
      </c>
      <c r="C259" s="55"/>
      <c r="D259" s="171"/>
      <c r="E259" s="171"/>
      <c r="F259" s="84"/>
      <c r="G259" s="77"/>
      <c r="H259" s="84"/>
      <c r="I259" s="75"/>
      <c r="J259" s="78"/>
      <c r="K259" s="78"/>
      <c r="L259" s="79"/>
      <c r="M259" s="78"/>
      <c r="N259" s="80"/>
      <c r="O259" s="93"/>
      <c r="P259" s="83"/>
      <c r="Q259" s="102"/>
      <c r="R259" s="78"/>
      <c r="S259" s="173"/>
      <c r="T259" s="91"/>
      <c r="U259" s="91"/>
    </row>
    <row r="260" spans="1:21" s="8" customFormat="1" x14ac:dyDescent="0.2">
      <c r="A260" s="75"/>
      <c r="B260" s="76" t="str">
        <f>IF(A260="","",IF(ISNUMBER(SEARCH("KCB",G260))=TRUE,Info!$J$10,Info!$J$11))</f>
        <v/>
      </c>
      <c r="C260" s="55"/>
      <c r="D260" s="171"/>
      <c r="E260" s="171"/>
      <c r="F260" s="84"/>
      <c r="G260" s="77"/>
      <c r="H260" s="84"/>
      <c r="I260" s="75"/>
      <c r="J260" s="78"/>
      <c r="K260" s="78"/>
      <c r="L260" s="79"/>
      <c r="M260" s="78"/>
      <c r="N260" s="80"/>
      <c r="O260" s="93"/>
      <c r="P260" s="83"/>
      <c r="Q260" s="102"/>
      <c r="R260" s="78"/>
      <c r="S260" s="173"/>
      <c r="T260" s="91"/>
      <c r="U260" s="91"/>
    </row>
    <row r="261" spans="1:21" s="8" customFormat="1" x14ac:dyDescent="0.2">
      <c r="A261" s="75"/>
      <c r="B261" s="76" t="str">
        <f>IF(A261="","",IF(ISNUMBER(SEARCH("KCB",G261))=TRUE,Info!$J$10,Info!$J$11))</f>
        <v/>
      </c>
      <c r="C261" s="55"/>
      <c r="D261" s="171"/>
      <c r="E261" s="171"/>
      <c r="F261" s="84"/>
      <c r="G261" s="77"/>
      <c r="H261" s="84"/>
      <c r="I261" s="75"/>
      <c r="J261" s="78"/>
      <c r="K261" s="78"/>
      <c r="L261" s="79"/>
      <c r="M261" s="78"/>
      <c r="N261" s="80"/>
      <c r="O261" s="93"/>
      <c r="P261" s="83"/>
      <c r="Q261" s="102"/>
      <c r="R261" s="78"/>
      <c r="S261" s="173"/>
      <c r="T261" s="91"/>
      <c r="U261" s="91"/>
    </row>
    <row r="262" spans="1:21" s="8" customFormat="1" x14ac:dyDescent="0.2">
      <c r="A262" s="75"/>
      <c r="B262" s="76" t="str">
        <f>IF(A262="","",IF(ISNUMBER(SEARCH("KCB",G262))=TRUE,Info!$J$10,Info!$J$11))</f>
        <v/>
      </c>
      <c r="C262" s="55"/>
      <c r="D262" s="171"/>
      <c r="E262" s="171"/>
      <c r="F262" s="84"/>
      <c r="G262" s="77"/>
      <c r="H262" s="84"/>
      <c r="I262" s="75"/>
      <c r="J262" s="78"/>
      <c r="K262" s="78"/>
      <c r="L262" s="79"/>
      <c r="M262" s="78"/>
      <c r="N262" s="80"/>
      <c r="O262" s="93"/>
      <c r="P262" s="83"/>
      <c r="Q262" s="102"/>
      <c r="R262" s="78"/>
      <c r="S262" s="173"/>
      <c r="T262" s="91"/>
      <c r="U262" s="91"/>
    </row>
    <row r="263" spans="1:21" s="8" customFormat="1" x14ac:dyDescent="0.2">
      <c r="A263" s="75"/>
      <c r="B263" s="76" t="str">
        <f>IF(A263="","",IF(ISNUMBER(SEARCH("KCB",G263))=TRUE,Info!$J$10,Info!$J$11))</f>
        <v/>
      </c>
      <c r="C263" s="55"/>
      <c r="D263" s="171"/>
      <c r="E263" s="171"/>
      <c r="F263" s="84"/>
      <c r="G263" s="77"/>
      <c r="H263" s="84"/>
      <c r="I263" s="75"/>
      <c r="J263" s="78"/>
      <c r="K263" s="78"/>
      <c r="L263" s="79"/>
      <c r="M263" s="78"/>
      <c r="N263" s="80"/>
      <c r="O263" s="93"/>
      <c r="P263" s="83"/>
      <c r="Q263" s="102"/>
      <c r="R263" s="78"/>
      <c r="S263" s="173"/>
      <c r="T263" s="91"/>
      <c r="U263" s="91"/>
    </row>
    <row r="264" spans="1:21" s="8" customFormat="1" x14ac:dyDescent="0.2">
      <c r="A264" s="75"/>
      <c r="B264" s="76" t="str">
        <f>IF(A264="","",IF(ISNUMBER(SEARCH("KCB",G264))=TRUE,Info!$J$10,Info!$J$11))</f>
        <v/>
      </c>
      <c r="C264" s="55"/>
      <c r="D264" s="171"/>
      <c r="E264" s="171"/>
      <c r="F264" s="84"/>
      <c r="G264" s="77"/>
      <c r="H264" s="84"/>
      <c r="I264" s="75"/>
      <c r="J264" s="78"/>
      <c r="K264" s="78"/>
      <c r="L264" s="79"/>
      <c r="M264" s="78"/>
      <c r="N264" s="80"/>
      <c r="O264" s="93"/>
      <c r="P264" s="83"/>
      <c r="Q264" s="102"/>
      <c r="R264" s="78"/>
      <c r="S264" s="173"/>
      <c r="T264" s="91"/>
      <c r="U264" s="91"/>
    </row>
    <row r="265" spans="1:21" s="8" customFormat="1" x14ac:dyDescent="0.2">
      <c r="A265" s="75"/>
      <c r="B265" s="76" t="str">
        <f>IF(A265="","",IF(ISNUMBER(SEARCH("KCB",G265))=TRUE,Info!$J$10,Info!$J$11))</f>
        <v/>
      </c>
      <c r="C265" s="55"/>
      <c r="D265" s="171"/>
      <c r="E265" s="171"/>
      <c r="F265" s="84"/>
      <c r="G265" s="77"/>
      <c r="H265" s="84"/>
      <c r="I265" s="75"/>
      <c r="J265" s="78"/>
      <c r="K265" s="78"/>
      <c r="L265" s="79"/>
      <c r="M265" s="78"/>
      <c r="N265" s="80"/>
      <c r="O265" s="93"/>
      <c r="P265" s="83"/>
      <c r="Q265" s="102"/>
      <c r="R265" s="78"/>
      <c r="S265" s="173"/>
      <c r="T265" s="91"/>
      <c r="U265" s="91"/>
    </row>
    <row r="266" spans="1:21" s="8" customFormat="1" x14ac:dyDescent="0.2">
      <c r="A266" s="75"/>
      <c r="B266" s="76" t="str">
        <f>IF(A266="","",IF(ISNUMBER(SEARCH("KCB",G266))=TRUE,Info!$J$10,Info!$J$11))</f>
        <v/>
      </c>
      <c r="C266" s="55"/>
      <c r="D266" s="171"/>
      <c r="E266" s="171"/>
      <c r="F266" s="84"/>
      <c r="G266" s="77"/>
      <c r="H266" s="84"/>
      <c r="I266" s="75"/>
      <c r="J266" s="78"/>
      <c r="K266" s="78"/>
      <c r="L266" s="79"/>
      <c r="M266" s="78"/>
      <c r="N266" s="80"/>
      <c r="O266" s="93"/>
      <c r="P266" s="83"/>
      <c r="Q266" s="102"/>
      <c r="R266" s="78"/>
      <c r="S266" s="173"/>
      <c r="T266" s="91"/>
      <c r="U266" s="91"/>
    </row>
    <row r="267" spans="1:21" s="8" customFormat="1" x14ac:dyDescent="0.2">
      <c r="A267" s="75"/>
      <c r="B267" s="76" t="str">
        <f>IF(A267="","",IF(ISNUMBER(SEARCH("KCB",G267))=TRUE,Info!$J$10,Info!$J$11))</f>
        <v/>
      </c>
      <c r="C267" s="55"/>
      <c r="D267" s="171"/>
      <c r="E267" s="171"/>
      <c r="F267" s="84"/>
      <c r="G267" s="77"/>
      <c r="H267" s="84"/>
      <c r="I267" s="75"/>
      <c r="J267" s="78"/>
      <c r="K267" s="78"/>
      <c r="L267" s="79"/>
      <c r="M267" s="78"/>
      <c r="N267" s="80"/>
      <c r="O267" s="93"/>
      <c r="P267" s="83"/>
      <c r="Q267" s="102"/>
      <c r="R267" s="78"/>
      <c r="S267" s="173"/>
      <c r="T267" s="91"/>
      <c r="U267" s="91"/>
    </row>
    <row r="268" spans="1:21" s="8" customFormat="1" x14ac:dyDescent="0.2">
      <c r="A268" s="75"/>
      <c r="B268" s="76" t="str">
        <f>IF(A268="","",IF(ISNUMBER(SEARCH("KCB",G268))=TRUE,Info!$J$10,Info!$J$11))</f>
        <v/>
      </c>
      <c r="C268" s="55"/>
      <c r="D268" s="171"/>
      <c r="E268" s="171"/>
      <c r="F268" s="84"/>
      <c r="G268" s="77"/>
      <c r="H268" s="84"/>
      <c r="I268" s="75"/>
      <c r="J268" s="78"/>
      <c r="K268" s="78"/>
      <c r="L268" s="79"/>
      <c r="M268" s="78"/>
      <c r="N268" s="80"/>
      <c r="O268" s="93"/>
      <c r="P268" s="83"/>
      <c r="Q268" s="102"/>
      <c r="R268" s="78"/>
      <c r="S268" s="173"/>
      <c r="T268" s="91"/>
      <c r="U268" s="91"/>
    </row>
    <row r="269" spans="1:21" s="8" customFormat="1" x14ac:dyDescent="0.2">
      <c r="A269" s="75"/>
      <c r="B269" s="76" t="str">
        <f>IF(A269="","",IF(ISNUMBER(SEARCH("KCB",G269))=TRUE,Info!$J$10,Info!$J$11))</f>
        <v/>
      </c>
      <c r="C269" s="55"/>
      <c r="D269" s="171"/>
      <c r="E269" s="171"/>
      <c r="F269" s="84"/>
      <c r="G269" s="77"/>
      <c r="H269" s="84"/>
      <c r="I269" s="75"/>
      <c r="J269" s="78"/>
      <c r="K269" s="78"/>
      <c r="L269" s="79"/>
      <c r="M269" s="78"/>
      <c r="N269" s="80"/>
      <c r="O269" s="93"/>
      <c r="P269" s="83"/>
      <c r="Q269" s="102"/>
      <c r="R269" s="78"/>
      <c r="S269" s="173"/>
      <c r="T269" s="91"/>
      <c r="U269" s="91"/>
    </row>
    <row r="270" spans="1:21" s="8" customFormat="1" x14ac:dyDescent="0.2">
      <c r="A270" s="75"/>
      <c r="B270" s="76" t="str">
        <f>IF(A270="","",IF(ISNUMBER(SEARCH("KCB",G270))=TRUE,Info!$J$10,Info!$J$11))</f>
        <v/>
      </c>
      <c r="C270" s="55"/>
      <c r="D270" s="171"/>
      <c r="E270" s="171"/>
      <c r="F270" s="84"/>
      <c r="G270" s="77"/>
      <c r="H270" s="84"/>
      <c r="I270" s="75"/>
      <c r="J270" s="78"/>
      <c r="K270" s="78"/>
      <c r="L270" s="79"/>
      <c r="M270" s="78"/>
      <c r="N270" s="80"/>
      <c r="O270" s="93"/>
      <c r="P270" s="83"/>
      <c r="Q270" s="102"/>
      <c r="R270" s="78"/>
      <c r="S270" s="173"/>
      <c r="T270" s="91"/>
      <c r="U270" s="91"/>
    </row>
    <row r="271" spans="1:21" s="8" customFormat="1" x14ac:dyDescent="0.2">
      <c r="A271" s="75"/>
      <c r="B271" s="76" t="str">
        <f>IF(A271="","",IF(ISNUMBER(SEARCH("KCB",G271))=TRUE,Info!$J$10,Info!$J$11))</f>
        <v/>
      </c>
      <c r="C271" s="55"/>
      <c r="D271" s="171"/>
      <c r="E271" s="171"/>
      <c r="F271" s="84"/>
      <c r="G271" s="77"/>
      <c r="H271" s="84"/>
      <c r="I271" s="75"/>
      <c r="J271" s="78"/>
      <c r="K271" s="78"/>
      <c r="L271" s="79"/>
      <c r="M271" s="78"/>
      <c r="N271" s="80"/>
      <c r="O271" s="93"/>
      <c r="P271" s="83"/>
      <c r="Q271" s="102"/>
      <c r="R271" s="78"/>
      <c r="S271" s="173"/>
      <c r="T271" s="91"/>
      <c r="U271" s="91"/>
    </row>
    <row r="272" spans="1:21" s="8" customFormat="1" x14ac:dyDescent="0.2">
      <c r="A272" s="75"/>
      <c r="B272" s="76" t="str">
        <f>IF(A272="","",IF(ISNUMBER(SEARCH("KCB",G272))=TRUE,Info!$J$10,Info!$J$11))</f>
        <v/>
      </c>
      <c r="C272" s="55"/>
      <c r="D272" s="171"/>
      <c r="E272" s="171"/>
      <c r="F272" s="84"/>
      <c r="G272" s="77"/>
      <c r="H272" s="84"/>
      <c r="I272" s="75"/>
      <c r="J272" s="78"/>
      <c r="K272" s="78"/>
      <c r="L272" s="79"/>
      <c r="M272" s="78"/>
      <c r="N272" s="80"/>
      <c r="O272" s="93"/>
      <c r="P272" s="83"/>
      <c r="Q272" s="102"/>
      <c r="R272" s="78"/>
      <c r="S272" s="173"/>
      <c r="T272" s="91"/>
      <c r="U272" s="91"/>
    </row>
    <row r="273" spans="1:21" s="8" customFormat="1" x14ac:dyDescent="0.2">
      <c r="A273" s="75"/>
      <c r="B273" s="76" t="str">
        <f>IF(A273="","",IF(ISNUMBER(SEARCH("KCB",G273))=TRUE,Info!$J$10,Info!$J$11))</f>
        <v/>
      </c>
      <c r="C273" s="55"/>
      <c r="D273" s="171"/>
      <c r="E273" s="171"/>
      <c r="F273" s="84"/>
      <c r="G273" s="77"/>
      <c r="H273" s="84"/>
      <c r="I273" s="75"/>
      <c r="J273" s="78"/>
      <c r="K273" s="78"/>
      <c r="L273" s="79"/>
      <c r="M273" s="78"/>
      <c r="N273" s="80"/>
      <c r="O273" s="93"/>
      <c r="P273" s="83"/>
      <c r="Q273" s="102"/>
      <c r="R273" s="78"/>
      <c r="S273" s="173"/>
      <c r="T273" s="91"/>
      <c r="U273" s="91"/>
    </row>
    <row r="274" spans="1:21" s="8" customFormat="1" x14ac:dyDescent="0.2">
      <c r="A274" s="75"/>
      <c r="B274" s="76" t="str">
        <f>IF(A274="","",IF(ISNUMBER(SEARCH("KCB",G274))=TRUE,Info!$J$10,Info!$J$11))</f>
        <v/>
      </c>
      <c r="C274" s="55"/>
      <c r="D274" s="171"/>
      <c r="E274" s="171"/>
      <c r="F274" s="84"/>
      <c r="G274" s="77"/>
      <c r="H274" s="84"/>
      <c r="I274" s="75"/>
      <c r="J274" s="78"/>
      <c r="K274" s="78"/>
      <c r="L274" s="79"/>
      <c r="M274" s="78"/>
      <c r="N274" s="80"/>
      <c r="O274" s="93"/>
      <c r="P274" s="83"/>
      <c r="Q274" s="102"/>
      <c r="R274" s="78"/>
      <c r="S274" s="173"/>
      <c r="T274" s="91"/>
      <c r="U274" s="91"/>
    </row>
    <row r="275" spans="1:21" s="8" customFormat="1" x14ac:dyDescent="0.2">
      <c r="A275" s="75"/>
      <c r="B275" s="76" t="str">
        <f>IF(A275="","",IF(ISNUMBER(SEARCH("KCB",G275))=TRUE,Info!$J$10,Info!$J$11))</f>
        <v/>
      </c>
      <c r="C275" s="55"/>
      <c r="D275" s="171"/>
      <c r="E275" s="171"/>
      <c r="F275" s="84"/>
      <c r="G275" s="77"/>
      <c r="H275" s="84"/>
      <c r="I275" s="75"/>
      <c r="J275" s="78"/>
      <c r="K275" s="78"/>
      <c r="L275" s="79"/>
      <c r="M275" s="78"/>
      <c r="N275" s="80"/>
      <c r="O275" s="93"/>
      <c r="P275" s="83"/>
      <c r="Q275" s="102"/>
      <c r="R275" s="78"/>
      <c r="S275" s="173"/>
      <c r="T275" s="91"/>
      <c r="U275" s="91"/>
    </row>
    <row r="276" spans="1:21" s="8" customFormat="1" x14ac:dyDescent="0.2">
      <c r="A276" s="75"/>
      <c r="B276" s="76" t="str">
        <f>IF(A276="","",IF(ISNUMBER(SEARCH("KCB",G276))=TRUE,Info!$J$10,Info!$J$11))</f>
        <v/>
      </c>
      <c r="C276" s="55"/>
      <c r="D276" s="171"/>
      <c r="E276" s="171"/>
      <c r="F276" s="84"/>
      <c r="G276" s="77"/>
      <c r="H276" s="84"/>
      <c r="I276" s="75"/>
      <c r="J276" s="78"/>
      <c r="K276" s="78"/>
      <c r="L276" s="79"/>
      <c r="M276" s="78"/>
      <c r="N276" s="80"/>
      <c r="O276" s="93"/>
      <c r="P276" s="83"/>
      <c r="Q276" s="102"/>
      <c r="R276" s="78"/>
      <c r="S276" s="173"/>
      <c r="T276" s="91"/>
      <c r="U276" s="91"/>
    </row>
    <row r="277" spans="1:21" s="8" customFormat="1" x14ac:dyDescent="0.2">
      <c r="A277" s="75"/>
      <c r="B277" s="76" t="str">
        <f>IF(A277="","",IF(ISNUMBER(SEARCH("KCB",G277))=TRUE,Info!$J$10,Info!$J$11))</f>
        <v/>
      </c>
      <c r="C277" s="55"/>
      <c r="D277" s="171"/>
      <c r="E277" s="171"/>
      <c r="F277" s="84"/>
      <c r="G277" s="77"/>
      <c r="H277" s="84"/>
      <c r="I277" s="75"/>
      <c r="J277" s="78"/>
      <c r="K277" s="78"/>
      <c r="L277" s="79"/>
      <c r="M277" s="78"/>
      <c r="N277" s="80"/>
      <c r="O277" s="93"/>
      <c r="P277" s="83"/>
      <c r="Q277" s="102"/>
      <c r="R277" s="78"/>
      <c r="S277" s="173"/>
      <c r="T277" s="91"/>
      <c r="U277" s="91"/>
    </row>
    <row r="278" spans="1:21" s="8" customFormat="1" x14ac:dyDescent="0.2">
      <c r="A278" s="75"/>
      <c r="B278" s="76" t="str">
        <f>IF(A278="","",IF(ISNUMBER(SEARCH("KCB",G278))=TRUE,Info!$J$10,Info!$J$11))</f>
        <v/>
      </c>
      <c r="C278" s="55"/>
      <c r="D278" s="171"/>
      <c r="E278" s="171"/>
      <c r="F278" s="84"/>
      <c r="G278" s="77"/>
      <c r="H278" s="84"/>
      <c r="I278" s="75"/>
      <c r="J278" s="78"/>
      <c r="K278" s="78"/>
      <c r="L278" s="79"/>
      <c r="M278" s="78"/>
      <c r="N278" s="80"/>
      <c r="O278" s="93"/>
      <c r="P278" s="83"/>
      <c r="Q278" s="102"/>
      <c r="R278" s="78"/>
      <c r="S278" s="173"/>
      <c r="T278" s="91"/>
      <c r="U278" s="91"/>
    </row>
    <row r="279" spans="1:21" s="8" customFormat="1" x14ac:dyDescent="0.2">
      <c r="A279" s="75"/>
      <c r="B279" s="76" t="str">
        <f>IF(A279="","",IF(ISNUMBER(SEARCH("KCB",G279))=TRUE,Info!$J$10,Info!$J$11))</f>
        <v/>
      </c>
      <c r="C279" s="55"/>
      <c r="D279" s="171"/>
      <c r="E279" s="171"/>
      <c r="F279" s="84"/>
      <c r="G279" s="77"/>
      <c r="H279" s="84"/>
      <c r="I279" s="75"/>
      <c r="J279" s="78"/>
      <c r="K279" s="78"/>
      <c r="L279" s="79"/>
      <c r="M279" s="78"/>
      <c r="N279" s="80"/>
      <c r="O279" s="93"/>
      <c r="P279" s="83"/>
      <c r="Q279" s="102"/>
      <c r="R279" s="78"/>
      <c r="S279" s="173"/>
      <c r="T279" s="91"/>
      <c r="U279" s="91"/>
    </row>
    <row r="280" spans="1:21" s="8" customFormat="1" x14ac:dyDescent="0.2">
      <c r="A280" s="75"/>
      <c r="B280" s="76" t="str">
        <f>IF(A280="","",IF(ISNUMBER(SEARCH("KCB",G280))=TRUE,Info!$J$10,Info!$J$11))</f>
        <v/>
      </c>
      <c r="C280" s="55"/>
      <c r="D280" s="171"/>
      <c r="E280" s="171"/>
      <c r="F280" s="84"/>
      <c r="G280" s="77"/>
      <c r="H280" s="84"/>
      <c r="I280" s="75"/>
      <c r="J280" s="78"/>
      <c r="K280" s="78"/>
      <c r="L280" s="79"/>
      <c r="M280" s="78"/>
      <c r="N280" s="80"/>
      <c r="O280" s="93"/>
      <c r="P280" s="83"/>
      <c r="Q280" s="102"/>
      <c r="R280" s="78"/>
      <c r="S280" s="173"/>
      <c r="T280" s="91"/>
      <c r="U280" s="91"/>
    </row>
    <row r="281" spans="1:21" s="8" customFormat="1" x14ac:dyDescent="0.2">
      <c r="A281" s="75"/>
      <c r="B281" s="76" t="str">
        <f>IF(A281="","",IF(ISNUMBER(SEARCH("KCB",G281))=TRUE,Info!$J$10,Info!$J$11))</f>
        <v/>
      </c>
      <c r="C281" s="55"/>
      <c r="D281" s="171"/>
      <c r="E281" s="171"/>
      <c r="F281" s="84"/>
      <c r="G281" s="77"/>
      <c r="H281" s="84"/>
      <c r="I281" s="75"/>
      <c r="J281" s="78"/>
      <c r="K281" s="78"/>
      <c r="L281" s="79"/>
      <c r="M281" s="78"/>
      <c r="N281" s="80"/>
      <c r="O281" s="93"/>
      <c r="P281" s="83"/>
      <c r="Q281" s="102"/>
      <c r="R281" s="78"/>
      <c r="S281" s="173"/>
      <c r="T281" s="91"/>
      <c r="U281" s="91"/>
    </row>
    <row r="282" spans="1:21" s="8" customFormat="1" x14ac:dyDescent="0.2">
      <c r="A282" s="75"/>
      <c r="B282" s="76" t="str">
        <f>IF(A282="","",IF(ISNUMBER(SEARCH("KCB",G282))=TRUE,Info!$J$10,Info!$J$11))</f>
        <v/>
      </c>
      <c r="C282" s="55"/>
      <c r="D282" s="171"/>
      <c r="E282" s="171"/>
      <c r="F282" s="84"/>
      <c r="G282" s="77"/>
      <c r="H282" s="84"/>
      <c r="I282" s="75"/>
      <c r="J282" s="78"/>
      <c r="K282" s="78"/>
      <c r="L282" s="79"/>
      <c r="M282" s="78"/>
      <c r="N282" s="80"/>
      <c r="O282" s="93"/>
      <c r="P282" s="83"/>
      <c r="Q282" s="102"/>
      <c r="R282" s="78"/>
      <c r="S282" s="173"/>
      <c r="T282" s="91"/>
      <c r="U282" s="91"/>
    </row>
    <row r="283" spans="1:21" s="8" customFormat="1" x14ac:dyDescent="0.2">
      <c r="A283" s="75"/>
      <c r="B283" s="76" t="str">
        <f>IF(A283="","",IF(ISNUMBER(SEARCH("KCB",G283))=TRUE,Info!$J$10,Info!$J$11))</f>
        <v/>
      </c>
      <c r="C283" s="55"/>
      <c r="D283" s="171"/>
      <c r="E283" s="171"/>
      <c r="F283" s="84"/>
      <c r="G283" s="77"/>
      <c r="H283" s="84"/>
      <c r="I283" s="75"/>
      <c r="J283" s="78"/>
      <c r="K283" s="78"/>
      <c r="L283" s="79"/>
      <c r="M283" s="78"/>
      <c r="N283" s="80"/>
      <c r="O283" s="93"/>
      <c r="P283" s="83"/>
      <c r="Q283" s="102"/>
      <c r="R283" s="78"/>
      <c r="S283" s="173"/>
      <c r="T283" s="91"/>
      <c r="U283" s="91"/>
    </row>
    <row r="284" spans="1:21" s="8" customFormat="1" x14ac:dyDescent="0.2">
      <c r="A284" s="75"/>
      <c r="B284" s="76" t="str">
        <f>IF(A284="","",IF(ISNUMBER(SEARCH("KCB",G284))=TRUE,Info!$J$10,Info!$J$11))</f>
        <v/>
      </c>
      <c r="C284" s="55"/>
      <c r="D284" s="171"/>
      <c r="E284" s="171"/>
      <c r="F284" s="84"/>
      <c r="G284" s="77"/>
      <c r="H284" s="84"/>
      <c r="I284" s="75"/>
      <c r="J284" s="78"/>
      <c r="K284" s="78"/>
      <c r="L284" s="79"/>
      <c r="M284" s="78"/>
      <c r="N284" s="80"/>
      <c r="O284" s="93"/>
      <c r="P284" s="83"/>
      <c r="Q284" s="102"/>
      <c r="R284" s="78"/>
      <c r="S284" s="173"/>
      <c r="T284" s="91"/>
      <c r="U284" s="91"/>
    </row>
    <row r="285" spans="1:21" s="8" customFormat="1" x14ac:dyDescent="0.2">
      <c r="A285" s="75"/>
      <c r="B285" s="76" t="str">
        <f>IF(A285="","",IF(ISNUMBER(SEARCH("KCB",G285))=TRUE,Info!$J$10,Info!$J$11))</f>
        <v/>
      </c>
      <c r="C285" s="55"/>
      <c r="D285" s="171"/>
      <c r="E285" s="171"/>
      <c r="F285" s="84"/>
      <c r="G285" s="77"/>
      <c r="H285" s="84"/>
      <c r="I285" s="75"/>
      <c r="J285" s="78"/>
      <c r="K285" s="78"/>
      <c r="L285" s="79"/>
      <c r="M285" s="78"/>
      <c r="N285" s="80"/>
      <c r="O285" s="93"/>
      <c r="P285" s="83"/>
      <c r="Q285" s="102"/>
      <c r="R285" s="78"/>
      <c r="S285" s="173"/>
      <c r="T285" s="91"/>
      <c r="U285" s="91"/>
    </row>
    <row r="286" spans="1:21" s="8" customFormat="1" x14ac:dyDescent="0.2">
      <c r="A286" s="75"/>
      <c r="B286" s="76" t="str">
        <f>IF(A286="","",IF(ISNUMBER(SEARCH("KCB",G286))=TRUE,Info!$J$10,Info!$J$11))</f>
        <v/>
      </c>
      <c r="C286" s="55"/>
      <c r="D286" s="171"/>
      <c r="E286" s="171"/>
      <c r="F286" s="84"/>
      <c r="G286" s="77"/>
      <c r="H286" s="84"/>
      <c r="I286" s="75"/>
      <c r="J286" s="78"/>
      <c r="K286" s="78"/>
      <c r="L286" s="79"/>
      <c r="M286" s="78"/>
      <c r="N286" s="80"/>
      <c r="O286" s="93"/>
      <c r="P286" s="83"/>
      <c r="Q286" s="102"/>
      <c r="R286" s="78"/>
      <c r="S286" s="173"/>
      <c r="T286" s="91"/>
      <c r="U286" s="91"/>
    </row>
    <row r="287" spans="1:21" s="8" customFormat="1" x14ac:dyDescent="0.2">
      <c r="A287" s="75"/>
      <c r="B287" s="76" t="str">
        <f>IF(A287="","",IF(ISNUMBER(SEARCH("KCB",G287))=TRUE,Info!$J$10,Info!$J$11))</f>
        <v/>
      </c>
      <c r="C287" s="55"/>
      <c r="D287" s="171"/>
      <c r="E287" s="171"/>
      <c r="F287" s="84"/>
      <c r="G287" s="77"/>
      <c r="H287" s="84"/>
      <c r="I287" s="75"/>
      <c r="J287" s="78"/>
      <c r="K287" s="78"/>
      <c r="L287" s="79"/>
      <c r="M287" s="78"/>
      <c r="N287" s="80"/>
      <c r="O287" s="93"/>
      <c r="P287" s="83"/>
      <c r="Q287" s="102"/>
      <c r="R287" s="78"/>
      <c r="S287" s="173"/>
      <c r="T287" s="91"/>
      <c r="U287" s="91"/>
    </row>
    <row r="288" spans="1:21" s="8" customFormat="1" x14ac:dyDescent="0.2">
      <c r="A288" s="75"/>
      <c r="B288" s="76" t="str">
        <f>IF(A288="","",IF(ISNUMBER(SEARCH("KCB",G288))=TRUE,Info!$J$10,Info!$J$11))</f>
        <v/>
      </c>
      <c r="C288" s="55"/>
      <c r="D288" s="171"/>
      <c r="E288" s="171"/>
      <c r="F288" s="84"/>
      <c r="G288" s="77"/>
      <c r="H288" s="84"/>
      <c r="I288" s="75"/>
      <c r="J288" s="78"/>
      <c r="K288" s="78"/>
      <c r="L288" s="79"/>
      <c r="M288" s="78"/>
      <c r="N288" s="80"/>
      <c r="O288" s="93"/>
      <c r="P288" s="83"/>
      <c r="Q288" s="102"/>
      <c r="R288" s="78"/>
      <c r="S288" s="173"/>
      <c r="T288" s="91"/>
      <c r="U288" s="91"/>
    </row>
    <row r="289" spans="1:21" s="8" customFormat="1" x14ac:dyDescent="0.2">
      <c r="A289" s="75"/>
      <c r="B289" s="76" t="str">
        <f>IF(A289="","",IF(ISNUMBER(SEARCH("KCB",G289))=TRUE,Info!$J$10,Info!$J$11))</f>
        <v/>
      </c>
      <c r="C289" s="55"/>
      <c r="D289" s="171"/>
      <c r="E289" s="171"/>
      <c r="F289" s="84"/>
      <c r="G289" s="77"/>
      <c r="H289" s="84"/>
      <c r="I289" s="75"/>
      <c r="J289" s="78"/>
      <c r="K289" s="78"/>
      <c r="L289" s="79"/>
      <c r="M289" s="78"/>
      <c r="N289" s="80"/>
      <c r="O289" s="93"/>
      <c r="P289" s="83"/>
      <c r="Q289" s="102"/>
      <c r="R289" s="78"/>
      <c r="S289" s="173"/>
      <c r="T289" s="91"/>
      <c r="U289" s="91"/>
    </row>
    <row r="290" spans="1:21" s="8" customFormat="1" x14ac:dyDescent="0.2">
      <c r="A290" s="75"/>
      <c r="B290" s="76" t="str">
        <f>IF(A290="","",IF(ISNUMBER(SEARCH("KCB",G290))=TRUE,Info!$J$10,Info!$J$11))</f>
        <v/>
      </c>
      <c r="C290" s="55"/>
      <c r="D290" s="171"/>
      <c r="E290" s="171"/>
      <c r="F290" s="84"/>
      <c r="G290" s="77"/>
      <c r="H290" s="84"/>
      <c r="I290" s="75"/>
      <c r="J290" s="78"/>
      <c r="K290" s="78"/>
      <c r="L290" s="79"/>
      <c r="M290" s="78"/>
      <c r="N290" s="80"/>
      <c r="O290" s="93"/>
      <c r="P290" s="83"/>
      <c r="Q290" s="102"/>
      <c r="R290" s="78"/>
      <c r="S290" s="173"/>
      <c r="T290" s="91"/>
      <c r="U290" s="91"/>
    </row>
    <row r="291" spans="1:21" s="8" customFormat="1" x14ac:dyDescent="0.2">
      <c r="A291" s="75"/>
      <c r="B291" s="76" t="str">
        <f>IF(A291="","",IF(ISNUMBER(SEARCH("KCB",G291))=TRUE,Info!$J$10,Info!$J$11))</f>
        <v/>
      </c>
      <c r="C291" s="55"/>
      <c r="D291" s="171"/>
      <c r="E291" s="171"/>
      <c r="F291" s="84"/>
      <c r="G291" s="77"/>
      <c r="H291" s="84"/>
      <c r="I291" s="75"/>
      <c r="J291" s="78"/>
      <c r="K291" s="78"/>
      <c r="L291" s="79"/>
      <c r="M291" s="78"/>
      <c r="N291" s="80"/>
      <c r="O291" s="93"/>
      <c r="P291" s="83"/>
      <c r="Q291" s="102"/>
      <c r="R291" s="78"/>
      <c r="S291" s="173"/>
      <c r="T291" s="91"/>
      <c r="U291" s="91"/>
    </row>
    <row r="292" spans="1:21" s="8" customFormat="1" x14ac:dyDescent="0.2">
      <c r="A292" s="75"/>
      <c r="B292" s="76" t="str">
        <f>IF(A292="","",IF(ISNUMBER(SEARCH("KCB",G292))=TRUE,Info!$J$10,Info!$J$11))</f>
        <v/>
      </c>
      <c r="C292" s="55"/>
      <c r="D292" s="171"/>
      <c r="E292" s="171"/>
      <c r="F292" s="84"/>
      <c r="G292" s="77"/>
      <c r="H292" s="84"/>
      <c r="I292" s="75"/>
      <c r="J292" s="78"/>
      <c r="K292" s="78"/>
      <c r="L292" s="79"/>
      <c r="M292" s="78"/>
      <c r="N292" s="80"/>
      <c r="O292" s="93"/>
      <c r="P292" s="83"/>
      <c r="Q292" s="102"/>
      <c r="R292" s="78"/>
      <c r="S292" s="173"/>
      <c r="T292" s="91"/>
      <c r="U292" s="91"/>
    </row>
    <row r="293" spans="1:21" s="8" customFormat="1" x14ac:dyDescent="0.2">
      <c r="A293" s="75"/>
      <c r="B293" s="76" t="str">
        <f>IF(A293="","",IF(ISNUMBER(SEARCH("KCB",G293))=TRUE,Info!$J$10,Info!$J$11))</f>
        <v/>
      </c>
      <c r="C293" s="55"/>
      <c r="D293" s="171"/>
      <c r="E293" s="171"/>
      <c r="F293" s="84"/>
      <c r="G293" s="77"/>
      <c r="H293" s="84"/>
      <c r="I293" s="75"/>
      <c r="J293" s="78"/>
      <c r="K293" s="78"/>
      <c r="L293" s="79"/>
      <c r="M293" s="78"/>
      <c r="N293" s="80"/>
      <c r="O293" s="93"/>
      <c r="P293" s="83"/>
      <c r="Q293" s="102"/>
      <c r="R293" s="78"/>
      <c r="S293" s="173"/>
      <c r="T293" s="91"/>
      <c r="U293" s="91"/>
    </row>
    <row r="294" spans="1:21" s="8" customFormat="1" x14ac:dyDescent="0.2">
      <c r="A294" s="75"/>
      <c r="B294" s="76" t="str">
        <f>IF(A294="","",IF(ISNUMBER(SEARCH("KCB",G294))=TRUE,Info!$J$10,Info!$J$11))</f>
        <v/>
      </c>
      <c r="C294" s="55"/>
      <c r="D294" s="171"/>
      <c r="E294" s="171"/>
      <c r="F294" s="84"/>
      <c r="G294" s="77"/>
      <c r="H294" s="84"/>
      <c r="I294" s="75"/>
      <c r="J294" s="78"/>
      <c r="K294" s="78"/>
      <c r="L294" s="79"/>
      <c r="M294" s="78"/>
      <c r="N294" s="80"/>
      <c r="O294" s="93"/>
      <c r="P294" s="83"/>
      <c r="Q294" s="102"/>
      <c r="R294" s="78"/>
      <c r="S294" s="173"/>
      <c r="T294" s="91"/>
      <c r="U294" s="91"/>
    </row>
    <row r="295" spans="1:21" s="8" customFormat="1" x14ac:dyDescent="0.2">
      <c r="A295" s="75"/>
      <c r="B295" s="76" t="str">
        <f>IF(A295="","",IF(ISNUMBER(SEARCH("KCB",G295))=TRUE,Info!$J$10,Info!$J$11))</f>
        <v/>
      </c>
      <c r="C295" s="55"/>
      <c r="D295" s="171"/>
      <c r="E295" s="171"/>
      <c r="F295" s="84"/>
      <c r="G295" s="77"/>
      <c r="H295" s="84"/>
      <c r="I295" s="75"/>
      <c r="J295" s="78"/>
      <c r="K295" s="78"/>
      <c r="L295" s="79"/>
      <c r="M295" s="78"/>
      <c r="N295" s="80"/>
      <c r="O295" s="93"/>
      <c r="P295" s="83"/>
      <c r="Q295" s="102"/>
      <c r="R295" s="78"/>
      <c r="S295" s="173"/>
      <c r="T295" s="91"/>
      <c r="U295" s="91"/>
    </row>
    <row r="296" spans="1:21" s="8" customFormat="1" x14ac:dyDescent="0.2">
      <c r="A296" s="75"/>
      <c r="B296" s="76" t="str">
        <f>IF(A296="","",IF(ISNUMBER(SEARCH("KCB",G296))=TRUE,Info!$J$10,Info!$J$11))</f>
        <v/>
      </c>
      <c r="C296" s="55"/>
      <c r="D296" s="171"/>
      <c r="E296" s="171"/>
      <c r="F296" s="84"/>
      <c r="G296" s="77"/>
      <c r="H296" s="84"/>
      <c r="I296" s="75"/>
      <c r="J296" s="78"/>
      <c r="K296" s="78"/>
      <c r="L296" s="79"/>
      <c r="M296" s="78"/>
      <c r="N296" s="80"/>
      <c r="O296" s="93"/>
      <c r="P296" s="83"/>
      <c r="Q296" s="102"/>
      <c r="R296" s="78"/>
      <c r="S296" s="173"/>
      <c r="T296" s="91"/>
      <c r="U296" s="91"/>
    </row>
    <row r="297" spans="1:21" s="8" customFormat="1" x14ac:dyDescent="0.2">
      <c r="A297" s="75"/>
      <c r="B297" s="76" t="str">
        <f>IF(A297="","",IF(ISNUMBER(SEARCH("KCB",G297))=TRUE,Info!$J$10,Info!$J$11))</f>
        <v/>
      </c>
      <c r="C297" s="55"/>
      <c r="D297" s="171"/>
      <c r="E297" s="171"/>
      <c r="F297" s="84"/>
      <c r="G297" s="77"/>
      <c r="H297" s="84"/>
      <c r="I297" s="75"/>
      <c r="J297" s="78"/>
      <c r="K297" s="78"/>
      <c r="L297" s="79"/>
      <c r="M297" s="78"/>
      <c r="N297" s="80"/>
      <c r="O297" s="93"/>
      <c r="P297" s="83"/>
      <c r="Q297" s="102"/>
      <c r="R297" s="78"/>
      <c r="S297" s="173"/>
      <c r="T297" s="91"/>
      <c r="U297" s="91"/>
    </row>
    <row r="298" spans="1:21" s="8" customFormat="1" x14ac:dyDescent="0.2">
      <c r="A298" s="75"/>
      <c r="B298" s="76" t="str">
        <f>IF(A298="","",IF(ISNUMBER(SEARCH("KCB",G298))=TRUE,Info!$J$10,Info!$J$11))</f>
        <v/>
      </c>
      <c r="C298" s="55"/>
      <c r="D298" s="171"/>
      <c r="E298" s="171"/>
      <c r="F298" s="84"/>
      <c r="G298" s="77"/>
      <c r="H298" s="84"/>
      <c r="I298" s="75"/>
      <c r="J298" s="78"/>
      <c r="K298" s="78"/>
      <c r="L298" s="79"/>
      <c r="M298" s="78"/>
      <c r="N298" s="80"/>
      <c r="O298" s="93"/>
      <c r="P298" s="83"/>
      <c r="Q298" s="102"/>
      <c r="R298" s="78"/>
      <c r="S298" s="173"/>
      <c r="T298" s="91"/>
      <c r="U298" s="91"/>
    </row>
    <row r="299" spans="1:21" s="8" customFormat="1" x14ac:dyDescent="0.2">
      <c r="A299" s="75"/>
      <c r="B299" s="76" t="str">
        <f>IF(A299="","",IF(ISNUMBER(SEARCH("KCB",G299))=TRUE,Info!$J$10,Info!$J$11))</f>
        <v/>
      </c>
      <c r="C299" s="55"/>
      <c r="D299" s="171"/>
      <c r="E299" s="171"/>
      <c r="F299" s="84"/>
      <c r="G299" s="77"/>
      <c r="H299" s="84"/>
      <c r="I299" s="75"/>
      <c r="J299" s="78"/>
      <c r="K299" s="78"/>
      <c r="L299" s="79"/>
      <c r="M299" s="78"/>
      <c r="N299" s="80"/>
      <c r="O299" s="93"/>
      <c r="P299" s="83"/>
      <c r="Q299" s="102"/>
      <c r="R299" s="78"/>
      <c r="S299" s="173"/>
      <c r="T299" s="91"/>
      <c r="U299" s="91"/>
    </row>
    <row r="300" spans="1:21" s="8" customFormat="1" x14ac:dyDescent="0.2">
      <c r="A300" s="75"/>
      <c r="B300" s="76" t="str">
        <f>IF(A300="","",IF(ISNUMBER(SEARCH("KCB",G300))=TRUE,Info!$J$10,Info!$J$11))</f>
        <v/>
      </c>
      <c r="C300" s="55"/>
      <c r="D300" s="171"/>
      <c r="E300" s="171"/>
      <c r="F300" s="84"/>
      <c r="G300" s="77"/>
      <c r="H300" s="84"/>
      <c r="I300" s="75"/>
      <c r="J300" s="78"/>
      <c r="K300" s="78"/>
      <c r="L300" s="79"/>
      <c r="M300" s="78"/>
      <c r="N300" s="80"/>
      <c r="O300" s="93"/>
      <c r="P300" s="83"/>
      <c r="Q300" s="102"/>
      <c r="R300" s="78"/>
      <c r="S300" s="173"/>
      <c r="T300" s="91"/>
      <c r="U300" s="91"/>
    </row>
    <row r="301" spans="1:21" s="8" customFormat="1" x14ac:dyDescent="0.2">
      <c r="A301" s="75"/>
      <c r="B301" s="76" t="str">
        <f>IF(A301="","",IF(ISNUMBER(SEARCH("KCB",G301))=TRUE,Info!$J$10,Info!$J$11))</f>
        <v/>
      </c>
      <c r="C301" s="55"/>
      <c r="D301" s="171"/>
      <c r="E301" s="171"/>
      <c r="F301" s="84"/>
      <c r="G301" s="77"/>
      <c r="H301" s="84"/>
      <c r="I301" s="75"/>
      <c r="J301" s="78"/>
      <c r="K301" s="78"/>
      <c r="L301" s="79"/>
      <c r="M301" s="78"/>
      <c r="N301" s="80"/>
      <c r="O301" s="93"/>
      <c r="P301" s="83"/>
      <c r="Q301" s="102"/>
      <c r="R301" s="78"/>
      <c r="S301" s="173"/>
      <c r="T301" s="91"/>
      <c r="U301" s="91"/>
    </row>
    <row r="302" spans="1:21" s="8" customFormat="1" x14ac:dyDescent="0.2">
      <c r="A302" s="75"/>
      <c r="B302" s="76" t="str">
        <f>IF(A302="","",IF(ISNUMBER(SEARCH("KCB",G302))=TRUE,Info!$J$10,Info!$J$11))</f>
        <v/>
      </c>
      <c r="C302" s="55"/>
      <c r="D302" s="171"/>
      <c r="E302" s="171"/>
      <c r="F302" s="84"/>
      <c r="G302" s="77"/>
      <c r="H302" s="84"/>
      <c r="I302" s="75"/>
      <c r="J302" s="78"/>
      <c r="K302" s="78"/>
      <c r="L302" s="79"/>
      <c r="M302" s="78"/>
      <c r="N302" s="80"/>
      <c r="O302" s="93"/>
      <c r="P302" s="83"/>
      <c r="Q302" s="102"/>
      <c r="R302" s="78"/>
      <c r="S302" s="173"/>
      <c r="T302" s="91"/>
      <c r="U302" s="91"/>
    </row>
    <row r="303" spans="1:21" s="8" customFormat="1" x14ac:dyDescent="0.2">
      <c r="A303" s="75"/>
      <c r="B303" s="76" t="str">
        <f>IF(A303="","",IF(ISNUMBER(SEARCH("KCB",G303))=TRUE,Info!$J$10,Info!$J$11))</f>
        <v/>
      </c>
      <c r="C303" s="55"/>
      <c r="D303" s="171"/>
      <c r="E303" s="171"/>
      <c r="F303" s="84"/>
      <c r="G303" s="77"/>
      <c r="H303" s="84"/>
      <c r="I303" s="75"/>
      <c r="J303" s="78"/>
      <c r="K303" s="78"/>
      <c r="L303" s="79"/>
      <c r="M303" s="78"/>
      <c r="N303" s="80"/>
      <c r="O303" s="93"/>
      <c r="P303" s="83"/>
      <c r="Q303" s="102"/>
      <c r="R303" s="78"/>
      <c r="S303" s="173"/>
      <c r="T303" s="91"/>
      <c r="U303" s="91"/>
    </row>
    <row r="304" spans="1:21" s="8" customFormat="1" x14ac:dyDescent="0.2">
      <c r="A304" s="75"/>
      <c r="B304" s="76" t="str">
        <f>IF(A304="","",IF(ISNUMBER(SEARCH("KCB",G304))=TRUE,Info!$J$10,Info!$J$11))</f>
        <v/>
      </c>
      <c r="C304" s="55"/>
      <c r="D304" s="171"/>
      <c r="E304" s="171"/>
      <c r="F304" s="84"/>
      <c r="G304" s="77"/>
      <c r="H304" s="84"/>
      <c r="I304" s="75"/>
      <c r="J304" s="78"/>
      <c r="K304" s="78"/>
      <c r="L304" s="79"/>
      <c r="M304" s="78"/>
      <c r="N304" s="80"/>
      <c r="O304" s="93"/>
      <c r="P304" s="83"/>
      <c r="Q304" s="102"/>
      <c r="R304" s="78"/>
      <c r="S304" s="173"/>
      <c r="T304" s="91"/>
      <c r="U304" s="91"/>
    </row>
    <row r="305" spans="1:21" s="8" customFormat="1" x14ac:dyDescent="0.2">
      <c r="A305" s="75"/>
      <c r="B305" s="76" t="str">
        <f>IF(A305="","",IF(ISNUMBER(SEARCH("KCB",G305))=TRUE,Info!$J$10,Info!$J$11))</f>
        <v/>
      </c>
      <c r="C305" s="55"/>
      <c r="D305" s="171"/>
      <c r="E305" s="171"/>
      <c r="F305" s="84"/>
      <c r="G305" s="77"/>
      <c r="H305" s="84"/>
      <c r="I305" s="75"/>
      <c r="J305" s="78"/>
      <c r="K305" s="78"/>
      <c r="L305" s="79"/>
      <c r="M305" s="78"/>
      <c r="N305" s="80"/>
      <c r="O305" s="93"/>
      <c r="P305" s="83"/>
      <c r="Q305" s="102"/>
      <c r="R305" s="78"/>
      <c r="S305" s="173"/>
      <c r="T305" s="91"/>
      <c r="U305" s="91"/>
    </row>
    <row r="306" spans="1:21" s="8" customFormat="1" x14ac:dyDescent="0.2">
      <c r="A306" s="75"/>
      <c r="B306" s="76" t="str">
        <f>IF(A306="","",IF(ISNUMBER(SEARCH("KCB",G306))=TRUE,Info!$J$10,Info!$J$11))</f>
        <v/>
      </c>
      <c r="C306" s="55"/>
      <c r="D306" s="171"/>
      <c r="E306" s="171"/>
      <c r="F306" s="84"/>
      <c r="G306" s="77"/>
      <c r="H306" s="84"/>
      <c r="I306" s="75"/>
      <c r="J306" s="78"/>
      <c r="K306" s="78"/>
      <c r="L306" s="79"/>
      <c r="M306" s="78"/>
      <c r="N306" s="80"/>
      <c r="O306" s="93"/>
      <c r="P306" s="83"/>
      <c r="Q306" s="102"/>
      <c r="R306" s="78"/>
      <c r="S306" s="173"/>
      <c r="T306" s="91"/>
      <c r="U306" s="91"/>
    </row>
    <row r="307" spans="1:21" s="8" customFormat="1" x14ac:dyDescent="0.2">
      <c r="A307" s="75"/>
      <c r="B307" s="76" t="str">
        <f>IF(A307="","",IF(ISNUMBER(SEARCH("KCB",G307))=TRUE,Info!$J$10,Info!$J$11))</f>
        <v/>
      </c>
      <c r="C307" s="55"/>
      <c r="D307" s="171"/>
      <c r="E307" s="171"/>
      <c r="F307" s="84"/>
      <c r="G307" s="77"/>
      <c r="H307" s="84"/>
      <c r="I307" s="75"/>
      <c r="J307" s="78"/>
      <c r="K307" s="78"/>
      <c r="L307" s="79"/>
      <c r="M307" s="78"/>
      <c r="N307" s="80"/>
      <c r="O307" s="93"/>
      <c r="P307" s="83"/>
      <c r="Q307" s="102"/>
      <c r="R307" s="78"/>
      <c r="S307" s="173"/>
      <c r="T307" s="91"/>
      <c r="U307" s="91"/>
    </row>
    <row r="308" spans="1:21" s="8" customFormat="1" x14ac:dyDescent="0.2">
      <c r="A308" s="75"/>
      <c r="B308" s="76" t="str">
        <f>IF(A308="","",IF(ISNUMBER(SEARCH("KCB",G308))=TRUE,Info!$J$10,Info!$J$11))</f>
        <v/>
      </c>
      <c r="C308" s="55"/>
      <c r="D308" s="171"/>
      <c r="E308" s="171"/>
      <c r="F308" s="84"/>
      <c r="G308" s="77"/>
      <c r="H308" s="84"/>
      <c r="I308" s="75"/>
      <c r="J308" s="78"/>
      <c r="K308" s="78"/>
      <c r="L308" s="79"/>
      <c r="M308" s="78"/>
      <c r="N308" s="80"/>
      <c r="O308" s="93"/>
      <c r="P308" s="83"/>
      <c r="Q308" s="102"/>
      <c r="R308" s="78"/>
      <c r="S308" s="173"/>
      <c r="T308" s="91"/>
      <c r="U308" s="91"/>
    </row>
    <row r="309" spans="1:21" s="8" customFormat="1" x14ac:dyDescent="0.2">
      <c r="A309" s="75"/>
      <c r="B309" s="76" t="str">
        <f>IF(A309="","",IF(ISNUMBER(SEARCH("KCB",G309))=TRUE,Info!$J$10,Info!$J$11))</f>
        <v/>
      </c>
      <c r="C309" s="55"/>
      <c r="D309" s="171"/>
      <c r="E309" s="171"/>
      <c r="F309" s="84"/>
      <c r="G309" s="77"/>
      <c r="H309" s="84"/>
      <c r="I309" s="75"/>
      <c r="J309" s="78"/>
      <c r="K309" s="78"/>
      <c r="L309" s="79"/>
      <c r="M309" s="78"/>
      <c r="N309" s="80"/>
      <c r="O309" s="93"/>
      <c r="P309" s="83"/>
      <c r="Q309" s="102"/>
      <c r="R309" s="78"/>
      <c r="S309" s="173"/>
      <c r="T309" s="91"/>
      <c r="U309" s="91"/>
    </row>
    <row r="310" spans="1:21" s="8" customFormat="1" x14ac:dyDescent="0.2">
      <c r="A310" s="75"/>
      <c r="B310" s="76" t="str">
        <f>IF(A310="","",IF(ISNUMBER(SEARCH("KCB",G310))=TRUE,Info!$J$10,Info!$J$11))</f>
        <v/>
      </c>
      <c r="C310" s="55"/>
      <c r="D310" s="171"/>
      <c r="E310" s="171"/>
      <c r="F310" s="84"/>
      <c r="G310" s="77"/>
      <c r="H310" s="84"/>
      <c r="I310" s="75"/>
      <c r="J310" s="78"/>
      <c r="K310" s="78"/>
      <c r="L310" s="79"/>
      <c r="M310" s="78"/>
      <c r="N310" s="80"/>
      <c r="O310" s="93"/>
      <c r="P310" s="83"/>
      <c r="Q310" s="102"/>
      <c r="R310" s="78"/>
      <c r="S310" s="173"/>
      <c r="T310" s="91"/>
      <c r="U310" s="91"/>
    </row>
    <row r="311" spans="1:21" s="8" customFormat="1" x14ac:dyDescent="0.2">
      <c r="A311" s="75"/>
      <c r="B311" s="76" t="str">
        <f>IF(A311="","",IF(ISNUMBER(SEARCH("KCB",G311))=TRUE,Info!$J$10,Info!$J$11))</f>
        <v/>
      </c>
      <c r="C311" s="55"/>
      <c r="D311" s="171"/>
      <c r="E311" s="171"/>
      <c r="F311" s="84"/>
      <c r="G311" s="77"/>
      <c r="H311" s="84"/>
      <c r="I311" s="75"/>
      <c r="J311" s="78"/>
      <c r="K311" s="78"/>
      <c r="L311" s="79"/>
      <c r="M311" s="78"/>
      <c r="N311" s="80"/>
      <c r="O311" s="93"/>
      <c r="P311" s="83"/>
      <c r="Q311" s="102"/>
      <c r="R311" s="78"/>
      <c r="S311" s="173"/>
      <c r="T311" s="91"/>
      <c r="U311" s="91"/>
    </row>
    <row r="312" spans="1:21" s="8" customFormat="1" x14ac:dyDescent="0.2">
      <c r="A312" s="75"/>
      <c r="B312" s="76" t="str">
        <f>IF(A312="","",IF(ISNUMBER(SEARCH("KCB",G312))=TRUE,Info!$J$10,Info!$J$11))</f>
        <v/>
      </c>
      <c r="C312" s="55"/>
      <c r="D312" s="171"/>
      <c r="E312" s="171"/>
      <c r="F312" s="84"/>
      <c r="G312" s="77"/>
      <c r="H312" s="84"/>
      <c r="I312" s="75"/>
      <c r="J312" s="78"/>
      <c r="K312" s="78"/>
      <c r="L312" s="79"/>
      <c r="M312" s="78"/>
      <c r="N312" s="80"/>
      <c r="O312" s="93"/>
      <c r="P312" s="83"/>
      <c r="Q312" s="102"/>
      <c r="R312" s="78"/>
      <c r="S312" s="173"/>
      <c r="T312" s="91"/>
      <c r="U312" s="91"/>
    </row>
    <row r="313" spans="1:21" s="8" customFormat="1" x14ac:dyDescent="0.2">
      <c r="A313" s="75"/>
      <c r="B313" s="76" t="str">
        <f>IF(A313="","",IF(ISNUMBER(SEARCH("KCB",G313))=TRUE,Info!$J$10,Info!$J$11))</f>
        <v/>
      </c>
      <c r="C313" s="55"/>
      <c r="D313" s="171"/>
      <c r="E313" s="171"/>
      <c r="F313" s="84"/>
      <c r="G313" s="77"/>
      <c r="H313" s="84"/>
      <c r="I313" s="75"/>
      <c r="J313" s="78"/>
      <c r="K313" s="78"/>
      <c r="L313" s="79"/>
      <c r="M313" s="78"/>
      <c r="N313" s="80"/>
      <c r="O313" s="93"/>
      <c r="P313" s="83"/>
      <c r="Q313" s="102"/>
      <c r="R313" s="78"/>
      <c r="S313" s="173"/>
      <c r="T313" s="91"/>
      <c r="U313" s="91"/>
    </row>
    <row r="314" spans="1:21" s="8" customFormat="1" x14ac:dyDescent="0.2">
      <c r="A314" s="75"/>
      <c r="B314" s="76" t="str">
        <f>IF(A314="","",IF(ISNUMBER(SEARCH("KCB",G314))=TRUE,Info!$J$10,Info!$J$11))</f>
        <v/>
      </c>
      <c r="C314" s="55"/>
      <c r="D314" s="171"/>
      <c r="E314" s="171"/>
      <c r="F314" s="84"/>
      <c r="G314" s="77"/>
      <c r="H314" s="84"/>
      <c r="I314" s="75"/>
      <c r="J314" s="78"/>
      <c r="K314" s="78"/>
      <c r="L314" s="79"/>
      <c r="M314" s="78"/>
      <c r="N314" s="80"/>
      <c r="O314" s="93"/>
      <c r="P314" s="83"/>
      <c r="Q314" s="102"/>
      <c r="R314" s="78"/>
      <c r="S314" s="173"/>
      <c r="T314" s="91"/>
      <c r="U314" s="91"/>
    </row>
    <row r="315" spans="1:21" s="8" customFormat="1" x14ac:dyDescent="0.2">
      <c r="A315" s="75"/>
      <c r="B315" s="76" t="str">
        <f>IF(A315="","",IF(ISNUMBER(SEARCH("KCB",G315))=TRUE,Info!$J$10,Info!$J$11))</f>
        <v/>
      </c>
      <c r="C315" s="56"/>
      <c r="D315" s="171"/>
      <c r="E315" s="171"/>
      <c r="F315" s="84"/>
      <c r="G315" s="77"/>
      <c r="H315" s="84"/>
      <c r="I315" s="75"/>
      <c r="J315" s="78"/>
      <c r="K315" s="78"/>
      <c r="L315" s="79"/>
      <c r="M315" s="78"/>
      <c r="N315" s="80"/>
      <c r="O315" s="93"/>
      <c r="P315" s="83"/>
      <c r="Q315" s="102"/>
      <c r="R315" s="78"/>
      <c r="S315" s="173"/>
      <c r="T315" s="91"/>
      <c r="U315" s="91"/>
    </row>
    <row r="316" spans="1:21" s="8" customFormat="1" x14ac:dyDescent="0.2">
      <c r="A316" s="75"/>
      <c r="B316" s="76" t="str">
        <f>IF(A316="","",IF(ISNUMBER(SEARCH("KCB",G316))=TRUE,Info!$J$10,Info!$J$11))</f>
        <v/>
      </c>
      <c r="C316" s="56"/>
      <c r="D316" s="171"/>
      <c r="E316" s="171"/>
      <c r="F316" s="84"/>
      <c r="G316" s="77"/>
      <c r="H316" s="84"/>
      <c r="I316" s="75"/>
      <c r="J316" s="78"/>
      <c r="K316" s="78"/>
      <c r="L316" s="79"/>
      <c r="M316" s="78"/>
      <c r="N316" s="80"/>
      <c r="O316" s="93"/>
      <c r="P316" s="83"/>
      <c r="Q316" s="102"/>
      <c r="R316" s="78"/>
      <c r="S316" s="173"/>
      <c r="T316" s="91"/>
      <c r="U316" s="91"/>
    </row>
    <row r="317" spans="1:21" s="8" customFormat="1" x14ac:dyDescent="0.2">
      <c r="A317" s="75"/>
      <c r="B317" s="76" t="str">
        <f>IF(A317="","",IF(ISNUMBER(SEARCH("KCB",G317))=TRUE,Info!$J$10,Info!$J$11))</f>
        <v/>
      </c>
      <c r="C317" s="56"/>
      <c r="D317" s="171"/>
      <c r="E317" s="171"/>
      <c r="F317" s="84"/>
      <c r="G317" s="77"/>
      <c r="H317" s="84"/>
      <c r="I317" s="75"/>
      <c r="J317" s="78"/>
      <c r="K317" s="78"/>
      <c r="L317" s="79"/>
      <c r="M317" s="78"/>
      <c r="N317" s="80"/>
      <c r="O317" s="93"/>
      <c r="P317" s="83"/>
      <c r="Q317" s="102"/>
      <c r="R317" s="78"/>
      <c r="S317" s="173"/>
      <c r="T317" s="91"/>
      <c r="U317" s="91"/>
    </row>
    <row r="318" spans="1:21" s="8" customFormat="1" x14ac:dyDescent="0.2">
      <c r="A318" s="75"/>
      <c r="B318" s="76" t="str">
        <f>IF(A318="","",IF(ISNUMBER(SEARCH("KCB",G318))=TRUE,Info!$J$10,Info!$J$11))</f>
        <v/>
      </c>
      <c r="C318" s="56"/>
      <c r="D318" s="171"/>
      <c r="E318" s="171"/>
      <c r="F318" s="84"/>
      <c r="G318" s="77"/>
      <c r="H318" s="84"/>
      <c r="I318" s="75"/>
      <c r="J318" s="78"/>
      <c r="K318" s="78"/>
      <c r="L318" s="79"/>
      <c r="M318" s="78"/>
      <c r="N318" s="80"/>
      <c r="O318" s="93"/>
      <c r="P318" s="83"/>
      <c r="Q318" s="102"/>
      <c r="R318" s="78"/>
      <c r="S318" s="173"/>
      <c r="T318" s="91"/>
      <c r="U318" s="91"/>
    </row>
    <row r="319" spans="1:21" s="8" customFormat="1" x14ac:dyDescent="0.2">
      <c r="A319" s="75"/>
      <c r="B319" s="76" t="str">
        <f>IF(A319="","",IF(ISNUMBER(SEARCH("KCB",G319))=TRUE,Info!$J$10,Info!$J$11))</f>
        <v/>
      </c>
      <c r="C319" s="56"/>
      <c r="D319" s="171"/>
      <c r="E319" s="171"/>
      <c r="F319" s="84"/>
      <c r="G319" s="77"/>
      <c r="H319" s="84"/>
      <c r="I319" s="75"/>
      <c r="J319" s="78"/>
      <c r="K319" s="78"/>
      <c r="L319" s="79"/>
      <c r="M319" s="78"/>
      <c r="N319" s="80"/>
      <c r="O319" s="93"/>
      <c r="P319" s="83"/>
      <c r="Q319" s="102"/>
      <c r="R319" s="78"/>
      <c r="S319" s="173"/>
      <c r="T319" s="91"/>
      <c r="U319" s="91"/>
    </row>
    <row r="320" spans="1:21" s="8" customFormat="1" x14ac:dyDescent="0.2">
      <c r="A320" s="75"/>
      <c r="B320" s="76" t="str">
        <f>IF(A320="","",IF(ISNUMBER(SEARCH("KCB",G320))=TRUE,Info!$J$10,Info!$J$11))</f>
        <v/>
      </c>
      <c r="C320" s="56"/>
      <c r="D320" s="171"/>
      <c r="E320" s="171"/>
      <c r="F320" s="84"/>
      <c r="G320" s="77"/>
      <c r="H320" s="84"/>
      <c r="I320" s="75"/>
      <c r="J320" s="78"/>
      <c r="K320" s="78"/>
      <c r="L320" s="79"/>
      <c r="M320" s="78"/>
      <c r="N320" s="80"/>
      <c r="O320" s="93"/>
      <c r="P320" s="83"/>
      <c r="Q320" s="102"/>
      <c r="R320" s="78"/>
      <c r="S320" s="173"/>
      <c r="T320" s="91"/>
      <c r="U320" s="91"/>
    </row>
    <row r="321" spans="1:21" s="8" customFormat="1" x14ac:dyDescent="0.2">
      <c r="A321" s="75"/>
      <c r="B321" s="76" t="str">
        <f>IF(A321="","",IF(ISNUMBER(SEARCH("KCB",G321))=TRUE,Info!$J$10,Info!$J$11))</f>
        <v/>
      </c>
      <c r="C321" s="56"/>
      <c r="D321" s="171"/>
      <c r="E321" s="171"/>
      <c r="F321" s="84"/>
      <c r="G321" s="77"/>
      <c r="H321" s="84"/>
      <c r="I321" s="75"/>
      <c r="J321" s="78"/>
      <c r="K321" s="78"/>
      <c r="L321" s="79"/>
      <c r="M321" s="78"/>
      <c r="N321" s="80"/>
      <c r="O321" s="93"/>
      <c r="P321" s="83"/>
      <c r="Q321" s="102"/>
      <c r="R321" s="78"/>
      <c r="S321" s="173"/>
      <c r="T321" s="91"/>
      <c r="U321" s="91"/>
    </row>
    <row r="322" spans="1:21" s="8" customFormat="1" x14ac:dyDescent="0.2">
      <c r="A322" s="75"/>
      <c r="B322" s="76" t="str">
        <f>IF(A322="","",IF(ISNUMBER(SEARCH("KCB",G322))=TRUE,Info!$J$10,Info!$J$11))</f>
        <v/>
      </c>
      <c r="C322" s="56"/>
      <c r="D322" s="171"/>
      <c r="E322" s="171"/>
      <c r="F322" s="84"/>
      <c r="G322" s="77"/>
      <c r="H322" s="84"/>
      <c r="I322" s="75"/>
      <c r="J322" s="78"/>
      <c r="K322" s="78"/>
      <c r="L322" s="79"/>
      <c r="M322" s="78"/>
      <c r="N322" s="80"/>
      <c r="O322" s="93"/>
      <c r="P322" s="83"/>
      <c r="Q322" s="102"/>
      <c r="R322" s="78"/>
      <c r="S322" s="173"/>
      <c r="T322" s="91"/>
      <c r="U322" s="91"/>
    </row>
    <row r="323" spans="1:21" s="8" customFormat="1" x14ac:dyDescent="0.2">
      <c r="A323" s="75"/>
      <c r="B323" s="76" t="str">
        <f>IF(A323="","",IF(ISNUMBER(SEARCH("KCB",G323))=TRUE,Info!$J$10,Info!$J$11))</f>
        <v/>
      </c>
      <c r="C323" s="56"/>
      <c r="D323" s="171"/>
      <c r="E323" s="171"/>
      <c r="F323" s="84"/>
      <c r="G323" s="77"/>
      <c r="H323" s="84"/>
      <c r="I323" s="75"/>
      <c r="J323" s="78"/>
      <c r="K323" s="78"/>
      <c r="L323" s="79"/>
      <c r="M323" s="78"/>
      <c r="N323" s="80"/>
      <c r="O323" s="93"/>
      <c r="P323" s="83"/>
      <c r="Q323" s="102"/>
      <c r="R323" s="78"/>
      <c r="S323" s="173"/>
      <c r="T323" s="91"/>
      <c r="U323" s="91"/>
    </row>
    <row r="324" spans="1:21" s="8" customFormat="1" x14ac:dyDescent="0.2">
      <c r="A324" s="75"/>
      <c r="B324" s="76" t="str">
        <f>IF(A324="","",IF(ISNUMBER(SEARCH("KCB",G324))=TRUE,Info!$J$10,Info!$J$11))</f>
        <v/>
      </c>
      <c r="C324" s="56"/>
      <c r="D324" s="171"/>
      <c r="E324" s="171"/>
      <c r="F324" s="84"/>
      <c r="G324" s="77"/>
      <c r="H324" s="84"/>
      <c r="I324" s="75"/>
      <c r="J324" s="78"/>
      <c r="K324" s="78"/>
      <c r="L324" s="79"/>
      <c r="M324" s="78"/>
      <c r="N324" s="80"/>
      <c r="O324" s="93"/>
      <c r="P324" s="83"/>
      <c r="Q324" s="102"/>
      <c r="R324" s="78"/>
      <c r="S324" s="173"/>
      <c r="T324" s="91"/>
      <c r="U324" s="91"/>
    </row>
    <row r="325" spans="1:21" s="8" customFormat="1" x14ac:dyDescent="0.2">
      <c r="A325" s="75"/>
      <c r="B325" s="76" t="str">
        <f>IF(A325="","",IF(ISNUMBER(SEARCH("KCB",G325))=TRUE,Info!$J$10,Info!$J$11))</f>
        <v/>
      </c>
      <c r="C325" s="56"/>
      <c r="D325" s="171"/>
      <c r="E325" s="171"/>
      <c r="F325" s="84"/>
      <c r="G325" s="77"/>
      <c r="H325" s="84"/>
      <c r="I325" s="75"/>
      <c r="J325" s="78"/>
      <c r="K325" s="78"/>
      <c r="L325" s="79"/>
      <c r="M325" s="78"/>
      <c r="N325" s="80"/>
      <c r="O325" s="93"/>
      <c r="P325" s="83"/>
      <c r="Q325" s="102"/>
      <c r="R325" s="78"/>
      <c r="S325" s="173"/>
      <c r="T325" s="91"/>
      <c r="U325" s="91"/>
    </row>
    <row r="326" spans="1:21" s="8" customFormat="1" x14ac:dyDescent="0.2">
      <c r="A326" s="75"/>
      <c r="B326" s="76" t="str">
        <f>IF(A326="","",IF(ISNUMBER(SEARCH("KCB",G326))=TRUE,Info!$J$10,Info!$J$11))</f>
        <v/>
      </c>
      <c r="C326" s="56"/>
      <c r="D326" s="171"/>
      <c r="E326" s="171"/>
      <c r="F326" s="84"/>
      <c r="G326" s="77"/>
      <c r="H326" s="84"/>
      <c r="I326" s="75"/>
      <c r="J326" s="78"/>
      <c r="K326" s="78"/>
      <c r="L326" s="79"/>
      <c r="M326" s="78"/>
      <c r="N326" s="80"/>
      <c r="O326" s="93"/>
      <c r="P326" s="83"/>
      <c r="Q326" s="102"/>
      <c r="R326" s="78"/>
      <c r="S326" s="173"/>
      <c r="T326" s="91"/>
      <c r="U326" s="91"/>
    </row>
    <row r="327" spans="1:21" s="8" customFormat="1" x14ac:dyDescent="0.2">
      <c r="A327" s="75"/>
      <c r="B327" s="76" t="str">
        <f>IF(A327="","",IF(ISNUMBER(SEARCH("KCB",G327))=TRUE,Info!$J$10,Info!$J$11))</f>
        <v/>
      </c>
      <c r="C327" s="56"/>
      <c r="D327" s="171"/>
      <c r="E327" s="171"/>
      <c r="F327" s="84"/>
      <c r="G327" s="77"/>
      <c r="H327" s="84"/>
      <c r="I327" s="75"/>
      <c r="J327" s="78"/>
      <c r="K327" s="78"/>
      <c r="L327" s="79"/>
      <c r="M327" s="78"/>
      <c r="N327" s="80"/>
      <c r="O327" s="93"/>
      <c r="P327" s="83"/>
      <c r="Q327" s="102"/>
      <c r="R327" s="78"/>
      <c r="S327" s="173"/>
      <c r="T327" s="91"/>
      <c r="U327" s="91"/>
    </row>
    <row r="328" spans="1:21" s="8" customFormat="1" x14ac:dyDescent="0.2">
      <c r="A328" s="75"/>
      <c r="B328" s="76" t="str">
        <f>IF(A328="","",IF(ISNUMBER(SEARCH("KCB",G328))=TRUE,Info!$J$10,Info!$J$11))</f>
        <v/>
      </c>
      <c r="C328" s="56"/>
      <c r="D328" s="171"/>
      <c r="E328" s="171"/>
      <c r="F328" s="84"/>
      <c r="G328" s="77"/>
      <c r="H328" s="84"/>
      <c r="I328" s="75"/>
      <c r="J328" s="78"/>
      <c r="K328" s="78"/>
      <c r="L328" s="79"/>
      <c r="M328" s="78"/>
      <c r="N328" s="80"/>
      <c r="O328" s="93"/>
      <c r="P328" s="83"/>
      <c r="Q328" s="102"/>
      <c r="R328" s="78"/>
      <c r="S328" s="173"/>
      <c r="T328" s="91"/>
      <c r="U328" s="91"/>
    </row>
    <row r="329" spans="1:21" s="8" customFormat="1" x14ac:dyDescent="0.2">
      <c r="A329" s="75"/>
      <c r="B329" s="76" t="str">
        <f>IF(A329="","",IF(ISNUMBER(SEARCH("KCB",G329))=TRUE,Info!$J$10,Info!$J$11))</f>
        <v/>
      </c>
      <c r="C329" s="56"/>
      <c r="D329" s="171"/>
      <c r="E329" s="171"/>
      <c r="F329" s="84"/>
      <c r="G329" s="77"/>
      <c r="H329" s="84"/>
      <c r="I329" s="75"/>
      <c r="J329" s="78"/>
      <c r="K329" s="78"/>
      <c r="L329" s="79"/>
      <c r="M329" s="78"/>
      <c r="N329" s="80"/>
      <c r="O329" s="93"/>
      <c r="P329" s="83"/>
      <c r="Q329" s="102"/>
      <c r="R329" s="78"/>
      <c r="S329" s="173"/>
      <c r="T329" s="91"/>
      <c r="U329" s="91"/>
    </row>
    <row r="330" spans="1:21" s="8" customFormat="1" x14ac:dyDescent="0.2">
      <c r="B330" s="76" t="str">
        <f>IF(A330="","",IF(ISNUMBER(SEARCH("KCB",G330))=TRUE,Info!$J$10,Info!$J$11))</f>
        <v/>
      </c>
      <c r="C330" s="56"/>
      <c r="L330" s="79"/>
      <c r="M330" s="78"/>
      <c r="N330" s="80"/>
      <c r="O330" s="93"/>
      <c r="P330" s="83"/>
      <c r="Q330" s="102"/>
      <c r="R330" s="78"/>
      <c r="S330" s="78"/>
      <c r="T330" s="91"/>
      <c r="U330" s="91"/>
    </row>
    <row r="331" spans="1:21" s="8" customFormat="1" x14ac:dyDescent="0.2">
      <c r="A331" s="75"/>
      <c r="B331" s="76" t="str">
        <f>IF(A331="","",IF(ISNUMBER(SEARCH("KCB",G331))=TRUE,Info!$J$10,Info!$J$11))</f>
        <v/>
      </c>
      <c r="C331" s="56"/>
      <c r="D331" s="171"/>
      <c r="E331" s="171"/>
      <c r="F331" s="84"/>
      <c r="G331" s="77"/>
      <c r="H331" s="84"/>
      <c r="I331" s="75"/>
      <c r="J331" s="78"/>
      <c r="K331" s="78"/>
      <c r="L331" s="79"/>
      <c r="M331" s="78"/>
      <c r="N331" s="80"/>
      <c r="O331" s="93"/>
      <c r="P331" s="83"/>
      <c r="Q331" s="102"/>
      <c r="R331" s="78"/>
      <c r="S331" s="78"/>
      <c r="T331" s="91"/>
      <c r="U331" s="91"/>
    </row>
    <row r="332" spans="1:21" s="8" customFormat="1" x14ac:dyDescent="0.2">
      <c r="A332" s="75"/>
      <c r="B332" s="76" t="str">
        <f>IF(A332="","",IF(ISNUMBER(SEARCH("KCB",G332))=TRUE,Info!$J$10,Info!$J$11))</f>
        <v/>
      </c>
      <c r="C332" s="56"/>
      <c r="D332" s="171"/>
      <c r="E332" s="171"/>
      <c r="F332" s="84"/>
      <c r="G332" s="77"/>
      <c r="H332" s="84"/>
      <c r="I332" s="75"/>
      <c r="J332" s="78"/>
      <c r="K332" s="78"/>
      <c r="L332" s="79"/>
      <c r="M332" s="78"/>
      <c r="N332" s="80"/>
      <c r="O332" s="93"/>
      <c r="P332" s="83"/>
      <c r="Q332" s="102"/>
      <c r="R332" s="78"/>
      <c r="S332" s="78"/>
      <c r="T332" s="91"/>
      <c r="U332" s="91"/>
    </row>
    <row r="333" spans="1:21" s="8" customFormat="1" x14ac:dyDescent="0.2">
      <c r="A333" s="75"/>
      <c r="B333" s="76" t="str">
        <f>IF(A333="","",IF(ISNUMBER(SEARCH("KCB",G333))=TRUE,Info!$J$10,Info!$J$11))</f>
        <v/>
      </c>
      <c r="C333" s="56"/>
      <c r="D333" s="171"/>
      <c r="E333" s="171"/>
      <c r="F333" s="84"/>
      <c r="G333" s="77"/>
      <c r="H333" s="84"/>
      <c r="I333" s="75"/>
      <c r="J333" s="78"/>
      <c r="K333" s="78"/>
      <c r="L333" s="79"/>
      <c r="M333" s="78"/>
      <c r="N333" s="80"/>
      <c r="O333" s="93"/>
      <c r="P333" s="83"/>
      <c r="Q333" s="102"/>
      <c r="R333" s="78"/>
      <c r="S333" s="78"/>
      <c r="T333" s="91"/>
      <c r="U333" s="91"/>
    </row>
    <row r="334" spans="1:21" s="8" customFormat="1" x14ac:dyDescent="0.2">
      <c r="A334" s="75"/>
      <c r="B334" s="76" t="str">
        <f>IF(A334="","",IF(ISNUMBER(SEARCH("KCB",G334))=TRUE,Info!$J$10,Info!$J$11))</f>
        <v/>
      </c>
      <c r="C334" s="56"/>
      <c r="D334" s="171"/>
      <c r="E334" s="171"/>
      <c r="F334" s="84"/>
      <c r="G334" s="77"/>
      <c r="H334" s="84"/>
      <c r="I334" s="75"/>
      <c r="J334" s="78"/>
      <c r="K334" s="78"/>
      <c r="L334" s="79"/>
      <c r="M334" s="78"/>
      <c r="N334" s="80"/>
      <c r="O334" s="93"/>
      <c r="P334" s="83"/>
      <c r="Q334" s="102"/>
      <c r="R334" s="78"/>
      <c r="S334" s="78"/>
      <c r="T334" s="91"/>
      <c r="U334" s="91"/>
    </row>
    <row r="335" spans="1:21" s="8" customFormat="1" x14ac:dyDescent="0.2">
      <c r="A335" s="75"/>
      <c r="B335" s="76" t="str">
        <f>IF(A335="","",IF(ISNUMBER(SEARCH("KCB",G335))=TRUE,Info!$J$10,Info!$J$11))</f>
        <v/>
      </c>
      <c r="C335" s="56"/>
      <c r="D335" s="171"/>
      <c r="E335" s="171"/>
      <c r="F335" s="84"/>
      <c r="G335" s="77"/>
      <c r="H335" s="84"/>
      <c r="I335" s="75"/>
      <c r="J335" s="78"/>
      <c r="K335" s="78"/>
      <c r="L335" s="79"/>
      <c r="M335" s="78"/>
      <c r="N335" s="80"/>
      <c r="O335" s="93"/>
      <c r="P335" s="83"/>
      <c r="Q335" s="102"/>
      <c r="R335" s="78"/>
      <c r="S335" s="78"/>
      <c r="T335" s="91"/>
      <c r="U335" s="91"/>
    </row>
    <row r="336" spans="1:21" s="8" customFormat="1" x14ac:dyDescent="0.2">
      <c r="A336" s="75"/>
      <c r="B336" s="76" t="str">
        <f>IF(A336="","",IF(ISNUMBER(SEARCH("KCB",G336))=TRUE,Info!$J$10,Info!$J$11))</f>
        <v/>
      </c>
      <c r="C336" s="56"/>
      <c r="D336" s="171"/>
      <c r="E336" s="171"/>
      <c r="F336" s="84"/>
      <c r="G336" s="77"/>
      <c r="H336" s="84"/>
      <c r="I336" s="75"/>
      <c r="J336" s="78"/>
      <c r="K336" s="78"/>
      <c r="L336" s="79"/>
      <c r="M336" s="78"/>
      <c r="N336" s="80"/>
      <c r="O336" s="93"/>
      <c r="P336" s="83"/>
      <c r="Q336" s="102"/>
      <c r="R336" s="78"/>
      <c r="S336" s="78"/>
      <c r="T336" s="91"/>
      <c r="U336" s="91"/>
    </row>
    <row r="337" spans="1:21" s="8" customFormat="1" x14ac:dyDescent="0.2">
      <c r="A337" s="75"/>
      <c r="B337" s="76" t="str">
        <f>IF(A337="","",IF(ISNUMBER(SEARCH("KCB",G337))=TRUE,Info!$J$10,Info!$J$11))</f>
        <v/>
      </c>
      <c r="C337" s="56"/>
      <c r="D337" s="171"/>
      <c r="E337" s="171"/>
      <c r="F337" s="84"/>
      <c r="G337" s="77"/>
      <c r="H337" s="84"/>
      <c r="I337" s="75"/>
      <c r="J337" s="78"/>
      <c r="K337" s="78"/>
      <c r="L337" s="79"/>
      <c r="M337" s="78"/>
      <c r="N337" s="80"/>
      <c r="O337" s="93"/>
      <c r="P337" s="83"/>
      <c r="Q337" s="102"/>
      <c r="R337" s="78"/>
      <c r="S337" s="78"/>
      <c r="T337" s="91"/>
      <c r="U337" s="91"/>
    </row>
    <row r="338" spans="1:21" s="8" customFormat="1" x14ac:dyDescent="0.2">
      <c r="A338" s="75"/>
      <c r="B338" s="76" t="str">
        <f>IF(A338="","",IF(ISNUMBER(SEARCH("KCB",G338))=TRUE,Info!$J$10,Info!$J$11))</f>
        <v/>
      </c>
      <c r="C338" s="56"/>
      <c r="D338" s="171"/>
      <c r="E338" s="171"/>
      <c r="F338" s="84"/>
      <c r="G338" s="77"/>
      <c r="H338" s="84"/>
      <c r="I338" s="75"/>
      <c r="J338" s="78"/>
      <c r="K338" s="78"/>
      <c r="L338" s="79"/>
      <c r="M338" s="78"/>
      <c r="N338" s="80"/>
      <c r="O338" s="93"/>
      <c r="P338" s="83"/>
      <c r="Q338" s="102"/>
      <c r="R338" s="78"/>
      <c r="S338" s="78"/>
      <c r="T338" s="91"/>
      <c r="U338" s="91"/>
    </row>
    <row r="339" spans="1:21" s="8" customFormat="1" x14ac:dyDescent="0.2">
      <c r="A339" s="75"/>
      <c r="B339" s="76" t="str">
        <f>IF(A339="","",IF(ISNUMBER(SEARCH("KCB",G339))=TRUE,Info!$J$10,Info!$J$11))</f>
        <v/>
      </c>
      <c r="C339" s="56"/>
      <c r="D339" s="171"/>
      <c r="E339" s="171"/>
      <c r="F339" s="84"/>
      <c r="G339" s="77"/>
      <c r="H339" s="84"/>
      <c r="I339" s="75"/>
      <c r="J339" s="78"/>
      <c r="K339" s="78"/>
      <c r="L339" s="79"/>
      <c r="M339" s="78"/>
      <c r="N339" s="80"/>
      <c r="O339" s="93"/>
      <c r="P339" s="83"/>
      <c r="Q339" s="102"/>
      <c r="R339" s="78"/>
      <c r="S339" s="78"/>
      <c r="T339" s="91"/>
      <c r="U339" s="91"/>
    </row>
    <row r="340" spans="1:21" s="8" customFormat="1" x14ac:dyDescent="0.2">
      <c r="A340" s="75"/>
      <c r="B340" s="76" t="str">
        <f>IF(A340="","",IF(ISNUMBER(SEARCH("KCB",G340))=TRUE,Info!$J$10,Info!$J$11))</f>
        <v/>
      </c>
      <c r="C340" s="56"/>
      <c r="D340" s="171"/>
      <c r="E340" s="171"/>
      <c r="F340" s="84"/>
      <c r="G340" s="77"/>
      <c r="H340" s="84"/>
      <c r="I340" s="75"/>
      <c r="J340" s="78"/>
      <c r="K340" s="78"/>
      <c r="L340" s="79"/>
      <c r="M340" s="78"/>
      <c r="N340" s="80"/>
      <c r="O340" s="93"/>
      <c r="P340" s="83"/>
      <c r="Q340" s="102"/>
      <c r="R340" s="78"/>
      <c r="S340" s="78"/>
      <c r="T340" s="91"/>
      <c r="U340" s="91"/>
    </row>
    <row r="341" spans="1:21" s="8" customFormat="1" x14ac:dyDescent="0.2">
      <c r="A341" s="75"/>
      <c r="B341" s="76" t="str">
        <f>IF(A341="","",IF(ISNUMBER(SEARCH("KCB",G341))=TRUE,Info!$J$10,Info!$J$11))</f>
        <v/>
      </c>
      <c r="C341" s="56"/>
      <c r="D341" s="171"/>
      <c r="E341" s="171"/>
      <c r="F341" s="84"/>
      <c r="G341" s="77"/>
      <c r="H341" s="84"/>
      <c r="I341" s="75"/>
      <c r="J341" s="78"/>
      <c r="K341" s="78"/>
      <c r="L341" s="79"/>
      <c r="M341" s="78"/>
      <c r="N341" s="80"/>
      <c r="O341" s="93"/>
      <c r="P341" s="83"/>
      <c r="Q341" s="102"/>
      <c r="R341" s="78"/>
      <c r="S341" s="78"/>
      <c r="T341" s="91"/>
      <c r="U341" s="91"/>
    </row>
    <row r="342" spans="1:21" s="8" customFormat="1" x14ac:dyDescent="0.2">
      <c r="A342" s="75"/>
      <c r="B342" s="76" t="str">
        <f>IF(A342="","",IF(ISNUMBER(SEARCH("KCB",G342))=TRUE,Info!$J$10,Info!$J$11))</f>
        <v/>
      </c>
      <c r="C342" s="56"/>
      <c r="D342" s="171"/>
      <c r="E342" s="171"/>
      <c r="F342" s="84"/>
      <c r="G342" s="77"/>
      <c r="H342" s="84"/>
      <c r="I342" s="75"/>
      <c r="J342" s="78"/>
      <c r="K342" s="78"/>
      <c r="L342" s="79"/>
      <c r="M342" s="78"/>
      <c r="N342" s="80"/>
      <c r="O342" s="93"/>
      <c r="P342" s="83"/>
      <c r="Q342" s="102"/>
      <c r="R342" s="78"/>
      <c r="S342" s="78"/>
      <c r="T342" s="91"/>
      <c r="U342" s="91"/>
    </row>
    <row r="343" spans="1:21" s="8" customFormat="1" x14ac:dyDescent="0.2">
      <c r="A343" s="75"/>
      <c r="B343" s="76" t="str">
        <f>IF(A343="","",IF(ISNUMBER(SEARCH("KCB",G343))=TRUE,Info!$J$10,Info!$J$11))</f>
        <v/>
      </c>
      <c r="C343" s="56"/>
      <c r="D343" s="171"/>
      <c r="E343" s="171"/>
      <c r="F343" s="84"/>
      <c r="G343" s="77"/>
      <c r="H343" s="84"/>
      <c r="I343" s="75"/>
      <c r="J343" s="78"/>
      <c r="K343" s="78"/>
      <c r="L343" s="79"/>
      <c r="M343" s="78"/>
      <c r="N343" s="80"/>
      <c r="O343" s="93"/>
      <c r="P343" s="83"/>
      <c r="Q343" s="102"/>
      <c r="R343" s="78"/>
      <c r="S343" s="78"/>
      <c r="T343" s="91"/>
      <c r="U343" s="91"/>
    </row>
    <row r="344" spans="1:21" s="8" customFormat="1" x14ac:dyDescent="0.2">
      <c r="A344" s="75"/>
      <c r="B344" s="76" t="str">
        <f>IF(A344="","",IF(ISNUMBER(SEARCH("KCB",G344))=TRUE,Info!$J$10,Info!$J$11))</f>
        <v/>
      </c>
      <c r="C344" s="56"/>
      <c r="D344" s="171"/>
      <c r="E344" s="171"/>
      <c r="F344" s="84"/>
      <c r="G344" s="77"/>
      <c r="H344" s="84"/>
      <c r="I344" s="75"/>
      <c r="J344" s="78"/>
      <c r="K344" s="78"/>
      <c r="L344" s="79"/>
      <c r="M344" s="78"/>
      <c r="N344" s="80"/>
      <c r="O344" s="93"/>
      <c r="P344" s="83"/>
      <c r="Q344" s="102"/>
      <c r="R344" s="78"/>
      <c r="S344" s="78"/>
      <c r="T344" s="91"/>
      <c r="U344" s="91"/>
    </row>
    <row r="345" spans="1:21" s="8" customFormat="1" x14ac:dyDescent="0.2">
      <c r="A345" s="75"/>
      <c r="B345" s="76" t="str">
        <f>IF(A345="","",IF(ISNUMBER(SEARCH("KCB",G345))=TRUE,Info!$J$10,Info!$J$11))</f>
        <v/>
      </c>
      <c r="C345" s="56"/>
      <c r="D345" s="171"/>
      <c r="E345" s="171"/>
      <c r="F345" s="84"/>
      <c r="G345" s="77"/>
      <c r="H345" s="84"/>
      <c r="I345" s="75"/>
      <c r="J345" s="78"/>
      <c r="K345" s="78"/>
      <c r="L345" s="79"/>
      <c r="M345" s="78"/>
      <c r="N345" s="80"/>
      <c r="O345" s="93"/>
      <c r="P345" s="83"/>
      <c r="Q345" s="102"/>
      <c r="R345" s="78"/>
      <c r="S345" s="78"/>
      <c r="T345" s="91"/>
      <c r="U345" s="91"/>
    </row>
    <row r="346" spans="1:21" s="8" customFormat="1" x14ac:dyDescent="0.2">
      <c r="A346" s="75"/>
      <c r="B346" s="76" t="str">
        <f>IF(A346="","",IF(ISNUMBER(SEARCH("KCB",G346))=TRUE,Info!$J$10,Info!$J$11))</f>
        <v/>
      </c>
      <c r="C346" s="56"/>
      <c r="D346" s="171"/>
      <c r="E346" s="171"/>
      <c r="F346" s="84"/>
      <c r="G346" s="77"/>
      <c r="H346" s="84"/>
      <c r="I346" s="75"/>
      <c r="J346" s="78"/>
      <c r="K346" s="78"/>
      <c r="L346" s="79"/>
      <c r="M346" s="78"/>
      <c r="N346" s="80"/>
      <c r="O346" s="93"/>
      <c r="P346" s="83"/>
      <c r="Q346" s="102"/>
      <c r="R346" s="78"/>
      <c r="S346" s="78"/>
      <c r="T346" s="91"/>
      <c r="U346" s="91"/>
    </row>
    <row r="347" spans="1:21" s="8" customFormat="1" x14ac:dyDescent="0.2">
      <c r="A347" s="75"/>
      <c r="B347" s="76" t="str">
        <f>IF(A347="","",IF(ISNUMBER(SEARCH("KCB",G347))=TRUE,Info!$J$10,Info!$J$11))</f>
        <v/>
      </c>
      <c r="C347" s="56"/>
      <c r="D347" s="171"/>
      <c r="E347" s="171"/>
      <c r="F347" s="84"/>
      <c r="G347" s="77"/>
      <c r="H347" s="84"/>
      <c r="I347" s="75"/>
      <c r="J347" s="78"/>
      <c r="K347" s="78"/>
      <c r="L347" s="79"/>
      <c r="M347" s="78"/>
      <c r="N347" s="80"/>
      <c r="O347" s="93"/>
      <c r="P347" s="83"/>
      <c r="Q347" s="102"/>
      <c r="R347" s="78"/>
      <c r="S347" s="78"/>
      <c r="T347" s="91"/>
      <c r="U347" s="91"/>
    </row>
    <row r="348" spans="1:21" s="8" customFormat="1" x14ac:dyDescent="0.2">
      <c r="A348" s="75"/>
      <c r="B348" s="76" t="str">
        <f>IF(A348="","",IF(ISNUMBER(SEARCH("KCB",G348))=TRUE,Info!$J$10,Info!$J$11))</f>
        <v/>
      </c>
      <c r="C348" s="56"/>
      <c r="D348" s="171"/>
      <c r="E348" s="171"/>
      <c r="F348" s="84"/>
      <c r="G348" s="77"/>
      <c r="H348" s="84"/>
      <c r="I348" s="75"/>
      <c r="J348" s="78"/>
      <c r="K348" s="78"/>
      <c r="L348" s="79"/>
      <c r="M348" s="78"/>
      <c r="N348" s="80"/>
      <c r="O348" s="93"/>
      <c r="P348" s="83"/>
      <c r="Q348" s="102"/>
      <c r="R348" s="78"/>
      <c r="S348" s="78"/>
      <c r="T348" s="91"/>
      <c r="U348" s="91"/>
    </row>
    <row r="349" spans="1:21" s="8" customFormat="1" x14ac:dyDescent="0.2">
      <c r="A349" s="75"/>
      <c r="B349" s="76" t="str">
        <f>IF(A349="","",IF(ISNUMBER(SEARCH("KCB",G349))=TRUE,Info!$J$10,Info!$J$11))</f>
        <v/>
      </c>
      <c r="C349" s="56"/>
      <c r="D349" s="171"/>
      <c r="E349" s="171"/>
      <c r="F349" s="84"/>
      <c r="G349" s="77"/>
      <c r="H349" s="84"/>
      <c r="I349" s="75"/>
      <c r="J349" s="78"/>
      <c r="K349" s="78"/>
      <c r="L349" s="79"/>
      <c r="M349" s="78"/>
      <c r="N349" s="80"/>
      <c r="O349" s="93"/>
      <c r="P349" s="83"/>
      <c r="Q349" s="102"/>
      <c r="R349" s="78"/>
      <c r="S349" s="78"/>
      <c r="T349" s="91"/>
      <c r="U349" s="91"/>
    </row>
    <row r="350" spans="1:21" s="8" customFormat="1" x14ac:dyDescent="0.2">
      <c r="A350" s="75"/>
      <c r="B350" s="76" t="str">
        <f>IF(A350="","",IF(ISNUMBER(SEARCH("KCB",G350))=TRUE,Info!$J$10,Info!$J$11))</f>
        <v/>
      </c>
      <c r="C350" s="56"/>
      <c r="D350" s="171"/>
      <c r="E350" s="171"/>
      <c r="F350" s="84"/>
      <c r="G350" s="77"/>
      <c r="H350" s="84"/>
      <c r="I350" s="75"/>
      <c r="J350" s="78"/>
      <c r="K350" s="78"/>
      <c r="L350" s="79"/>
      <c r="M350" s="78"/>
      <c r="N350" s="80"/>
      <c r="O350" s="93"/>
      <c r="P350" s="83"/>
      <c r="Q350" s="102"/>
      <c r="R350" s="78"/>
      <c r="S350" s="78"/>
      <c r="T350" s="91"/>
      <c r="U350" s="91"/>
    </row>
    <row r="351" spans="1:21" s="8" customFormat="1" x14ac:dyDescent="0.2">
      <c r="A351" s="75"/>
      <c r="B351" s="76" t="str">
        <f>IF(A351="","",IF(ISNUMBER(SEARCH("KCB",G351))=TRUE,Info!$J$10,Info!$J$11))</f>
        <v/>
      </c>
      <c r="C351" s="56"/>
      <c r="D351" s="171"/>
      <c r="E351" s="171"/>
      <c r="F351" s="84"/>
      <c r="G351" s="77"/>
      <c r="H351" s="84"/>
      <c r="I351" s="75"/>
      <c r="J351" s="78"/>
      <c r="K351" s="78"/>
      <c r="L351" s="79"/>
      <c r="M351" s="78"/>
      <c r="N351" s="80"/>
      <c r="O351" s="93"/>
      <c r="P351" s="83"/>
      <c r="Q351" s="102"/>
      <c r="R351" s="78"/>
      <c r="S351" s="78"/>
      <c r="T351" s="91"/>
      <c r="U351" s="91"/>
    </row>
    <row r="352" spans="1:21" s="8" customFormat="1" x14ac:dyDescent="0.2">
      <c r="A352" s="75"/>
      <c r="B352" s="76" t="str">
        <f>IF(A352="","",IF(ISNUMBER(SEARCH("KCB",G352))=TRUE,Info!$J$10,Info!$J$11))</f>
        <v/>
      </c>
      <c r="C352" s="56"/>
      <c r="D352" s="171"/>
      <c r="E352" s="171"/>
      <c r="F352" s="84"/>
      <c r="G352" s="77"/>
      <c r="H352" s="84"/>
      <c r="I352" s="75"/>
      <c r="J352" s="78"/>
      <c r="K352" s="78"/>
      <c r="L352" s="79"/>
      <c r="M352" s="78"/>
      <c r="N352" s="80"/>
      <c r="O352" s="93"/>
      <c r="P352" s="83"/>
      <c r="Q352" s="102"/>
      <c r="R352" s="78"/>
      <c r="S352" s="78"/>
      <c r="T352" s="91"/>
      <c r="U352" s="91"/>
    </row>
    <row r="353" spans="1:21" s="8" customFormat="1" x14ac:dyDescent="0.2">
      <c r="A353" s="75"/>
      <c r="B353" s="76" t="str">
        <f>IF(A353="","",IF(ISNUMBER(SEARCH("KCB",G353))=TRUE,Info!$J$10,Info!$J$11))</f>
        <v/>
      </c>
      <c r="C353" s="56"/>
      <c r="D353" s="171"/>
      <c r="E353" s="171"/>
      <c r="F353" s="84"/>
      <c r="G353" s="77"/>
      <c r="H353" s="84"/>
      <c r="I353" s="75"/>
      <c r="J353" s="78"/>
      <c r="K353" s="78"/>
      <c r="L353" s="79"/>
      <c r="M353" s="78"/>
      <c r="N353" s="80"/>
      <c r="O353" s="93"/>
      <c r="P353" s="83"/>
      <c r="Q353" s="102"/>
      <c r="R353" s="78"/>
      <c r="S353" s="78"/>
      <c r="T353" s="91"/>
      <c r="U353" s="91"/>
    </row>
    <row r="354" spans="1:21" s="8" customFormat="1" x14ac:dyDescent="0.2">
      <c r="A354" s="75"/>
      <c r="B354" s="76" t="str">
        <f>IF(A354="","",IF(ISNUMBER(SEARCH("KCB",G354))=TRUE,Info!$J$10,Info!$J$11))</f>
        <v/>
      </c>
      <c r="C354" s="56"/>
      <c r="D354" s="171"/>
      <c r="E354" s="171"/>
      <c r="F354" s="84"/>
      <c r="G354" s="77"/>
      <c r="H354" s="84"/>
      <c r="I354" s="75"/>
      <c r="J354" s="78"/>
      <c r="K354" s="78"/>
      <c r="L354" s="79"/>
      <c r="M354" s="78"/>
      <c r="N354" s="80"/>
      <c r="O354" s="93"/>
      <c r="P354" s="83"/>
      <c r="Q354" s="102"/>
      <c r="R354" s="78"/>
      <c r="S354" s="78"/>
      <c r="T354" s="91"/>
      <c r="U354" s="91"/>
    </row>
    <row r="355" spans="1:21" s="8" customFormat="1" x14ac:dyDescent="0.2">
      <c r="A355" s="75"/>
      <c r="B355" s="76" t="str">
        <f>IF(A355="","",IF(ISNUMBER(SEARCH("KCB",G355))=TRUE,Info!$J$10,Info!$J$11))</f>
        <v/>
      </c>
      <c r="C355" s="56"/>
      <c r="D355" s="171"/>
      <c r="E355" s="171"/>
      <c r="F355" s="84"/>
      <c r="G355" s="77"/>
      <c r="H355" s="84"/>
      <c r="I355" s="75"/>
      <c r="J355" s="78"/>
      <c r="K355" s="78"/>
      <c r="L355" s="79"/>
      <c r="M355" s="78"/>
      <c r="N355" s="80"/>
      <c r="O355" s="93"/>
      <c r="P355" s="83"/>
      <c r="Q355" s="102"/>
      <c r="R355" s="78"/>
      <c r="S355" s="78"/>
      <c r="T355" s="91"/>
      <c r="U355" s="91"/>
    </row>
    <row r="356" spans="1:21" s="8" customFormat="1" x14ac:dyDescent="0.2">
      <c r="A356" s="75"/>
      <c r="B356" s="76" t="str">
        <f>IF(A356="","",IF(ISNUMBER(SEARCH("KCB",G356))=TRUE,Info!$J$10,Info!$J$11))</f>
        <v/>
      </c>
      <c r="C356" s="56"/>
      <c r="D356" s="171"/>
      <c r="E356" s="171"/>
      <c r="F356" s="84"/>
      <c r="G356" s="77"/>
      <c r="H356" s="84"/>
      <c r="I356" s="75"/>
      <c r="J356" s="78"/>
      <c r="K356" s="78"/>
      <c r="L356" s="79"/>
      <c r="M356" s="78"/>
      <c r="N356" s="80"/>
      <c r="O356" s="93"/>
      <c r="P356" s="83"/>
      <c r="Q356" s="102"/>
      <c r="R356" s="78"/>
      <c r="S356" s="78"/>
      <c r="T356" s="91"/>
      <c r="U356" s="91"/>
    </row>
    <row r="357" spans="1:21" s="8" customFormat="1" x14ac:dyDescent="0.2">
      <c r="A357" s="75"/>
      <c r="B357" s="76" t="str">
        <f>IF(A357="","",IF(ISNUMBER(SEARCH("KCB",G357))=TRUE,Info!$J$10,Info!$J$11))</f>
        <v/>
      </c>
      <c r="C357" s="56"/>
      <c r="D357" s="171"/>
      <c r="E357" s="171"/>
      <c r="F357" s="84"/>
      <c r="G357" s="77"/>
      <c r="H357" s="84"/>
      <c r="I357" s="75"/>
      <c r="J357" s="78"/>
      <c r="K357" s="78"/>
      <c r="L357" s="79"/>
      <c r="M357" s="78"/>
      <c r="N357" s="80"/>
      <c r="O357" s="93"/>
      <c r="P357" s="83"/>
      <c r="Q357" s="102"/>
      <c r="R357" s="78"/>
      <c r="S357" s="78"/>
      <c r="T357" s="91"/>
      <c r="U357" s="91"/>
    </row>
    <row r="358" spans="1:21" s="8" customFormat="1" x14ac:dyDescent="0.2">
      <c r="A358" s="75"/>
      <c r="B358" s="76" t="str">
        <f>IF(A358="","",IF(ISNUMBER(SEARCH("KCB",G358))=TRUE,Info!$J$10,Info!$J$11))</f>
        <v/>
      </c>
      <c r="C358" s="56"/>
      <c r="D358" s="171"/>
      <c r="E358" s="171"/>
      <c r="F358" s="84"/>
      <c r="G358" s="77"/>
      <c r="H358" s="84"/>
      <c r="I358" s="75"/>
      <c r="J358" s="78"/>
      <c r="K358" s="78"/>
      <c r="L358" s="79"/>
      <c r="M358" s="78"/>
      <c r="N358" s="80"/>
      <c r="O358" s="93"/>
      <c r="P358" s="83"/>
      <c r="Q358" s="102"/>
      <c r="R358" s="78"/>
      <c r="S358" s="78"/>
      <c r="T358" s="91"/>
      <c r="U358" s="91"/>
    </row>
    <row r="359" spans="1:21" s="8" customFormat="1" x14ac:dyDescent="0.2">
      <c r="A359" s="75"/>
      <c r="B359" s="76" t="str">
        <f>IF(A359="","",IF(ISNUMBER(SEARCH("KCB",G359))=TRUE,Info!$J$10,Info!$J$11))</f>
        <v/>
      </c>
      <c r="C359" s="56"/>
      <c r="D359" s="171"/>
      <c r="E359" s="171"/>
      <c r="F359" s="84"/>
      <c r="G359" s="77"/>
      <c r="H359" s="84"/>
      <c r="I359" s="75"/>
      <c r="J359" s="78"/>
      <c r="K359" s="78"/>
      <c r="L359" s="79"/>
      <c r="M359" s="78"/>
      <c r="N359" s="80"/>
      <c r="O359" s="93"/>
      <c r="P359" s="83"/>
      <c r="Q359" s="102"/>
      <c r="R359" s="78"/>
      <c r="S359" s="78"/>
      <c r="T359" s="91"/>
      <c r="U359" s="91"/>
    </row>
    <row r="360" spans="1:21" s="8" customFormat="1" x14ac:dyDescent="0.2">
      <c r="A360" s="75"/>
      <c r="B360" s="76" t="str">
        <f>IF(A360="","",IF(ISNUMBER(SEARCH("KCB",G360))=TRUE,Info!$J$10,Info!$J$11))</f>
        <v/>
      </c>
      <c r="C360" s="56"/>
      <c r="D360" s="171"/>
      <c r="E360" s="171"/>
      <c r="F360" s="84"/>
      <c r="G360" s="77"/>
      <c r="H360" s="84"/>
      <c r="I360" s="75"/>
      <c r="J360" s="78"/>
      <c r="K360" s="78"/>
      <c r="L360" s="79"/>
      <c r="M360" s="78"/>
      <c r="N360" s="80"/>
      <c r="O360" s="93"/>
      <c r="P360" s="83"/>
      <c r="Q360" s="102"/>
      <c r="R360" s="78"/>
      <c r="S360" s="78"/>
      <c r="T360" s="91"/>
      <c r="U360" s="91"/>
    </row>
    <row r="361" spans="1:21" s="8" customFormat="1" x14ac:dyDescent="0.2">
      <c r="A361" s="75"/>
      <c r="B361" s="76" t="str">
        <f>IF(A361="","",IF(ISNUMBER(SEARCH("KCB",G361))=TRUE,Info!$J$10,Info!$J$11))</f>
        <v/>
      </c>
      <c r="C361" s="56"/>
      <c r="D361" s="171"/>
      <c r="E361" s="171"/>
      <c r="F361" s="84"/>
      <c r="G361" s="77"/>
      <c r="H361" s="84"/>
      <c r="I361" s="75"/>
      <c r="J361" s="78"/>
      <c r="K361" s="78"/>
      <c r="L361" s="79"/>
      <c r="M361" s="78"/>
      <c r="N361" s="80"/>
      <c r="O361" s="93"/>
      <c r="P361" s="83"/>
      <c r="Q361" s="102"/>
      <c r="R361" s="78"/>
      <c r="S361" s="78"/>
      <c r="T361" s="91"/>
      <c r="U361" s="91"/>
    </row>
    <row r="362" spans="1:21" s="8" customFormat="1" x14ac:dyDescent="0.2">
      <c r="A362" s="75"/>
      <c r="B362" s="76" t="str">
        <f>IF(A362="","",IF(ISNUMBER(SEARCH("KCB",G362))=TRUE,Info!$J$10,Info!$J$11))</f>
        <v/>
      </c>
      <c r="C362" s="56"/>
      <c r="D362" s="171"/>
      <c r="E362" s="171"/>
      <c r="F362" s="84"/>
      <c r="G362" s="77"/>
      <c r="H362" s="84"/>
      <c r="I362" s="75"/>
      <c r="J362" s="78"/>
      <c r="K362" s="78"/>
      <c r="L362" s="79"/>
      <c r="M362" s="78"/>
      <c r="N362" s="80"/>
      <c r="O362" s="93"/>
      <c r="P362" s="83"/>
      <c r="Q362" s="102"/>
      <c r="R362" s="78"/>
      <c r="S362" s="78"/>
      <c r="T362" s="91"/>
      <c r="U362" s="91"/>
    </row>
    <row r="363" spans="1:21" s="8" customFormat="1" x14ac:dyDescent="0.2">
      <c r="A363" s="75"/>
      <c r="B363" s="76" t="str">
        <f>IF(A363="","",IF(ISNUMBER(SEARCH("KCB",G363))=TRUE,Info!$J$10,Info!$J$11))</f>
        <v/>
      </c>
      <c r="C363" s="56"/>
      <c r="D363" s="171"/>
      <c r="E363" s="171"/>
      <c r="F363" s="84"/>
      <c r="G363" s="77"/>
      <c r="H363" s="84"/>
      <c r="I363" s="75"/>
      <c r="J363" s="78"/>
      <c r="K363" s="78"/>
      <c r="L363" s="79"/>
      <c r="M363" s="78"/>
      <c r="N363" s="80"/>
      <c r="O363" s="93"/>
      <c r="P363" s="83"/>
      <c r="Q363" s="102"/>
      <c r="R363" s="78"/>
      <c r="S363" s="78"/>
      <c r="T363" s="91"/>
      <c r="U363" s="91"/>
    </row>
    <row r="364" spans="1:21" s="8" customFormat="1" x14ac:dyDescent="0.2">
      <c r="A364" s="75"/>
      <c r="B364" s="76" t="str">
        <f>IF(A364="","",IF(ISNUMBER(SEARCH("KCB",G364))=TRUE,Info!$J$10,Info!$J$11))</f>
        <v/>
      </c>
      <c r="C364" s="56"/>
      <c r="D364" s="171"/>
      <c r="E364" s="171"/>
      <c r="F364" s="84"/>
      <c r="G364" s="77"/>
      <c r="H364" s="84"/>
      <c r="I364" s="75"/>
      <c r="J364" s="78"/>
      <c r="K364" s="78"/>
      <c r="L364" s="79"/>
      <c r="M364" s="78"/>
      <c r="N364" s="80"/>
      <c r="O364" s="93"/>
      <c r="P364" s="83"/>
      <c r="Q364" s="102"/>
      <c r="R364" s="78"/>
      <c r="S364" s="78"/>
      <c r="T364" s="91"/>
      <c r="U364" s="91"/>
    </row>
    <row r="365" spans="1:21" s="8" customFormat="1" x14ac:dyDescent="0.2">
      <c r="A365" s="75"/>
      <c r="B365" s="76" t="str">
        <f>IF(A365="","",IF(ISNUMBER(SEARCH("KCB",G365))=TRUE,Info!$J$10,Info!$J$11))</f>
        <v/>
      </c>
      <c r="C365" s="56"/>
      <c r="D365" s="171"/>
      <c r="E365" s="171"/>
      <c r="F365" s="84"/>
      <c r="G365" s="77"/>
      <c r="H365" s="84"/>
      <c r="I365" s="75"/>
      <c r="J365" s="78"/>
      <c r="K365" s="78"/>
      <c r="L365" s="79"/>
      <c r="M365" s="78"/>
      <c r="N365" s="80"/>
      <c r="O365" s="93"/>
      <c r="P365" s="83"/>
      <c r="Q365" s="102"/>
      <c r="R365" s="78"/>
      <c r="S365" s="78"/>
      <c r="T365" s="91"/>
      <c r="U365" s="91"/>
    </row>
    <row r="366" spans="1:21" s="8" customFormat="1" x14ac:dyDescent="0.2">
      <c r="A366" s="75"/>
      <c r="B366" s="76" t="str">
        <f>IF(A366="","",IF(ISNUMBER(SEARCH("KCB",G366))=TRUE,Info!$J$10,Info!$J$11))</f>
        <v/>
      </c>
      <c r="C366" s="56"/>
      <c r="D366" s="171"/>
      <c r="E366" s="171"/>
      <c r="F366" s="84"/>
      <c r="G366" s="77"/>
      <c r="H366" s="84"/>
      <c r="I366" s="75"/>
      <c r="J366" s="78"/>
      <c r="K366" s="78"/>
      <c r="L366" s="79"/>
      <c r="M366" s="78"/>
      <c r="N366" s="80"/>
      <c r="O366" s="93"/>
      <c r="P366" s="83"/>
      <c r="Q366" s="102"/>
      <c r="R366" s="78"/>
      <c r="S366" s="78"/>
      <c r="T366" s="91"/>
      <c r="U366" s="91"/>
    </row>
    <row r="367" spans="1:21" s="8" customFormat="1" x14ac:dyDescent="0.2">
      <c r="A367" s="75"/>
      <c r="B367" s="76" t="str">
        <f>IF(A367="","",IF(ISNUMBER(SEARCH("KCB",G367))=TRUE,Info!$J$10,Info!$J$11))</f>
        <v/>
      </c>
      <c r="C367" s="56"/>
      <c r="D367" s="171"/>
      <c r="E367" s="171"/>
      <c r="F367" s="84"/>
      <c r="G367" s="77"/>
      <c r="H367" s="84"/>
      <c r="I367" s="75"/>
      <c r="J367" s="78"/>
      <c r="K367" s="78"/>
      <c r="L367" s="79"/>
      <c r="M367" s="78"/>
      <c r="N367" s="80"/>
      <c r="O367" s="93"/>
      <c r="P367" s="83"/>
      <c r="Q367" s="102"/>
      <c r="R367" s="78"/>
      <c r="S367" s="78"/>
      <c r="T367" s="91"/>
      <c r="U367" s="91"/>
    </row>
    <row r="368" spans="1:21" s="8" customFormat="1" x14ac:dyDescent="0.2">
      <c r="A368" s="75"/>
      <c r="B368" s="76" t="str">
        <f>IF(A368="","",IF(ISNUMBER(SEARCH("KCB",G368))=TRUE,Info!$J$10,Info!$J$11))</f>
        <v/>
      </c>
      <c r="C368" s="56"/>
      <c r="D368" s="171"/>
      <c r="E368" s="171"/>
      <c r="F368" s="84"/>
      <c r="G368" s="77"/>
      <c r="H368" s="84"/>
      <c r="I368" s="75"/>
      <c r="J368" s="78"/>
      <c r="K368" s="78"/>
      <c r="L368" s="79"/>
      <c r="M368" s="78"/>
      <c r="N368" s="80"/>
      <c r="O368" s="93"/>
      <c r="P368" s="83"/>
      <c r="Q368" s="102"/>
      <c r="R368" s="78"/>
      <c r="S368" s="78"/>
      <c r="T368" s="91"/>
      <c r="U368" s="91"/>
    </row>
    <row r="369" spans="1:21" s="8" customFormat="1" x14ac:dyDescent="0.2">
      <c r="A369" s="75"/>
      <c r="B369" s="76" t="str">
        <f>IF(A369="","",IF(ISNUMBER(SEARCH("KCB",G369))=TRUE,Info!$J$10,Info!$J$11))</f>
        <v/>
      </c>
      <c r="C369" s="56"/>
      <c r="D369" s="171"/>
      <c r="E369" s="171"/>
      <c r="F369" s="84"/>
      <c r="G369" s="77"/>
      <c r="H369" s="84"/>
      <c r="I369" s="75"/>
      <c r="J369" s="78"/>
      <c r="K369" s="78"/>
      <c r="L369" s="79"/>
      <c r="M369" s="78"/>
      <c r="N369" s="80"/>
      <c r="O369" s="93"/>
      <c r="P369" s="83"/>
      <c r="Q369" s="102"/>
      <c r="R369" s="78"/>
      <c r="S369" s="78"/>
      <c r="T369" s="91"/>
      <c r="U369" s="91"/>
    </row>
    <row r="370" spans="1:21" s="8" customFormat="1" x14ac:dyDescent="0.2">
      <c r="A370" s="75"/>
      <c r="B370" s="76" t="str">
        <f>IF(A370="","",IF(ISNUMBER(SEARCH("KCB",G370))=TRUE,Info!$J$10,Info!$J$11))</f>
        <v/>
      </c>
      <c r="C370" s="56"/>
      <c r="D370" s="171"/>
      <c r="E370" s="171"/>
      <c r="F370" s="84"/>
      <c r="G370" s="77"/>
      <c r="H370" s="84"/>
      <c r="I370" s="75"/>
      <c r="J370" s="78"/>
      <c r="K370" s="78"/>
      <c r="L370" s="79"/>
      <c r="M370" s="78"/>
      <c r="N370" s="80"/>
      <c r="O370" s="93"/>
      <c r="P370" s="83"/>
      <c r="Q370" s="102"/>
      <c r="R370" s="78"/>
      <c r="S370" s="78"/>
      <c r="T370" s="91"/>
      <c r="U370" s="91"/>
    </row>
    <row r="371" spans="1:21" s="8" customFormat="1" x14ac:dyDescent="0.2">
      <c r="A371" s="75"/>
      <c r="B371" s="76" t="str">
        <f>IF(A371="","",IF(ISNUMBER(SEARCH("KCB",G371))=TRUE,Info!$J$10,Info!$J$11))</f>
        <v/>
      </c>
      <c r="C371" s="56"/>
      <c r="D371" s="171"/>
      <c r="E371" s="171"/>
      <c r="F371" s="84"/>
      <c r="G371" s="77"/>
      <c r="H371" s="84"/>
      <c r="I371" s="75"/>
      <c r="J371" s="78"/>
      <c r="K371" s="78"/>
      <c r="L371" s="79"/>
      <c r="M371" s="78"/>
      <c r="N371" s="80"/>
      <c r="O371" s="93"/>
      <c r="P371" s="83"/>
      <c r="Q371" s="102"/>
      <c r="R371" s="78"/>
      <c r="S371" s="78"/>
      <c r="T371" s="91"/>
      <c r="U371" s="91"/>
    </row>
    <row r="372" spans="1:21" s="8" customFormat="1" x14ac:dyDescent="0.2">
      <c r="A372" s="75"/>
      <c r="B372" s="76" t="str">
        <f>IF(A372="","",IF(ISNUMBER(SEARCH("KCB",G372))=TRUE,Info!$J$10,Info!$J$11))</f>
        <v/>
      </c>
      <c r="C372" s="56"/>
      <c r="D372" s="171"/>
      <c r="E372" s="171"/>
      <c r="F372" s="84"/>
      <c r="G372" s="77"/>
      <c r="H372" s="84"/>
      <c r="I372" s="75"/>
      <c r="J372" s="78"/>
      <c r="K372" s="78"/>
      <c r="L372" s="79"/>
      <c r="M372" s="78"/>
      <c r="N372" s="80"/>
      <c r="O372" s="93"/>
      <c r="P372" s="83"/>
      <c r="Q372" s="102"/>
      <c r="R372" s="78"/>
      <c r="S372" s="78"/>
      <c r="T372" s="91"/>
      <c r="U372" s="91"/>
    </row>
    <row r="373" spans="1:21" s="8" customFormat="1" x14ac:dyDescent="0.2">
      <c r="A373" s="75"/>
      <c r="B373" s="76" t="str">
        <f>IF(A373="","",IF(ISNUMBER(SEARCH("KCB",G373))=TRUE,Info!$J$10,Info!$J$11))</f>
        <v/>
      </c>
      <c r="C373" s="56"/>
      <c r="D373" s="171"/>
      <c r="E373" s="171"/>
      <c r="F373" s="84"/>
      <c r="G373" s="77"/>
      <c r="H373" s="84"/>
      <c r="I373" s="75"/>
      <c r="J373" s="78"/>
      <c r="K373" s="78"/>
      <c r="L373" s="79"/>
      <c r="M373" s="78"/>
      <c r="N373" s="80"/>
      <c r="O373" s="93"/>
      <c r="P373" s="83"/>
      <c r="Q373" s="102"/>
      <c r="R373" s="78"/>
      <c r="S373" s="78"/>
      <c r="T373" s="91"/>
      <c r="U373" s="91"/>
    </row>
    <row r="374" spans="1:21" s="8" customFormat="1" x14ac:dyDescent="0.2">
      <c r="A374" s="75"/>
      <c r="B374" s="76" t="str">
        <f>IF(A374="","",IF(ISNUMBER(SEARCH("KCB",G374))=TRUE,Info!$J$10,Info!$J$11))</f>
        <v/>
      </c>
      <c r="C374" s="56"/>
      <c r="D374" s="171"/>
      <c r="E374" s="171"/>
      <c r="F374" s="84"/>
      <c r="G374" s="77"/>
      <c r="H374" s="84"/>
      <c r="I374" s="75"/>
      <c r="J374" s="78"/>
      <c r="K374" s="78"/>
      <c r="L374" s="79"/>
      <c r="M374" s="78"/>
      <c r="N374" s="80"/>
      <c r="O374" s="93"/>
      <c r="P374" s="83"/>
      <c r="Q374" s="102"/>
      <c r="R374" s="78"/>
      <c r="S374" s="78"/>
      <c r="T374" s="91"/>
      <c r="U374" s="91"/>
    </row>
    <row r="375" spans="1:21" s="8" customFormat="1" x14ac:dyDescent="0.2">
      <c r="A375" s="75"/>
      <c r="B375" s="76" t="str">
        <f>IF(A375="","",IF(ISNUMBER(SEARCH("KCB",G375))=TRUE,Info!$J$10,Info!$J$11))</f>
        <v/>
      </c>
      <c r="C375" s="56"/>
      <c r="D375" s="171"/>
      <c r="E375" s="171"/>
      <c r="F375" s="84"/>
      <c r="G375" s="77"/>
      <c r="H375" s="84"/>
      <c r="I375" s="75"/>
      <c r="J375" s="78"/>
      <c r="K375" s="78"/>
      <c r="L375" s="79"/>
      <c r="M375" s="78"/>
      <c r="N375" s="80"/>
      <c r="O375" s="93"/>
      <c r="P375" s="83"/>
      <c r="Q375" s="102"/>
      <c r="R375" s="78"/>
      <c r="S375" s="78"/>
      <c r="T375" s="91"/>
      <c r="U375" s="91"/>
    </row>
    <row r="376" spans="1:21" s="8" customFormat="1" x14ac:dyDescent="0.2">
      <c r="A376" s="75"/>
      <c r="B376" s="76" t="str">
        <f>IF(A376="","",IF(ISNUMBER(SEARCH("KCB",G376))=TRUE,Info!$J$10,Info!$J$11))</f>
        <v/>
      </c>
      <c r="C376" s="56"/>
      <c r="D376" s="171"/>
      <c r="E376" s="171"/>
      <c r="F376" s="84"/>
      <c r="G376" s="77"/>
      <c r="H376" s="84"/>
      <c r="I376" s="75"/>
      <c r="J376" s="78"/>
      <c r="K376" s="78"/>
      <c r="L376" s="79"/>
      <c r="M376" s="78"/>
      <c r="N376" s="80"/>
      <c r="O376" s="93"/>
      <c r="P376" s="83"/>
      <c r="Q376" s="102"/>
      <c r="R376" s="78"/>
      <c r="S376" s="78"/>
      <c r="T376" s="91"/>
      <c r="U376" s="91"/>
    </row>
    <row r="377" spans="1:21" s="8" customFormat="1" x14ac:dyDescent="0.2">
      <c r="A377" s="75"/>
      <c r="B377" s="76" t="str">
        <f>IF(A377="","",IF(ISNUMBER(SEARCH("KCB",G377))=TRUE,Info!$J$10,Info!$J$11))</f>
        <v/>
      </c>
      <c r="C377" s="56"/>
      <c r="D377" s="171"/>
      <c r="E377" s="171"/>
      <c r="F377" s="84"/>
      <c r="G377" s="77"/>
      <c r="H377" s="84"/>
      <c r="I377" s="75"/>
      <c r="J377" s="78"/>
      <c r="K377" s="78"/>
      <c r="L377" s="79"/>
      <c r="M377" s="78"/>
      <c r="N377" s="80"/>
      <c r="O377" s="93"/>
      <c r="P377" s="83"/>
      <c r="Q377" s="102"/>
      <c r="R377" s="78"/>
      <c r="S377" s="78"/>
      <c r="T377" s="91"/>
      <c r="U377" s="91"/>
    </row>
    <row r="378" spans="1:21" s="8" customFormat="1" x14ac:dyDescent="0.2">
      <c r="A378" s="75"/>
      <c r="B378" s="76" t="str">
        <f>IF(A378="","",IF(ISNUMBER(SEARCH("KCB",G378))=TRUE,Info!$J$10,Info!$J$11))</f>
        <v/>
      </c>
      <c r="C378" s="56"/>
      <c r="D378" s="171"/>
      <c r="E378" s="171"/>
      <c r="F378" s="84"/>
      <c r="G378" s="77"/>
      <c r="H378" s="84"/>
      <c r="I378" s="75"/>
      <c r="J378" s="78"/>
      <c r="K378" s="78"/>
      <c r="L378" s="79"/>
      <c r="M378" s="78"/>
      <c r="N378" s="80"/>
      <c r="O378" s="93"/>
      <c r="P378" s="83"/>
      <c r="Q378" s="102"/>
      <c r="R378" s="78"/>
      <c r="S378" s="78"/>
      <c r="T378" s="91"/>
      <c r="U378" s="91"/>
    </row>
    <row r="379" spans="1:21" s="8" customFormat="1" x14ac:dyDescent="0.2">
      <c r="A379" s="75"/>
      <c r="B379" s="76" t="str">
        <f>IF(A379="","",IF(ISNUMBER(SEARCH("KCB",G379))=TRUE,Info!$J$10,Info!$J$11))</f>
        <v/>
      </c>
      <c r="C379" s="56"/>
      <c r="D379" s="171"/>
      <c r="E379" s="171"/>
      <c r="F379" s="84"/>
      <c r="G379" s="77"/>
      <c r="H379" s="84"/>
      <c r="I379" s="75"/>
      <c r="J379" s="78"/>
      <c r="K379" s="78"/>
      <c r="L379" s="79"/>
      <c r="M379" s="78"/>
      <c r="N379" s="80"/>
      <c r="O379" s="93"/>
      <c r="P379" s="83"/>
      <c r="Q379" s="102"/>
      <c r="R379" s="78"/>
      <c r="S379" s="78"/>
      <c r="T379" s="91"/>
      <c r="U379" s="91"/>
    </row>
    <row r="380" spans="1:21" s="8" customFormat="1" x14ac:dyDescent="0.2">
      <c r="A380" s="75"/>
      <c r="B380" s="76" t="str">
        <f>IF(A380="","",IF(ISNUMBER(SEARCH("KCB",G380))=TRUE,Info!$J$10,Info!$J$11))</f>
        <v/>
      </c>
      <c r="C380" s="56"/>
      <c r="D380" s="171"/>
      <c r="E380" s="171"/>
      <c r="F380" s="84"/>
      <c r="G380" s="77"/>
      <c r="H380" s="84"/>
      <c r="I380" s="75"/>
      <c r="J380" s="78"/>
      <c r="K380" s="78"/>
      <c r="L380" s="79"/>
      <c r="M380" s="78"/>
      <c r="N380" s="80"/>
      <c r="O380" s="93"/>
      <c r="P380" s="83"/>
      <c r="Q380" s="102"/>
      <c r="R380" s="78"/>
      <c r="S380" s="78"/>
      <c r="T380" s="91"/>
      <c r="U380" s="91"/>
    </row>
    <row r="381" spans="1:21" s="8" customFormat="1" x14ac:dyDescent="0.2">
      <c r="A381" s="75"/>
      <c r="B381" s="76" t="str">
        <f>IF(A381="","",IF(ISNUMBER(SEARCH("KCB",G381))=TRUE,Info!$J$10,Info!$J$11))</f>
        <v/>
      </c>
      <c r="C381" s="56"/>
      <c r="D381" s="171"/>
      <c r="E381" s="171"/>
      <c r="F381" s="84"/>
      <c r="G381" s="77"/>
      <c r="H381" s="84"/>
      <c r="I381" s="75"/>
      <c r="J381" s="78"/>
      <c r="K381" s="78"/>
      <c r="L381" s="79"/>
      <c r="M381" s="78"/>
      <c r="N381" s="80"/>
      <c r="O381" s="93"/>
      <c r="P381" s="83"/>
      <c r="Q381" s="102"/>
      <c r="R381" s="78"/>
      <c r="S381" s="78"/>
      <c r="T381" s="91"/>
      <c r="U381" s="91"/>
    </row>
    <row r="382" spans="1:21" s="8" customFormat="1" x14ac:dyDescent="0.2">
      <c r="A382" s="75"/>
      <c r="B382" s="76" t="str">
        <f>IF(A382="","",IF(ISNUMBER(SEARCH("KCB",G382))=TRUE,Info!$J$10,Info!$J$11))</f>
        <v/>
      </c>
      <c r="C382" s="56"/>
      <c r="D382" s="171"/>
      <c r="E382" s="171"/>
      <c r="F382" s="84"/>
      <c r="G382" s="77"/>
      <c r="H382" s="84"/>
      <c r="I382" s="75"/>
      <c r="J382" s="78"/>
      <c r="K382" s="78"/>
      <c r="L382" s="79"/>
      <c r="M382" s="78"/>
      <c r="N382" s="80"/>
      <c r="O382" s="93"/>
      <c r="P382" s="83"/>
      <c r="Q382" s="102"/>
      <c r="R382" s="78"/>
      <c r="S382" s="78"/>
      <c r="T382" s="91"/>
      <c r="U382" s="91"/>
    </row>
    <row r="383" spans="1:21" s="8" customFormat="1" x14ac:dyDescent="0.2">
      <c r="A383" s="75"/>
      <c r="B383" s="76" t="str">
        <f>IF(A383="","",IF(ISNUMBER(SEARCH("KCB",G383))=TRUE,Info!$J$10,Info!$J$11))</f>
        <v/>
      </c>
      <c r="C383" s="56"/>
      <c r="D383" s="171"/>
      <c r="E383" s="171"/>
      <c r="F383" s="84"/>
      <c r="G383" s="77"/>
      <c r="H383" s="84"/>
      <c r="I383" s="75"/>
      <c r="J383" s="78"/>
      <c r="K383" s="78"/>
      <c r="L383" s="79"/>
      <c r="M383" s="78"/>
      <c r="N383" s="80"/>
      <c r="O383" s="93"/>
      <c r="P383" s="83"/>
      <c r="Q383" s="102"/>
      <c r="R383" s="78"/>
      <c r="S383" s="78"/>
      <c r="T383" s="91"/>
      <c r="U383" s="91"/>
    </row>
    <row r="384" spans="1:21" s="8" customFormat="1" x14ac:dyDescent="0.2">
      <c r="A384" s="75"/>
      <c r="B384" s="76" t="str">
        <f>IF(A384="","",IF(ISNUMBER(SEARCH("KCB",G384))=TRUE,Info!$J$10,Info!$J$11))</f>
        <v/>
      </c>
      <c r="C384" s="56"/>
      <c r="D384" s="171"/>
      <c r="E384" s="171"/>
      <c r="F384" s="84"/>
      <c r="G384" s="77"/>
      <c r="H384" s="84"/>
      <c r="I384" s="75"/>
      <c r="J384" s="78"/>
      <c r="K384" s="78"/>
      <c r="L384" s="79"/>
      <c r="M384" s="78"/>
      <c r="N384" s="80"/>
      <c r="O384" s="93"/>
      <c r="P384" s="83"/>
      <c r="Q384" s="102"/>
      <c r="R384" s="78"/>
      <c r="S384" s="78"/>
      <c r="T384" s="91"/>
      <c r="U384" s="91"/>
    </row>
    <row r="385" spans="1:21" s="8" customFormat="1" x14ac:dyDescent="0.2">
      <c r="A385" s="75"/>
      <c r="B385" s="76" t="str">
        <f>IF(A385="","",IF(ISNUMBER(SEARCH("KCB",G385))=TRUE,Info!$J$10,Info!$J$11))</f>
        <v/>
      </c>
      <c r="C385" s="56"/>
      <c r="D385" s="171"/>
      <c r="E385" s="171"/>
      <c r="F385" s="84"/>
      <c r="G385" s="77"/>
      <c r="H385" s="84"/>
      <c r="I385" s="75"/>
      <c r="J385" s="78"/>
      <c r="K385" s="78"/>
      <c r="L385" s="79"/>
      <c r="M385" s="78"/>
      <c r="N385" s="80"/>
      <c r="O385" s="93"/>
      <c r="P385" s="83"/>
      <c r="Q385" s="102"/>
      <c r="R385" s="78"/>
      <c r="S385" s="78"/>
      <c r="T385" s="91"/>
      <c r="U385" s="91"/>
    </row>
    <row r="386" spans="1:21" s="8" customFormat="1" x14ac:dyDescent="0.2">
      <c r="A386" s="75"/>
      <c r="B386" s="76" t="str">
        <f>IF(A386="","",IF(ISNUMBER(SEARCH("KCB",G386))=TRUE,Info!$J$10,Info!$J$11))</f>
        <v/>
      </c>
      <c r="C386" s="56"/>
      <c r="D386" s="171"/>
      <c r="E386" s="171"/>
      <c r="F386" s="84"/>
      <c r="G386" s="77"/>
      <c r="H386" s="84"/>
      <c r="I386" s="75"/>
      <c r="J386" s="78"/>
      <c r="K386" s="78"/>
      <c r="L386" s="79"/>
      <c r="M386" s="78"/>
      <c r="N386" s="80"/>
      <c r="O386" s="93"/>
      <c r="P386" s="83"/>
      <c r="Q386" s="102"/>
      <c r="R386" s="78"/>
      <c r="S386" s="78"/>
      <c r="T386" s="91"/>
      <c r="U386" s="91"/>
    </row>
    <row r="387" spans="1:21" s="8" customFormat="1" x14ac:dyDescent="0.2">
      <c r="A387" s="75"/>
      <c r="B387" s="76" t="str">
        <f>IF(A387="","",IF(ISNUMBER(SEARCH("KCB",G387))=TRUE,Info!$J$10,Info!$J$11))</f>
        <v/>
      </c>
      <c r="C387" s="56"/>
      <c r="D387" s="171"/>
      <c r="E387" s="171"/>
      <c r="F387" s="84"/>
      <c r="G387" s="77"/>
      <c r="H387" s="84"/>
      <c r="I387" s="75"/>
      <c r="J387" s="78"/>
      <c r="K387" s="78"/>
      <c r="L387" s="79"/>
      <c r="M387" s="78"/>
      <c r="N387" s="80"/>
      <c r="O387" s="93"/>
      <c r="P387" s="83"/>
      <c r="Q387" s="102"/>
      <c r="R387" s="78"/>
      <c r="S387" s="78"/>
      <c r="T387" s="91"/>
      <c r="U387" s="91"/>
    </row>
    <row r="388" spans="1:21" s="8" customFormat="1" x14ac:dyDescent="0.2">
      <c r="A388" s="75"/>
      <c r="B388" s="76" t="str">
        <f>IF(A388="","",IF(ISNUMBER(SEARCH("KCB",G388))=TRUE,Info!$J$10,Info!$J$11))</f>
        <v/>
      </c>
      <c r="C388" s="56"/>
      <c r="D388" s="171"/>
      <c r="E388" s="171"/>
      <c r="F388" s="84"/>
      <c r="G388" s="77"/>
      <c r="H388" s="84"/>
      <c r="I388" s="75"/>
      <c r="J388" s="78"/>
      <c r="K388" s="78"/>
      <c r="L388" s="79"/>
      <c r="M388" s="78"/>
      <c r="N388" s="80"/>
      <c r="O388" s="93"/>
      <c r="P388" s="83"/>
      <c r="Q388" s="102"/>
      <c r="R388" s="78"/>
      <c r="S388" s="78"/>
      <c r="T388" s="91"/>
      <c r="U388" s="91"/>
    </row>
    <row r="389" spans="1:21" s="8" customFormat="1" x14ac:dyDescent="0.2">
      <c r="A389" s="75"/>
      <c r="B389" s="76" t="str">
        <f>IF(A389="","",IF(ISNUMBER(SEARCH("KCB",G389))=TRUE,Info!$J$10,Info!$J$11))</f>
        <v/>
      </c>
      <c r="C389" s="56"/>
      <c r="D389" s="171"/>
      <c r="E389" s="171"/>
      <c r="F389" s="84"/>
      <c r="G389" s="77"/>
      <c r="H389" s="84"/>
      <c r="I389" s="75"/>
      <c r="J389" s="78"/>
      <c r="K389" s="78"/>
      <c r="L389" s="79"/>
      <c r="M389" s="78"/>
      <c r="N389" s="80"/>
      <c r="O389" s="93"/>
      <c r="P389" s="83"/>
      <c r="Q389" s="102"/>
      <c r="R389" s="78"/>
      <c r="S389" s="78"/>
      <c r="T389" s="91"/>
      <c r="U389" s="91"/>
    </row>
    <row r="390" spans="1:21" s="8" customFormat="1" x14ac:dyDescent="0.2">
      <c r="A390" s="75"/>
      <c r="B390" s="76" t="str">
        <f>IF(A390="","",IF(ISNUMBER(SEARCH("KCB",G390))=TRUE,Info!$J$10,Info!$J$11))</f>
        <v/>
      </c>
      <c r="C390" s="56"/>
      <c r="D390" s="171"/>
      <c r="E390" s="171"/>
      <c r="F390" s="84"/>
      <c r="G390" s="77"/>
      <c r="H390" s="84"/>
      <c r="I390" s="75"/>
      <c r="J390" s="78"/>
      <c r="K390" s="78"/>
      <c r="L390" s="79"/>
      <c r="M390" s="78"/>
      <c r="N390" s="80"/>
      <c r="O390" s="93"/>
      <c r="P390" s="83"/>
      <c r="Q390" s="102"/>
      <c r="R390" s="78"/>
      <c r="S390" s="78"/>
      <c r="T390" s="91"/>
      <c r="U390" s="91"/>
    </row>
    <row r="391" spans="1:21" s="8" customFormat="1" x14ac:dyDescent="0.2">
      <c r="A391" s="75"/>
      <c r="B391" s="76" t="str">
        <f>IF(A391="","",IF(ISNUMBER(SEARCH("KCB",G391))=TRUE,Info!$J$10,Info!$J$11))</f>
        <v/>
      </c>
      <c r="C391" s="56"/>
      <c r="D391" s="171"/>
      <c r="E391" s="171"/>
      <c r="F391" s="84"/>
      <c r="G391" s="77"/>
      <c r="H391" s="84"/>
      <c r="I391" s="75"/>
      <c r="J391" s="78"/>
      <c r="K391" s="78"/>
      <c r="L391" s="79"/>
      <c r="M391" s="78"/>
      <c r="N391" s="80"/>
      <c r="O391" s="93"/>
      <c r="P391" s="83"/>
      <c r="Q391" s="102"/>
      <c r="R391" s="79"/>
      <c r="S391" s="78"/>
      <c r="T391" s="91"/>
      <c r="U391" s="91"/>
    </row>
    <row r="392" spans="1:21" s="8" customFormat="1" x14ac:dyDescent="0.2">
      <c r="A392" s="75"/>
      <c r="B392" s="76" t="str">
        <f>IF(A392="","",IF(ISNUMBER(SEARCH("KCB",G392))=TRUE,Info!$J$10,Info!$J$11))</f>
        <v/>
      </c>
      <c r="C392" s="56"/>
      <c r="D392" s="171"/>
      <c r="E392" s="171"/>
      <c r="F392" s="84"/>
      <c r="G392" s="77"/>
      <c r="H392" s="84"/>
      <c r="I392" s="75"/>
      <c r="J392" s="78"/>
      <c r="K392" s="78"/>
      <c r="L392" s="79"/>
      <c r="M392" s="78"/>
      <c r="N392" s="80"/>
      <c r="O392" s="93"/>
      <c r="P392" s="83"/>
      <c r="Q392" s="102"/>
      <c r="R392" s="79"/>
      <c r="S392" s="78"/>
      <c r="T392" s="91"/>
      <c r="U392" s="91"/>
    </row>
    <row r="393" spans="1:21" s="8" customFormat="1" x14ac:dyDescent="0.2">
      <c r="A393" s="75"/>
      <c r="B393" s="76" t="str">
        <f>IF(A393="","",IF(ISNUMBER(SEARCH("KCB",G393))=TRUE,Info!$J$10,Info!$J$11))</f>
        <v/>
      </c>
      <c r="C393" s="56"/>
      <c r="D393" s="171"/>
      <c r="E393" s="171"/>
      <c r="F393" s="84"/>
      <c r="G393" s="77"/>
      <c r="H393" s="84"/>
      <c r="I393" s="75"/>
      <c r="J393" s="78"/>
      <c r="K393" s="78"/>
      <c r="L393" s="79"/>
      <c r="M393" s="78"/>
      <c r="N393" s="80"/>
      <c r="O393" s="93"/>
      <c r="P393" s="83"/>
      <c r="Q393" s="102"/>
      <c r="R393" s="79"/>
      <c r="S393" s="78"/>
      <c r="T393" s="91"/>
      <c r="U393" s="91"/>
    </row>
    <row r="394" spans="1:21" s="8" customFormat="1" x14ac:dyDescent="0.2">
      <c r="A394" s="75"/>
      <c r="B394" s="76" t="str">
        <f>IF(A394="","",IF(ISNUMBER(SEARCH("KCB",G394))=TRUE,Info!$J$10,Info!$J$11))</f>
        <v/>
      </c>
      <c r="C394" s="56"/>
      <c r="D394" s="171"/>
      <c r="E394" s="171"/>
      <c r="F394" s="84"/>
      <c r="G394" s="77"/>
      <c r="H394" s="84"/>
      <c r="I394" s="75"/>
      <c r="J394" s="78"/>
      <c r="K394" s="78"/>
      <c r="L394" s="79"/>
      <c r="M394" s="78"/>
      <c r="N394" s="80"/>
      <c r="O394" s="93"/>
      <c r="P394" s="83"/>
      <c r="Q394" s="102"/>
      <c r="R394" s="79"/>
      <c r="S394" s="78"/>
      <c r="T394" s="91"/>
      <c r="U394" s="91"/>
    </row>
    <row r="395" spans="1:21" s="8" customFormat="1" x14ac:dyDescent="0.2">
      <c r="A395" s="75"/>
      <c r="B395" s="76" t="str">
        <f>IF(A395="","",IF(ISNUMBER(SEARCH("KCB",G395))=TRUE,Info!$J$10,Info!$J$11))</f>
        <v/>
      </c>
      <c r="C395" s="56"/>
      <c r="D395" s="171"/>
      <c r="E395" s="171"/>
      <c r="F395" s="84"/>
      <c r="G395" s="77"/>
      <c r="H395" s="84"/>
      <c r="I395" s="75"/>
      <c r="J395" s="78"/>
      <c r="K395" s="78"/>
      <c r="L395" s="79"/>
      <c r="M395" s="78"/>
      <c r="N395" s="80"/>
      <c r="O395" s="93"/>
      <c r="P395" s="83"/>
      <c r="Q395" s="102"/>
      <c r="R395" s="79"/>
      <c r="S395" s="78"/>
      <c r="T395" s="91"/>
      <c r="U395" s="91"/>
    </row>
    <row r="396" spans="1:21" s="8" customFormat="1" x14ac:dyDescent="0.2">
      <c r="A396" s="75"/>
      <c r="B396" s="76" t="str">
        <f>IF(A396="","",IF(ISNUMBER(SEARCH("KCB",G396))=TRUE,Info!$J$10,Info!$J$11))</f>
        <v/>
      </c>
      <c r="C396" s="56"/>
      <c r="D396" s="171"/>
      <c r="E396" s="171"/>
      <c r="F396" s="84"/>
      <c r="G396" s="77"/>
      <c r="H396" s="84"/>
      <c r="I396" s="75"/>
      <c r="J396" s="78"/>
      <c r="K396" s="78"/>
      <c r="L396" s="79"/>
      <c r="M396" s="78"/>
      <c r="N396" s="80"/>
      <c r="O396" s="93"/>
      <c r="P396" s="83"/>
      <c r="Q396" s="102"/>
      <c r="R396" s="79"/>
      <c r="S396" s="78"/>
      <c r="T396" s="91"/>
      <c r="U396" s="91"/>
    </row>
    <row r="397" spans="1:21" s="8" customFormat="1" x14ac:dyDescent="0.2">
      <c r="A397" s="75"/>
      <c r="B397" s="76" t="str">
        <f>IF(A397="","",IF(ISNUMBER(SEARCH("KCB",G397))=TRUE,Info!$J$10,Info!$J$11))</f>
        <v/>
      </c>
      <c r="C397" s="56"/>
      <c r="D397" s="171"/>
      <c r="E397" s="171"/>
      <c r="F397" s="84"/>
      <c r="G397" s="77"/>
      <c r="H397" s="84"/>
      <c r="I397" s="75"/>
      <c r="J397" s="78"/>
      <c r="K397" s="78"/>
      <c r="L397" s="79"/>
      <c r="M397" s="78"/>
      <c r="N397" s="80"/>
      <c r="O397" s="93"/>
      <c r="P397" s="83"/>
      <c r="Q397" s="102"/>
      <c r="R397" s="79"/>
      <c r="S397" s="78"/>
      <c r="T397" s="91"/>
      <c r="U397" s="91"/>
    </row>
    <row r="398" spans="1:21" s="8" customFormat="1" x14ac:dyDescent="0.2">
      <c r="A398" s="75"/>
      <c r="B398" s="76" t="str">
        <f>IF(A398="","",IF(ISNUMBER(SEARCH("KCB",G398))=TRUE,Info!$J$10,Info!$J$11))</f>
        <v/>
      </c>
      <c r="C398" s="56"/>
      <c r="D398" s="171"/>
      <c r="E398" s="171"/>
      <c r="F398" s="84"/>
      <c r="G398" s="77"/>
      <c r="H398" s="84"/>
      <c r="I398" s="75"/>
      <c r="J398" s="78"/>
      <c r="K398" s="78"/>
      <c r="L398" s="79"/>
      <c r="M398" s="78"/>
      <c r="N398" s="80"/>
      <c r="O398" s="93"/>
      <c r="P398" s="83"/>
      <c r="Q398" s="102"/>
      <c r="R398" s="79"/>
      <c r="S398" s="78"/>
      <c r="T398" s="91"/>
      <c r="U398" s="91"/>
    </row>
    <row r="399" spans="1:21" s="8" customFormat="1" x14ac:dyDescent="0.2">
      <c r="A399" s="75"/>
      <c r="B399" s="76" t="str">
        <f>IF(A399="","",IF(ISNUMBER(SEARCH("KCB",G399))=TRUE,Info!$J$10,Info!$J$11))</f>
        <v/>
      </c>
      <c r="C399" s="56"/>
      <c r="D399" s="171"/>
      <c r="E399" s="171"/>
      <c r="F399" s="84"/>
      <c r="G399" s="77"/>
      <c r="H399" s="84"/>
      <c r="I399" s="75"/>
      <c r="J399" s="78"/>
      <c r="K399" s="78"/>
      <c r="L399" s="79"/>
      <c r="M399" s="78"/>
      <c r="N399" s="80"/>
      <c r="O399" s="93"/>
      <c r="P399" s="83"/>
      <c r="Q399" s="102"/>
      <c r="R399" s="79"/>
      <c r="S399" s="78"/>
      <c r="T399" s="91"/>
      <c r="U399" s="91"/>
    </row>
    <row r="400" spans="1:21" s="8" customFormat="1" x14ac:dyDescent="0.2">
      <c r="A400" s="75"/>
      <c r="B400" s="76" t="str">
        <f>IF(A400="","",IF(ISNUMBER(SEARCH("KCB",G400))=TRUE,Info!$J$10,Info!$J$11))</f>
        <v/>
      </c>
      <c r="C400" s="56"/>
      <c r="D400" s="171"/>
      <c r="E400" s="171"/>
      <c r="F400" s="84"/>
      <c r="G400" s="77"/>
      <c r="H400" s="84"/>
      <c r="I400" s="75"/>
      <c r="J400" s="78"/>
      <c r="K400" s="78"/>
      <c r="L400" s="79"/>
      <c r="M400" s="78"/>
      <c r="N400" s="80"/>
      <c r="O400" s="93"/>
      <c r="P400" s="83"/>
      <c r="Q400" s="102"/>
      <c r="R400" s="79"/>
      <c r="S400" s="78"/>
      <c r="T400" s="91"/>
      <c r="U400" s="91"/>
    </row>
    <row r="401" spans="1:21" s="8" customFormat="1" x14ac:dyDescent="0.2">
      <c r="A401" s="75"/>
      <c r="B401" s="76" t="str">
        <f>IF(A401="","",IF(ISNUMBER(SEARCH("KCB",G401))=TRUE,Info!$J$10,Info!$J$11))</f>
        <v/>
      </c>
      <c r="C401" s="56"/>
      <c r="D401" s="171"/>
      <c r="E401" s="171"/>
      <c r="F401" s="84"/>
      <c r="G401" s="77"/>
      <c r="H401" s="84"/>
      <c r="I401" s="75"/>
      <c r="J401" s="78"/>
      <c r="K401" s="78"/>
      <c r="L401" s="79"/>
      <c r="M401" s="78"/>
      <c r="N401" s="80"/>
      <c r="O401" s="93"/>
      <c r="P401" s="83"/>
      <c r="Q401" s="102"/>
      <c r="R401" s="79"/>
      <c r="S401" s="78"/>
      <c r="T401" s="91"/>
      <c r="U401" s="91"/>
    </row>
    <row r="402" spans="1:21" s="8" customFormat="1" x14ac:dyDescent="0.2">
      <c r="A402" s="75"/>
      <c r="B402" s="76" t="str">
        <f>IF(A402="","",IF(ISNUMBER(SEARCH("KCB",G402))=TRUE,Info!$J$10,Info!$J$11))</f>
        <v/>
      </c>
      <c r="C402" s="56"/>
      <c r="D402" s="171"/>
      <c r="E402" s="171"/>
      <c r="F402" s="84"/>
      <c r="G402" s="77"/>
      <c r="H402" s="84"/>
      <c r="I402" s="75"/>
      <c r="J402" s="78"/>
      <c r="K402" s="78"/>
      <c r="L402" s="79"/>
      <c r="M402" s="78"/>
      <c r="N402" s="80"/>
      <c r="O402" s="93"/>
      <c r="P402" s="83"/>
      <c r="Q402" s="102"/>
      <c r="R402" s="79"/>
      <c r="S402" s="78"/>
      <c r="T402" s="91"/>
      <c r="U402" s="91"/>
    </row>
    <row r="403" spans="1:21" s="8" customFormat="1" x14ac:dyDescent="0.2">
      <c r="A403" s="75"/>
      <c r="B403" s="76" t="str">
        <f>IF(A403="","",IF(ISNUMBER(SEARCH("KCB",G403))=TRUE,Info!$J$10,Info!$J$11))</f>
        <v/>
      </c>
      <c r="C403" s="56"/>
      <c r="D403" s="171"/>
      <c r="E403" s="171"/>
      <c r="F403" s="84"/>
      <c r="G403" s="77"/>
      <c r="H403" s="84"/>
      <c r="I403" s="75"/>
      <c r="J403" s="78"/>
      <c r="K403" s="78"/>
      <c r="L403" s="79"/>
      <c r="M403" s="78"/>
      <c r="N403" s="80"/>
      <c r="O403" s="93"/>
      <c r="P403" s="83"/>
      <c r="Q403" s="102"/>
      <c r="R403" s="79"/>
      <c r="S403" s="78"/>
      <c r="T403" s="91"/>
      <c r="U403" s="91"/>
    </row>
    <row r="404" spans="1:21" s="8" customFormat="1" x14ac:dyDescent="0.2">
      <c r="A404" s="75"/>
      <c r="B404" s="76" t="str">
        <f>IF(A404="","",IF(ISNUMBER(SEARCH("KCB",G404))=TRUE,Info!$J$10,Info!$J$11))</f>
        <v/>
      </c>
      <c r="C404" s="56"/>
      <c r="D404" s="171"/>
      <c r="E404" s="171"/>
      <c r="F404" s="84"/>
      <c r="G404" s="77"/>
      <c r="H404" s="84"/>
      <c r="I404" s="75"/>
      <c r="J404" s="78"/>
      <c r="K404" s="78"/>
      <c r="L404" s="79"/>
      <c r="M404" s="78"/>
      <c r="N404" s="80"/>
      <c r="O404" s="93"/>
      <c r="P404" s="83"/>
      <c r="Q404" s="102"/>
      <c r="R404" s="79"/>
      <c r="S404" s="78"/>
      <c r="T404" s="91"/>
      <c r="U404" s="91"/>
    </row>
    <row r="405" spans="1:21" s="8" customFormat="1" x14ac:dyDescent="0.2">
      <c r="A405" s="75"/>
      <c r="B405" s="76" t="str">
        <f>IF(A405="","",IF(ISNUMBER(SEARCH("KCB",G405))=TRUE,Info!$J$10,Info!$J$11))</f>
        <v/>
      </c>
      <c r="C405" s="56"/>
      <c r="D405" s="171"/>
      <c r="E405" s="171"/>
      <c r="F405" s="84"/>
      <c r="G405" s="77"/>
      <c r="H405" s="84"/>
      <c r="I405" s="75"/>
      <c r="J405" s="78"/>
      <c r="K405" s="78"/>
      <c r="L405" s="79"/>
      <c r="M405" s="78"/>
      <c r="N405" s="80"/>
      <c r="O405" s="93"/>
      <c r="P405" s="83"/>
      <c r="Q405" s="102"/>
      <c r="R405" s="79"/>
      <c r="S405" s="78"/>
      <c r="T405" s="91"/>
      <c r="U405" s="91"/>
    </row>
    <row r="406" spans="1:21" s="8" customFormat="1" x14ac:dyDescent="0.2">
      <c r="A406" s="75"/>
      <c r="B406" s="76" t="str">
        <f>IF(A406="","",IF(ISNUMBER(SEARCH("KCB",G406))=TRUE,Info!$J$10,Info!$J$11))</f>
        <v/>
      </c>
      <c r="C406" s="56"/>
      <c r="D406" s="171"/>
      <c r="E406" s="171"/>
      <c r="F406" s="84"/>
      <c r="G406" s="77"/>
      <c r="H406" s="84"/>
      <c r="I406" s="75"/>
      <c r="J406" s="78"/>
      <c r="K406" s="78"/>
      <c r="L406" s="79"/>
      <c r="M406" s="78"/>
      <c r="N406" s="80"/>
      <c r="O406" s="93"/>
      <c r="P406" s="83"/>
      <c r="Q406" s="102"/>
      <c r="R406" s="79"/>
      <c r="S406" s="78"/>
      <c r="T406" s="91"/>
      <c r="U406" s="91"/>
    </row>
    <row r="407" spans="1:21" s="8" customFormat="1" x14ac:dyDescent="0.2">
      <c r="A407" s="75"/>
      <c r="B407" s="76" t="str">
        <f>IF(A407="","",IF(ISNUMBER(SEARCH("KCB",G407))=TRUE,Info!$J$10,Info!$J$11))</f>
        <v/>
      </c>
      <c r="C407" s="56"/>
      <c r="D407" s="171"/>
      <c r="E407" s="171"/>
      <c r="F407" s="84"/>
      <c r="G407" s="77"/>
      <c r="H407" s="84"/>
      <c r="I407" s="75"/>
      <c r="J407" s="78"/>
      <c r="K407" s="78"/>
      <c r="L407" s="79"/>
      <c r="M407" s="78"/>
      <c r="N407" s="80"/>
      <c r="O407" s="93"/>
      <c r="P407" s="83"/>
      <c r="Q407" s="102"/>
      <c r="R407" s="79"/>
      <c r="S407" s="78"/>
      <c r="T407" s="91"/>
      <c r="U407" s="91"/>
    </row>
    <row r="408" spans="1:21" s="8" customFormat="1" x14ac:dyDescent="0.2">
      <c r="A408" s="75"/>
      <c r="B408" s="76" t="str">
        <f>IF(A408="","",IF(ISNUMBER(SEARCH("KCB",G408))=TRUE,Info!$J$10,Info!$J$11))</f>
        <v/>
      </c>
      <c r="C408" s="56"/>
      <c r="D408" s="171"/>
      <c r="E408" s="171"/>
      <c r="F408" s="84"/>
      <c r="G408" s="77"/>
      <c r="H408" s="84"/>
      <c r="I408" s="75"/>
      <c r="J408" s="78"/>
      <c r="K408" s="78"/>
      <c r="L408" s="79"/>
      <c r="M408" s="78"/>
      <c r="N408" s="80"/>
      <c r="O408" s="93"/>
      <c r="P408" s="83"/>
      <c r="Q408" s="102"/>
      <c r="R408" s="79"/>
      <c r="S408" s="78"/>
      <c r="T408" s="91"/>
      <c r="U408" s="91"/>
    </row>
    <row r="409" spans="1:21" s="8" customFormat="1" x14ac:dyDescent="0.2">
      <c r="A409" s="75"/>
      <c r="B409" s="76" t="str">
        <f>IF(A409="","",IF(ISNUMBER(SEARCH("KCB",G409))=TRUE,Info!$J$10,Info!$J$11))</f>
        <v/>
      </c>
      <c r="C409" s="56"/>
      <c r="D409" s="171"/>
      <c r="E409" s="171"/>
      <c r="F409" s="84"/>
      <c r="G409" s="77"/>
      <c r="H409" s="84"/>
      <c r="I409" s="75"/>
      <c r="J409" s="78"/>
      <c r="K409" s="78"/>
      <c r="L409" s="79"/>
      <c r="M409" s="78"/>
      <c r="N409" s="80"/>
      <c r="O409" s="93"/>
      <c r="P409" s="83"/>
      <c r="Q409" s="102"/>
      <c r="R409" s="79"/>
      <c r="S409" s="78"/>
      <c r="T409" s="91"/>
      <c r="U409" s="91"/>
    </row>
    <row r="410" spans="1:21" s="8" customFormat="1" x14ac:dyDescent="0.2">
      <c r="A410" s="75"/>
      <c r="B410" s="76" t="str">
        <f>IF(A410="","",IF(ISNUMBER(SEARCH("KCB",G410))=TRUE,Info!$J$10,Info!$J$11))</f>
        <v/>
      </c>
      <c r="C410" s="56"/>
      <c r="D410" s="171"/>
      <c r="E410" s="171"/>
      <c r="F410" s="84"/>
      <c r="G410" s="77"/>
      <c r="H410" s="84"/>
      <c r="I410" s="75"/>
      <c r="J410" s="78"/>
      <c r="K410" s="78"/>
      <c r="L410" s="79"/>
      <c r="M410" s="78"/>
      <c r="N410" s="80"/>
      <c r="O410" s="93"/>
      <c r="P410" s="83"/>
      <c r="Q410" s="102"/>
      <c r="R410" s="79"/>
      <c r="S410" s="78"/>
      <c r="T410" s="91"/>
      <c r="U410" s="91"/>
    </row>
    <row r="411" spans="1:21" s="8" customFormat="1" x14ac:dyDescent="0.2">
      <c r="A411" s="75"/>
      <c r="B411" s="76" t="str">
        <f>IF(A411="","",IF(ISNUMBER(SEARCH("KCB",G411))=TRUE,Info!$J$10,Info!$J$11))</f>
        <v/>
      </c>
      <c r="C411" s="56"/>
      <c r="D411" s="171"/>
      <c r="E411" s="171"/>
      <c r="F411" s="84"/>
      <c r="G411" s="77"/>
      <c r="H411" s="84"/>
      <c r="I411" s="75"/>
      <c r="J411" s="78"/>
      <c r="K411" s="78"/>
      <c r="L411" s="79"/>
      <c r="M411" s="78"/>
      <c r="N411" s="80"/>
      <c r="O411" s="93"/>
      <c r="P411" s="83"/>
      <c r="Q411" s="102"/>
      <c r="R411" s="79"/>
      <c r="S411" s="78"/>
      <c r="T411" s="91"/>
      <c r="U411" s="91"/>
    </row>
    <row r="412" spans="1:21" s="8" customFormat="1" x14ac:dyDescent="0.2">
      <c r="A412" s="75"/>
      <c r="B412" s="76" t="str">
        <f>IF(A412="","",IF(ISNUMBER(SEARCH("KCB",G412))=TRUE,Info!$J$10,Info!$J$11))</f>
        <v/>
      </c>
      <c r="C412" s="56"/>
      <c r="D412" s="171"/>
      <c r="E412" s="171"/>
      <c r="F412" s="84"/>
      <c r="G412" s="77"/>
      <c r="H412" s="84"/>
      <c r="I412" s="75"/>
      <c r="J412" s="78"/>
      <c r="K412" s="78"/>
      <c r="L412" s="79"/>
      <c r="M412" s="78"/>
      <c r="N412" s="80"/>
      <c r="O412" s="93"/>
      <c r="P412" s="83"/>
      <c r="Q412" s="102"/>
      <c r="R412" s="79"/>
      <c r="S412" s="78"/>
      <c r="T412" s="91"/>
      <c r="U412" s="91"/>
    </row>
    <row r="413" spans="1:21" s="8" customFormat="1" x14ac:dyDescent="0.2">
      <c r="A413" s="75"/>
      <c r="B413" s="76" t="str">
        <f>IF(A413="","",IF(ISNUMBER(SEARCH("KCB",G413))=TRUE,Info!$J$10,Info!$J$11))</f>
        <v/>
      </c>
      <c r="C413" s="56"/>
      <c r="D413" s="171"/>
      <c r="E413" s="171"/>
      <c r="F413" s="84"/>
      <c r="G413" s="77"/>
      <c r="H413" s="84"/>
      <c r="I413" s="75"/>
      <c r="J413" s="78"/>
      <c r="K413" s="78"/>
      <c r="L413" s="79"/>
      <c r="M413" s="78"/>
      <c r="N413" s="80"/>
      <c r="O413" s="93"/>
      <c r="P413" s="83"/>
      <c r="Q413" s="102"/>
      <c r="R413" s="79"/>
      <c r="S413" s="78"/>
      <c r="T413" s="91"/>
      <c r="U413" s="91"/>
    </row>
    <row r="414" spans="1:21" s="8" customFormat="1" x14ac:dyDescent="0.2">
      <c r="A414" s="75"/>
      <c r="B414" s="76" t="str">
        <f>IF(A414="","",IF(ISNUMBER(SEARCH("KCB",G414))=TRUE,Info!$J$10,Info!$J$11))</f>
        <v/>
      </c>
      <c r="C414" s="56"/>
      <c r="D414" s="171"/>
      <c r="E414" s="171"/>
      <c r="F414" s="84"/>
      <c r="G414" s="77"/>
      <c r="H414" s="84"/>
      <c r="I414" s="75"/>
      <c r="J414" s="78"/>
      <c r="K414" s="78"/>
      <c r="L414" s="79"/>
      <c r="M414" s="78"/>
      <c r="N414" s="80"/>
      <c r="O414" s="93"/>
      <c r="P414" s="83"/>
      <c r="Q414" s="102"/>
      <c r="R414" s="79"/>
      <c r="S414" s="78"/>
      <c r="T414" s="91"/>
      <c r="U414" s="91"/>
    </row>
    <row r="415" spans="1:21" s="8" customFormat="1" x14ac:dyDescent="0.2">
      <c r="A415" s="75"/>
      <c r="B415" s="76" t="str">
        <f>IF(A415="","",IF(ISNUMBER(SEARCH("KCB",G415))=TRUE,Info!$J$10,Info!$J$11))</f>
        <v/>
      </c>
      <c r="C415" s="56"/>
      <c r="D415" s="171"/>
      <c r="E415" s="171"/>
      <c r="F415" s="84"/>
      <c r="G415" s="77"/>
      <c r="H415" s="84"/>
      <c r="I415" s="75"/>
      <c r="J415" s="78"/>
      <c r="K415" s="78"/>
      <c r="L415" s="79"/>
      <c r="M415" s="78"/>
      <c r="N415" s="80"/>
      <c r="O415" s="93"/>
      <c r="P415" s="83"/>
      <c r="Q415" s="102"/>
      <c r="R415" s="79"/>
      <c r="S415" s="78"/>
      <c r="T415" s="91"/>
      <c r="U415" s="91"/>
    </row>
    <row r="416" spans="1:21" s="8" customFormat="1" x14ac:dyDescent="0.2">
      <c r="A416" s="75"/>
      <c r="B416" s="76" t="str">
        <f>IF(A416="","",IF(ISNUMBER(SEARCH("KCB",G416))=TRUE,Info!$J$10,Info!$J$11))</f>
        <v/>
      </c>
      <c r="C416" s="56"/>
      <c r="D416" s="171"/>
      <c r="E416" s="171"/>
      <c r="F416" s="84"/>
      <c r="G416" s="77"/>
      <c r="H416" s="84"/>
      <c r="I416" s="75"/>
      <c r="J416" s="78"/>
      <c r="K416" s="78"/>
      <c r="L416" s="79"/>
      <c r="M416" s="78"/>
      <c r="N416" s="80"/>
      <c r="O416" s="93"/>
      <c r="P416" s="83"/>
      <c r="Q416" s="102"/>
      <c r="R416" s="79"/>
      <c r="S416" s="78"/>
      <c r="T416" s="91"/>
      <c r="U416" s="91"/>
    </row>
    <row r="417" spans="1:21" s="8" customFormat="1" x14ac:dyDescent="0.2">
      <c r="A417" s="75"/>
      <c r="B417" s="76" t="str">
        <f>IF(A417="","",IF(ISNUMBER(SEARCH("KCB",G417))=TRUE,Info!$J$10,Info!$J$11))</f>
        <v/>
      </c>
      <c r="C417" s="56"/>
      <c r="D417" s="171"/>
      <c r="E417" s="171"/>
      <c r="F417" s="84"/>
      <c r="G417" s="77"/>
      <c r="H417" s="84"/>
      <c r="I417" s="75"/>
      <c r="J417" s="78"/>
      <c r="K417" s="78"/>
      <c r="L417" s="79"/>
      <c r="M417" s="78"/>
      <c r="N417" s="80"/>
      <c r="O417" s="93"/>
      <c r="P417" s="83"/>
      <c r="Q417" s="102"/>
      <c r="R417" s="79"/>
      <c r="S417" s="78"/>
      <c r="T417" s="91"/>
      <c r="U417" s="91"/>
    </row>
    <row r="418" spans="1:21" s="8" customFormat="1" x14ac:dyDescent="0.2">
      <c r="A418" s="75"/>
      <c r="B418" s="76" t="str">
        <f>IF(A418="","",IF(ISNUMBER(SEARCH("KCB",G418))=TRUE,Info!$J$10,Info!$J$11))</f>
        <v/>
      </c>
      <c r="C418" s="56"/>
      <c r="D418" s="171"/>
      <c r="E418" s="171"/>
      <c r="F418" s="84"/>
      <c r="G418" s="77"/>
      <c r="H418" s="84"/>
      <c r="I418" s="75"/>
      <c r="J418" s="78"/>
      <c r="K418" s="78"/>
      <c r="L418" s="79"/>
      <c r="M418" s="78"/>
      <c r="N418" s="80"/>
      <c r="O418" s="93"/>
      <c r="P418" s="83"/>
      <c r="Q418" s="102"/>
      <c r="R418" s="79"/>
      <c r="S418" s="78"/>
      <c r="T418" s="91"/>
      <c r="U418" s="91"/>
    </row>
    <row r="419" spans="1:21" s="8" customFormat="1" x14ac:dyDescent="0.2">
      <c r="A419" s="75"/>
      <c r="B419" s="76" t="str">
        <f>IF(A419="","",IF(ISNUMBER(SEARCH("KCB",G419))=TRUE,Info!$J$10,Info!$J$11))</f>
        <v/>
      </c>
      <c r="C419" s="56"/>
      <c r="D419" s="171"/>
      <c r="E419" s="171"/>
      <c r="F419" s="84"/>
      <c r="G419" s="77"/>
      <c r="H419" s="84"/>
      <c r="I419" s="75"/>
      <c r="J419" s="78"/>
      <c r="K419" s="78"/>
      <c r="L419" s="79"/>
      <c r="M419" s="78"/>
      <c r="N419" s="80"/>
      <c r="O419" s="93"/>
      <c r="P419" s="83"/>
      <c r="Q419" s="102"/>
      <c r="R419" s="79"/>
      <c r="S419" s="78"/>
      <c r="T419" s="91"/>
      <c r="U419" s="91"/>
    </row>
    <row r="420" spans="1:21" s="8" customFormat="1" x14ac:dyDescent="0.2">
      <c r="A420" s="75"/>
      <c r="B420" s="76" t="str">
        <f>IF(A420="","",IF(ISNUMBER(SEARCH("KCB",G420))=TRUE,Info!$J$10,Info!$J$11))</f>
        <v/>
      </c>
      <c r="C420" s="56"/>
      <c r="D420" s="171"/>
      <c r="E420" s="171"/>
      <c r="F420" s="84"/>
      <c r="G420" s="77"/>
      <c r="H420" s="84"/>
      <c r="I420" s="75"/>
      <c r="J420" s="78"/>
      <c r="K420" s="78"/>
      <c r="L420" s="79"/>
      <c r="M420" s="78"/>
      <c r="N420" s="80"/>
      <c r="O420" s="93"/>
      <c r="P420" s="83"/>
      <c r="Q420" s="102"/>
      <c r="R420" s="79"/>
      <c r="S420" s="78"/>
      <c r="T420" s="91"/>
      <c r="U420" s="91"/>
    </row>
    <row r="421" spans="1:21" s="8" customFormat="1" x14ac:dyDescent="0.2">
      <c r="A421" s="75"/>
      <c r="B421" s="76" t="str">
        <f>IF(A421="","",IF(ISNUMBER(SEARCH("KCB",G421))=TRUE,Info!$J$10,Info!$J$11))</f>
        <v/>
      </c>
      <c r="C421" s="56"/>
      <c r="D421" s="171"/>
      <c r="E421" s="171"/>
      <c r="F421" s="84"/>
      <c r="G421" s="77"/>
      <c r="H421" s="84"/>
      <c r="I421" s="75"/>
      <c r="J421" s="78"/>
      <c r="K421" s="78"/>
      <c r="L421" s="79"/>
      <c r="M421" s="78"/>
      <c r="N421" s="80"/>
      <c r="O421" s="93"/>
      <c r="P421" s="83"/>
      <c r="Q421" s="102"/>
      <c r="R421" s="79"/>
      <c r="S421" s="78"/>
      <c r="T421" s="91"/>
      <c r="U421" s="91"/>
    </row>
    <row r="422" spans="1:21" s="8" customFormat="1" x14ac:dyDescent="0.2">
      <c r="A422" s="75"/>
      <c r="B422" s="76" t="str">
        <f>IF(A422="","",IF(ISNUMBER(SEARCH("KCB",G422))=TRUE,Info!$J$10,Info!$J$11))</f>
        <v/>
      </c>
      <c r="C422" s="56"/>
      <c r="D422" s="171"/>
      <c r="E422" s="171"/>
      <c r="F422" s="84"/>
      <c r="G422" s="77"/>
      <c r="H422" s="84"/>
      <c r="I422" s="75"/>
      <c r="J422" s="78"/>
      <c r="K422" s="78"/>
      <c r="L422" s="79"/>
      <c r="M422" s="78"/>
      <c r="N422" s="80"/>
      <c r="O422" s="93"/>
      <c r="P422" s="83"/>
      <c r="Q422" s="102"/>
      <c r="R422" s="79"/>
      <c r="S422" s="78"/>
      <c r="T422" s="91"/>
      <c r="U422" s="91"/>
    </row>
    <row r="423" spans="1:21" s="8" customFormat="1" x14ac:dyDescent="0.2">
      <c r="A423" s="75"/>
      <c r="B423" s="76" t="str">
        <f>IF(A423="","",IF(ISNUMBER(SEARCH("KCB",G423))=TRUE,Info!$J$10,Info!$J$11))</f>
        <v/>
      </c>
      <c r="C423" s="56"/>
      <c r="D423" s="171"/>
      <c r="E423" s="171"/>
      <c r="F423" s="84"/>
      <c r="G423" s="77"/>
      <c r="H423" s="84"/>
      <c r="I423" s="75"/>
      <c r="J423" s="78"/>
      <c r="K423" s="78"/>
      <c r="L423" s="79"/>
      <c r="M423" s="78"/>
      <c r="N423" s="80"/>
      <c r="O423" s="93"/>
      <c r="P423" s="83"/>
      <c r="Q423" s="102"/>
      <c r="R423" s="79"/>
      <c r="S423" s="78"/>
      <c r="T423" s="91"/>
      <c r="U423" s="91"/>
    </row>
    <row r="424" spans="1:21" s="8" customFormat="1" x14ac:dyDescent="0.2">
      <c r="A424" s="75"/>
      <c r="B424" s="76" t="str">
        <f>IF(A424="","",IF(ISNUMBER(SEARCH("KCB",G424))=TRUE,Info!$J$10,Info!$J$11))</f>
        <v/>
      </c>
      <c r="C424" s="56"/>
      <c r="D424" s="171"/>
      <c r="E424" s="171"/>
      <c r="F424" s="84"/>
      <c r="G424" s="77"/>
      <c r="H424" s="84"/>
      <c r="I424" s="75"/>
      <c r="J424" s="78"/>
      <c r="K424" s="78"/>
      <c r="L424" s="79"/>
      <c r="M424" s="78"/>
      <c r="N424" s="80"/>
      <c r="O424" s="93"/>
      <c r="P424" s="83"/>
      <c r="Q424" s="102"/>
      <c r="R424" s="79"/>
      <c r="S424" s="78"/>
      <c r="T424" s="91"/>
      <c r="U424" s="91"/>
    </row>
    <row r="425" spans="1:21" s="8" customFormat="1" x14ac:dyDescent="0.2">
      <c r="A425" s="75"/>
      <c r="B425" s="76" t="str">
        <f>IF(A425="","",IF(ISNUMBER(SEARCH("KCB",G425))=TRUE,Info!$J$10,Info!$J$11))</f>
        <v/>
      </c>
      <c r="C425" s="56"/>
      <c r="D425" s="171"/>
      <c r="E425" s="171"/>
      <c r="F425" s="84"/>
      <c r="G425" s="77"/>
      <c r="H425" s="84"/>
      <c r="I425" s="75"/>
      <c r="J425" s="78"/>
      <c r="K425" s="78"/>
      <c r="L425" s="79"/>
      <c r="M425" s="78"/>
      <c r="N425" s="80"/>
      <c r="O425" s="93"/>
      <c r="P425" s="83"/>
      <c r="Q425" s="102"/>
      <c r="R425" s="79"/>
      <c r="S425" s="78"/>
      <c r="T425" s="91"/>
      <c r="U425" s="91"/>
    </row>
    <row r="426" spans="1:21" s="8" customFormat="1" x14ac:dyDescent="0.2">
      <c r="A426" s="75"/>
      <c r="B426" s="76" t="str">
        <f>IF(A426="","",IF(ISNUMBER(SEARCH("KCB",G426))=TRUE,Info!$J$10,Info!$J$11))</f>
        <v/>
      </c>
      <c r="C426" s="56"/>
      <c r="D426" s="171"/>
      <c r="E426" s="171"/>
      <c r="F426" s="84"/>
      <c r="G426" s="77"/>
      <c r="H426" s="84"/>
      <c r="I426" s="75"/>
      <c r="J426" s="78"/>
      <c r="K426" s="78"/>
      <c r="L426" s="79"/>
      <c r="M426" s="78"/>
      <c r="N426" s="80"/>
      <c r="O426" s="93"/>
      <c r="P426" s="83"/>
      <c r="Q426" s="102"/>
      <c r="R426" s="79"/>
      <c r="S426" s="78"/>
      <c r="T426" s="91"/>
      <c r="U426" s="91"/>
    </row>
    <row r="427" spans="1:21" s="8" customFormat="1" x14ac:dyDescent="0.2">
      <c r="A427" s="75"/>
      <c r="B427" s="76" t="str">
        <f>IF(A427="","",IF(ISNUMBER(SEARCH("KCB",G427))=TRUE,Info!$J$10,Info!$J$11))</f>
        <v/>
      </c>
      <c r="C427" s="56"/>
      <c r="D427" s="171"/>
      <c r="E427" s="171"/>
      <c r="F427" s="84"/>
      <c r="G427" s="77"/>
      <c r="H427" s="84"/>
      <c r="I427" s="75"/>
      <c r="J427" s="78"/>
      <c r="K427" s="78"/>
      <c r="L427" s="79"/>
      <c r="M427" s="78"/>
      <c r="N427" s="80"/>
      <c r="O427" s="93"/>
      <c r="P427" s="83"/>
      <c r="Q427" s="102"/>
      <c r="R427" s="79"/>
      <c r="S427" s="78"/>
      <c r="T427" s="91"/>
      <c r="U427" s="91"/>
    </row>
    <row r="428" spans="1:21" s="8" customFormat="1" x14ac:dyDescent="0.2">
      <c r="A428" s="75"/>
      <c r="B428" s="76" t="str">
        <f>IF(A428="","",IF(ISNUMBER(SEARCH("KCB",G428))=TRUE,Info!$J$10,Info!$J$11))</f>
        <v/>
      </c>
      <c r="C428" s="56"/>
      <c r="D428" s="171"/>
      <c r="E428" s="171"/>
      <c r="F428" s="84"/>
      <c r="G428" s="77"/>
      <c r="H428" s="84"/>
      <c r="I428" s="75"/>
      <c r="J428" s="78"/>
      <c r="K428" s="78"/>
      <c r="L428" s="79"/>
      <c r="M428" s="78"/>
      <c r="N428" s="80"/>
      <c r="O428" s="93"/>
      <c r="P428" s="83"/>
      <c r="Q428" s="102"/>
      <c r="R428" s="79"/>
      <c r="S428" s="78"/>
      <c r="T428" s="91"/>
      <c r="U428" s="91"/>
    </row>
    <row r="429" spans="1:21" s="8" customFormat="1" x14ac:dyDescent="0.2">
      <c r="A429" s="75"/>
      <c r="B429" s="76" t="str">
        <f>IF(A429="","",IF(ISNUMBER(SEARCH("KCB",G429))=TRUE,Info!$J$10,Info!$J$11))</f>
        <v/>
      </c>
      <c r="C429" s="56"/>
      <c r="D429" s="171"/>
      <c r="E429" s="171"/>
      <c r="F429" s="84"/>
      <c r="G429" s="77"/>
      <c r="H429" s="84"/>
      <c r="I429" s="75"/>
      <c r="J429" s="78"/>
      <c r="K429" s="78"/>
      <c r="L429" s="79"/>
      <c r="M429" s="78"/>
      <c r="N429" s="80"/>
      <c r="O429" s="93"/>
      <c r="P429" s="83"/>
      <c r="Q429" s="102"/>
      <c r="R429" s="79"/>
      <c r="S429" s="78"/>
      <c r="T429" s="91"/>
      <c r="U429" s="91"/>
    </row>
    <row r="430" spans="1:21" s="8" customFormat="1" x14ac:dyDescent="0.2">
      <c r="A430" s="75"/>
      <c r="B430" s="76" t="str">
        <f>IF(A430="","",IF(ISNUMBER(SEARCH("KCB",G430))=TRUE,Info!$J$10,Info!$J$11))</f>
        <v/>
      </c>
      <c r="C430" s="56"/>
      <c r="D430" s="171"/>
      <c r="E430" s="171"/>
      <c r="F430" s="84"/>
      <c r="G430" s="77"/>
      <c r="H430" s="84"/>
      <c r="I430" s="75"/>
      <c r="J430" s="78"/>
      <c r="K430" s="78"/>
      <c r="L430" s="79"/>
      <c r="M430" s="78"/>
      <c r="N430" s="80"/>
      <c r="O430" s="93"/>
      <c r="P430" s="83"/>
      <c r="Q430" s="102"/>
      <c r="R430" s="79"/>
      <c r="S430" s="78"/>
      <c r="T430" s="91"/>
      <c r="U430" s="91"/>
    </row>
    <row r="431" spans="1:21" s="8" customFormat="1" x14ac:dyDescent="0.2">
      <c r="A431" s="75"/>
      <c r="B431" s="76" t="str">
        <f>IF(A431="","",IF(ISNUMBER(SEARCH("KCB",G431))=TRUE,Info!$J$10,Info!$J$11))</f>
        <v/>
      </c>
      <c r="C431" s="56"/>
      <c r="D431" s="171"/>
      <c r="E431" s="171"/>
      <c r="F431" s="84"/>
      <c r="G431" s="77"/>
      <c r="H431" s="84"/>
      <c r="I431" s="75"/>
      <c r="J431" s="78"/>
      <c r="K431" s="78"/>
      <c r="L431" s="79"/>
      <c r="M431" s="78"/>
      <c r="N431" s="80"/>
      <c r="O431" s="93"/>
      <c r="P431" s="83"/>
      <c r="Q431" s="102"/>
      <c r="R431" s="79"/>
      <c r="S431" s="78"/>
      <c r="T431" s="91"/>
      <c r="U431" s="91"/>
    </row>
    <row r="432" spans="1:21" s="8" customFormat="1" x14ac:dyDescent="0.2">
      <c r="A432" s="75"/>
      <c r="B432" s="76" t="str">
        <f>IF(A432="","",IF(ISNUMBER(SEARCH("KCB",G432))=TRUE,Info!$J$10,Info!$J$11))</f>
        <v/>
      </c>
      <c r="C432" s="56"/>
      <c r="D432" s="171"/>
      <c r="E432" s="171"/>
      <c r="F432" s="84"/>
      <c r="G432" s="77"/>
      <c r="H432" s="84"/>
      <c r="I432" s="75"/>
      <c r="J432" s="78"/>
      <c r="K432" s="78"/>
      <c r="L432" s="79"/>
      <c r="M432" s="78"/>
      <c r="N432" s="80"/>
      <c r="O432" s="93"/>
      <c r="P432" s="83"/>
      <c r="Q432" s="102"/>
      <c r="R432" s="79"/>
      <c r="S432" s="78"/>
      <c r="T432" s="91"/>
      <c r="U432" s="91"/>
    </row>
    <row r="433" spans="1:21" s="8" customFormat="1" x14ac:dyDescent="0.2">
      <c r="A433" s="75"/>
      <c r="B433" s="76" t="str">
        <f>IF(A433="","",IF(ISNUMBER(SEARCH("KCB",G433))=TRUE,Info!$J$10,Info!$J$11))</f>
        <v/>
      </c>
      <c r="C433" s="56"/>
      <c r="D433" s="171"/>
      <c r="E433" s="171"/>
      <c r="F433" s="84"/>
      <c r="G433" s="77"/>
      <c r="H433" s="84"/>
      <c r="I433" s="75"/>
      <c r="J433" s="78"/>
      <c r="K433" s="78"/>
      <c r="L433" s="79"/>
      <c r="M433" s="78"/>
      <c r="N433" s="80"/>
      <c r="O433" s="93"/>
      <c r="P433" s="83"/>
      <c r="Q433" s="102"/>
      <c r="R433" s="79"/>
      <c r="S433" s="78"/>
      <c r="T433" s="91"/>
      <c r="U433" s="91"/>
    </row>
    <row r="434" spans="1:21" s="8" customFormat="1" x14ac:dyDescent="0.2">
      <c r="A434" s="75"/>
      <c r="B434" s="76" t="str">
        <f>IF(A434="","",IF(ISNUMBER(SEARCH("KCB",G434))=TRUE,Info!$J$10,Info!$J$11))</f>
        <v/>
      </c>
      <c r="C434" s="56"/>
      <c r="D434" s="171"/>
      <c r="E434" s="171"/>
      <c r="F434" s="84"/>
      <c r="G434" s="77"/>
      <c r="H434" s="84"/>
      <c r="I434" s="75"/>
      <c r="J434" s="78"/>
      <c r="K434" s="78"/>
      <c r="L434" s="79"/>
      <c r="M434" s="78"/>
      <c r="N434" s="80"/>
      <c r="O434" s="93"/>
      <c r="P434" s="83"/>
      <c r="Q434" s="102"/>
      <c r="R434" s="79"/>
      <c r="S434" s="78"/>
      <c r="T434" s="91"/>
      <c r="U434" s="91"/>
    </row>
    <row r="435" spans="1:21" s="8" customFormat="1" x14ac:dyDescent="0.2">
      <c r="A435" s="75"/>
      <c r="B435" s="76" t="str">
        <f>IF(A435="","",IF(ISNUMBER(SEARCH("KCB",G435))=TRUE,Info!$J$10,Info!$J$11))</f>
        <v/>
      </c>
      <c r="C435" s="56"/>
      <c r="D435" s="171"/>
      <c r="E435" s="171"/>
      <c r="F435" s="84"/>
      <c r="G435" s="77"/>
      <c r="H435" s="84"/>
      <c r="I435" s="75"/>
      <c r="J435" s="78"/>
      <c r="K435" s="78"/>
      <c r="L435" s="79"/>
      <c r="M435" s="78"/>
      <c r="N435" s="80"/>
      <c r="O435" s="93"/>
      <c r="P435" s="83"/>
      <c r="Q435" s="102"/>
      <c r="R435" s="79"/>
      <c r="S435" s="78"/>
      <c r="T435" s="91"/>
      <c r="U435" s="91"/>
    </row>
    <row r="436" spans="1:21" s="8" customFormat="1" x14ac:dyDescent="0.2">
      <c r="A436" s="75"/>
      <c r="B436" s="76" t="str">
        <f>IF(A436="","",IF(ISNUMBER(SEARCH("KCB",G436))=TRUE,Info!$J$10,Info!$J$11))</f>
        <v/>
      </c>
      <c r="C436" s="56"/>
      <c r="D436" s="171"/>
      <c r="E436" s="171"/>
      <c r="F436" s="84"/>
      <c r="G436" s="77"/>
      <c r="H436" s="84"/>
      <c r="I436" s="75"/>
      <c r="J436" s="78"/>
      <c r="K436" s="78"/>
      <c r="L436" s="79"/>
      <c r="M436" s="78"/>
      <c r="N436" s="80"/>
      <c r="O436" s="93"/>
      <c r="P436" s="83"/>
      <c r="Q436" s="102"/>
      <c r="R436" s="79"/>
      <c r="S436" s="78"/>
      <c r="T436" s="91"/>
      <c r="U436" s="91"/>
    </row>
    <row r="437" spans="1:21" s="8" customFormat="1" x14ac:dyDescent="0.2">
      <c r="A437" s="75"/>
      <c r="B437" s="76" t="str">
        <f>IF(A437="","",IF(ISNUMBER(SEARCH("KCB",G437))=TRUE,Info!$J$10,Info!$J$11))</f>
        <v/>
      </c>
      <c r="C437" s="56"/>
      <c r="D437" s="171"/>
      <c r="E437" s="171"/>
      <c r="F437" s="84"/>
      <c r="G437" s="77"/>
      <c r="H437" s="84"/>
      <c r="I437" s="75"/>
      <c r="J437" s="78"/>
      <c r="K437" s="78"/>
      <c r="L437" s="79"/>
      <c r="M437" s="78"/>
      <c r="N437" s="80"/>
      <c r="O437" s="93"/>
      <c r="P437" s="83"/>
      <c r="Q437" s="102"/>
      <c r="R437" s="79"/>
      <c r="S437" s="78"/>
      <c r="T437" s="91"/>
      <c r="U437" s="91"/>
    </row>
    <row r="438" spans="1:21" s="8" customFormat="1" x14ac:dyDescent="0.2">
      <c r="A438" s="75"/>
      <c r="B438" s="76" t="str">
        <f>IF(A438="","",IF(ISNUMBER(SEARCH("KCB",G438))=TRUE,Info!$J$10,Info!$J$11))</f>
        <v/>
      </c>
      <c r="C438" s="56"/>
      <c r="D438" s="171"/>
      <c r="E438" s="171"/>
      <c r="F438" s="84"/>
      <c r="G438" s="77"/>
      <c r="H438" s="84"/>
      <c r="I438" s="75"/>
      <c r="J438" s="78"/>
      <c r="K438" s="78"/>
      <c r="L438" s="79"/>
      <c r="M438" s="78"/>
      <c r="N438" s="80"/>
      <c r="O438" s="93"/>
      <c r="P438" s="83"/>
      <c r="Q438" s="102"/>
      <c r="R438" s="79"/>
      <c r="S438" s="78"/>
      <c r="T438" s="91"/>
      <c r="U438" s="91"/>
    </row>
    <row r="439" spans="1:21" s="8" customFormat="1" x14ac:dyDescent="0.2">
      <c r="A439" s="75"/>
      <c r="B439" s="76" t="str">
        <f>IF(A439="","",IF(ISNUMBER(SEARCH("KCB",G439))=TRUE,Info!$J$10,Info!$J$11))</f>
        <v/>
      </c>
      <c r="C439" s="56"/>
      <c r="D439" s="171"/>
      <c r="E439" s="171"/>
      <c r="F439" s="84"/>
      <c r="G439" s="77"/>
      <c r="H439" s="84"/>
      <c r="I439" s="75"/>
      <c r="J439" s="78"/>
      <c r="K439" s="78"/>
      <c r="L439" s="79"/>
      <c r="M439" s="78"/>
      <c r="N439" s="80"/>
      <c r="O439" s="93"/>
      <c r="P439" s="83"/>
      <c r="Q439" s="102"/>
      <c r="R439" s="79"/>
      <c r="S439" s="78"/>
      <c r="T439" s="91"/>
      <c r="U439" s="91"/>
    </row>
    <row r="440" spans="1:21" s="8" customFormat="1" x14ac:dyDescent="0.2">
      <c r="A440" s="75"/>
      <c r="B440" s="76" t="str">
        <f>IF(A440="","",IF(ISNUMBER(SEARCH("KCB",G440))=TRUE,Info!$J$10,Info!$J$11))</f>
        <v/>
      </c>
      <c r="C440" s="56"/>
      <c r="D440" s="171"/>
      <c r="E440" s="171"/>
      <c r="F440" s="84"/>
      <c r="G440" s="77"/>
      <c r="H440" s="84"/>
      <c r="I440" s="75"/>
      <c r="J440" s="78"/>
      <c r="K440" s="78"/>
      <c r="L440" s="79"/>
      <c r="M440" s="78"/>
      <c r="N440" s="80"/>
      <c r="O440" s="93"/>
      <c r="P440" s="83"/>
      <c r="Q440" s="102"/>
      <c r="R440" s="79"/>
      <c r="S440" s="78"/>
      <c r="T440" s="91"/>
      <c r="U440" s="91"/>
    </row>
    <row r="441" spans="1:21" s="8" customFormat="1" x14ac:dyDescent="0.2">
      <c r="A441" s="75"/>
      <c r="B441" s="76" t="str">
        <f>IF(A441="","",IF(ISNUMBER(SEARCH("KCB",G441))=TRUE,Info!$J$10,Info!$J$11))</f>
        <v/>
      </c>
      <c r="C441" s="56"/>
      <c r="D441" s="171"/>
      <c r="E441" s="171"/>
      <c r="F441" s="84"/>
      <c r="G441" s="77"/>
      <c r="H441" s="84"/>
      <c r="I441" s="75"/>
      <c r="J441" s="78"/>
      <c r="K441" s="78"/>
      <c r="L441" s="79"/>
      <c r="M441" s="78"/>
      <c r="N441" s="80"/>
      <c r="O441" s="93"/>
      <c r="P441" s="83"/>
      <c r="Q441" s="102"/>
      <c r="R441" s="79"/>
      <c r="S441" s="78"/>
      <c r="T441" s="91"/>
      <c r="U441" s="91"/>
    </row>
    <row r="442" spans="1:21" s="8" customFormat="1" x14ac:dyDescent="0.2">
      <c r="A442" s="75"/>
      <c r="B442" s="76" t="str">
        <f>IF(A442="","",IF(ISNUMBER(SEARCH("KCB",G442))=TRUE,Info!$J$10,Info!$J$11))</f>
        <v/>
      </c>
      <c r="C442" s="56"/>
      <c r="D442" s="171"/>
      <c r="E442" s="171"/>
      <c r="F442" s="84"/>
      <c r="G442" s="77"/>
      <c r="H442" s="84"/>
      <c r="I442" s="75"/>
      <c r="J442" s="78"/>
      <c r="K442" s="78"/>
      <c r="L442" s="79"/>
      <c r="M442" s="78"/>
      <c r="N442" s="80"/>
      <c r="O442" s="93"/>
      <c r="P442" s="83"/>
      <c r="Q442" s="102"/>
      <c r="R442" s="79"/>
      <c r="S442" s="78"/>
      <c r="T442" s="91"/>
      <c r="U442" s="91"/>
    </row>
    <row r="443" spans="1:21" s="8" customFormat="1" x14ac:dyDescent="0.2">
      <c r="A443" s="75"/>
      <c r="B443" s="76" t="str">
        <f>IF(A443="","",IF(ISNUMBER(SEARCH("KCB",G443))=TRUE,Info!$J$10,Info!$J$11))</f>
        <v/>
      </c>
      <c r="C443" s="56"/>
      <c r="D443" s="171"/>
      <c r="E443" s="171"/>
      <c r="F443" s="84"/>
      <c r="G443" s="77"/>
      <c r="H443" s="84"/>
      <c r="I443" s="75"/>
      <c r="J443" s="78"/>
      <c r="K443" s="78"/>
      <c r="L443" s="79"/>
      <c r="M443" s="78"/>
      <c r="N443" s="80"/>
      <c r="O443" s="93"/>
      <c r="P443" s="83"/>
      <c r="Q443" s="102"/>
      <c r="R443" s="79"/>
      <c r="S443" s="78"/>
      <c r="T443" s="91"/>
      <c r="U443" s="91"/>
    </row>
    <row r="444" spans="1:21" s="8" customFormat="1" x14ac:dyDescent="0.2">
      <c r="A444" s="75"/>
      <c r="B444" s="76" t="str">
        <f>IF(A444="","",IF(ISNUMBER(SEARCH("KCB",G444))=TRUE,Info!$J$10,Info!$J$11))</f>
        <v/>
      </c>
      <c r="C444" s="56"/>
      <c r="D444" s="171"/>
      <c r="E444" s="171"/>
      <c r="F444" s="84"/>
      <c r="G444" s="77"/>
      <c r="H444" s="84"/>
      <c r="I444" s="75"/>
      <c r="J444" s="78"/>
      <c r="K444" s="78"/>
      <c r="L444" s="79"/>
      <c r="M444" s="78"/>
      <c r="N444" s="80"/>
      <c r="O444" s="93"/>
      <c r="P444" s="83"/>
      <c r="Q444" s="102"/>
      <c r="R444" s="79"/>
      <c r="S444" s="78"/>
      <c r="T444" s="91"/>
      <c r="U444" s="91"/>
    </row>
    <row r="445" spans="1:21" s="8" customFormat="1" x14ac:dyDescent="0.2">
      <c r="A445" s="75"/>
      <c r="B445" s="76" t="str">
        <f>IF(A445="","",IF(ISNUMBER(SEARCH("KCB",G445))=TRUE,Info!$J$10,Info!$J$11))</f>
        <v/>
      </c>
      <c r="C445" s="56"/>
      <c r="D445" s="171"/>
      <c r="E445" s="171"/>
      <c r="F445" s="84"/>
      <c r="G445" s="77"/>
      <c r="H445" s="84"/>
      <c r="I445" s="75"/>
      <c r="J445" s="78"/>
      <c r="K445" s="78"/>
      <c r="L445" s="79"/>
      <c r="M445" s="78"/>
      <c r="N445" s="80"/>
      <c r="O445" s="93"/>
      <c r="P445" s="83"/>
      <c r="Q445" s="102"/>
      <c r="R445" s="79"/>
      <c r="S445" s="78"/>
      <c r="T445" s="91"/>
      <c r="U445" s="91"/>
    </row>
    <row r="446" spans="1:21" s="8" customFormat="1" x14ac:dyDescent="0.2">
      <c r="A446" s="75"/>
      <c r="B446" s="76" t="str">
        <f>IF(A446="","",IF(ISNUMBER(SEARCH("KCB",G446))=TRUE,Info!$J$10,Info!$J$11))</f>
        <v/>
      </c>
      <c r="C446" s="56"/>
      <c r="D446" s="171"/>
      <c r="E446" s="171"/>
      <c r="F446" s="84"/>
      <c r="G446" s="77"/>
      <c r="H446" s="84"/>
      <c r="I446" s="75"/>
      <c r="J446" s="78"/>
      <c r="K446" s="78"/>
      <c r="L446" s="79"/>
      <c r="M446" s="78"/>
      <c r="N446" s="80"/>
      <c r="O446" s="93"/>
      <c r="P446" s="83"/>
      <c r="Q446" s="102"/>
      <c r="R446" s="79"/>
      <c r="S446" s="78"/>
      <c r="T446" s="91"/>
      <c r="U446" s="91"/>
    </row>
    <row r="447" spans="1:21" s="8" customFormat="1" x14ac:dyDescent="0.2">
      <c r="A447" s="75"/>
      <c r="B447" s="76" t="str">
        <f>IF(A447="","",IF(ISNUMBER(SEARCH("KCB",G447))=TRUE,Info!$J$10,Info!$J$11))</f>
        <v/>
      </c>
      <c r="C447" s="56"/>
      <c r="D447" s="171"/>
      <c r="E447" s="171"/>
      <c r="F447" s="84"/>
      <c r="G447" s="77"/>
      <c r="H447" s="84"/>
      <c r="I447" s="75"/>
      <c r="J447" s="78"/>
      <c r="K447" s="78"/>
      <c r="L447" s="79"/>
      <c r="M447" s="78"/>
      <c r="N447" s="80"/>
      <c r="O447" s="93"/>
      <c r="P447" s="83"/>
      <c r="Q447" s="102"/>
      <c r="R447" s="79"/>
      <c r="S447" s="78"/>
      <c r="T447" s="91"/>
      <c r="U447" s="91"/>
    </row>
    <row r="448" spans="1:21" s="8" customFormat="1" x14ac:dyDescent="0.2">
      <c r="A448" s="75"/>
      <c r="B448" s="76" t="str">
        <f>IF(A448="","",IF(ISNUMBER(SEARCH("KCB",G448))=TRUE,Info!$J$10,Info!$J$11))</f>
        <v/>
      </c>
      <c r="C448" s="56"/>
      <c r="D448" s="171"/>
      <c r="E448" s="171"/>
      <c r="F448" s="84"/>
      <c r="G448" s="77"/>
      <c r="H448" s="84"/>
      <c r="I448" s="75"/>
      <c r="J448" s="78"/>
      <c r="K448" s="78"/>
      <c r="L448" s="79"/>
      <c r="M448" s="78"/>
      <c r="N448" s="80"/>
      <c r="O448" s="93"/>
      <c r="P448" s="83"/>
      <c r="Q448" s="102"/>
      <c r="R448" s="79"/>
      <c r="S448" s="78"/>
      <c r="T448" s="91"/>
      <c r="U448" s="91"/>
    </row>
    <row r="449" spans="1:21" s="8" customFormat="1" x14ac:dyDescent="0.2">
      <c r="A449" s="75"/>
      <c r="B449" s="76" t="str">
        <f>IF(A449="","",IF(ISNUMBER(SEARCH("KCB",G449))=TRUE,Info!$J$10,Info!$J$11))</f>
        <v/>
      </c>
      <c r="C449" s="56"/>
      <c r="D449" s="171"/>
      <c r="E449" s="171"/>
      <c r="F449" s="84"/>
      <c r="G449" s="77"/>
      <c r="H449" s="84"/>
      <c r="I449" s="75"/>
      <c r="J449" s="78"/>
      <c r="K449" s="78"/>
      <c r="L449" s="79"/>
      <c r="M449" s="78"/>
      <c r="N449" s="80"/>
      <c r="O449" s="93"/>
      <c r="P449" s="83"/>
      <c r="Q449" s="102"/>
      <c r="R449" s="79"/>
      <c r="S449" s="78"/>
      <c r="T449" s="91"/>
      <c r="U449" s="91"/>
    </row>
    <row r="450" spans="1:21" s="8" customFormat="1" x14ac:dyDescent="0.2">
      <c r="A450" s="75"/>
      <c r="B450" s="76" t="str">
        <f>IF(A450="","",IF(ISNUMBER(SEARCH("KCB",G450))=TRUE,Info!$J$10,Info!$J$11))</f>
        <v/>
      </c>
      <c r="C450" s="56"/>
      <c r="D450" s="171"/>
      <c r="E450" s="171"/>
      <c r="F450" s="84"/>
      <c r="G450" s="77"/>
      <c r="H450" s="84"/>
      <c r="I450" s="75"/>
      <c r="J450" s="78"/>
      <c r="K450" s="78"/>
      <c r="L450" s="79"/>
      <c r="M450" s="78"/>
      <c r="N450" s="80"/>
      <c r="O450" s="93"/>
      <c r="P450" s="83"/>
      <c r="Q450" s="102"/>
      <c r="R450" s="79"/>
      <c r="S450" s="78"/>
      <c r="T450" s="91"/>
      <c r="U450" s="91"/>
    </row>
    <row r="451" spans="1:21" s="8" customFormat="1" x14ac:dyDescent="0.2">
      <c r="A451" s="75"/>
      <c r="B451" s="76" t="str">
        <f>IF(A451="","",IF(ISNUMBER(SEARCH("KCB",G451))=TRUE,Info!$J$10,Info!$J$11))</f>
        <v/>
      </c>
      <c r="C451" s="56"/>
      <c r="D451" s="171"/>
      <c r="E451" s="171"/>
      <c r="F451" s="84"/>
      <c r="G451" s="77"/>
      <c r="H451" s="84"/>
      <c r="I451" s="75"/>
      <c r="J451" s="78"/>
      <c r="K451" s="78"/>
      <c r="L451" s="79"/>
      <c r="M451" s="78"/>
      <c r="N451" s="80"/>
      <c r="O451" s="93"/>
      <c r="P451" s="83"/>
      <c r="Q451" s="102"/>
      <c r="R451" s="79"/>
      <c r="S451" s="78"/>
      <c r="T451" s="91"/>
      <c r="U451" s="91"/>
    </row>
    <row r="452" spans="1:21" s="8" customFormat="1" x14ac:dyDescent="0.2">
      <c r="A452" s="75"/>
      <c r="B452" s="76" t="str">
        <f>IF(A452="","",IF(ISNUMBER(SEARCH("KCB",G452))=TRUE,Info!$J$10,Info!$J$11))</f>
        <v/>
      </c>
      <c r="C452" s="56"/>
      <c r="D452" s="171"/>
      <c r="E452" s="171"/>
      <c r="F452" s="84"/>
      <c r="G452" s="77"/>
      <c r="H452" s="84"/>
      <c r="I452" s="75"/>
      <c r="J452" s="78"/>
      <c r="K452" s="78"/>
      <c r="L452" s="79"/>
      <c r="M452" s="78"/>
      <c r="N452" s="80"/>
      <c r="O452" s="93"/>
      <c r="P452" s="83"/>
      <c r="Q452" s="102"/>
      <c r="R452" s="79"/>
      <c r="S452" s="78"/>
      <c r="T452" s="91"/>
      <c r="U452" s="91"/>
    </row>
    <row r="453" spans="1:21" s="8" customFormat="1" x14ac:dyDescent="0.2">
      <c r="A453" s="75"/>
      <c r="B453" s="76" t="str">
        <f>IF(A453="","",IF(ISNUMBER(SEARCH("KCB",G453))=TRUE,Info!$J$10,Info!$J$11))</f>
        <v/>
      </c>
      <c r="C453" s="56"/>
      <c r="D453" s="171"/>
      <c r="E453" s="171"/>
      <c r="F453" s="84"/>
      <c r="G453" s="77"/>
      <c r="H453" s="84"/>
      <c r="I453" s="75"/>
      <c r="J453" s="78"/>
      <c r="K453" s="78"/>
      <c r="L453" s="79"/>
      <c r="M453" s="78"/>
      <c r="N453" s="80"/>
      <c r="O453" s="93"/>
      <c r="P453" s="83"/>
      <c r="Q453" s="102"/>
      <c r="R453" s="79"/>
      <c r="S453" s="78"/>
      <c r="T453" s="91"/>
      <c r="U453" s="91"/>
    </row>
    <row r="454" spans="1:21" s="8" customFormat="1" x14ac:dyDescent="0.2">
      <c r="A454" s="75"/>
      <c r="B454" s="76" t="str">
        <f>IF(A454="","",IF(ISNUMBER(SEARCH("KCB",G454))=TRUE,Info!$J$10,Info!$J$11))</f>
        <v/>
      </c>
      <c r="C454" s="56"/>
      <c r="D454" s="171"/>
      <c r="E454" s="171"/>
      <c r="F454" s="84"/>
      <c r="G454" s="77"/>
      <c r="H454" s="84"/>
      <c r="I454" s="75"/>
      <c r="J454" s="78"/>
      <c r="K454" s="78"/>
      <c r="L454" s="79"/>
      <c r="M454" s="78"/>
      <c r="N454" s="80"/>
      <c r="O454" s="93"/>
      <c r="P454" s="83"/>
      <c r="Q454" s="102"/>
      <c r="R454" s="79"/>
      <c r="S454" s="78"/>
      <c r="T454" s="91"/>
      <c r="U454" s="91"/>
    </row>
    <row r="455" spans="1:21" s="8" customFormat="1" x14ac:dyDescent="0.2">
      <c r="A455" s="75"/>
      <c r="B455" s="76" t="str">
        <f>IF(A455="","",IF(ISNUMBER(SEARCH("KCB",G455))=TRUE,Info!$J$10,Info!$J$11))</f>
        <v/>
      </c>
      <c r="C455" s="56"/>
      <c r="D455" s="171"/>
      <c r="E455" s="171"/>
      <c r="F455" s="84"/>
      <c r="G455" s="77"/>
      <c r="H455" s="84"/>
      <c r="I455" s="75"/>
      <c r="J455" s="78"/>
      <c r="K455" s="78"/>
      <c r="L455" s="79"/>
      <c r="M455" s="78"/>
      <c r="N455" s="80"/>
      <c r="O455" s="93"/>
      <c r="P455" s="83"/>
      <c r="Q455" s="102"/>
      <c r="R455" s="79"/>
      <c r="S455" s="78"/>
      <c r="T455" s="91"/>
      <c r="U455" s="91"/>
    </row>
    <row r="456" spans="1:21" s="8" customFormat="1" x14ac:dyDescent="0.2">
      <c r="A456" s="75"/>
      <c r="B456" s="76" t="str">
        <f>IF(A456="","",IF(ISNUMBER(SEARCH("KCB",G456))=TRUE,Info!$J$10,Info!$J$11))</f>
        <v/>
      </c>
      <c r="C456" s="56"/>
      <c r="D456" s="171"/>
      <c r="E456" s="171"/>
      <c r="F456" s="84"/>
      <c r="G456" s="77"/>
      <c r="H456" s="84"/>
      <c r="I456" s="75"/>
      <c r="J456" s="78"/>
      <c r="K456" s="78"/>
      <c r="L456" s="79"/>
      <c r="M456" s="78"/>
      <c r="N456" s="80"/>
      <c r="O456" s="93"/>
      <c r="P456" s="83"/>
      <c r="Q456" s="102"/>
      <c r="R456" s="79"/>
      <c r="S456" s="78"/>
      <c r="T456" s="91"/>
      <c r="U456" s="91"/>
    </row>
    <row r="457" spans="1:21" s="8" customFormat="1" x14ac:dyDescent="0.2">
      <c r="A457" s="75"/>
      <c r="B457" s="76" t="str">
        <f>IF(A457="","",IF(ISNUMBER(SEARCH("KCB",G457))=TRUE,Info!$J$10,Info!$J$11))</f>
        <v/>
      </c>
      <c r="C457" s="56"/>
      <c r="D457" s="171"/>
      <c r="E457" s="171"/>
      <c r="F457" s="84"/>
      <c r="G457" s="77"/>
      <c r="H457" s="84"/>
      <c r="I457" s="75"/>
      <c r="J457" s="78"/>
      <c r="K457" s="78"/>
      <c r="L457" s="79"/>
      <c r="M457" s="78"/>
      <c r="N457" s="80"/>
      <c r="O457" s="93"/>
      <c r="P457" s="83"/>
      <c r="Q457" s="102"/>
      <c r="R457" s="79"/>
      <c r="S457" s="78"/>
      <c r="T457" s="91"/>
      <c r="U457" s="91"/>
    </row>
    <row r="458" spans="1:21" s="8" customFormat="1" x14ac:dyDescent="0.2">
      <c r="A458" s="75"/>
      <c r="B458" s="76" t="str">
        <f>IF(A458="","",IF(ISNUMBER(SEARCH("KCB",G458))=TRUE,Info!$J$10,Info!$J$11))</f>
        <v/>
      </c>
      <c r="C458" s="56"/>
      <c r="D458" s="171"/>
      <c r="E458" s="171"/>
      <c r="F458" s="84"/>
      <c r="G458" s="77"/>
      <c r="H458" s="84"/>
      <c r="I458" s="75"/>
      <c r="J458" s="78"/>
      <c r="K458" s="78"/>
      <c r="L458" s="79"/>
      <c r="M458" s="78"/>
      <c r="N458" s="80"/>
      <c r="O458" s="93"/>
      <c r="P458" s="83"/>
      <c r="Q458" s="102"/>
      <c r="R458" s="79"/>
      <c r="S458" s="78"/>
      <c r="T458" s="91"/>
      <c r="U458" s="91"/>
    </row>
    <row r="459" spans="1:21" s="8" customFormat="1" x14ac:dyDescent="0.2">
      <c r="A459" s="75"/>
      <c r="B459" s="76" t="str">
        <f>IF(A459="","",IF(ISNUMBER(SEARCH("KCB",G459))=TRUE,Info!$J$10,Info!$J$11))</f>
        <v/>
      </c>
      <c r="C459" s="56"/>
      <c r="D459" s="171"/>
      <c r="E459" s="171"/>
      <c r="F459" s="84"/>
      <c r="G459" s="77"/>
      <c r="H459" s="84"/>
      <c r="I459" s="75"/>
      <c r="J459" s="78"/>
      <c r="K459" s="78"/>
      <c r="L459" s="79"/>
      <c r="M459" s="78"/>
      <c r="N459" s="80"/>
      <c r="O459" s="93"/>
      <c r="P459" s="83"/>
      <c r="Q459" s="102"/>
      <c r="R459" s="79"/>
      <c r="S459" s="78"/>
      <c r="T459" s="91"/>
      <c r="U459" s="91"/>
    </row>
    <row r="460" spans="1:21" s="8" customFormat="1" x14ac:dyDescent="0.2">
      <c r="A460" s="75"/>
      <c r="B460" s="76" t="str">
        <f>IF(A460="","",IF(ISNUMBER(SEARCH("KCB",G460))=TRUE,Info!$J$10,Info!$J$11))</f>
        <v/>
      </c>
      <c r="C460" s="56"/>
      <c r="D460" s="171"/>
      <c r="E460" s="171"/>
      <c r="F460" s="84"/>
      <c r="G460" s="77"/>
      <c r="H460" s="84"/>
      <c r="I460" s="75"/>
      <c r="J460" s="78"/>
      <c r="K460" s="78"/>
      <c r="L460" s="79"/>
      <c r="M460" s="78"/>
      <c r="N460" s="80"/>
      <c r="O460" s="93"/>
      <c r="P460" s="83"/>
      <c r="Q460" s="102"/>
      <c r="R460" s="79"/>
      <c r="S460" s="78"/>
      <c r="T460" s="91"/>
      <c r="U460" s="91"/>
    </row>
    <row r="461" spans="1:21" s="8" customFormat="1" x14ac:dyDescent="0.2">
      <c r="A461" s="75"/>
      <c r="B461" s="76" t="str">
        <f>IF(A461="","",IF(ISNUMBER(SEARCH("KCB",G461))=TRUE,Info!$J$10,Info!$J$11))</f>
        <v/>
      </c>
      <c r="C461" s="56"/>
      <c r="D461" s="171"/>
      <c r="E461" s="171"/>
      <c r="F461" s="84"/>
      <c r="G461" s="77"/>
      <c r="H461" s="84"/>
      <c r="I461" s="75"/>
      <c r="J461" s="78"/>
      <c r="K461" s="78"/>
      <c r="L461" s="79"/>
      <c r="M461" s="78"/>
      <c r="N461" s="80"/>
      <c r="O461" s="93"/>
      <c r="P461" s="83"/>
      <c r="Q461" s="102"/>
      <c r="R461" s="79"/>
      <c r="S461" s="78"/>
      <c r="T461" s="91"/>
      <c r="U461" s="91"/>
    </row>
    <row r="462" spans="1:21" s="8" customFormat="1" x14ac:dyDescent="0.2">
      <c r="A462" s="75"/>
      <c r="B462" s="76" t="str">
        <f>IF(A462="","",IF(ISNUMBER(SEARCH("KCB",G462))=TRUE,Info!$J$10,Info!$J$11))</f>
        <v/>
      </c>
      <c r="C462" s="56"/>
      <c r="D462" s="171"/>
      <c r="E462" s="171"/>
      <c r="F462" s="84"/>
      <c r="G462" s="77"/>
      <c r="H462" s="84"/>
      <c r="I462" s="75"/>
      <c r="J462" s="78"/>
      <c r="K462" s="78"/>
      <c r="L462" s="79"/>
      <c r="M462" s="78"/>
      <c r="N462" s="80"/>
      <c r="O462" s="93"/>
      <c r="P462" s="83"/>
      <c r="Q462" s="102"/>
      <c r="R462" s="79"/>
      <c r="S462" s="78"/>
      <c r="T462" s="91"/>
      <c r="U462" s="91"/>
    </row>
    <row r="463" spans="1:21" s="8" customFormat="1" x14ac:dyDescent="0.2">
      <c r="A463" s="75"/>
      <c r="B463" s="76" t="str">
        <f>IF(A463="","",IF(ISNUMBER(SEARCH("KCB",G463))=TRUE,Info!$J$10,Info!$J$11))</f>
        <v/>
      </c>
      <c r="C463" s="56"/>
      <c r="D463" s="171"/>
      <c r="E463" s="171"/>
      <c r="F463" s="84"/>
      <c r="G463" s="77"/>
      <c r="H463" s="84"/>
      <c r="I463" s="75"/>
      <c r="J463" s="78"/>
      <c r="K463" s="78"/>
      <c r="L463" s="79"/>
      <c r="M463" s="78"/>
      <c r="N463" s="80"/>
      <c r="O463" s="93"/>
      <c r="P463" s="83"/>
      <c r="Q463" s="102"/>
      <c r="R463" s="79"/>
      <c r="S463" s="78"/>
      <c r="T463" s="91"/>
      <c r="U463" s="91"/>
    </row>
    <row r="464" spans="1:21" s="8" customFormat="1" x14ac:dyDescent="0.2">
      <c r="A464" s="75"/>
      <c r="B464" s="76" t="str">
        <f>IF(A464="","",IF(ISNUMBER(SEARCH("KCB",G464))=TRUE,Info!$J$10,Info!$J$11))</f>
        <v/>
      </c>
      <c r="C464" s="56"/>
      <c r="D464" s="171"/>
      <c r="E464" s="171"/>
      <c r="F464" s="84"/>
      <c r="G464" s="77"/>
      <c r="H464" s="84"/>
      <c r="I464" s="75"/>
      <c r="J464" s="78"/>
      <c r="K464" s="78"/>
      <c r="L464" s="79"/>
      <c r="M464" s="78"/>
      <c r="N464" s="80"/>
      <c r="O464" s="93"/>
      <c r="P464" s="83"/>
      <c r="Q464" s="102"/>
      <c r="R464" s="79"/>
      <c r="S464" s="78"/>
      <c r="T464" s="91"/>
      <c r="U464" s="91"/>
    </row>
    <row r="465" spans="1:21" s="8" customFormat="1" x14ac:dyDescent="0.2">
      <c r="A465" s="75"/>
      <c r="B465" s="76" t="str">
        <f>IF(A465="","",IF(ISNUMBER(SEARCH("KCB",G465))=TRUE,Info!$J$10,Info!$J$11))</f>
        <v/>
      </c>
      <c r="C465" s="56"/>
      <c r="D465" s="171"/>
      <c r="E465" s="171"/>
      <c r="F465" s="84"/>
      <c r="G465" s="77"/>
      <c r="H465" s="84"/>
      <c r="I465" s="75"/>
      <c r="J465" s="78"/>
      <c r="K465" s="78"/>
      <c r="L465" s="79"/>
      <c r="M465" s="78"/>
      <c r="N465" s="80"/>
      <c r="O465" s="93"/>
      <c r="P465" s="83"/>
      <c r="Q465" s="102"/>
      <c r="R465" s="79"/>
      <c r="S465" s="78"/>
      <c r="T465" s="91"/>
      <c r="U465" s="91"/>
    </row>
    <row r="466" spans="1:21" s="8" customFormat="1" x14ac:dyDescent="0.2">
      <c r="A466" s="75"/>
      <c r="B466" s="76" t="str">
        <f>IF(A466="","",IF(ISNUMBER(SEARCH("KCB",G466))=TRUE,Info!$J$10,Info!$J$11))</f>
        <v/>
      </c>
      <c r="C466" s="56"/>
      <c r="D466" s="171"/>
      <c r="E466" s="171"/>
      <c r="F466" s="84"/>
      <c r="G466" s="77"/>
      <c r="H466" s="84"/>
      <c r="I466" s="75"/>
      <c r="J466" s="78"/>
      <c r="K466" s="78"/>
      <c r="L466" s="79"/>
      <c r="M466" s="78"/>
      <c r="N466" s="80"/>
      <c r="O466" s="93"/>
      <c r="P466" s="83"/>
      <c r="Q466" s="102"/>
      <c r="R466" s="79"/>
      <c r="S466" s="78"/>
      <c r="T466" s="91"/>
      <c r="U466" s="91"/>
    </row>
    <row r="467" spans="1:21" s="8" customFormat="1" x14ac:dyDescent="0.2">
      <c r="A467" s="75"/>
      <c r="B467" s="76" t="str">
        <f>IF(A467="","",IF(ISNUMBER(SEARCH("KCB",G467))=TRUE,Info!$J$10,Info!$J$11))</f>
        <v/>
      </c>
      <c r="C467" s="56"/>
      <c r="D467" s="171"/>
      <c r="E467" s="171"/>
      <c r="F467" s="84"/>
      <c r="G467" s="77"/>
      <c r="H467" s="84"/>
      <c r="I467" s="75"/>
      <c r="J467" s="78"/>
      <c r="K467" s="78"/>
      <c r="L467" s="79"/>
      <c r="M467" s="78"/>
      <c r="N467" s="80"/>
      <c r="O467" s="93"/>
      <c r="P467" s="83"/>
      <c r="Q467" s="102"/>
      <c r="R467" s="79"/>
      <c r="S467" s="78"/>
      <c r="T467" s="91"/>
      <c r="U467" s="91"/>
    </row>
    <row r="468" spans="1:21" s="8" customFormat="1" x14ac:dyDescent="0.2">
      <c r="A468" s="75"/>
      <c r="B468" s="76" t="str">
        <f>IF(A468="","",IF(ISNUMBER(SEARCH("KCB",G468))=TRUE,Info!$J$10,Info!$J$11))</f>
        <v/>
      </c>
      <c r="C468" s="56"/>
      <c r="D468" s="171"/>
      <c r="E468" s="171"/>
      <c r="F468" s="84"/>
      <c r="G468" s="77"/>
      <c r="H468" s="84"/>
      <c r="I468" s="75"/>
      <c r="J468" s="78"/>
      <c r="K468" s="78"/>
      <c r="L468" s="79"/>
      <c r="M468" s="78"/>
      <c r="N468" s="80"/>
      <c r="O468" s="93"/>
      <c r="P468" s="83"/>
      <c r="Q468" s="102"/>
      <c r="R468" s="79"/>
      <c r="S468" s="78"/>
      <c r="T468" s="91"/>
      <c r="U468" s="91"/>
    </row>
    <row r="469" spans="1:21" s="8" customFormat="1" x14ac:dyDescent="0.2">
      <c r="A469" s="75"/>
      <c r="B469" s="76" t="str">
        <f>IF(A469="","",IF(ISNUMBER(SEARCH("KCB",G469))=TRUE,Info!$J$10,Info!$J$11))</f>
        <v/>
      </c>
      <c r="C469" s="56"/>
      <c r="D469" s="171"/>
      <c r="E469" s="171"/>
      <c r="F469" s="84"/>
      <c r="G469" s="77"/>
      <c r="H469" s="84"/>
      <c r="I469" s="75"/>
      <c r="J469" s="78"/>
      <c r="K469" s="78"/>
      <c r="L469" s="79"/>
      <c r="M469" s="78"/>
      <c r="N469" s="80"/>
      <c r="O469" s="93"/>
      <c r="P469" s="83"/>
      <c r="Q469" s="102"/>
      <c r="R469" s="79"/>
      <c r="S469" s="78"/>
      <c r="T469" s="91"/>
      <c r="U469" s="91"/>
    </row>
    <row r="470" spans="1:21" s="8" customFormat="1" x14ac:dyDescent="0.2">
      <c r="A470" s="75"/>
      <c r="B470" s="76" t="str">
        <f>IF(A470="","",IF(ISNUMBER(SEARCH("KCB",G470))=TRUE,Info!$J$10,Info!$J$11))</f>
        <v/>
      </c>
      <c r="C470" s="56"/>
      <c r="D470" s="171"/>
      <c r="E470" s="171"/>
      <c r="F470" s="84"/>
      <c r="G470" s="77"/>
      <c r="H470" s="84"/>
      <c r="I470" s="75"/>
      <c r="J470" s="78"/>
      <c r="K470" s="78"/>
      <c r="L470" s="79"/>
      <c r="M470" s="78"/>
      <c r="N470" s="80"/>
      <c r="O470" s="93"/>
      <c r="P470" s="83"/>
      <c r="Q470" s="102"/>
      <c r="R470" s="79"/>
      <c r="S470" s="78"/>
      <c r="T470" s="91"/>
      <c r="U470" s="91"/>
    </row>
    <row r="471" spans="1:21" s="8" customFormat="1" x14ac:dyDescent="0.2">
      <c r="A471" s="75"/>
      <c r="B471" s="76" t="str">
        <f>IF(A471="","",IF(ISNUMBER(SEARCH("KCB",G471))=TRUE,Info!$J$10,Info!$J$11))</f>
        <v/>
      </c>
      <c r="C471" s="56"/>
      <c r="D471" s="171"/>
      <c r="E471" s="171"/>
      <c r="F471" s="84"/>
      <c r="G471" s="77"/>
      <c r="H471" s="84"/>
      <c r="I471" s="75"/>
      <c r="J471" s="78"/>
      <c r="K471" s="78"/>
      <c r="L471" s="79"/>
      <c r="M471" s="78"/>
      <c r="N471" s="80"/>
      <c r="O471" s="93"/>
      <c r="P471" s="83"/>
      <c r="Q471" s="102"/>
      <c r="R471" s="79"/>
      <c r="S471" s="78"/>
      <c r="T471" s="91"/>
      <c r="U471" s="91"/>
    </row>
    <row r="472" spans="1:21" s="8" customFormat="1" x14ac:dyDescent="0.2">
      <c r="A472" s="75"/>
      <c r="B472" s="76" t="str">
        <f>IF(A472="","",IF(ISNUMBER(SEARCH("KCB",G472))=TRUE,Info!$J$10,Info!$J$11))</f>
        <v/>
      </c>
      <c r="C472" s="56"/>
      <c r="D472" s="171"/>
      <c r="E472" s="171"/>
      <c r="F472" s="84"/>
      <c r="G472" s="77"/>
      <c r="H472" s="84"/>
      <c r="I472" s="75"/>
      <c r="J472" s="78"/>
      <c r="K472" s="78"/>
      <c r="L472" s="79"/>
      <c r="M472" s="78"/>
      <c r="N472" s="80"/>
      <c r="O472" s="93"/>
      <c r="P472" s="83"/>
      <c r="Q472" s="102"/>
      <c r="R472" s="79"/>
      <c r="S472" s="78"/>
      <c r="T472" s="91"/>
      <c r="U472" s="91"/>
    </row>
    <row r="473" spans="1:21" s="8" customFormat="1" x14ac:dyDescent="0.2">
      <c r="A473" s="75"/>
      <c r="B473" s="76" t="str">
        <f>IF(A473="","",IF(ISNUMBER(SEARCH("KCB",G473))=TRUE,Info!$J$10,Info!$J$11))</f>
        <v/>
      </c>
      <c r="C473" s="56"/>
      <c r="D473" s="171"/>
      <c r="E473" s="171"/>
      <c r="F473" s="84"/>
      <c r="G473" s="77"/>
      <c r="H473" s="84"/>
      <c r="I473" s="75"/>
      <c r="J473" s="78"/>
      <c r="K473" s="78"/>
      <c r="L473" s="79"/>
      <c r="M473" s="78"/>
      <c r="N473" s="80"/>
      <c r="O473" s="93"/>
      <c r="P473" s="83"/>
      <c r="Q473" s="102"/>
      <c r="R473" s="79"/>
      <c r="S473" s="78"/>
      <c r="T473" s="91"/>
      <c r="U473" s="91"/>
    </row>
    <row r="474" spans="1:21" s="8" customFormat="1" x14ac:dyDescent="0.2">
      <c r="A474" s="75"/>
      <c r="B474" s="76" t="str">
        <f>IF(A474="","",IF(ISNUMBER(SEARCH("KCB",G474))=TRUE,Info!$J$10,Info!$J$11))</f>
        <v/>
      </c>
      <c r="C474" s="56"/>
      <c r="D474" s="171"/>
      <c r="E474" s="171"/>
      <c r="F474" s="84"/>
      <c r="G474" s="77"/>
      <c r="H474" s="84"/>
      <c r="I474" s="75"/>
      <c r="J474" s="78"/>
      <c r="K474" s="78"/>
      <c r="L474" s="79"/>
      <c r="M474" s="78"/>
      <c r="N474" s="80"/>
      <c r="O474" s="93"/>
      <c r="P474" s="83"/>
      <c r="Q474" s="102"/>
      <c r="R474" s="79"/>
      <c r="S474" s="78"/>
      <c r="T474" s="91"/>
      <c r="U474" s="91"/>
    </row>
    <row r="475" spans="1:21" s="8" customFormat="1" x14ac:dyDescent="0.2">
      <c r="A475" s="75"/>
      <c r="B475" s="76" t="str">
        <f>IF(A475="","",IF(ISNUMBER(SEARCH("KCB",G475))=TRUE,Info!$J$10,Info!$J$11))</f>
        <v/>
      </c>
      <c r="C475" s="56"/>
      <c r="D475" s="171"/>
      <c r="E475" s="171"/>
      <c r="F475" s="84"/>
      <c r="G475" s="77"/>
      <c r="H475" s="84"/>
      <c r="I475" s="75"/>
      <c r="J475" s="78"/>
      <c r="K475" s="78"/>
      <c r="L475" s="79"/>
      <c r="M475" s="78"/>
      <c r="N475" s="80"/>
      <c r="O475" s="93"/>
      <c r="P475" s="83"/>
      <c r="Q475" s="102"/>
      <c r="R475" s="79"/>
      <c r="S475" s="78"/>
      <c r="T475" s="91"/>
      <c r="U475" s="91"/>
    </row>
    <row r="476" spans="1:21" s="8" customFormat="1" x14ac:dyDescent="0.2">
      <c r="A476" s="75"/>
      <c r="B476" s="76" t="str">
        <f>IF(A476="","",IF(ISNUMBER(SEARCH("KCB",G476))=TRUE,Info!$J$10,Info!$J$11))</f>
        <v/>
      </c>
      <c r="C476" s="56"/>
      <c r="D476" s="171"/>
      <c r="E476" s="171"/>
      <c r="F476" s="84"/>
      <c r="G476" s="77"/>
      <c r="H476" s="84"/>
      <c r="I476" s="75"/>
      <c r="J476" s="78"/>
      <c r="K476" s="78"/>
      <c r="L476" s="79"/>
      <c r="M476" s="78"/>
      <c r="N476" s="80"/>
      <c r="O476" s="93"/>
      <c r="P476" s="83"/>
      <c r="Q476" s="102"/>
      <c r="R476" s="79"/>
      <c r="S476" s="78"/>
      <c r="T476" s="91"/>
      <c r="U476" s="91"/>
    </row>
    <row r="477" spans="1:21" s="8" customFormat="1" x14ac:dyDescent="0.2">
      <c r="A477" s="75"/>
      <c r="B477" s="76" t="str">
        <f>IF(A477="","",IF(ISNUMBER(SEARCH("KCB",G477))=TRUE,Info!$J$10,Info!$J$11))</f>
        <v/>
      </c>
      <c r="C477" s="56"/>
      <c r="D477" s="171"/>
      <c r="E477" s="171"/>
      <c r="F477" s="84"/>
      <c r="G477" s="77"/>
      <c r="H477" s="84"/>
      <c r="I477" s="75"/>
      <c r="J477" s="78"/>
      <c r="K477" s="78"/>
      <c r="L477" s="79"/>
      <c r="M477" s="78"/>
      <c r="N477" s="80"/>
      <c r="O477" s="93"/>
      <c r="P477" s="83"/>
      <c r="Q477" s="102"/>
      <c r="R477" s="79"/>
      <c r="S477" s="78"/>
      <c r="T477" s="91"/>
      <c r="U477" s="91"/>
    </row>
    <row r="478" spans="1:21" s="8" customFormat="1" x14ac:dyDescent="0.2">
      <c r="A478" s="75"/>
      <c r="B478" s="76" t="str">
        <f>IF(A478="","",IF(ISNUMBER(SEARCH("KCB",G478))=TRUE,Info!$J$10,Info!$J$11))</f>
        <v/>
      </c>
      <c r="C478" s="56"/>
      <c r="D478" s="171"/>
      <c r="E478" s="171"/>
      <c r="F478" s="84"/>
      <c r="G478" s="77"/>
      <c r="H478" s="84"/>
      <c r="I478" s="75"/>
      <c r="J478" s="78"/>
      <c r="K478" s="78"/>
      <c r="L478" s="79"/>
      <c r="M478" s="78"/>
      <c r="N478" s="80"/>
      <c r="O478" s="93"/>
      <c r="P478" s="83"/>
      <c r="Q478" s="102"/>
      <c r="R478" s="79"/>
      <c r="S478" s="78"/>
      <c r="T478" s="91"/>
      <c r="U478" s="91"/>
    </row>
    <row r="479" spans="1:21" s="8" customFormat="1" x14ac:dyDescent="0.2">
      <c r="A479" s="75"/>
      <c r="B479" s="76" t="str">
        <f>IF(A479="","",IF(ISNUMBER(SEARCH("KCB",G479))=TRUE,Info!$J$10,Info!$J$11))</f>
        <v/>
      </c>
      <c r="C479" s="56"/>
      <c r="D479" s="171"/>
      <c r="E479" s="171"/>
      <c r="F479" s="84"/>
      <c r="G479" s="77"/>
      <c r="H479" s="84"/>
      <c r="I479" s="75"/>
      <c r="J479" s="78"/>
      <c r="K479" s="78"/>
      <c r="L479" s="79"/>
      <c r="M479" s="78"/>
      <c r="N479" s="80"/>
      <c r="O479" s="93"/>
      <c r="P479" s="83"/>
      <c r="Q479" s="102"/>
      <c r="R479" s="79"/>
      <c r="S479" s="78"/>
      <c r="T479" s="91"/>
      <c r="U479" s="91"/>
    </row>
    <row r="480" spans="1:21" s="8" customFormat="1" x14ac:dyDescent="0.2">
      <c r="A480" s="75"/>
      <c r="B480" s="76" t="str">
        <f>IF(A480="","",IF(ISNUMBER(SEARCH("KCB",G480))=TRUE,Info!$J$10,Info!$J$11))</f>
        <v/>
      </c>
      <c r="C480" s="56"/>
      <c r="D480" s="171"/>
      <c r="E480" s="171"/>
      <c r="F480" s="84"/>
      <c r="G480" s="77"/>
      <c r="H480" s="84"/>
      <c r="I480" s="75"/>
      <c r="J480" s="78"/>
      <c r="K480" s="78"/>
      <c r="L480" s="79"/>
      <c r="M480" s="78"/>
      <c r="N480" s="80"/>
      <c r="O480" s="93"/>
      <c r="P480" s="83"/>
      <c r="Q480" s="102"/>
      <c r="R480" s="79"/>
      <c r="S480" s="78"/>
      <c r="T480" s="91"/>
      <c r="U480" s="91"/>
    </row>
    <row r="481" spans="1:21" s="8" customFormat="1" x14ac:dyDescent="0.2">
      <c r="A481" s="75"/>
      <c r="B481" s="76" t="str">
        <f>IF(A481="","",IF(ISNUMBER(SEARCH("KCB",G481))=TRUE,Info!$J$10,Info!$J$11))</f>
        <v/>
      </c>
      <c r="C481" s="56"/>
      <c r="D481" s="171"/>
      <c r="E481" s="171"/>
      <c r="F481" s="84"/>
      <c r="G481" s="77"/>
      <c r="H481" s="84"/>
      <c r="I481" s="75"/>
      <c r="J481" s="78"/>
      <c r="K481" s="78"/>
      <c r="L481" s="79"/>
      <c r="M481" s="78"/>
      <c r="N481" s="80"/>
      <c r="O481" s="93"/>
      <c r="P481" s="83"/>
      <c r="Q481" s="102"/>
      <c r="R481" s="79"/>
      <c r="S481" s="78"/>
      <c r="T481" s="91"/>
      <c r="U481" s="91"/>
    </row>
    <row r="482" spans="1:21" s="8" customFormat="1" x14ac:dyDescent="0.2">
      <c r="A482" s="75"/>
      <c r="B482" s="76" t="str">
        <f>IF(A482="","",IF(ISNUMBER(SEARCH("KCB",G482))=TRUE,Info!$J$10,Info!$J$11))</f>
        <v/>
      </c>
      <c r="C482" s="56"/>
      <c r="D482" s="171"/>
      <c r="E482" s="171"/>
      <c r="F482" s="84"/>
      <c r="G482" s="77"/>
      <c r="H482" s="84"/>
      <c r="I482" s="75"/>
      <c r="J482" s="78"/>
      <c r="K482" s="78"/>
      <c r="L482" s="79"/>
      <c r="M482" s="78"/>
      <c r="N482" s="80"/>
      <c r="O482" s="93"/>
      <c r="P482" s="83"/>
      <c r="Q482" s="102"/>
      <c r="R482" s="79"/>
      <c r="S482" s="78"/>
      <c r="T482" s="91"/>
      <c r="U482" s="91"/>
    </row>
    <row r="483" spans="1:21" s="8" customFormat="1" x14ac:dyDescent="0.2">
      <c r="A483" s="75"/>
      <c r="B483" s="76" t="str">
        <f>IF(A483="","",IF(ISNUMBER(SEARCH("KCB",G483))=TRUE,Info!$J$10,Info!$J$11))</f>
        <v/>
      </c>
      <c r="C483" s="56"/>
      <c r="D483" s="171"/>
      <c r="E483" s="171"/>
      <c r="F483" s="84"/>
      <c r="G483" s="77"/>
      <c r="H483" s="84"/>
      <c r="I483" s="75"/>
      <c r="J483" s="78"/>
      <c r="K483" s="78"/>
      <c r="L483" s="79"/>
      <c r="M483" s="78"/>
      <c r="N483" s="80"/>
      <c r="O483" s="93"/>
      <c r="P483" s="83"/>
      <c r="Q483" s="102"/>
      <c r="R483" s="79"/>
      <c r="S483" s="78"/>
      <c r="T483" s="91"/>
      <c r="U483" s="91"/>
    </row>
    <row r="484" spans="1:21" s="8" customFormat="1" x14ac:dyDescent="0.2">
      <c r="A484" s="75"/>
      <c r="B484" s="76" t="str">
        <f>IF(A484="","",IF(ISNUMBER(SEARCH("KCB",G484))=TRUE,Info!$J$10,Info!$J$11))</f>
        <v/>
      </c>
      <c r="C484" s="56"/>
      <c r="D484" s="171"/>
      <c r="E484" s="171"/>
      <c r="F484" s="84"/>
      <c r="G484" s="77"/>
      <c r="H484" s="84"/>
      <c r="I484" s="75"/>
      <c r="J484" s="78"/>
      <c r="K484" s="78"/>
      <c r="L484" s="79"/>
      <c r="M484" s="78"/>
      <c r="N484" s="80"/>
      <c r="O484" s="93"/>
      <c r="P484" s="83"/>
      <c r="Q484" s="102"/>
      <c r="R484" s="79"/>
      <c r="S484" s="78"/>
      <c r="T484" s="91"/>
      <c r="U484" s="91"/>
    </row>
    <row r="485" spans="1:21" s="8" customFormat="1" x14ac:dyDescent="0.2">
      <c r="A485" s="75"/>
      <c r="B485" s="76" t="str">
        <f>IF(A485="","",IF(ISNUMBER(SEARCH("KCB",G485))=TRUE,Info!$J$10,Info!$J$11))</f>
        <v/>
      </c>
      <c r="C485" s="56"/>
      <c r="D485" s="171"/>
      <c r="E485" s="171"/>
      <c r="F485" s="84"/>
      <c r="G485" s="77"/>
      <c r="H485" s="84"/>
      <c r="I485" s="75"/>
      <c r="J485" s="78"/>
      <c r="K485" s="78"/>
      <c r="L485" s="79"/>
      <c r="M485" s="78"/>
      <c r="N485" s="80"/>
      <c r="O485" s="93"/>
      <c r="P485" s="83"/>
      <c r="Q485" s="102"/>
      <c r="R485" s="79"/>
      <c r="S485" s="78"/>
      <c r="T485" s="91"/>
      <c r="U485" s="91"/>
    </row>
    <row r="486" spans="1:21" s="8" customFormat="1" x14ac:dyDescent="0.2">
      <c r="A486" s="75"/>
      <c r="B486" s="76" t="str">
        <f>IF(A486="","",IF(ISNUMBER(SEARCH("KCB",G486))=TRUE,Info!$J$10,Info!$J$11))</f>
        <v/>
      </c>
      <c r="C486" s="56"/>
      <c r="D486" s="171"/>
      <c r="E486" s="171"/>
      <c r="F486" s="84"/>
      <c r="G486" s="77"/>
      <c r="H486" s="84"/>
      <c r="I486" s="75"/>
      <c r="J486" s="78"/>
      <c r="K486" s="78"/>
      <c r="L486" s="79"/>
      <c r="M486" s="78"/>
      <c r="N486" s="80"/>
      <c r="O486" s="93"/>
      <c r="P486" s="83"/>
      <c r="Q486" s="102"/>
      <c r="R486" s="79"/>
      <c r="S486" s="78"/>
      <c r="T486" s="91"/>
      <c r="U486" s="91"/>
    </row>
    <row r="487" spans="1:21" s="8" customFormat="1" x14ac:dyDescent="0.2">
      <c r="A487" s="75"/>
      <c r="B487" s="76" t="str">
        <f>IF(A487="","",IF(ISNUMBER(SEARCH("KCB",G487))=TRUE,Info!$J$10,Info!$J$11))</f>
        <v/>
      </c>
      <c r="C487" s="56"/>
      <c r="D487" s="171"/>
      <c r="E487" s="171"/>
      <c r="F487" s="84"/>
      <c r="G487" s="77"/>
      <c r="H487" s="84"/>
      <c r="I487" s="75"/>
      <c r="J487" s="78"/>
      <c r="K487" s="78"/>
      <c r="L487" s="79"/>
      <c r="M487" s="78"/>
      <c r="N487" s="80"/>
      <c r="O487" s="93"/>
      <c r="P487" s="83"/>
      <c r="Q487" s="102"/>
      <c r="R487" s="79"/>
      <c r="S487" s="78"/>
      <c r="T487" s="91"/>
      <c r="U487" s="91"/>
    </row>
    <row r="488" spans="1:21" s="8" customFormat="1" x14ac:dyDescent="0.2">
      <c r="A488" s="75"/>
      <c r="B488" s="76" t="str">
        <f>IF(A488="","",IF(ISNUMBER(SEARCH("KCB",G488))=TRUE,Info!$J$10,Info!$J$11))</f>
        <v/>
      </c>
      <c r="C488" s="56"/>
      <c r="D488" s="171"/>
      <c r="E488" s="171"/>
      <c r="F488" s="84"/>
      <c r="G488" s="77"/>
      <c r="H488" s="84"/>
      <c r="I488" s="75"/>
      <c r="J488" s="78"/>
      <c r="K488" s="78"/>
      <c r="L488" s="79"/>
      <c r="M488" s="78"/>
      <c r="N488" s="80"/>
      <c r="O488" s="93"/>
      <c r="P488" s="83"/>
      <c r="Q488" s="102"/>
      <c r="R488" s="79"/>
      <c r="S488" s="78"/>
      <c r="T488" s="91"/>
      <c r="U488" s="91"/>
    </row>
    <row r="489" spans="1:21" s="8" customFormat="1" x14ac:dyDescent="0.2">
      <c r="A489" s="75"/>
      <c r="B489" s="76" t="str">
        <f>IF(A489="","",IF(ISNUMBER(SEARCH("KCB",G489))=TRUE,Info!$J$10,Info!$J$11))</f>
        <v/>
      </c>
      <c r="C489" s="56"/>
      <c r="D489" s="171"/>
      <c r="E489" s="171"/>
      <c r="F489" s="84"/>
      <c r="G489" s="77"/>
      <c r="H489" s="84"/>
      <c r="I489" s="75"/>
      <c r="J489" s="78"/>
      <c r="K489" s="78"/>
      <c r="L489" s="79"/>
      <c r="M489" s="78"/>
      <c r="N489" s="80"/>
      <c r="O489" s="93"/>
      <c r="P489" s="83"/>
      <c r="Q489" s="102"/>
      <c r="R489" s="79"/>
      <c r="S489" s="78"/>
      <c r="T489" s="91"/>
      <c r="U489" s="91"/>
    </row>
    <row r="490" spans="1:21" s="8" customFormat="1" x14ac:dyDescent="0.2">
      <c r="A490" s="75"/>
      <c r="B490" s="76" t="str">
        <f>IF(A490="","",IF(ISNUMBER(SEARCH("KCB",G490))=TRUE,Info!$J$10,Info!$J$11))</f>
        <v/>
      </c>
      <c r="C490" s="56"/>
      <c r="D490" s="171"/>
      <c r="E490" s="171"/>
      <c r="F490" s="84"/>
      <c r="G490" s="77"/>
      <c r="H490" s="84"/>
      <c r="I490" s="75"/>
      <c r="J490" s="78"/>
      <c r="K490" s="78"/>
      <c r="L490" s="79"/>
      <c r="M490" s="78"/>
      <c r="N490" s="80"/>
      <c r="O490" s="93"/>
      <c r="P490" s="83"/>
      <c r="Q490" s="102"/>
      <c r="R490" s="79"/>
      <c r="S490" s="78"/>
      <c r="T490" s="91"/>
      <c r="U490" s="91"/>
    </row>
    <row r="491" spans="1:21" s="8" customFormat="1" x14ac:dyDescent="0.2">
      <c r="A491" s="75"/>
      <c r="B491" s="76" t="str">
        <f>IF(A491="","",IF(ISNUMBER(SEARCH("KCB",G491))=TRUE,Info!$J$10,Info!$J$11))</f>
        <v/>
      </c>
      <c r="C491" s="56"/>
      <c r="D491" s="171"/>
      <c r="E491" s="171"/>
      <c r="F491" s="84"/>
      <c r="G491" s="77"/>
      <c r="H491" s="84"/>
      <c r="I491" s="75"/>
      <c r="J491" s="78"/>
      <c r="K491" s="78"/>
      <c r="L491" s="79"/>
      <c r="M491" s="78"/>
      <c r="N491" s="80"/>
      <c r="O491" s="93"/>
      <c r="P491" s="83"/>
      <c r="Q491" s="102"/>
      <c r="R491" s="79"/>
      <c r="S491" s="78"/>
      <c r="T491" s="91"/>
      <c r="U491" s="91"/>
    </row>
    <row r="492" spans="1:21" s="8" customFormat="1" x14ac:dyDescent="0.2">
      <c r="A492" s="75"/>
      <c r="B492" s="76" t="str">
        <f>IF(A492="","",IF(ISNUMBER(SEARCH("KCB",G492))=TRUE,Info!$J$10,Info!$J$11))</f>
        <v/>
      </c>
      <c r="C492" s="56"/>
      <c r="D492" s="171"/>
      <c r="E492" s="171"/>
      <c r="F492" s="84"/>
      <c r="G492" s="77"/>
      <c r="H492" s="84"/>
      <c r="I492" s="75"/>
      <c r="J492" s="78"/>
      <c r="K492" s="78"/>
      <c r="L492" s="79"/>
      <c r="M492" s="78"/>
      <c r="N492" s="80"/>
      <c r="O492" s="93"/>
      <c r="P492" s="83"/>
      <c r="Q492" s="102"/>
      <c r="R492" s="79"/>
      <c r="S492" s="78"/>
      <c r="T492" s="91"/>
      <c r="U492" s="91"/>
    </row>
    <row r="493" spans="1:21" s="5" customFormat="1" x14ac:dyDescent="0.2">
      <c r="A493" s="3"/>
      <c r="B493" s="76" t="str">
        <f>IF(A493="","",IF(ISNUMBER(SEARCH("KCB",G493))=TRUE,Info!$J$10,Info!$J$11))</f>
        <v/>
      </c>
      <c r="C493" s="56"/>
      <c r="D493" s="174"/>
      <c r="E493" s="174"/>
      <c r="F493" s="3"/>
      <c r="G493" s="3"/>
      <c r="H493" s="3"/>
      <c r="I493" s="3"/>
      <c r="J493" s="3"/>
      <c r="M493" s="78"/>
      <c r="O493" s="25"/>
      <c r="P493" s="25"/>
      <c r="Q493" s="24"/>
      <c r="R493" s="79"/>
      <c r="S493" s="79"/>
    </row>
    <row r="494" spans="1:21" s="5" customFormat="1" x14ac:dyDescent="0.2">
      <c r="A494" s="3"/>
      <c r="B494" s="76" t="str">
        <f>IF(A494="","",IF(ISNUMBER(SEARCH("KCB",G494))=TRUE,Info!$J$10,Info!$J$11))</f>
        <v/>
      </c>
      <c r="C494" s="56"/>
      <c r="D494" s="174"/>
      <c r="E494" s="174"/>
      <c r="F494" s="3"/>
      <c r="G494" s="3"/>
      <c r="H494" s="3"/>
      <c r="I494" s="3"/>
      <c r="J494" s="3"/>
      <c r="M494" s="78"/>
      <c r="O494" s="25"/>
      <c r="P494" s="25"/>
      <c r="Q494" s="24"/>
      <c r="R494" s="79"/>
      <c r="S494" s="79"/>
    </row>
    <row r="495" spans="1:21" s="5" customFormat="1" x14ac:dyDescent="0.2">
      <c r="A495" s="3"/>
      <c r="B495" s="76" t="str">
        <f>IF(A495="","",IF(ISNUMBER(SEARCH("KCB",G495))=TRUE,Info!$J$10,Info!$J$11))</f>
        <v/>
      </c>
      <c r="C495" s="56"/>
      <c r="D495" s="174"/>
      <c r="E495" s="174"/>
      <c r="F495" s="3"/>
      <c r="G495" s="3"/>
      <c r="H495" s="3"/>
      <c r="I495" s="3"/>
      <c r="J495" s="3"/>
      <c r="M495" s="78"/>
      <c r="O495" s="25"/>
      <c r="P495" s="25"/>
      <c r="Q495" s="24"/>
      <c r="R495" s="79"/>
      <c r="S495" s="79"/>
    </row>
    <row r="496" spans="1:21" s="5" customFormat="1" x14ac:dyDescent="0.2">
      <c r="A496" s="3"/>
      <c r="B496" s="76" t="str">
        <f>IF(A496="","",IF(ISNUMBER(SEARCH("KCB",G496))=TRUE,Info!$J$10,Info!$J$11))</f>
        <v/>
      </c>
      <c r="C496" s="56"/>
      <c r="D496" s="174"/>
      <c r="E496" s="174"/>
      <c r="F496" s="3"/>
      <c r="G496" s="3"/>
      <c r="H496" s="3"/>
      <c r="I496" s="3"/>
      <c r="J496" s="3"/>
      <c r="M496" s="78"/>
      <c r="O496" s="25"/>
      <c r="P496" s="25"/>
      <c r="Q496" s="24"/>
      <c r="R496" s="79"/>
      <c r="S496" s="79"/>
    </row>
    <row r="497" spans="1:19" s="5" customFormat="1" x14ac:dyDescent="0.2">
      <c r="A497" s="3"/>
      <c r="B497" s="76" t="str">
        <f>IF(A497="","",IF(ISNUMBER(SEARCH("KCB",G497))=TRUE,Info!$J$10,Info!$J$11))</f>
        <v/>
      </c>
      <c r="C497" s="56"/>
      <c r="D497" s="174"/>
      <c r="E497" s="174"/>
      <c r="F497" s="3"/>
      <c r="G497" s="3"/>
      <c r="H497" s="3"/>
      <c r="I497" s="3"/>
      <c r="J497" s="3"/>
      <c r="M497" s="78"/>
      <c r="O497" s="25"/>
      <c r="P497" s="25"/>
      <c r="Q497" s="24"/>
      <c r="R497" s="79"/>
      <c r="S497" s="79"/>
    </row>
    <row r="498" spans="1:19" s="5" customFormat="1" x14ac:dyDescent="0.2">
      <c r="A498" s="3"/>
      <c r="B498" s="76" t="str">
        <f>IF(A498="","",IF(ISNUMBER(SEARCH("KCB",G498))=TRUE,Info!$J$10,Info!$J$11))</f>
        <v/>
      </c>
      <c r="C498" s="56"/>
      <c r="D498" s="174"/>
      <c r="E498" s="174"/>
      <c r="F498" s="3"/>
      <c r="G498" s="3"/>
      <c r="H498" s="3"/>
      <c r="I498" s="3"/>
      <c r="J498" s="3"/>
      <c r="M498" s="78"/>
      <c r="O498" s="25"/>
      <c r="P498" s="25"/>
      <c r="Q498" s="24"/>
      <c r="R498" s="79"/>
      <c r="S498" s="79"/>
    </row>
    <row r="499" spans="1:19" s="5" customFormat="1" x14ac:dyDescent="0.2">
      <c r="A499" s="3"/>
      <c r="B499" s="76" t="str">
        <f>IF(A499="","",IF(ISNUMBER(SEARCH("KCB",G499))=TRUE,Info!$J$10,Info!$J$11))</f>
        <v/>
      </c>
      <c r="C499" s="56"/>
      <c r="D499" s="174"/>
      <c r="E499" s="174"/>
      <c r="F499" s="3"/>
      <c r="G499" s="3"/>
      <c r="H499" s="3"/>
      <c r="I499" s="3"/>
      <c r="J499" s="3"/>
      <c r="M499" s="78"/>
      <c r="O499" s="25"/>
      <c r="P499" s="25"/>
      <c r="Q499" s="24"/>
      <c r="R499" s="79"/>
      <c r="S499" s="79"/>
    </row>
    <row r="500" spans="1:19" s="5" customFormat="1" x14ac:dyDescent="0.2">
      <c r="A500" s="3"/>
      <c r="B500" s="76" t="str">
        <f>IF(A500="","",IF(ISNUMBER(SEARCH("KCB",G500))=TRUE,Info!$J$10,Info!$J$11))</f>
        <v/>
      </c>
      <c r="C500" s="56"/>
      <c r="D500" s="174"/>
      <c r="E500" s="174"/>
      <c r="F500" s="3"/>
      <c r="G500" s="3"/>
      <c r="H500" s="3"/>
      <c r="I500" s="3"/>
      <c r="J500" s="3"/>
      <c r="M500" s="78"/>
      <c r="O500" s="25"/>
      <c r="P500" s="25"/>
      <c r="Q500" s="24"/>
      <c r="R500" s="79"/>
      <c r="S500" s="79"/>
    </row>
    <row r="501" spans="1:19" s="5" customFormat="1" x14ac:dyDescent="0.2">
      <c r="A501" s="3"/>
      <c r="B501" s="76" t="str">
        <f>IF(A501="","",IF(ISNUMBER(SEARCH("KCB",G501))=TRUE,Info!$J$10,Info!$J$11))</f>
        <v/>
      </c>
      <c r="C501" s="56"/>
      <c r="D501" s="174"/>
      <c r="E501" s="174"/>
      <c r="F501" s="3"/>
      <c r="G501" s="3"/>
      <c r="H501" s="3"/>
      <c r="I501" s="3"/>
      <c r="J501" s="3"/>
      <c r="M501" s="78"/>
      <c r="O501" s="25"/>
      <c r="P501" s="25"/>
      <c r="Q501" s="24"/>
      <c r="R501" s="79"/>
      <c r="S501" s="79"/>
    </row>
    <row r="502" spans="1:19" s="5" customFormat="1" x14ac:dyDescent="0.2">
      <c r="A502" s="3"/>
      <c r="B502" s="76" t="str">
        <f>IF(A502="","",IF(ISNUMBER(SEARCH("KCB",G502))=TRUE,Info!$J$10,Info!$J$11))</f>
        <v/>
      </c>
      <c r="C502" s="56"/>
      <c r="D502" s="174"/>
      <c r="E502" s="174"/>
      <c r="F502" s="3"/>
      <c r="G502" s="3"/>
      <c r="H502" s="3"/>
      <c r="I502" s="3"/>
      <c r="J502" s="3"/>
      <c r="M502" s="78"/>
      <c r="O502" s="25"/>
      <c r="P502" s="25"/>
      <c r="Q502" s="24"/>
      <c r="R502" s="79"/>
      <c r="S502" s="79"/>
    </row>
    <row r="503" spans="1:19" s="5" customFormat="1" x14ac:dyDescent="0.2">
      <c r="A503" s="3"/>
      <c r="B503" s="76" t="str">
        <f>IF(A503="","",IF(ISNUMBER(SEARCH("KCB",G503))=TRUE,Info!$J$10,Info!$J$11))</f>
        <v/>
      </c>
      <c r="C503" s="56"/>
      <c r="D503" s="174"/>
      <c r="E503" s="174"/>
      <c r="F503" s="3"/>
      <c r="G503" s="3"/>
      <c r="H503" s="3"/>
      <c r="I503" s="3"/>
      <c r="J503" s="3"/>
      <c r="M503" s="78"/>
      <c r="O503" s="25"/>
      <c r="P503" s="25"/>
      <c r="Q503" s="24"/>
      <c r="R503" s="79"/>
      <c r="S503" s="79"/>
    </row>
    <row r="504" spans="1:19" s="5" customFormat="1" x14ac:dyDescent="0.2">
      <c r="A504" s="3"/>
      <c r="B504" s="76" t="str">
        <f>IF(A504="","",IF(ISNUMBER(SEARCH("KCB",G504))=TRUE,Info!$J$10,Info!$J$11))</f>
        <v/>
      </c>
      <c r="C504" s="56"/>
      <c r="D504" s="174"/>
      <c r="E504" s="174"/>
      <c r="F504" s="3"/>
      <c r="G504" s="3"/>
      <c r="H504" s="3"/>
      <c r="I504" s="3"/>
      <c r="J504" s="3"/>
      <c r="M504" s="78"/>
      <c r="O504" s="25"/>
      <c r="P504" s="25"/>
      <c r="Q504" s="24"/>
      <c r="R504" s="79"/>
      <c r="S504" s="79"/>
    </row>
    <row r="505" spans="1:19" s="5" customFormat="1" x14ac:dyDescent="0.2">
      <c r="A505" s="3"/>
      <c r="B505" s="76" t="str">
        <f>IF(A505="","",IF(ISNUMBER(SEARCH("KCB",G505))=TRUE,Info!$J$10,Info!$J$11))</f>
        <v/>
      </c>
      <c r="C505" s="56"/>
      <c r="D505" s="174"/>
      <c r="E505" s="174"/>
      <c r="F505" s="3"/>
      <c r="G505" s="3"/>
      <c r="H505" s="3"/>
      <c r="I505" s="3"/>
      <c r="J505" s="3"/>
      <c r="M505" s="78"/>
      <c r="O505" s="25"/>
      <c r="P505" s="25"/>
      <c r="Q505" s="24"/>
      <c r="R505" s="79"/>
      <c r="S505" s="79"/>
    </row>
    <row r="506" spans="1:19" s="5" customFormat="1" x14ac:dyDescent="0.2">
      <c r="A506" s="3"/>
      <c r="B506" s="76" t="str">
        <f>IF(A506="","",IF(ISNUMBER(SEARCH("KCB",G506))=TRUE,Info!$J$10,Info!$J$11))</f>
        <v/>
      </c>
      <c r="C506" s="56"/>
      <c r="D506" s="174"/>
      <c r="E506" s="174"/>
      <c r="F506" s="3"/>
      <c r="G506" s="3"/>
      <c r="H506" s="3"/>
      <c r="I506" s="3"/>
      <c r="J506" s="3"/>
      <c r="M506" s="78"/>
      <c r="O506" s="25"/>
      <c r="P506" s="25"/>
      <c r="Q506" s="24"/>
      <c r="R506" s="79"/>
      <c r="S506" s="79"/>
    </row>
    <row r="507" spans="1:19" s="5" customFormat="1" x14ac:dyDescent="0.2">
      <c r="A507" s="3"/>
      <c r="B507" s="76" t="str">
        <f>IF(A507="","",IF(ISNUMBER(SEARCH("KCB",G507))=TRUE,Info!$J$10,Info!$J$11))</f>
        <v/>
      </c>
      <c r="C507" s="56"/>
      <c r="D507" s="174"/>
      <c r="E507" s="174"/>
      <c r="F507" s="3"/>
      <c r="G507" s="3"/>
      <c r="H507" s="3"/>
      <c r="I507" s="3"/>
      <c r="J507" s="3"/>
      <c r="M507" s="78"/>
      <c r="O507" s="25"/>
      <c r="P507" s="25"/>
      <c r="Q507" s="24"/>
      <c r="R507" s="79"/>
      <c r="S507" s="79"/>
    </row>
    <row r="508" spans="1:19" s="5" customFormat="1" x14ac:dyDescent="0.2">
      <c r="A508" s="3"/>
      <c r="B508" s="76" t="str">
        <f>IF(A508="","",IF(ISNUMBER(SEARCH("KCB",G508))=TRUE,Info!$J$10,Info!$J$11))</f>
        <v/>
      </c>
      <c r="C508" s="56"/>
      <c r="D508" s="174"/>
      <c r="E508" s="174"/>
      <c r="F508" s="3"/>
      <c r="G508" s="3"/>
      <c r="H508" s="3"/>
      <c r="I508" s="3"/>
      <c r="J508" s="3"/>
      <c r="M508" s="78"/>
      <c r="O508" s="25"/>
      <c r="P508" s="25"/>
      <c r="Q508" s="24"/>
      <c r="R508" s="79"/>
      <c r="S508" s="79"/>
    </row>
    <row r="509" spans="1:19" s="5" customFormat="1" x14ac:dyDescent="0.2">
      <c r="A509" s="3"/>
      <c r="B509" s="76" t="str">
        <f>IF(A509="","",IF(ISNUMBER(SEARCH("KCB",G509))=TRUE,Info!$J$10,Info!$J$11))</f>
        <v/>
      </c>
      <c r="C509" s="56"/>
      <c r="D509" s="174"/>
      <c r="E509" s="174"/>
      <c r="F509" s="3"/>
      <c r="G509" s="3"/>
      <c r="H509" s="3"/>
      <c r="I509" s="3"/>
      <c r="J509" s="3"/>
      <c r="M509" s="78"/>
      <c r="O509" s="25"/>
      <c r="P509" s="25"/>
      <c r="Q509" s="24"/>
      <c r="R509" s="79"/>
      <c r="S509" s="79"/>
    </row>
    <row r="510" spans="1:19" s="5" customFormat="1" x14ac:dyDescent="0.2">
      <c r="A510" s="3"/>
      <c r="B510" s="76" t="str">
        <f>IF(A510="","",IF(ISNUMBER(SEARCH("KCB",G510))=TRUE,Info!$J$10,Info!$J$11))</f>
        <v/>
      </c>
      <c r="C510" s="56"/>
      <c r="D510" s="174"/>
      <c r="E510" s="174"/>
      <c r="F510" s="3"/>
      <c r="G510" s="3"/>
      <c r="H510" s="3"/>
      <c r="I510" s="3"/>
      <c r="J510" s="3"/>
      <c r="M510" s="78"/>
      <c r="O510" s="25"/>
      <c r="P510" s="25"/>
      <c r="Q510" s="24"/>
      <c r="R510" s="79"/>
      <c r="S510" s="79"/>
    </row>
    <row r="511" spans="1:19" s="5" customFormat="1" x14ac:dyDescent="0.2">
      <c r="A511" s="3"/>
      <c r="B511" s="76" t="str">
        <f>IF(A511="","",IF(ISNUMBER(SEARCH("KCB",G511))=TRUE,Info!$J$10,Info!$J$11))</f>
        <v/>
      </c>
      <c r="C511" s="56"/>
      <c r="D511" s="174"/>
      <c r="E511" s="174"/>
      <c r="F511" s="3"/>
      <c r="G511" s="3"/>
      <c r="H511" s="3"/>
      <c r="I511" s="3"/>
      <c r="J511" s="3"/>
      <c r="M511" s="78"/>
      <c r="O511" s="25"/>
      <c r="P511" s="25"/>
      <c r="Q511" s="24"/>
      <c r="R511" s="79"/>
      <c r="S511" s="79"/>
    </row>
    <row r="512" spans="1:19" s="5" customFormat="1" x14ac:dyDescent="0.2">
      <c r="A512" s="3"/>
      <c r="B512" s="76" t="str">
        <f>IF(A512="","",IF(ISNUMBER(SEARCH("KCB",G512))=TRUE,Info!$J$10,Info!$J$11))</f>
        <v/>
      </c>
      <c r="C512" s="56"/>
      <c r="D512" s="174"/>
      <c r="E512" s="174"/>
      <c r="F512" s="3"/>
      <c r="G512" s="3"/>
      <c r="H512" s="3"/>
      <c r="I512" s="3"/>
      <c r="J512" s="3"/>
      <c r="M512" s="78"/>
      <c r="O512" s="25"/>
      <c r="P512" s="25"/>
      <c r="Q512" s="24"/>
      <c r="R512" s="79"/>
      <c r="S512" s="79"/>
    </row>
    <row r="513" spans="1:19" s="5" customFormat="1" x14ac:dyDescent="0.2">
      <c r="A513" s="3"/>
      <c r="B513" s="76" t="str">
        <f>IF(A513="","",IF(ISNUMBER(SEARCH("KCB",G513))=TRUE,Info!$J$10,Info!$J$11))</f>
        <v/>
      </c>
      <c r="C513" s="56"/>
      <c r="D513" s="174"/>
      <c r="E513" s="174"/>
      <c r="F513" s="3"/>
      <c r="G513" s="3"/>
      <c r="H513" s="3"/>
      <c r="I513" s="3"/>
      <c r="J513" s="3"/>
      <c r="M513" s="78"/>
      <c r="O513" s="25"/>
      <c r="P513" s="25"/>
      <c r="Q513" s="24"/>
      <c r="R513" s="79"/>
      <c r="S513" s="79"/>
    </row>
    <row r="514" spans="1:19" s="5" customFormat="1" x14ac:dyDescent="0.2">
      <c r="A514" s="3"/>
      <c r="B514" s="76" t="str">
        <f>IF(A514="","",IF(ISNUMBER(SEARCH("KCB",G514))=TRUE,Info!$J$10,Info!$J$11))</f>
        <v/>
      </c>
      <c r="C514" s="56"/>
      <c r="D514" s="174"/>
      <c r="E514" s="174"/>
      <c r="F514" s="3"/>
      <c r="G514" s="3"/>
      <c r="H514" s="3"/>
      <c r="I514" s="3"/>
      <c r="J514" s="3"/>
      <c r="M514" s="78"/>
      <c r="O514" s="25"/>
      <c r="P514" s="25"/>
      <c r="Q514" s="24"/>
      <c r="R514" s="79"/>
      <c r="S514" s="79"/>
    </row>
    <row r="515" spans="1:19" s="5" customFormat="1" x14ac:dyDescent="0.2">
      <c r="A515" s="3"/>
      <c r="B515" s="76" t="str">
        <f>IF(A515="","",IF(ISNUMBER(SEARCH("KCB",G515))=TRUE,Info!$J$10,Info!$J$11))</f>
        <v/>
      </c>
      <c r="C515" s="56"/>
      <c r="D515" s="174"/>
      <c r="E515" s="174"/>
      <c r="F515" s="3"/>
      <c r="G515" s="3"/>
      <c r="H515" s="3"/>
      <c r="I515" s="3"/>
      <c r="J515" s="3"/>
      <c r="M515" s="78"/>
      <c r="O515" s="25"/>
      <c r="P515" s="25"/>
      <c r="Q515" s="24"/>
      <c r="R515" s="79"/>
      <c r="S515" s="79"/>
    </row>
    <row r="516" spans="1:19" s="5" customFormat="1" x14ac:dyDescent="0.2">
      <c r="A516" s="3"/>
      <c r="B516" s="76" t="str">
        <f>IF(A516="","",IF(ISNUMBER(SEARCH("KCB",G516))=TRUE,Info!$J$10,Info!$J$11))</f>
        <v/>
      </c>
      <c r="C516" s="56"/>
      <c r="D516" s="174"/>
      <c r="E516" s="174"/>
      <c r="F516" s="3"/>
      <c r="G516" s="3"/>
      <c r="H516" s="3"/>
      <c r="I516" s="3"/>
      <c r="J516" s="3"/>
      <c r="M516" s="78"/>
      <c r="O516" s="25"/>
      <c r="P516" s="25"/>
      <c r="Q516" s="24"/>
      <c r="R516" s="79"/>
      <c r="S516" s="79"/>
    </row>
    <row r="517" spans="1:19" s="5" customFormat="1" x14ac:dyDescent="0.2">
      <c r="A517" s="3"/>
      <c r="B517" s="76" t="str">
        <f>IF(A517="","",IF(ISNUMBER(SEARCH("KCB",G517))=TRUE,Info!$J$10,Info!$J$11))</f>
        <v/>
      </c>
      <c r="C517" s="56"/>
      <c r="D517" s="174"/>
      <c r="E517" s="174"/>
      <c r="F517" s="3"/>
      <c r="G517" s="3"/>
      <c r="H517" s="3"/>
      <c r="I517" s="3"/>
      <c r="J517" s="3"/>
      <c r="M517" s="78"/>
      <c r="O517" s="25"/>
      <c r="P517" s="25"/>
      <c r="Q517" s="24"/>
      <c r="R517" s="79"/>
      <c r="S517" s="79"/>
    </row>
    <row r="518" spans="1:19" s="5" customFormat="1" x14ac:dyDescent="0.2">
      <c r="A518" s="3"/>
      <c r="B518" s="76" t="str">
        <f>IF(A518="","",IF(ISNUMBER(SEARCH("KCB",G518))=TRUE,Info!$J$10,Info!$J$11))</f>
        <v/>
      </c>
      <c r="C518" s="56"/>
      <c r="D518" s="174"/>
      <c r="E518" s="174"/>
      <c r="F518" s="3"/>
      <c r="G518" s="3"/>
      <c r="H518" s="3"/>
      <c r="I518" s="3"/>
      <c r="J518" s="3"/>
      <c r="M518" s="78"/>
      <c r="O518" s="25"/>
      <c r="P518" s="25"/>
      <c r="Q518" s="24"/>
      <c r="R518" s="79"/>
      <c r="S518" s="79"/>
    </row>
    <row r="519" spans="1:19" s="5" customFormat="1" x14ac:dyDescent="0.2">
      <c r="A519" s="3"/>
      <c r="B519" s="76" t="str">
        <f>IF(A519="","",IF(ISNUMBER(SEARCH("KCB",G519))=TRUE,Info!$J$10,Info!$J$11))</f>
        <v/>
      </c>
      <c r="C519" s="56"/>
      <c r="D519" s="174"/>
      <c r="E519" s="174"/>
      <c r="F519" s="3"/>
      <c r="G519" s="3"/>
      <c r="H519" s="3"/>
      <c r="I519" s="3"/>
      <c r="J519" s="3"/>
      <c r="M519" s="78"/>
      <c r="O519" s="25"/>
      <c r="P519" s="25"/>
      <c r="Q519" s="24"/>
      <c r="R519" s="79"/>
      <c r="S519" s="79"/>
    </row>
    <row r="520" spans="1:19" s="5" customFormat="1" x14ac:dyDescent="0.2">
      <c r="A520" s="3"/>
      <c r="B520" s="76" t="str">
        <f>IF(A520="","",IF(ISNUMBER(SEARCH("KCB",G520))=TRUE,Info!$J$10,Info!$J$11))</f>
        <v/>
      </c>
      <c r="C520" s="56"/>
      <c r="D520" s="174"/>
      <c r="E520" s="174"/>
      <c r="F520" s="3"/>
      <c r="G520" s="3"/>
      <c r="H520" s="3"/>
      <c r="I520" s="3"/>
      <c r="J520" s="3"/>
      <c r="M520" s="78"/>
      <c r="O520" s="25"/>
      <c r="P520" s="25"/>
      <c r="Q520" s="24"/>
      <c r="R520" s="79"/>
      <c r="S520" s="79"/>
    </row>
    <row r="521" spans="1:19" s="5" customFormat="1" x14ac:dyDescent="0.2">
      <c r="A521" s="3"/>
      <c r="B521" s="76" t="str">
        <f>IF(A521="","",IF(ISNUMBER(SEARCH("KCB",G521))=TRUE,Info!$J$10,Info!$J$11))</f>
        <v/>
      </c>
      <c r="C521" s="56"/>
      <c r="D521" s="174"/>
      <c r="E521" s="174"/>
      <c r="F521" s="3"/>
      <c r="G521" s="3"/>
      <c r="H521" s="3"/>
      <c r="I521" s="3"/>
      <c r="J521" s="3"/>
      <c r="M521" s="78"/>
      <c r="O521" s="25"/>
      <c r="P521" s="25"/>
      <c r="Q521" s="24"/>
      <c r="R521" s="79"/>
      <c r="S521" s="79"/>
    </row>
    <row r="522" spans="1:19" s="5" customFormat="1" x14ac:dyDescent="0.2">
      <c r="A522" s="3"/>
      <c r="B522" s="76" t="str">
        <f>IF(A522="","",IF(ISNUMBER(SEARCH("KCB",G522))=TRUE,Info!$J$10,Info!$J$11))</f>
        <v/>
      </c>
      <c r="C522" s="56"/>
      <c r="D522" s="174"/>
      <c r="E522" s="174"/>
      <c r="F522" s="3"/>
      <c r="G522" s="3"/>
      <c r="H522" s="3"/>
      <c r="I522" s="3"/>
      <c r="J522" s="3"/>
      <c r="M522" s="78"/>
      <c r="O522" s="25"/>
      <c r="P522" s="25"/>
      <c r="Q522" s="24"/>
      <c r="R522" s="79"/>
      <c r="S522" s="79"/>
    </row>
    <row r="523" spans="1:19" s="5" customFormat="1" x14ac:dyDescent="0.2">
      <c r="A523" s="3"/>
      <c r="B523" s="76" t="str">
        <f>IF(A523="","",IF(ISNUMBER(SEARCH("KCB",G523))=TRUE,Info!$J$10,Info!$J$11))</f>
        <v/>
      </c>
      <c r="C523" s="56"/>
      <c r="D523" s="174"/>
      <c r="E523" s="174"/>
      <c r="F523" s="3"/>
      <c r="G523" s="3"/>
      <c r="H523" s="3"/>
      <c r="I523" s="3"/>
      <c r="J523" s="3"/>
      <c r="M523" s="78"/>
      <c r="O523" s="25"/>
      <c r="P523" s="25"/>
      <c r="Q523" s="24"/>
      <c r="R523" s="79"/>
      <c r="S523" s="79"/>
    </row>
    <row r="524" spans="1:19" s="5" customFormat="1" x14ac:dyDescent="0.2">
      <c r="A524" s="3"/>
      <c r="B524" s="76" t="str">
        <f>IF(A524="","",IF(ISNUMBER(SEARCH("KCB",G524))=TRUE,Info!$J$10,Info!$J$11))</f>
        <v/>
      </c>
      <c r="C524" s="56"/>
      <c r="D524" s="174"/>
      <c r="E524" s="174"/>
      <c r="F524" s="3"/>
      <c r="G524" s="3"/>
      <c r="H524" s="3"/>
      <c r="I524" s="3"/>
      <c r="J524" s="3"/>
      <c r="M524" s="78"/>
      <c r="O524" s="25"/>
      <c r="P524" s="25"/>
      <c r="Q524" s="24"/>
      <c r="R524" s="79"/>
      <c r="S524" s="79"/>
    </row>
    <row r="525" spans="1:19" s="5" customFormat="1" x14ac:dyDescent="0.2">
      <c r="A525" s="3"/>
      <c r="B525" s="76" t="str">
        <f>IF(A525="","",IF(ISNUMBER(SEARCH("KCB",G525))=TRUE,Info!$J$10,Info!$J$11))</f>
        <v/>
      </c>
      <c r="C525" s="56"/>
      <c r="D525" s="174"/>
      <c r="E525" s="174"/>
      <c r="F525" s="3"/>
      <c r="G525" s="3"/>
      <c r="H525" s="3"/>
      <c r="I525" s="3"/>
      <c r="J525" s="3"/>
      <c r="M525" s="78"/>
      <c r="O525" s="25"/>
      <c r="P525" s="25"/>
      <c r="Q525" s="24"/>
      <c r="R525" s="79"/>
      <c r="S525" s="79"/>
    </row>
    <row r="526" spans="1:19" s="5" customFormat="1" x14ac:dyDescent="0.2">
      <c r="A526" s="3"/>
      <c r="B526" s="76" t="str">
        <f>IF(A526="","",IF(ISNUMBER(SEARCH("KCB",G526))=TRUE,Info!$J$10,Info!$J$11))</f>
        <v/>
      </c>
      <c r="C526" s="56"/>
      <c r="D526" s="174"/>
      <c r="E526" s="174"/>
      <c r="F526" s="3"/>
      <c r="G526" s="3"/>
      <c r="H526" s="3"/>
      <c r="I526" s="3"/>
      <c r="J526" s="3"/>
      <c r="M526" s="78"/>
      <c r="O526" s="25"/>
      <c r="P526" s="25"/>
      <c r="Q526" s="24"/>
      <c r="R526" s="79"/>
      <c r="S526" s="79"/>
    </row>
    <row r="527" spans="1:19" s="5" customFormat="1" x14ac:dyDescent="0.2">
      <c r="A527" s="3"/>
      <c r="B527" s="76" t="str">
        <f>IF(A527="","",IF(ISNUMBER(SEARCH("KCB",G527))=TRUE,Info!$J$10,Info!$J$11))</f>
        <v/>
      </c>
      <c r="C527" s="56"/>
      <c r="D527" s="174"/>
      <c r="E527" s="174"/>
      <c r="F527" s="3"/>
      <c r="G527" s="3"/>
      <c r="H527" s="3"/>
      <c r="I527" s="3"/>
      <c r="J527" s="3"/>
      <c r="M527" s="78"/>
      <c r="O527" s="25"/>
      <c r="P527" s="25"/>
      <c r="Q527" s="24"/>
      <c r="R527" s="79"/>
      <c r="S527" s="79"/>
    </row>
    <row r="528" spans="1:19" s="5" customFormat="1" x14ac:dyDescent="0.2">
      <c r="A528" s="3"/>
      <c r="B528" s="76" t="str">
        <f>IF(A528="","",IF(ISNUMBER(SEARCH("KCB",G528))=TRUE,Info!$J$10,Info!$J$11))</f>
        <v/>
      </c>
      <c r="C528" s="56"/>
      <c r="D528" s="174"/>
      <c r="E528" s="174"/>
      <c r="F528" s="3"/>
      <c r="G528" s="3"/>
      <c r="H528" s="3"/>
      <c r="I528" s="3"/>
      <c r="J528" s="3"/>
      <c r="M528" s="78"/>
      <c r="O528" s="25"/>
      <c r="P528" s="25"/>
      <c r="Q528" s="24"/>
      <c r="R528" s="79"/>
      <c r="S528" s="79"/>
    </row>
    <row r="529" spans="1:19" s="5" customFormat="1" x14ac:dyDescent="0.2">
      <c r="A529" s="3"/>
      <c r="B529" s="76" t="str">
        <f>IF(A529="","",IF(ISNUMBER(SEARCH("KCB",G529))=TRUE,Info!$J$10,Info!$J$11))</f>
        <v/>
      </c>
      <c r="C529" s="56"/>
      <c r="D529" s="174"/>
      <c r="E529" s="174"/>
      <c r="F529" s="3"/>
      <c r="G529" s="3"/>
      <c r="H529" s="3"/>
      <c r="I529" s="3"/>
      <c r="J529" s="3"/>
      <c r="M529" s="78"/>
      <c r="O529" s="25"/>
      <c r="P529" s="25"/>
      <c r="Q529" s="24"/>
      <c r="R529" s="79"/>
      <c r="S529" s="79"/>
    </row>
    <row r="530" spans="1:19" s="5" customFormat="1" x14ac:dyDescent="0.2">
      <c r="A530" s="3"/>
      <c r="B530" s="76" t="str">
        <f>IF(A530="","",IF(ISNUMBER(SEARCH("KCB",G530))=TRUE,Info!$J$10,Info!$J$11))</f>
        <v/>
      </c>
      <c r="C530" s="56"/>
      <c r="D530" s="174"/>
      <c r="E530" s="174"/>
      <c r="F530" s="3"/>
      <c r="G530" s="3"/>
      <c r="H530" s="3"/>
      <c r="I530" s="3"/>
      <c r="J530" s="3"/>
      <c r="M530" s="78"/>
      <c r="O530" s="25"/>
      <c r="P530" s="25"/>
      <c r="Q530" s="24"/>
      <c r="R530" s="79"/>
      <c r="S530" s="79"/>
    </row>
    <row r="531" spans="1:19" s="5" customFormat="1" x14ac:dyDescent="0.2">
      <c r="A531" s="3"/>
      <c r="B531" s="76" t="str">
        <f>IF(A531="","",IF(ISNUMBER(SEARCH("KCB",G531))=TRUE,Info!$J$10,Info!$J$11))</f>
        <v/>
      </c>
      <c r="C531" s="56"/>
      <c r="D531" s="174"/>
      <c r="E531" s="174"/>
      <c r="F531" s="3"/>
      <c r="G531" s="3"/>
      <c r="H531" s="3"/>
      <c r="I531" s="3"/>
      <c r="J531" s="3"/>
      <c r="M531" s="78"/>
      <c r="O531" s="25"/>
      <c r="P531" s="25"/>
      <c r="Q531" s="24"/>
      <c r="R531" s="79"/>
      <c r="S531" s="79"/>
    </row>
    <row r="532" spans="1:19" s="5" customFormat="1" x14ac:dyDescent="0.2">
      <c r="A532" s="3"/>
      <c r="B532" s="76" t="str">
        <f>IF(A532="","",IF(ISNUMBER(SEARCH("KCB",G532))=TRUE,Info!$J$10,Info!$J$11))</f>
        <v/>
      </c>
      <c r="C532" s="56"/>
      <c r="D532" s="174"/>
      <c r="E532" s="174"/>
      <c r="F532" s="3"/>
      <c r="G532" s="3"/>
      <c r="H532" s="3"/>
      <c r="I532" s="3"/>
      <c r="J532" s="3"/>
      <c r="M532" s="78"/>
      <c r="O532" s="25"/>
      <c r="P532" s="25"/>
      <c r="Q532" s="24"/>
      <c r="R532" s="79"/>
      <c r="S532" s="79"/>
    </row>
    <row r="533" spans="1:19" s="5" customFormat="1" x14ac:dyDescent="0.2">
      <c r="A533" s="3"/>
      <c r="B533" s="76" t="str">
        <f>IF(A533="","",IF(ISNUMBER(SEARCH("KCB",G533))=TRUE,Info!$J$10,Info!$J$11))</f>
        <v/>
      </c>
      <c r="C533" s="56"/>
      <c r="D533" s="174"/>
      <c r="E533" s="174"/>
      <c r="F533" s="3"/>
      <c r="G533" s="3"/>
      <c r="H533" s="3"/>
      <c r="I533" s="3"/>
      <c r="J533" s="3"/>
      <c r="M533" s="78"/>
      <c r="O533" s="25"/>
      <c r="P533" s="25"/>
      <c r="Q533" s="24"/>
      <c r="R533" s="79"/>
      <c r="S533" s="79"/>
    </row>
    <row r="534" spans="1:19" s="5" customFormat="1" x14ac:dyDescent="0.2">
      <c r="A534" s="3"/>
      <c r="B534" s="76" t="str">
        <f>IF(A534="","",IF(ISNUMBER(SEARCH("KCB",G534))=TRUE,Info!$J$10,Info!$J$11))</f>
        <v/>
      </c>
      <c r="C534" s="56"/>
      <c r="D534" s="174"/>
      <c r="E534" s="174"/>
      <c r="F534" s="3"/>
      <c r="G534" s="3"/>
      <c r="H534" s="3"/>
      <c r="I534" s="3"/>
      <c r="J534" s="3"/>
      <c r="M534" s="78"/>
      <c r="O534" s="25"/>
      <c r="P534" s="25"/>
      <c r="Q534" s="24"/>
      <c r="R534" s="79"/>
      <c r="S534" s="79"/>
    </row>
    <row r="535" spans="1:19" s="5" customFormat="1" x14ac:dyDescent="0.2">
      <c r="A535" s="3"/>
      <c r="B535" s="76" t="str">
        <f>IF(A535="","",IF(ISNUMBER(SEARCH("KCB",G535))=TRUE,Info!$J$10,Info!$J$11))</f>
        <v/>
      </c>
      <c r="C535" s="56"/>
      <c r="D535" s="174"/>
      <c r="E535" s="174"/>
      <c r="F535" s="3"/>
      <c r="G535" s="3"/>
      <c r="H535" s="3"/>
      <c r="I535" s="3"/>
      <c r="J535" s="3"/>
      <c r="M535" s="78"/>
      <c r="O535" s="25"/>
      <c r="P535" s="25"/>
      <c r="Q535" s="24"/>
      <c r="R535" s="79"/>
      <c r="S535" s="79"/>
    </row>
    <row r="536" spans="1:19" s="5" customFormat="1" x14ac:dyDescent="0.2">
      <c r="A536" s="3"/>
      <c r="B536" s="76" t="str">
        <f>IF(A536="","",IF(ISNUMBER(SEARCH("KCB",G536))=TRUE,Info!$J$10,Info!$J$11))</f>
        <v/>
      </c>
      <c r="C536" s="56"/>
      <c r="D536" s="174"/>
      <c r="E536" s="174"/>
      <c r="F536" s="3"/>
      <c r="G536" s="3"/>
      <c r="H536" s="3"/>
      <c r="I536" s="3"/>
      <c r="J536" s="3"/>
      <c r="M536" s="78"/>
      <c r="O536" s="25"/>
      <c r="P536" s="25"/>
      <c r="Q536" s="24"/>
      <c r="R536" s="79"/>
      <c r="S536" s="79"/>
    </row>
    <row r="537" spans="1:19" s="5" customFormat="1" x14ac:dyDescent="0.2">
      <c r="A537" s="3"/>
      <c r="B537" s="76" t="str">
        <f>IF(A537="","",IF(ISNUMBER(SEARCH("KCB",G537))=TRUE,Info!$J$10,Info!$J$11))</f>
        <v/>
      </c>
      <c r="C537" s="56"/>
      <c r="D537" s="174"/>
      <c r="E537" s="174"/>
      <c r="F537" s="3"/>
      <c r="G537" s="3"/>
      <c r="H537" s="3"/>
      <c r="I537" s="3"/>
      <c r="J537" s="3"/>
      <c r="M537" s="78"/>
      <c r="O537" s="25"/>
      <c r="P537" s="25"/>
      <c r="Q537" s="24"/>
      <c r="R537" s="79"/>
      <c r="S537" s="79"/>
    </row>
    <row r="538" spans="1:19" s="5" customFormat="1" x14ac:dyDescent="0.2">
      <c r="A538" s="3"/>
      <c r="B538" s="76" t="str">
        <f>IF(A538="","",IF(ISNUMBER(SEARCH("KCB",G538))=TRUE,Info!$J$10,Info!$J$11))</f>
        <v/>
      </c>
      <c r="C538" s="56"/>
      <c r="D538" s="174"/>
      <c r="E538" s="174"/>
      <c r="F538" s="3"/>
      <c r="G538" s="3"/>
      <c r="H538" s="3"/>
      <c r="I538" s="3"/>
      <c r="J538" s="3"/>
      <c r="M538" s="78"/>
      <c r="O538" s="25"/>
      <c r="P538" s="25"/>
      <c r="Q538" s="24"/>
      <c r="R538" s="79"/>
      <c r="S538" s="79"/>
    </row>
    <row r="539" spans="1:19" s="5" customFormat="1" x14ac:dyDescent="0.2">
      <c r="A539" s="3"/>
      <c r="B539" s="76" t="str">
        <f>IF(A539="","",IF(ISNUMBER(SEARCH("KCB",G539))=TRUE,Info!$J$10,Info!$J$11))</f>
        <v/>
      </c>
      <c r="C539" s="56"/>
      <c r="D539" s="174"/>
      <c r="E539" s="174"/>
      <c r="F539" s="3"/>
      <c r="G539" s="3"/>
      <c r="H539" s="3"/>
      <c r="I539" s="3"/>
      <c r="J539" s="3"/>
      <c r="M539" s="78"/>
      <c r="O539" s="25"/>
      <c r="P539" s="25"/>
      <c r="Q539" s="24"/>
      <c r="R539" s="79"/>
      <c r="S539" s="79"/>
    </row>
    <row r="540" spans="1:19" s="5" customFormat="1" x14ac:dyDescent="0.2">
      <c r="A540" s="3"/>
      <c r="B540" s="76" t="str">
        <f>IF(A540="","",IF(ISNUMBER(SEARCH("KCB",G540))=TRUE,Info!$J$10,Info!$J$11))</f>
        <v/>
      </c>
      <c r="C540" s="56"/>
      <c r="D540" s="174"/>
      <c r="E540" s="174"/>
      <c r="F540" s="3"/>
      <c r="G540" s="3"/>
      <c r="H540" s="3"/>
      <c r="I540" s="3"/>
      <c r="J540" s="3"/>
      <c r="M540" s="78"/>
      <c r="O540" s="25"/>
      <c r="P540" s="25"/>
      <c r="Q540" s="24"/>
      <c r="R540" s="79"/>
      <c r="S540" s="79"/>
    </row>
    <row r="541" spans="1:19" s="5" customFormat="1" x14ac:dyDescent="0.2">
      <c r="A541" s="3"/>
      <c r="B541" s="76" t="str">
        <f>IF(A541="","",IF(ISNUMBER(SEARCH("KCB",G541))=TRUE,Info!$J$10,Info!$J$11))</f>
        <v/>
      </c>
      <c r="C541" s="56"/>
      <c r="D541" s="174"/>
      <c r="E541" s="174"/>
      <c r="F541" s="3"/>
      <c r="G541" s="3"/>
      <c r="H541" s="3"/>
      <c r="I541" s="3"/>
      <c r="J541" s="3"/>
      <c r="M541" s="78"/>
      <c r="O541" s="25"/>
      <c r="P541" s="25"/>
      <c r="Q541" s="24"/>
      <c r="R541" s="79"/>
      <c r="S541" s="79"/>
    </row>
    <row r="542" spans="1:19" s="5" customFormat="1" x14ac:dyDescent="0.2">
      <c r="A542" s="3"/>
      <c r="B542" s="76" t="str">
        <f>IF(A542="","",IF(ISNUMBER(SEARCH("KCB",G542))=TRUE,Info!$J$10,Info!$J$11))</f>
        <v/>
      </c>
      <c r="C542" s="56"/>
      <c r="D542" s="174"/>
      <c r="E542" s="174"/>
      <c r="F542" s="3"/>
      <c r="G542" s="3"/>
      <c r="H542" s="3"/>
      <c r="I542" s="3"/>
      <c r="J542" s="3"/>
      <c r="M542" s="78"/>
      <c r="O542" s="25"/>
      <c r="P542" s="25"/>
      <c r="Q542" s="24"/>
      <c r="R542" s="79"/>
      <c r="S542" s="79"/>
    </row>
    <row r="543" spans="1:19" s="5" customFormat="1" x14ac:dyDescent="0.2">
      <c r="A543" s="3"/>
      <c r="B543" s="76" t="str">
        <f>IF(A543="","",IF(ISNUMBER(SEARCH("KCB",G543))=TRUE,Info!$J$10,Info!$J$11))</f>
        <v/>
      </c>
      <c r="C543" s="56"/>
      <c r="D543" s="174"/>
      <c r="E543" s="174"/>
      <c r="F543" s="3"/>
      <c r="G543" s="3"/>
      <c r="H543" s="3"/>
      <c r="I543" s="3"/>
      <c r="J543" s="3"/>
      <c r="M543" s="78"/>
      <c r="O543" s="25"/>
      <c r="P543" s="25"/>
      <c r="Q543" s="24"/>
      <c r="R543" s="79"/>
      <c r="S543" s="79"/>
    </row>
    <row r="544" spans="1:19" s="5" customFormat="1" x14ac:dyDescent="0.2">
      <c r="A544" s="3"/>
      <c r="B544" s="76" t="str">
        <f>IF(A544="","",IF(ISNUMBER(SEARCH("KCB",G544))=TRUE,Info!$J$10,Info!$J$11))</f>
        <v/>
      </c>
      <c r="C544" s="56"/>
      <c r="D544" s="174"/>
      <c r="E544" s="174"/>
      <c r="F544" s="3"/>
      <c r="G544" s="3"/>
      <c r="H544" s="3"/>
      <c r="I544" s="3"/>
      <c r="J544" s="3"/>
      <c r="M544" s="78"/>
      <c r="O544" s="25"/>
      <c r="P544" s="25"/>
      <c r="Q544" s="24"/>
      <c r="R544" s="79"/>
      <c r="S544" s="79"/>
    </row>
    <row r="545" spans="1:19" s="5" customFormat="1" x14ac:dyDescent="0.2">
      <c r="A545" s="3"/>
      <c r="B545" s="76" t="str">
        <f>IF(A545="","",IF(ISNUMBER(SEARCH("KCB",G545))=TRUE,Info!$J$10,Info!$J$11))</f>
        <v/>
      </c>
      <c r="C545" s="56"/>
      <c r="D545" s="174"/>
      <c r="E545" s="174"/>
      <c r="F545" s="3"/>
      <c r="G545" s="3"/>
      <c r="H545" s="3"/>
      <c r="I545" s="3"/>
      <c r="J545" s="3"/>
      <c r="M545" s="78"/>
      <c r="O545" s="25"/>
      <c r="P545" s="25"/>
      <c r="Q545" s="24"/>
      <c r="R545" s="79"/>
      <c r="S545" s="79"/>
    </row>
    <row r="546" spans="1:19" s="5" customFormat="1" x14ac:dyDescent="0.2">
      <c r="A546" s="3"/>
      <c r="B546" s="76" t="str">
        <f>IF(A546="","",IF(ISNUMBER(SEARCH("KCB",G546))=TRUE,Info!$J$10,Info!$J$11))</f>
        <v/>
      </c>
      <c r="C546" s="56"/>
      <c r="D546" s="174"/>
      <c r="E546" s="174"/>
      <c r="F546" s="3"/>
      <c r="G546" s="3"/>
      <c r="H546" s="3"/>
      <c r="I546" s="3"/>
      <c r="J546" s="3"/>
      <c r="M546" s="78"/>
      <c r="O546" s="25"/>
      <c r="P546" s="25"/>
      <c r="Q546" s="24"/>
      <c r="R546" s="79"/>
      <c r="S546" s="79"/>
    </row>
    <row r="547" spans="1:19" s="5" customFormat="1" x14ac:dyDescent="0.2">
      <c r="A547" s="3"/>
      <c r="B547" s="76" t="str">
        <f>IF(A547="","",IF(ISNUMBER(SEARCH("KCB",G547))=TRUE,Info!$J$10,Info!$J$11))</f>
        <v/>
      </c>
      <c r="C547" s="56"/>
      <c r="D547" s="174"/>
      <c r="E547" s="174"/>
      <c r="F547" s="3"/>
      <c r="G547" s="3"/>
      <c r="H547" s="3"/>
      <c r="I547" s="3"/>
      <c r="J547" s="3"/>
      <c r="M547" s="78"/>
      <c r="O547" s="25"/>
      <c r="P547" s="25"/>
      <c r="Q547" s="24"/>
      <c r="R547" s="79"/>
      <c r="S547" s="79"/>
    </row>
    <row r="548" spans="1:19" s="5" customFormat="1" x14ac:dyDescent="0.2">
      <c r="A548" s="3"/>
      <c r="B548" s="76" t="str">
        <f>IF(A548="","",IF(ISNUMBER(SEARCH("KCB",G548))=TRUE,Info!$J$10,Info!$J$11))</f>
        <v/>
      </c>
      <c r="C548" s="56"/>
      <c r="D548" s="174"/>
      <c r="E548" s="174"/>
      <c r="F548" s="3"/>
      <c r="G548" s="3"/>
      <c r="H548" s="3"/>
      <c r="I548" s="3"/>
      <c r="J548" s="3"/>
      <c r="M548" s="78"/>
      <c r="O548" s="25"/>
      <c r="P548" s="25"/>
      <c r="Q548" s="24"/>
      <c r="R548" s="79"/>
      <c r="S548" s="79"/>
    </row>
    <row r="549" spans="1:19" s="5" customFormat="1" x14ac:dyDescent="0.2">
      <c r="A549" s="3"/>
      <c r="B549" s="76" t="str">
        <f>IF(A549="","",IF(ISNUMBER(SEARCH("KCB",G549))=TRUE,Info!$J$10,Info!$J$11))</f>
        <v/>
      </c>
      <c r="C549" s="56"/>
      <c r="D549" s="174"/>
      <c r="E549" s="174"/>
      <c r="F549" s="3"/>
      <c r="G549" s="3"/>
      <c r="H549" s="3"/>
      <c r="I549" s="3"/>
      <c r="J549" s="3"/>
      <c r="M549" s="78"/>
      <c r="O549" s="25"/>
      <c r="P549" s="25"/>
      <c r="Q549" s="24"/>
      <c r="R549" s="79"/>
      <c r="S549" s="79"/>
    </row>
    <row r="550" spans="1:19" s="5" customFormat="1" x14ac:dyDescent="0.2">
      <c r="A550" s="3"/>
      <c r="B550" s="76" t="str">
        <f>IF(A550="","",IF(ISNUMBER(SEARCH("KCB",G550))=TRUE,Info!$J$10,Info!$J$11))</f>
        <v/>
      </c>
      <c r="C550" s="56"/>
      <c r="D550" s="174"/>
      <c r="E550" s="174"/>
      <c r="F550" s="3"/>
      <c r="G550" s="3"/>
      <c r="H550" s="3"/>
      <c r="I550" s="3"/>
      <c r="J550" s="3"/>
      <c r="M550" s="78"/>
      <c r="O550" s="25"/>
      <c r="P550" s="25"/>
      <c r="Q550" s="24"/>
      <c r="R550" s="79"/>
      <c r="S550" s="79"/>
    </row>
    <row r="551" spans="1:19" s="5" customFormat="1" x14ac:dyDescent="0.2">
      <c r="A551" s="3"/>
      <c r="B551" s="76" t="str">
        <f>IF(A551="","",IF(ISNUMBER(SEARCH("KCB",G551))=TRUE,Info!$J$10,Info!$J$11))</f>
        <v/>
      </c>
      <c r="C551" s="56"/>
      <c r="D551" s="174"/>
      <c r="E551" s="174"/>
      <c r="F551" s="3"/>
      <c r="G551" s="3"/>
      <c r="H551" s="3"/>
      <c r="I551" s="3"/>
      <c r="J551" s="3"/>
      <c r="M551" s="78"/>
      <c r="O551" s="25"/>
      <c r="P551" s="25"/>
      <c r="Q551" s="24"/>
      <c r="R551" s="79"/>
      <c r="S551" s="79"/>
    </row>
    <row r="552" spans="1:19" s="5" customFormat="1" x14ac:dyDescent="0.2">
      <c r="A552" s="3"/>
      <c r="B552" s="76" t="str">
        <f>IF(A552="","",IF(ISNUMBER(SEARCH("KCB",G552))=TRUE,Info!$J$10,Info!$J$11))</f>
        <v/>
      </c>
      <c r="C552" s="56"/>
      <c r="D552" s="174"/>
      <c r="E552" s="174"/>
      <c r="F552" s="3"/>
      <c r="G552" s="3"/>
      <c r="H552" s="3"/>
      <c r="I552" s="3"/>
      <c r="J552" s="3"/>
      <c r="M552" s="78"/>
      <c r="O552" s="25"/>
      <c r="P552" s="25"/>
      <c r="Q552" s="24"/>
      <c r="R552" s="79"/>
      <c r="S552" s="79"/>
    </row>
    <row r="553" spans="1:19" s="5" customFormat="1" x14ac:dyDescent="0.2">
      <c r="A553" s="3"/>
      <c r="B553" s="76" t="str">
        <f>IF(A553="","",IF(ISNUMBER(SEARCH("KCB",G553))=TRUE,Info!$J$10,Info!$J$11))</f>
        <v/>
      </c>
      <c r="C553" s="56"/>
      <c r="D553" s="174"/>
      <c r="E553" s="174"/>
      <c r="F553" s="3"/>
      <c r="G553" s="3"/>
      <c r="H553" s="3"/>
      <c r="I553" s="3"/>
      <c r="J553" s="3"/>
      <c r="M553" s="78"/>
      <c r="O553" s="25"/>
      <c r="P553" s="25"/>
      <c r="Q553" s="24"/>
      <c r="R553" s="79"/>
      <c r="S553" s="79"/>
    </row>
    <row r="554" spans="1:19" s="5" customFormat="1" x14ac:dyDescent="0.2">
      <c r="A554" s="3"/>
      <c r="B554" s="76" t="str">
        <f>IF(A554="","",IF(ISNUMBER(SEARCH("KCB",G554))=TRUE,Info!$J$10,Info!$J$11))</f>
        <v/>
      </c>
      <c r="C554" s="56"/>
      <c r="D554" s="174"/>
      <c r="E554" s="174"/>
      <c r="F554" s="3"/>
      <c r="G554" s="3"/>
      <c r="H554" s="3"/>
      <c r="I554" s="3"/>
      <c r="J554" s="3"/>
      <c r="M554" s="78"/>
      <c r="O554" s="25"/>
      <c r="P554" s="25"/>
      <c r="Q554" s="24"/>
      <c r="R554" s="79"/>
      <c r="S554" s="79"/>
    </row>
    <row r="555" spans="1:19" s="5" customFormat="1" x14ac:dyDescent="0.2">
      <c r="A555" s="3"/>
      <c r="B555" s="76" t="str">
        <f>IF(A555="","",IF(ISNUMBER(SEARCH("KCB",G555))=TRUE,Info!$J$10,Info!$J$11))</f>
        <v/>
      </c>
      <c r="C555" s="56"/>
      <c r="D555" s="174"/>
      <c r="E555" s="174"/>
      <c r="F555" s="3"/>
      <c r="G555" s="3"/>
      <c r="H555" s="3"/>
      <c r="I555" s="3"/>
      <c r="J555" s="3"/>
      <c r="M555" s="78"/>
      <c r="O555" s="25"/>
      <c r="P555" s="25"/>
      <c r="Q555" s="24"/>
      <c r="R555" s="79"/>
      <c r="S555" s="79"/>
    </row>
    <row r="556" spans="1:19" s="5" customFormat="1" x14ac:dyDescent="0.2">
      <c r="A556" s="3"/>
      <c r="B556" s="76" t="str">
        <f>IF(A556="","",IF(ISNUMBER(SEARCH("KCB",G556))=TRUE,Info!$J$10,Info!$J$11))</f>
        <v/>
      </c>
      <c r="C556" s="56"/>
      <c r="D556" s="174"/>
      <c r="E556" s="174"/>
      <c r="F556" s="3"/>
      <c r="G556" s="3"/>
      <c r="H556" s="3"/>
      <c r="I556" s="3"/>
      <c r="J556" s="3"/>
      <c r="M556" s="78"/>
      <c r="O556" s="25"/>
      <c r="P556" s="25"/>
      <c r="Q556" s="24"/>
      <c r="R556" s="79"/>
      <c r="S556" s="79"/>
    </row>
    <row r="557" spans="1:19" s="5" customFormat="1" x14ac:dyDescent="0.2">
      <c r="A557" s="3"/>
      <c r="B557" s="76" t="str">
        <f>IF(A557="","",IF(ISNUMBER(SEARCH("KCB",G557))=TRUE,Info!$J$10,Info!$J$11))</f>
        <v/>
      </c>
      <c r="C557" s="56"/>
      <c r="D557" s="174"/>
      <c r="E557" s="174"/>
      <c r="F557" s="3"/>
      <c r="G557" s="3"/>
      <c r="H557" s="3"/>
      <c r="I557" s="3"/>
      <c r="J557" s="3"/>
      <c r="M557" s="78"/>
      <c r="O557" s="25"/>
      <c r="P557" s="25"/>
      <c r="Q557" s="24"/>
      <c r="R557" s="79"/>
      <c r="S557" s="79"/>
    </row>
    <row r="558" spans="1:19" s="5" customFormat="1" x14ac:dyDescent="0.2">
      <c r="A558" s="3"/>
      <c r="B558" s="76" t="str">
        <f>IF(A558="","",IF(ISNUMBER(SEARCH("KCB",G558))=TRUE,Info!$J$10,Info!$J$11))</f>
        <v/>
      </c>
      <c r="C558" s="56"/>
      <c r="D558" s="174"/>
      <c r="E558" s="174"/>
      <c r="F558" s="3"/>
      <c r="G558" s="3"/>
      <c r="H558" s="3"/>
      <c r="I558" s="3"/>
      <c r="J558" s="3"/>
      <c r="M558" s="78"/>
      <c r="O558" s="25"/>
      <c r="P558" s="25"/>
      <c r="Q558" s="24"/>
      <c r="R558" s="79"/>
      <c r="S558" s="79"/>
    </row>
    <row r="559" spans="1:19" s="5" customFormat="1" x14ac:dyDescent="0.2">
      <c r="A559" s="3"/>
      <c r="B559" s="76" t="str">
        <f>IF(A559="","",IF(ISNUMBER(SEARCH("KCB",G559))=TRUE,Info!$J$10,Info!$J$11))</f>
        <v/>
      </c>
      <c r="C559" s="56"/>
      <c r="D559" s="174"/>
      <c r="E559" s="174"/>
      <c r="F559" s="3"/>
      <c r="G559" s="3"/>
      <c r="H559" s="3"/>
      <c r="I559" s="3"/>
      <c r="J559" s="3"/>
      <c r="M559" s="78"/>
      <c r="O559" s="25"/>
      <c r="P559" s="25"/>
      <c r="Q559" s="24"/>
      <c r="R559" s="79"/>
      <c r="S559" s="79"/>
    </row>
    <row r="560" spans="1:19" s="5" customFormat="1" x14ac:dyDescent="0.2">
      <c r="A560" s="3"/>
      <c r="B560" s="76" t="str">
        <f>IF(A560="","",IF(ISNUMBER(SEARCH("KCB",G560))=TRUE,Info!$J$10,Info!$J$11))</f>
        <v/>
      </c>
      <c r="C560" s="56"/>
      <c r="D560" s="174"/>
      <c r="E560" s="174"/>
      <c r="F560" s="3"/>
      <c r="G560" s="3"/>
      <c r="H560" s="3"/>
      <c r="I560" s="3"/>
      <c r="J560" s="3"/>
      <c r="M560" s="78"/>
      <c r="O560" s="25"/>
      <c r="P560" s="25"/>
      <c r="Q560" s="24"/>
      <c r="R560" s="79"/>
      <c r="S560" s="79"/>
    </row>
    <row r="561" spans="1:19" s="5" customFormat="1" x14ac:dyDescent="0.2">
      <c r="A561" s="3"/>
      <c r="B561" s="76" t="str">
        <f>IF(A561="","",IF(ISNUMBER(SEARCH("KCB",G561))=TRUE,Info!$J$10,Info!$J$11))</f>
        <v/>
      </c>
      <c r="C561" s="56"/>
      <c r="D561" s="174"/>
      <c r="E561" s="174"/>
      <c r="F561" s="3"/>
      <c r="G561" s="3"/>
      <c r="H561" s="3"/>
      <c r="I561" s="3"/>
      <c r="J561" s="3"/>
      <c r="M561" s="78"/>
      <c r="O561" s="25"/>
      <c r="P561" s="25"/>
      <c r="Q561" s="24"/>
      <c r="R561" s="79"/>
      <c r="S561" s="79"/>
    </row>
    <row r="562" spans="1:19" s="5" customFormat="1" x14ac:dyDescent="0.2">
      <c r="A562" s="3"/>
      <c r="B562" s="76" t="str">
        <f>IF(A562="","",IF(ISNUMBER(SEARCH("KCB",G562))=TRUE,Info!$J$10,Info!$J$11))</f>
        <v/>
      </c>
      <c r="C562" s="56"/>
      <c r="D562" s="174"/>
      <c r="E562" s="174"/>
      <c r="F562" s="3"/>
      <c r="G562" s="3"/>
      <c r="H562" s="3"/>
      <c r="I562" s="3"/>
      <c r="J562" s="3"/>
      <c r="M562" s="78"/>
      <c r="O562" s="25"/>
      <c r="P562" s="25"/>
      <c r="Q562" s="24"/>
      <c r="R562" s="79"/>
      <c r="S562" s="79"/>
    </row>
    <row r="563" spans="1:19" s="5" customFormat="1" x14ac:dyDescent="0.2">
      <c r="A563" s="3"/>
      <c r="B563" s="76" t="str">
        <f>IF(A563="","",IF(ISNUMBER(SEARCH("KCB",G563))=TRUE,Info!$J$10,Info!$J$11))</f>
        <v/>
      </c>
      <c r="C563" s="56"/>
      <c r="D563" s="174"/>
      <c r="E563" s="174"/>
      <c r="F563" s="3"/>
      <c r="G563" s="3"/>
      <c r="H563" s="3"/>
      <c r="I563" s="3"/>
      <c r="J563" s="3"/>
      <c r="M563" s="78"/>
      <c r="O563" s="25"/>
      <c r="P563" s="25"/>
      <c r="Q563" s="24"/>
      <c r="R563" s="79"/>
      <c r="S563" s="79"/>
    </row>
    <row r="564" spans="1:19" s="5" customFormat="1" x14ac:dyDescent="0.2">
      <c r="A564" s="3"/>
      <c r="B564" s="76" t="str">
        <f>IF(A564="","",IF(ISNUMBER(SEARCH("KCB",G564))=TRUE,Info!$J$10,Info!$J$11))</f>
        <v/>
      </c>
      <c r="C564" s="56"/>
      <c r="D564" s="174"/>
      <c r="E564" s="174"/>
      <c r="F564" s="3"/>
      <c r="G564" s="3"/>
      <c r="H564" s="3"/>
      <c r="I564" s="3"/>
      <c r="J564" s="3"/>
      <c r="M564" s="78"/>
      <c r="O564" s="25"/>
      <c r="P564" s="25"/>
      <c r="Q564" s="24"/>
      <c r="R564" s="79"/>
      <c r="S564" s="79"/>
    </row>
    <row r="565" spans="1:19" s="5" customFormat="1" x14ac:dyDescent="0.2">
      <c r="A565" s="3"/>
      <c r="B565" s="76" t="str">
        <f>IF(A565="","",IF(ISNUMBER(SEARCH("KCB",G565))=TRUE,Info!$J$10,Info!$J$11))</f>
        <v/>
      </c>
      <c r="C565" s="56"/>
      <c r="D565" s="174"/>
      <c r="E565" s="174"/>
      <c r="F565" s="3"/>
      <c r="G565" s="3"/>
      <c r="H565" s="3"/>
      <c r="I565" s="3"/>
      <c r="J565" s="3"/>
      <c r="M565" s="78"/>
      <c r="O565" s="25"/>
      <c r="P565" s="25"/>
      <c r="Q565" s="24"/>
      <c r="R565" s="79"/>
      <c r="S565" s="79"/>
    </row>
    <row r="566" spans="1:19" s="5" customFormat="1" x14ac:dyDescent="0.2">
      <c r="A566" s="3"/>
      <c r="B566" s="76" t="str">
        <f>IF(A566="","",IF(ISNUMBER(SEARCH("KCB",G566))=TRUE,Info!$J$10,Info!$J$11))</f>
        <v/>
      </c>
      <c r="C566" s="56"/>
      <c r="D566" s="174"/>
      <c r="E566" s="174"/>
      <c r="F566" s="3"/>
      <c r="G566" s="3"/>
      <c r="H566" s="3"/>
      <c r="I566" s="3"/>
      <c r="J566" s="3"/>
      <c r="M566" s="78"/>
      <c r="O566" s="25"/>
      <c r="P566" s="25"/>
      <c r="Q566" s="24"/>
      <c r="R566" s="79"/>
      <c r="S566" s="79"/>
    </row>
    <row r="567" spans="1:19" s="5" customFormat="1" x14ac:dyDescent="0.2">
      <c r="A567" s="3"/>
      <c r="B567" s="76" t="str">
        <f>IF(A567="","",IF(ISNUMBER(SEARCH("KCB",G567))=TRUE,Info!$J$10,Info!$J$11))</f>
        <v/>
      </c>
      <c r="C567" s="56"/>
      <c r="D567" s="174"/>
      <c r="E567" s="174"/>
      <c r="F567" s="3"/>
      <c r="G567" s="3"/>
      <c r="H567" s="3"/>
      <c r="I567" s="3"/>
      <c r="J567" s="3"/>
      <c r="M567" s="78"/>
      <c r="O567" s="25"/>
      <c r="P567" s="25"/>
      <c r="Q567" s="24"/>
      <c r="R567" s="79"/>
      <c r="S567" s="79"/>
    </row>
    <row r="568" spans="1:19" s="5" customFormat="1" x14ac:dyDescent="0.2">
      <c r="A568" s="3"/>
      <c r="B568" s="76" t="str">
        <f>IF(A568="","",IF(ISNUMBER(SEARCH("KCB",G568))=TRUE,Info!$J$10,Info!$J$11))</f>
        <v/>
      </c>
      <c r="C568" s="56"/>
      <c r="D568" s="174"/>
      <c r="E568" s="174"/>
      <c r="F568" s="3"/>
      <c r="G568" s="3"/>
      <c r="H568" s="3"/>
      <c r="I568" s="3"/>
      <c r="J568" s="3"/>
      <c r="M568" s="78"/>
      <c r="O568" s="25"/>
      <c r="P568" s="25"/>
      <c r="Q568" s="24"/>
      <c r="R568" s="79"/>
      <c r="S568" s="79"/>
    </row>
    <row r="569" spans="1:19" s="5" customFormat="1" x14ac:dyDescent="0.2">
      <c r="A569" s="3"/>
      <c r="B569" s="76" t="str">
        <f>IF(A569="","",IF(ISNUMBER(SEARCH("KCB",G569))=TRUE,Info!$J$10,Info!$J$11))</f>
        <v/>
      </c>
      <c r="C569" s="56"/>
      <c r="D569" s="174"/>
      <c r="E569" s="174"/>
      <c r="F569" s="3"/>
      <c r="G569" s="3"/>
      <c r="H569" s="3"/>
      <c r="I569" s="3"/>
      <c r="J569" s="3"/>
      <c r="M569" s="78"/>
      <c r="O569" s="25"/>
      <c r="P569" s="25"/>
      <c r="Q569" s="24"/>
      <c r="R569" s="79"/>
      <c r="S569" s="79"/>
    </row>
    <row r="570" spans="1:19" s="5" customFormat="1" x14ac:dyDescent="0.2">
      <c r="A570" s="3"/>
      <c r="B570" s="76" t="str">
        <f>IF(A570="","",IF(ISNUMBER(SEARCH("KCB",G570))=TRUE,Info!$J$10,Info!$J$11))</f>
        <v/>
      </c>
      <c r="C570" s="56"/>
      <c r="D570" s="174"/>
      <c r="E570" s="174"/>
      <c r="F570" s="3"/>
      <c r="G570" s="3"/>
      <c r="H570" s="3"/>
      <c r="I570" s="3"/>
      <c r="J570" s="3"/>
      <c r="M570" s="78"/>
      <c r="O570" s="25"/>
      <c r="P570" s="25"/>
      <c r="Q570" s="24"/>
      <c r="R570" s="79"/>
      <c r="S570" s="79"/>
    </row>
    <row r="571" spans="1:19" s="5" customFormat="1" x14ac:dyDescent="0.2">
      <c r="A571" s="3"/>
      <c r="B571" s="76" t="str">
        <f>IF(A571="","",IF(ISNUMBER(SEARCH("KCB",G571))=TRUE,Info!$J$10,Info!$J$11))</f>
        <v/>
      </c>
      <c r="C571" s="56"/>
      <c r="D571" s="174"/>
      <c r="E571" s="174"/>
      <c r="F571" s="3"/>
      <c r="G571" s="3"/>
      <c r="H571" s="3"/>
      <c r="I571" s="3"/>
      <c r="J571" s="3"/>
      <c r="M571" s="78"/>
      <c r="O571" s="25"/>
      <c r="P571" s="25"/>
      <c r="Q571" s="24"/>
      <c r="R571" s="79"/>
      <c r="S571" s="79"/>
    </row>
    <row r="572" spans="1:19" s="5" customFormat="1" x14ac:dyDescent="0.2">
      <c r="A572" s="3"/>
      <c r="B572" s="76" t="str">
        <f>IF(A572="","",IF(ISNUMBER(SEARCH("KCB",G572))=TRUE,Info!$J$10,Info!$J$11))</f>
        <v/>
      </c>
      <c r="C572" s="56"/>
      <c r="D572" s="174"/>
      <c r="E572" s="174"/>
      <c r="F572" s="3"/>
      <c r="G572" s="3"/>
      <c r="H572" s="3"/>
      <c r="I572" s="3"/>
      <c r="J572" s="3"/>
      <c r="M572" s="78"/>
      <c r="O572" s="25"/>
      <c r="P572" s="25"/>
      <c r="Q572" s="24"/>
      <c r="R572" s="79"/>
      <c r="S572" s="79"/>
    </row>
    <row r="573" spans="1:19" s="5" customFormat="1" x14ac:dyDescent="0.2">
      <c r="A573" s="3"/>
      <c r="B573" s="76" t="str">
        <f>IF(A573="","",IF(ISNUMBER(SEARCH("KCB",G573))=TRUE,Info!$J$10,Info!$J$11))</f>
        <v/>
      </c>
      <c r="C573" s="56"/>
      <c r="D573" s="174"/>
      <c r="E573" s="174"/>
      <c r="F573" s="3"/>
      <c r="G573" s="3"/>
      <c r="H573" s="3"/>
      <c r="I573" s="3"/>
      <c r="J573" s="3"/>
      <c r="M573" s="78"/>
      <c r="O573" s="25"/>
      <c r="P573" s="25"/>
      <c r="Q573" s="24"/>
      <c r="R573" s="79"/>
      <c r="S573" s="79"/>
    </row>
    <row r="574" spans="1:19" s="5" customFormat="1" x14ac:dyDescent="0.2">
      <c r="A574" s="3"/>
      <c r="B574" s="76" t="str">
        <f>IF(A574="","",IF(ISNUMBER(SEARCH("KCB",G574))=TRUE,Info!$J$10,Info!$J$11))</f>
        <v/>
      </c>
      <c r="C574" s="56"/>
      <c r="D574" s="174"/>
      <c r="E574" s="174"/>
      <c r="F574" s="3"/>
      <c r="G574" s="3"/>
      <c r="H574" s="3"/>
      <c r="I574" s="3"/>
      <c r="J574" s="3"/>
      <c r="M574" s="78"/>
      <c r="O574" s="25"/>
      <c r="P574" s="25"/>
      <c r="Q574" s="24"/>
      <c r="R574" s="79"/>
      <c r="S574" s="79"/>
    </row>
    <row r="575" spans="1:19" s="5" customFormat="1" x14ac:dyDescent="0.2">
      <c r="A575" s="3"/>
      <c r="B575" s="76" t="str">
        <f>IF(A575="","",IF(ISNUMBER(SEARCH("KCB",G575))=TRUE,Info!$J$10,Info!$J$11))</f>
        <v/>
      </c>
      <c r="C575" s="56"/>
      <c r="D575" s="174"/>
      <c r="E575" s="174"/>
      <c r="F575" s="3"/>
      <c r="G575" s="3"/>
      <c r="H575" s="3"/>
      <c r="I575" s="3"/>
      <c r="J575" s="3"/>
      <c r="M575" s="78"/>
      <c r="O575" s="25"/>
      <c r="P575" s="25"/>
      <c r="Q575" s="24"/>
      <c r="R575" s="79"/>
      <c r="S575" s="79"/>
    </row>
    <row r="576" spans="1:19" s="5" customFormat="1" x14ac:dyDescent="0.2">
      <c r="A576" s="3"/>
      <c r="B576" s="76" t="str">
        <f>IF(A576="","",IF(ISNUMBER(SEARCH("KCB",G576))=TRUE,Info!$J$10,Info!$J$11))</f>
        <v/>
      </c>
      <c r="C576" s="56"/>
      <c r="D576" s="174"/>
      <c r="E576" s="174"/>
      <c r="F576" s="3"/>
      <c r="G576" s="3"/>
      <c r="H576" s="3"/>
      <c r="I576" s="3"/>
      <c r="J576" s="3"/>
      <c r="M576" s="78"/>
      <c r="O576" s="25"/>
      <c r="P576" s="25"/>
      <c r="Q576" s="24"/>
      <c r="R576" s="79"/>
      <c r="S576" s="79"/>
    </row>
    <row r="577" spans="1:19" s="5" customFormat="1" x14ac:dyDescent="0.2">
      <c r="A577" s="3"/>
      <c r="B577" s="76" t="str">
        <f>IF(A577="","",IF(ISNUMBER(SEARCH("KCB",G577))=TRUE,Info!$J$10,Info!$J$11))</f>
        <v/>
      </c>
      <c r="C577" s="56"/>
      <c r="D577" s="174"/>
      <c r="E577" s="174"/>
      <c r="F577" s="3"/>
      <c r="G577" s="3"/>
      <c r="H577" s="3"/>
      <c r="I577" s="3"/>
      <c r="J577" s="3"/>
      <c r="M577" s="78"/>
      <c r="O577" s="25"/>
      <c r="P577" s="25"/>
      <c r="Q577" s="24"/>
      <c r="R577" s="79"/>
      <c r="S577" s="79"/>
    </row>
    <row r="578" spans="1:19" s="5" customFormat="1" x14ac:dyDescent="0.2">
      <c r="A578" s="3"/>
      <c r="B578" s="76" t="str">
        <f>IF(A578="","",IF(ISNUMBER(SEARCH("KCB",G578))=TRUE,Info!$J$10,Info!$J$11))</f>
        <v/>
      </c>
      <c r="C578" s="56"/>
      <c r="D578" s="174"/>
      <c r="E578" s="174"/>
      <c r="F578" s="3"/>
      <c r="G578" s="3"/>
      <c r="H578" s="3"/>
      <c r="I578" s="3"/>
      <c r="J578" s="3"/>
      <c r="M578" s="78"/>
      <c r="O578" s="25"/>
      <c r="P578" s="25"/>
      <c r="Q578" s="24"/>
      <c r="R578" s="79"/>
      <c r="S578" s="79"/>
    </row>
    <row r="579" spans="1:19" s="5" customFormat="1" x14ac:dyDescent="0.2">
      <c r="A579" s="3"/>
      <c r="B579" s="76" t="str">
        <f>IF(A579="","",IF(ISNUMBER(SEARCH("KCB",G579))=TRUE,Info!$J$10,Info!$J$11))</f>
        <v/>
      </c>
      <c r="C579" s="56"/>
      <c r="D579" s="174"/>
      <c r="E579" s="174"/>
      <c r="F579" s="3"/>
      <c r="G579" s="3"/>
      <c r="H579" s="3"/>
      <c r="I579" s="3"/>
      <c r="J579" s="3"/>
      <c r="M579" s="78"/>
      <c r="O579" s="25"/>
      <c r="P579" s="25"/>
      <c r="Q579" s="24"/>
      <c r="R579" s="79"/>
      <c r="S579" s="79"/>
    </row>
    <row r="580" spans="1:19" s="5" customFormat="1" x14ac:dyDescent="0.2">
      <c r="A580" s="3"/>
      <c r="B580" s="76" t="str">
        <f>IF(A580="","",IF(ISNUMBER(SEARCH("KCB",G580))=TRUE,Info!$J$10,Info!$J$11))</f>
        <v/>
      </c>
      <c r="C580" s="56"/>
      <c r="D580" s="174"/>
      <c r="E580" s="174"/>
      <c r="F580" s="3"/>
      <c r="G580" s="3"/>
      <c r="H580" s="3"/>
      <c r="I580" s="3"/>
      <c r="J580" s="3"/>
      <c r="M580" s="78"/>
      <c r="O580" s="25"/>
      <c r="P580" s="25"/>
      <c r="Q580" s="24"/>
      <c r="R580" s="79"/>
      <c r="S580" s="79"/>
    </row>
    <row r="581" spans="1:19" s="5" customFormat="1" x14ac:dyDescent="0.2">
      <c r="A581" s="3"/>
      <c r="B581" s="76" t="str">
        <f>IF(A581="","",IF(ISNUMBER(SEARCH("KCB",G581))=TRUE,Info!$J$10,Info!$J$11))</f>
        <v/>
      </c>
      <c r="C581" s="56"/>
      <c r="D581" s="174"/>
      <c r="E581" s="174"/>
      <c r="F581" s="3"/>
      <c r="G581" s="3"/>
      <c r="H581" s="3"/>
      <c r="I581" s="3"/>
      <c r="J581" s="3"/>
      <c r="M581" s="78"/>
      <c r="O581" s="25"/>
      <c r="P581" s="25"/>
      <c r="Q581" s="24"/>
      <c r="R581" s="79"/>
      <c r="S581" s="79"/>
    </row>
    <row r="582" spans="1:19" s="5" customFormat="1" x14ac:dyDescent="0.2">
      <c r="A582" s="3"/>
      <c r="B582" s="76" t="str">
        <f>IF(A582="","",IF(ISNUMBER(SEARCH("KCB",G582))=TRUE,Info!$J$10,Info!$J$11))</f>
        <v/>
      </c>
      <c r="C582" s="56"/>
      <c r="D582" s="174"/>
      <c r="E582" s="174"/>
      <c r="F582" s="3"/>
      <c r="G582" s="3"/>
      <c r="H582" s="3"/>
      <c r="I582" s="3"/>
      <c r="J582" s="3"/>
      <c r="M582" s="78"/>
      <c r="O582" s="25"/>
      <c r="P582" s="25"/>
      <c r="Q582" s="24"/>
      <c r="R582" s="79"/>
      <c r="S582" s="79"/>
    </row>
    <row r="583" spans="1:19" s="5" customFormat="1" x14ac:dyDescent="0.2">
      <c r="A583" s="3"/>
      <c r="B583" s="76" t="str">
        <f>IF(A583="","",IF(ISNUMBER(SEARCH("KCB",G583))=TRUE,Info!$J$10,Info!$J$11))</f>
        <v/>
      </c>
      <c r="C583" s="56"/>
      <c r="D583" s="174"/>
      <c r="E583" s="174"/>
      <c r="F583" s="3"/>
      <c r="G583" s="3"/>
      <c r="H583" s="3"/>
      <c r="I583" s="3"/>
      <c r="J583" s="3"/>
      <c r="M583" s="78"/>
      <c r="O583" s="25"/>
      <c r="P583" s="25"/>
      <c r="Q583" s="24"/>
      <c r="R583" s="79"/>
      <c r="S583" s="79"/>
    </row>
    <row r="584" spans="1:19" s="5" customFormat="1" x14ac:dyDescent="0.2">
      <c r="A584" s="3"/>
      <c r="B584" s="76" t="str">
        <f>IF(A584="","",IF(ISNUMBER(SEARCH("KCB",G584))=TRUE,Info!$J$10,Info!$J$11))</f>
        <v/>
      </c>
      <c r="C584" s="56"/>
      <c r="D584" s="174"/>
      <c r="E584" s="174"/>
      <c r="F584" s="3"/>
      <c r="G584" s="3"/>
      <c r="H584" s="3"/>
      <c r="I584" s="3"/>
      <c r="J584" s="3"/>
      <c r="M584" s="78"/>
      <c r="O584" s="25"/>
      <c r="P584" s="25"/>
      <c r="Q584" s="24"/>
      <c r="R584" s="79"/>
      <c r="S584" s="79"/>
    </row>
    <row r="585" spans="1:19" s="5" customFormat="1" x14ac:dyDescent="0.2">
      <c r="A585" s="3"/>
      <c r="B585" s="76" t="str">
        <f>IF(A585="","",IF(ISNUMBER(SEARCH("KCB",G585))=TRUE,Info!$J$10,Info!$J$11))</f>
        <v/>
      </c>
      <c r="C585" s="56"/>
      <c r="D585" s="174"/>
      <c r="E585" s="174"/>
      <c r="F585" s="3"/>
      <c r="G585" s="3"/>
      <c r="H585" s="3"/>
      <c r="I585" s="3"/>
      <c r="J585" s="3"/>
      <c r="M585" s="78"/>
      <c r="O585" s="25"/>
      <c r="P585" s="25"/>
      <c r="Q585" s="24"/>
      <c r="R585" s="79"/>
      <c r="S585" s="79"/>
    </row>
    <row r="586" spans="1:19" s="5" customFormat="1" x14ac:dyDescent="0.2">
      <c r="A586" s="3"/>
      <c r="B586" s="76" t="str">
        <f>IF(A586="","",IF(ISNUMBER(SEARCH("KCB",G586))=TRUE,Info!$J$10,Info!$J$11))</f>
        <v/>
      </c>
      <c r="C586" s="56"/>
      <c r="D586" s="174"/>
      <c r="E586" s="174"/>
      <c r="F586" s="3"/>
      <c r="G586" s="3"/>
      <c r="H586" s="3"/>
      <c r="I586" s="3"/>
      <c r="J586" s="3"/>
      <c r="M586" s="78"/>
      <c r="O586" s="25"/>
      <c r="P586" s="25"/>
      <c r="Q586" s="24"/>
      <c r="R586" s="79"/>
      <c r="S586" s="79"/>
    </row>
    <row r="587" spans="1:19" s="5" customFormat="1" x14ac:dyDescent="0.2">
      <c r="A587" s="3"/>
      <c r="B587" s="76" t="str">
        <f>IF(A587="","",IF(ISNUMBER(SEARCH("KCB",G587))=TRUE,Info!$J$10,Info!$J$11))</f>
        <v/>
      </c>
      <c r="C587" s="56"/>
      <c r="D587" s="174"/>
      <c r="E587" s="174"/>
      <c r="F587" s="3"/>
      <c r="G587" s="3"/>
      <c r="H587" s="3"/>
      <c r="I587" s="3"/>
      <c r="J587" s="3"/>
      <c r="M587" s="78"/>
      <c r="O587" s="25"/>
      <c r="P587" s="25"/>
      <c r="Q587" s="24"/>
      <c r="R587" s="79"/>
      <c r="S587" s="79"/>
    </row>
    <row r="588" spans="1:19" s="5" customFormat="1" x14ac:dyDescent="0.2">
      <c r="A588" s="3"/>
      <c r="B588" s="76" t="str">
        <f>IF(A588="","",IF(ISNUMBER(SEARCH("KCB",G588))=TRUE,Info!$J$10,Info!$J$11))</f>
        <v/>
      </c>
      <c r="C588" s="56"/>
      <c r="D588" s="174"/>
      <c r="E588" s="174"/>
      <c r="F588" s="3"/>
      <c r="G588" s="3"/>
      <c r="H588" s="3"/>
      <c r="I588" s="3"/>
      <c r="J588" s="3"/>
      <c r="M588" s="78"/>
      <c r="O588" s="25"/>
      <c r="P588" s="25"/>
      <c r="Q588" s="24"/>
      <c r="R588" s="79"/>
      <c r="S588" s="79"/>
    </row>
    <row r="589" spans="1:19" s="5" customFormat="1" x14ac:dyDescent="0.2">
      <c r="A589" s="3"/>
      <c r="B589" s="76" t="str">
        <f>IF(A589="","",IF(ISNUMBER(SEARCH("KCB",G589))=TRUE,Info!$J$10,Info!$J$11))</f>
        <v/>
      </c>
      <c r="C589" s="56"/>
      <c r="D589" s="174"/>
      <c r="E589" s="174"/>
      <c r="F589" s="3"/>
      <c r="G589" s="3"/>
      <c r="H589" s="3"/>
      <c r="I589" s="3"/>
      <c r="J589" s="3"/>
      <c r="M589" s="78"/>
      <c r="O589" s="25"/>
      <c r="P589" s="25"/>
      <c r="Q589" s="24"/>
      <c r="R589" s="79"/>
      <c r="S589" s="79"/>
    </row>
    <row r="590" spans="1:19" s="5" customFormat="1" x14ac:dyDescent="0.2">
      <c r="A590" s="3"/>
      <c r="B590" s="76" t="str">
        <f>IF(A590="","",IF(ISNUMBER(SEARCH("KCB",G590))=TRUE,Info!$J$10,Info!$J$11))</f>
        <v/>
      </c>
      <c r="C590" s="56"/>
      <c r="D590" s="174"/>
      <c r="E590" s="174"/>
      <c r="F590" s="3"/>
      <c r="G590" s="3"/>
      <c r="H590" s="3"/>
      <c r="I590" s="3"/>
      <c r="J590" s="3"/>
      <c r="M590" s="78"/>
      <c r="O590" s="25"/>
      <c r="P590" s="25"/>
      <c r="Q590" s="24"/>
      <c r="R590" s="79"/>
      <c r="S590" s="79"/>
    </row>
    <row r="591" spans="1:19" s="5" customFormat="1" x14ac:dyDescent="0.2">
      <c r="A591" s="3"/>
      <c r="B591" s="76" t="str">
        <f>IF(A591="","",IF(ISNUMBER(SEARCH("KCB",G591))=TRUE,Info!$J$10,Info!$J$11))</f>
        <v/>
      </c>
      <c r="C591" s="56"/>
      <c r="D591" s="174"/>
      <c r="E591" s="174"/>
      <c r="F591" s="3"/>
      <c r="G591" s="3"/>
      <c r="H591" s="3"/>
      <c r="I591" s="3"/>
      <c r="J591" s="3"/>
      <c r="M591" s="78"/>
      <c r="O591" s="25"/>
      <c r="P591" s="25"/>
      <c r="Q591" s="24"/>
      <c r="R591" s="79"/>
      <c r="S591" s="79"/>
    </row>
    <row r="592" spans="1:19" s="5" customFormat="1" x14ac:dyDescent="0.2">
      <c r="A592" s="3"/>
      <c r="B592" s="76" t="str">
        <f>IF(A592="","",IF(ISNUMBER(SEARCH("KCB",G592))=TRUE,Info!$J$10,Info!$J$11))</f>
        <v/>
      </c>
      <c r="C592" s="56"/>
      <c r="D592" s="174"/>
      <c r="E592" s="174"/>
      <c r="F592" s="3"/>
      <c r="G592" s="3"/>
      <c r="H592" s="3"/>
      <c r="I592" s="3"/>
      <c r="J592" s="3"/>
      <c r="M592" s="78"/>
      <c r="O592" s="25"/>
      <c r="P592" s="25"/>
      <c r="Q592" s="24"/>
      <c r="R592" s="79"/>
      <c r="S592" s="79"/>
    </row>
    <row r="593" spans="1:19" s="5" customFormat="1" x14ac:dyDescent="0.2">
      <c r="A593" s="3"/>
      <c r="B593" s="76" t="str">
        <f>IF(A593="","",IF(ISNUMBER(SEARCH("KCB",G593))=TRUE,Info!$J$10,Info!$J$11))</f>
        <v/>
      </c>
      <c r="C593" s="56"/>
      <c r="D593" s="174"/>
      <c r="E593" s="174"/>
      <c r="F593" s="3"/>
      <c r="G593" s="3"/>
      <c r="H593" s="3"/>
      <c r="I593" s="3"/>
      <c r="J593" s="3"/>
      <c r="M593" s="78"/>
      <c r="O593" s="25"/>
      <c r="P593" s="25"/>
      <c r="Q593" s="24"/>
      <c r="R593" s="79"/>
      <c r="S593" s="79"/>
    </row>
    <row r="594" spans="1:19" s="5" customFormat="1" x14ac:dyDescent="0.2">
      <c r="A594" s="3"/>
      <c r="B594" s="76" t="str">
        <f>IF(A594="","",IF(ISNUMBER(SEARCH("KCB",G594))=TRUE,Info!$J$10,Info!$J$11))</f>
        <v/>
      </c>
      <c r="C594" s="56"/>
      <c r="D594" s="174"/>
      <c r="E594" s="174"/>
      <c r="F594" s="3"/>
      <c r="G594" s="3"/>
      <c r="H594" s="3"/>
      <c r="I594" s="3"/>
      <c r="J594" s="3"/>
      <c r="M594" s="78"/>
      <c r="O594" s="25"/>
      <c r="P594" s="25"/>
      <c r="Q594" s="24"/>
      <c r="R594" s="79"/>
      <c r="S594" s="79"/>
    </row>
    <row r="595" spans="1:19" s="5" customFormat="1" x14ac:dyDescent="0.2">
      <c r="A595" s="3"/>
      <c r="B595" s="76" t="str">
        <f>IF(A595="","",IF(ISNUMBER(SEARCH("KCB",G595))=TRUE,Info!$J$10,Info!$J$11))</f>
        <v/>
      </c>
      <c r="C595" s="56"/>
      <c r="D595" s="174"/>
      <c r="E595" s="174"/>
      <c r="F595" s="3"/>
      <c r="G595" s="3"/>
      <c r="H595" s="3"/>
      <c r="I595" s="3"/>
      <c r="J595" s="3"/>
      <c r="M595" s="78"/>
      <c r="O595" s="25"/>
      <c r="P595" s="25"/>
      <c r="Q595" s="24"/>
      <c r="R595" s="79"/>
      <c r="S595" s="79"/>
    </row>
    <row r="596" spans="1:19" s="5" customFormat="1" x14ac:dyDescent="0.2">
      <c r="A596" s="3"/>
      <c r="B596" s="76" t="str">
        <f>IF(A596="","",IF(ISNUMBER(SEARCH("KCB",G596))=TRUE,Info!$J$10,Info!$J$11))</f>
        <v/>
      </c>
      <c r="C596" s="56"/>
      <c r="D596" s="174"/>
      <c r="E596" s="174"/>
      <c r="F596" s="3"/>
      <c r="G596" s="3"/>
      <c r="H596" s="3"/>
      <c r="I596" s="3"/>
      <c r="J596" s="3"/>
      <c r="M596" s="78"/>
      <c r="O596" s="25"/>
      <c r="P596" s="25"/>
      <c r="Q596" s="24"/>
      <c r="R596" s="79"/>
      <c r="S596" s="79"/>
    </row>
    <row r="597" spans="1:19" s="5" customFormat="1" x14ac:dyDescent="0.2">
      <c r="A597" s="3"/>
      <c r="B597" s="76" t="str">
        <f>IF(A597="","",IF(ISNUMBER(SEARCH("KCB",G597))=TRUE,Info!$J$10,Info!$J$11))</f>
        <v/>
      </c>
      <c r="C597" s="56"/>
      <c r="D597" s="174"/>
      <c r="E597" s="174"/>
      <c r="F597" s="3"/>
      <c r="G597" s="3"/>
      <c r="H597" s="3"/>
      <c r="I597" s="3"/>
      <c r="J597" s="3"/>
      <c r="M597" s="78"/>
      <c r="O597" s="25"/>
      <c r="P597" s="25"/>
      <c r="Q597" s="24"/>
      <c r="R597" s="79"/>
      <c r="S597" s="79"/>
    </row>
    <row r="598" spans="1:19" s="5" customFormat="1" x14ac:dyDescent="0.2">
      <c r="A598" s="3"/>
      <c r="B598" s="76" t="str">
        <f>IF(A598="","",IF(ISNUMBER(SEARCH("KCB",G598))=TRUE,Info!$J$10,Info!$J$11))</f>
        <v/>
      </c>
      <c r="C598" s="56"/>
      <c r="D598" s="174"/>
      <c r="E598" s="174"/>
      <c r="F598" s="3"/>
      <c r="G598" s="3"/>
      <c r="H598" s="3"/>
      <c r="I598" s="3"/>
      <c r="J598" s="3"/>
      <c r="M598" s="78"/>
      <c r="O598" s="25"/>
      <c r="P598" s="25"/>
      <c r="Q598" s="24"/>
      <c r="R598" s="79"/>
      <c r="S598" s="79"/>
    </row>
    <row r="599" spans="1:19" s="5" customFormat="1" x14ac:dyDescent="0.2">
      <c r="A599" s="3"/>
      <c r="B599" s="76" t="str">
        <f>IF(A599="","",IF(ISNUMBER(SEARCH("KCB",G599))=TRUE,Info!$J$10,Info!$J$11))</f>
        <v/>
      </c>
      <c r="C599" s="56"/>
      <c r="D599" s="174"/>
      <c r="E599" s="174"/>
      <c r="F599" s="3"/>
      <c r="G599" s="3"/>
      <c r="H599" s="3"/>
      <c r="I599" s="3"/>
      <c r="J599" s="3"/>
      <c r="M599" s="78"/>
      <c r="O599" s="25"/>
      <c r="P599" s="25"/>
      <c r="Q599" s="24"/>
      <c r="R599" s="79"/>
      <c r="S599" s="79"/>
    </row>
    <row r="600" spans="1:19" s="5" customFormat="1" x14ac:dyDescent="0.2">
      <c r="A600" s="3"/>
      <c r="B600" s="76" t="str">
        <f>IF(A600="","",IF(ISNUMBER(SEARCH("KCB",G600))=TRUE,Info!$J$10,Info!$J$11))</f>
        <v/>
      </c>
      <c r="C600" s="56"/>
      <c r="D600" s="174"/>
      <c r="E600" s="174"/>
      <c r="F600" s="3"/>
      <c r="G600" s="3"/>
      <c r="H600" s="3"/>
      <c r="I600" s="3"/>
      <c r="J600" s="3"/>
      <c r="M600" s="78"/>
      <c r="O600" s="25"/>
      <c r="P600" s="25"/>
      <c r="Q600" s="24"/>
      <c r="R600" s="79"/>
      <c r="S600" s="79"/>
    </row>
    <row r="601" spans="1:19" s="5" customFormat="1" x14ac:dyDescent="0.2">
      <c r="A601" s="3"/>
      <c r="B601" s="76" t="str">
        <f>IF(A601="","",IF(ISNUMBER(SEARCH("KCB",G601))=TRUE,Info!$J$10,Info!$J$11))</f>
        <v/>
      </c>
      <c r="C601" s="56"/>
      <c r="D601" s="174"/>
      <c r="E601" s="174"/>
      <c r="F601" s="3"/>
      <c r="G601" s="3"/>
      <c r="H601" s="3"/>
      <c r="I601" s="3"/>
      <c r="J601" s="3"/>
      <c r="M601" s="78"/>
      <c r="O601" s="25"/>
      <c r="P601" s="25"/>
      <c r="Q601" s="24"/>
      <c r="R601" s="79"/>
      <c r="S601" s="79"/>
    </row>
    <row r="602" spans="1:19" s="5" customFormat="1" x14ac:dyDescent="0.2">
      <c r="A602" s="3"/>
      <c r="B602" s="76" t="str">
        <f>IF(A602="","",IF(ISNUMBER(SEARCH("KCB",G602))=TRUE,Info!$J$10,Info!$J$11))</f>
        <v/>
      </c>
      <c r="C602" s="56"/>
      <c r="D602" s="174"/>
      <c r="E602" s="174"/>
      <c r="F602" s="3"/>
      <c r="G602" s="3"/>
      <c r="H602" s="3"/>
      <c r="I602" s="3"/>
      <c r="J602" s="3"/>
      <c r="M602" s="78"/>
      <c r="O602" s="25"/>
      <c r="P602" s="25"/>
      <c r="Q602" s="24"/>
      <c r="R602" s="79"/>
      <c r="S602" s="79"/>
    </row>
    <row r="603" spans="1:19" s="5" customFormat="1" x14ac:dyDescent="0.2">
      <c r="A603" s="3"/>
      <c r="B603" s="76" t="str">
        <f>IF(A603="","",IF(ISNUMBER(SEARCH("KCB",G603))=TRUE,Info!$J$10,Info!$J$11))</f>
        <v/>
      </c>
      <c r="C603" s="56"/>
      <c r="D603" s="174"/>
      <c r="E603" s="174"/>
      <c r="F603" s="3"/>
      <c r="G603" s="3"/>
      <c r="H603" s="3"/>
      <c r="I603" s="3"/>
      <c r="J603" s="3"/>
      <c r="M603" s="78"/>
      <c r="O603" s="25"/>
      <c r="P603" s="25"/>
      <c r="Q603" s="24"/>
      <c r="R603" s="79"/>
      <c r="S603" s="79"/>
    </row>
    <row r="604" spans="1:19" s="5" customFormat="1" x14ac:dyDescent="0.2">
      <c r="A604" s="3"/>
      <c r="B604" s="76" t="str">
        <f>IF(A604="","",IF(ISNUMBER(SEARCH("KCB",G604))=TRUE,Info!$J$10,Info!$J$11))</f>
        <v/>
      </c>
      <c r="C604" s="56"/>
      <c r="D604" s="174"/>
      <c r="E604" s="174"/>
      <c r="F604" s="3"/>
      <c r="G604" s="3"/>
      <c r="H604" s="3"/>
      <c r="I604" s="3"/>
      <c r="J604" s="3"/>
      <c r="M604" s="78"/>
      <c r="O604" s="25"/>
      <c r="P604" s="25"/>
      <c r="Q604" s="24"/>
      <c r="R604" s="79"/>
      <c r="S604" s="79"/>
    </row>
    <row r="605" spans="1:19" s="5" customFormat="1" x14ac:dyDescent="0.2">
      <c r="A605" s="3"/>
      <c r="B605" s="76" t="str">
        <f>IF(A605="","",IF(ISNUMBER(SEARCH("KCB",G605))=TRUE,Info!$J$10,Info!$J$11))</f>
        <v/>
      </c>
      <c r="C605" s="56"/>
      <c r="D605" s="174"/>
      <c r="E605" s="174"/>
      <c r="F605" s="3"/>
      <c r="G605" s="3"/>
      <c r="H605" s="3"/>
      <c r="I605" s="3"/>
      <c r="J605" s="3"/>
      <c r="M605" s="78"/>
      <c r="O605" s="25"/>
      <c r="P605" s="25"/>
      <c r="Q605" s="24"/>
      <c r="R605" s="79"/>
      <c r="S605" s="79"/>
    </row>
    <row r="606" spans="1:19" s="5" customFormat="1" x14ac:dyDescent="0.2">
      <c r="A606" s="3"/>
      <c r="B606" s="76" t="str">
        <f>IF(A606="","",IF(ISNUMBER(SEARCH("KCB",G606))=TRUE,Info!$J$10,Info!$J$11))</f>
        <v/>
      </c>
      <c r="C606" s="56"/>
      <c r="D606" s="174"/>
      <c r="E606" s="174"/>
      <c r="F606" s="3"/>
      <c r="G606" s="3"/>
      <c r="H606" s="3"/>
      <c r="I606" s="3"/>
      <c r="J606" s="3"/>
      <c r="M606" s="78"/>
      <c r="O606" s="25"/>
      <c r="P606" s="25"/>
      <c r="Q606" s="24"/>
      <c r="R606" s="79"/>
      <c r="S606" s="79"/>
    </row>
    <row r="607" spans="1:19" s="5" customFormat="1" x14ac:dyDescent="0.2">
      <c r="A607" s="3"/>
      <c r="B607" s="76" t="str">
        <f>IF(A607="","",IF(ISNUMBER(SEARCH("KCB",G607))=TRUE,Info!$J$10,Info!$J$11))</f>
        <v/>
      </c>
      <c r="C607" s="56"/>
      <c r="D607" s="174"/>
      <c r="E607" s="174"/>
      <c r="F607" s="3"/>
      <c r="G607" s="3"/>
      <c r="H607" s="3"/>
      <c r="I607" s="3"/>
      <c r="J607" s="3"/>
      <c r="M607" s="78"/>
      <c r="O607" s="25"/>
      <c r="P607" s="25"/>
      <c r="Q607" s="24"/>
      <c r="R607" s="79"/>
      <c r="S607" s="79"/>
    </row>
    <row r="608" spans="1:19" s="5" customFormat="1" x14ac:dyDescent="0.2">
      <c r="A608" s="3"/>
      <c r="B608" s="76" t="str">
        <f>IF(A608="","",IF(ISNUMBER(SEARCH("KCB",G608))=TRUE,Info!$J$10,Info!$J$11))</f>
        <v/>
      </c>
      <c r="C608" s="56"/>
      <c r="D608" s="174"/>
      <c r="E608" s="174"/>
      <c r="F608" s="3"/>
      <c r="G608" s="3"/>
      <c r="H608" s="3"/>
      <c r="I608" s="3"/>
      <c r="J608" s="3"/>
      <c r="M608" s="78"/>
      <c r="O608" s="25"/>
      <c r="P608" s="25"/>
      <c r="Q608" s="24"/>
      <c r="R608" s="79"/>
      <c r="S608" s="79"/>
    </row>
    <row r="609" spans="1:19" s="5" customFormat="1" x14ac:dyDescent="0.2">
      <c r="A609" s="3"/>
      <c r="B609" s="76" t="str">
        <f>IF(A609="","",IF(ISNUMBER(SEARCH("KCB",G609))=TRUE,Info!$J$10,Info!$J$11))</f>
        <v/>
      </c>
      <c r="C609" s="56"/>
      <c r="D609" s="174"/>
      <c r="E609" s="174"/>
      <c r="F609" s="3"/>
      <c r="G609" s="3"/>
      <c r="H609" s="3"/>
      <c r="I609" s="3"/>
      <c r="J609" s="3"/>
      <c r="M609" s="78"/>
      <c r="O609" s="25"/>
      <c r="P609" s="25"/>
      <c r="Q609" s="24"/>
      <c r="R609" s="79"/>
      <c r="S609" s="79"/>
    </row>
    <row r="610" spans="1:19" s="5" customFormat="1" x14ac:dyDescent="0.2">
      <c r="A610" s="3"/>
      <c r="B610" s="76" t="str">
        <f>IF(A610="","",IF(ISNUMBER(SEARCH("KCB",G610))=TRUE,Info!$J$10,Info!$J$11))</f>
        <v/>
      </c>
      <c r="C610" s="56"/>
      <c r="D610" s="174"/>
      <c r="E610" s="174"/>
      <c r="F610" s="3"/>
      <c r="G610" s="3"/>
      <c r="H610" s="3"/>
      <c r="I610" s="3"/>
      <c r="J610" s="3"/>
      <c r="M610" s="78"/>
      <c r="O610" s="25"/>
      <c r="P610" s="25"/>
      <c r="Q610" s="24"/>
      <c r="R610" s="79"/>
      <c r="S610" s="79"/>
    </row>
    <row r="611" spans="1:19" s="5" customFormat="1" x14ac:dyDescent="0.2">
      <c r="A611" s="3"/>
      <c r="B611" s="76" t="str">
        <f>IF(A611="","",IF(ISNUMBER(SEARCH("KCB",G611))=TRUE,Info!$J$10,Info!$J$11))</f>
        <v/>
      </c>
      <c r="C611" s="56"/>
      <c r="D611" s="174"/>
      <c r="E611" s="174"/>
      <c r="F611" s="3"/>
      <c r="G611" s="3"/>
      <c r="H611" s="3"/>
      <c r="I611" s="3"/>
      <c r="J611" s="3"/>
      <c r="M611" s="78"/>
      <c r="O611" s="25"/>
      <c r="P611" s="25"/>
      <c r="Q611" s="24"/>
      <c r="R611" s="79"/>
      <c r="S611" s="79"/>
    </row>
    <row r="612" spans="1:19" s="5" customFormat="1" x14ac:dyDescent="0.2">
      <c r="A612" s="3"/>
      <c r="B612" s="76" t="str">
        <f>IF(A612="","",IF(ISNUMBER(SEARCH("KCB",G612))=TRUE,Info!$J$10,Info!$J$11))</f>
        <v/>
      </c>
      <c r="C612" s="56"/>
      <c r="D612" s="174"/>
      <c r="E612" s="174"/>
      <c r="F612" s="3"/>
      <c r="G612" s="3"/>
      <c r="H612" s="3"/>
      <c r="I612" s="3"/>
      <c r="J612" s="3"/>
      <c r="M612" s="78"/>
      <c r="O612" s="25"/>
      <c r="P612" s="25"/>
      <c r="Q612" s="24"/>
      <c r="R612" s="79"/>
      <c r="S612" s="79"/>
    </row>
    <row r="613" spans="1:19" s="5" customFormat="1" x14ac:dyDescent="0.2">
      <c r="A613" s="3"/>
      <c r="B613" s="76" t="str">
        <f>IF(A613="","",IF(ISNUMBER(SEARCH("KCB",G613))=TRUE,Info!$J$10,Info!$J$11))</f>
        <v/>
      </c>
      <c r="C613" s="56"/>
      <c r="D613" s="174"/>
      <c r="E613" s="174"/>
      <c r="F613" s="3"/>
      <c r="G613" s="3"/>
      <c r="H613" s="3"/>
      <c r="I613" s="3"/>
      <c r="J613" s="3"/>
      <c r="M613" s="78"/>
      <c r="O613" s="25"/>
      <c r="P613" s="25"/>
      <c r="Q613" s="24"/>
      <c r="R613" s="79"/>
      <c r="S613" s="79"/>
    </row>
    <row r="614" spans="1:19" s="5" customFormat="1" x14ac:dyDescent="0.2">
      <c r="A614" s="3"/>
      <c r="B614" s="76" t="str">
        <f>IF(A614="","",IF(ISNUMBER(SEARCH("KCB",G614))=TRUE,Info!$J$10,Info!$J$11))</f>
        <v/>
      </c>
      <c r="C614" s="56"/>
      <c r="D614" s="174"/>
      <c r="E614" s="174"/>
      <c r="F614" s="3"/>
      <c r="G614" s="3"/>
      <c r="H614" s="3"/>
      <c r="I614" s="3"/>
      <c r="J614" s="3"/>
      <c r="M614" s="78"/>
      <c r="O614" s="25"/>
      <c r="P614" s="25"/>
      <c r="Q614" s="24"/>
      <c r="R614" s="79"/>
      <c r="S614" s="79"/>
    </row>
    <row r="615" spans="1:19" s="5" customFormat="1" x14ac:dyDescent="0.2">
      <c r="A615" s="3"/>
      <c r="B615" s="76" t="str">
        <f>IF(A615="","",IF(ISNUMBER(SEARCH("KCB",G615))=TRUE,Info!$J$10,Info!$J$11))</f>
        <v/>
      </c>
      <c r="C615" s="56"/>
      <c r="D615" s="174"/>
      <c r="E615" s="174"/>
      <c r="F615" s="3"/>
      <c r="G615" s="3"/>
      <c r="H615" s="3"/>
      <c r="I615" s="3"/>
      <c r="J615" s="3"/>
      <c r="M615" s="78"/>
      <c r="O615" s="25"/>
      <c r="P615" s="25"/>
      <c r="Q615" s="24"/>
      <c r="R615" s="79"/>
      <c r="S615" s="79"/>
    </row>
    <row r="616" spans="1:19" s="5" customFormat="1" x14ac:dyDescent="0.2">
      <c r="A616" s="3"/>
      <c r="B616" s="76" t="str">
        <f>IF(A616="","",IF(ISNUMBER(SEARCH("KCB",G616))=TRUE,Info!$J$10,Info!$J$11))</f>
        <v/>
      </c>
      <c r="C616" s="56"/>
      <c r="D616" s="174"/>
      <c r="E616" s="174"/>
      <c r="F616" s="3"/>
      <c r="G616" s="3"/>
      <c r="H616" s="3"/>
      <c r="I616" s="3"/>
      <c r="J616" s="3"/>
      <c r="M616" s="78"/>
      <c r="O616" s="25"/>
      <c r="P616" s="25"/>
      <c r="Q616" s="24"/>
      <c r="R616" s="79"/>
      <c r="S616" s="79"/>
    </row>
    <row r="617" spans="1:19" s="5" customFormat="1" x14ac:dyDescent="0.2">
      <c r="A617" s="3"/>
      <c r="B617" s="76" t="str">
        <f>IF(A617="","",IF(ISNUMBER(SEARCH("KCB",G617))=TRUE,Info!$J$10,Info!$J$11))</f>
        <v/>
      </c>
      <c r="C617" s="56"/>
      <c r="D617" s="174"/>
      <c r="E617" s="174"/>
      <c r="F617" s="3"/>
      <c r="G617" s="3"/>
      <c r="H617" s="3"/>
      <c r="I617" s="3"/>
      <c r="J617" s="3"/>
      <c r="M617" s="78"/>
      <c r="O617" s="25"/>
      <c r="P617" s="25"/>
      <c r="Q617" s="24"/>
      <c r="R617" s="79"/>
      <c r="S617" s="79"/>
    </row>
    <row r="618" spans="1:19" s="5" customFormat="1" x14ac:dyDescent="0.2">
      <c r="A618" s="3"/>
      <c r="B618" s="76" t="str">
        <f>IF(A618="","",IF(ISNUMBER(SEARCH("KCB",G618))=TRUE,Info!$J$10,Info!$J$11))</f>
        <v/>
      </c>
      <c r="C618" s="56"/>
      <c r="D618" s="174"/>
      <c r="E618" s="174"/>
      <c r="F618" s="3"/>
      <c r="G618" s="3"/>
      <c r="H618" s="3"/>
      <c r="I618" s="3"/>
      <c r="J618" s="3"/>
      <c r="M618" s="78"/>
      <c r="O618" s="25"/>
      <c r="P618" s="25"/>
      <c r="Q618" s="24"/>
      <c r="R618" s="79"/>
      <c r="S618" s="79"/>
    </row>
    <row r="619" spans="1:19" s="5" customFormat="1" x14ac:dyDescent="0.2">
      <c r="A619" s="3"/>
      <c r="B619" s="76" t="str">
        <f>IF(A619="","",IF(ISNUMBER(SEARCH("KCB",G619))=TRUE,Info!$J$10,Info!$J$11))</f>
        <v/>
      </c>
      <c r="C619" s="56"/>
      <c r="D619" s="174"/>
      <c r="E619" s="174"/>
      <c r="F619" s="3"/>
      <c r="G619" s="3"/>
      <c r="H619" s="3"/>
      <c r="I619" s="3"/>
      <c r="J619" s="3"/>
      <c r="M619" s="78"/>
      <c r="O619" s="25"/>
      <c r="P619" s="25"/>
      <c r="Q619" s="24"/>
      <c r="R619" s="79"/>
      <c r="S619" s="79"/>
    </row>
    <row r="620" spans="1:19" s="5" customFormat="1" x14ac:dyDescent="0.2">
      <c r="A620" s="3"/>
      <c r="B620" s="76" t="str">
        <f>IF(A620="","",IF(ISNUMBER(SEARCH("KCB",G620))=TRUE,Info!$J$10,Info!$J$11))</f>
        <v/>
      </c>
      <c r="C620" s="56"/>
      <c r="D620" s="174"/>
      <c r="E620" s="174"/>
      <c r="F620" s="3"/>
      <c r="G620" s="3"/>
      <c r="H620" s="3"/>
      <c r="I620" s="3"/>
      <c r="J620" s="3"/>
      <c r="M620" s="78"/>
      <c r="O620" s="25"/>
      <c r="P620" s="25"/>
      <c r="Q620" s="24"/>
      <c r="R620" s="79"/>
      <c r="S620" s="79"/>
    </row>
    <row r="621" spans="1:19" s="5" customFormat="1" x14ac:dyDescent="0.2">
      <c r="A621" s="3"/>
      <c r="B621" s="76" t="str">
        <f>IF(A621="","",IF(ISNUMBER(SEARCH("KCB",G621))=TRUE,Info!$J$10,Info!$J$11))</f>
        <v/>
      </c>
      <c r="C621" s="56"/>
      <c r="D621" s="174"/>
      <c r="E621" s="174"/>
      <c r="F621" s="3"/>
      <c r="G621" s="3"/>
      <c r="H621" s="3"/>
      <c r="I621" s="3"/>
      <c r="J621" s="3"/>
      <c r="M621" s="78"/>
      <c r="O621" s="25"/>
      <c r="P621" s="25"/>
      <c r="Q621" s="24"/>
      <c r="R621" s="79"/>
      <c r="S621" s="79"/>
    </row>
    <row r="622" spans="1:19" s="5" customFormat="1" x14ac:dyDescent="0.2">
      <c r="A622" s="3"/>
      <c r="B622" s="76" t="str">
        <f>IF(A622="","",IF(ISNUMBER(SEARCH("KCB",G622))=TRUE,Info!$J$10,Info!$J$11))</f>
        <v/>
      </c>
      <c r="C622" s="56"/>
      <c r="D622" s="174"/>
      <c r="E622" s="174"/>
      <c r="F622" s="3"/>
      <c r="G622" s="3"/>
      <c r="H622" s="3"/>
      <c r="I622" s="3"/>
      <c r="J622" s="3"/>
      <c r="M622" s="78"/>
      <c r="O622" s="25"/>
      <c r="P622" s="25"/>
      <c r="Q622" s="24"/>
      <c r="R622" s="79"/>
      <c r="S622" s="79"/>
    </row>
    <row r="623" spans="1:19" s="5" customFormat="1" x14ac:dyDescent="0.2">
      <c r="A623" s="3"/>
      <c r="B623" s="76" t="str">
        <f>IF(A623="","",IF(ISNUMBER(SEARCH("KCB",G623))=TRUE,Info!$J$10,Info!$J$11))</f>
        <v/>
      </c>
      <c r="C623" s="56"/>
      <c r="D623" s="174"/>
      <c r="E623" s="174"/>
      <c r="F623" s="3"/>
      <c r="G623" s="3"/>
      <c r="H623" s="3"/>
      <c r="I623" s="3"/>
      <c r="J623" s="3"/>
      <c r="M623" s="78"/>
      <c r="O623" s="25"/>
      <c r="P623" s="25"/>
      <c r="Q623" s="24"/>
      <c r="R623" s="79"/>
      <c r="S623" s="79"/>
    </row>
    <row r="624" spans="1:19" s="5" customFormat="1" x14ac:dyDescent="0.2">
      <c r="A624" s="3"/>
      <c r="B624" s="76" t="str">
        <f>IF(A624="","",IF(ISNUMBER(SEARCH("KCB",G624))=TRUE,Info!$J$10,Info!$J$11))</f>
        <v/>
      </c>
      <c r="C624" s="56"/>
      <c r="D624" s="174"/>
      <c r="E624" s="174"/>
      <c r="F624" s="3"/>
      <c r="G624" s="3"/>
      <c r="H624" s="3"/>
      <c r="I624" s="3"/>
      <c r="J624" s="3"/>
      <c r="M624" s="78"/>
      <c r="O624" s="25"/>
      <c r="P624" s="25"/>
      <c r="Q624" s="24"/>
      <c r="R624" s="79"/>
      <c r="S624" s="79"/>
    </row>
    <row r="625" spans="1:19" s="5" customFormat="1" x14ac:dyDescent="0.2">
      <c r="A625" s="3"/>
      <c r="B625" s="76" t="str">
        <f>IF(A625="","",IF(ISNUMBER(SEARCH("KCB",G625))=TRUE,Info!$J$10,Info!$J$11))</f>
        <v/>
      </c>
      <c r="C625" s="56"/>
      <c r="D625" s="174"/>
      <c r="E625" s="174"/>
      <c r="F625" s="3"/>
      <c r="G625" s="3"/>
      <c r="H625" s="3"/>
      <c r="I625" s="3"/>
      <c r="J625" s="3"/>
      <c r="M625" s="78"/>
      <c r="O625" s="25"/>
      <c r="P625" s="25"/>
      <c r="Q625" s="24"/>
      <c r="R625" s="79"/>
      <c r="S625" s="79"/>
    </row>
    <row r="626" spans="1:19" s="5" customFormat="1" x14ac:dyDescent="0.2">
      <c r="A626" s="3"/>
      <c r="B626" s="76" t="str">
        <f>IF(A626="","",IF(ISNUMBER(SEARCH("KCB",G626))=TRUE,Info!$J$10,Info!$J$11))</f>
        <v/>
      </c>
      <c r="C626" s="56"/>
      <c r="D626" s="174"/>
      <c r="E626" s="174"/>
      <c r="F626" s="3"/>
      <c r="G626" s="3"/>
      <c r="H626" s="3"/>
      <c r="I626" s="3"/>
      <c r="J626" s="3"/>
      <c r="M626" s="78"/>
      <c r="O626" s="25"/>
      <c r="P626" s="25"/>
      <c r="Q626" s="24"/>
      <c r="R626" s="79"/>
      <c r="S626" s="79"/>
    </row>
    <row r="627" spans="1:19" s="5" customFormat="1" x14ac:dyDescent="0.2">
      <c r="A627" s="3"/>
      <c r="B627" s="76" t="str">
        <f>IF(A627="","",IF(ISNUMBER(SEARCH("KCB",G627))=TRUE,Info!$J$10,Info!$J$11))</f>
        <v/>
      </c>
      <c r="C627" s="56"/>
      <c r="D627" s="174"/>
      <c r="E627" s="174"/>
      <c r="F627" s="3"/>
      <c r="G627" s="3"/>
      <c r="H627" s="3"/>
      <c r="I627" s="3"/>
      <c r="J627" s="3"/>
      <c r="M627" s="78"/>
      <c r="O627" s="25"/>
      <c r="P627" s="25"/>
      <c r="Q627" s="24"/>
      <c r="R627" s="79"/>
      <c r="S627" s="79"/>
    </row>
    <row r="628" spans="1:19" s="5" customFormat="1" x14ac:dyDescent="0.2">
      <c r="A628" s="3"/>
      <c r="B628" s="76" t="str">
        <f>IF(A628="","",IF(ISNUMBER(SEARCH("KCB",G628))=TRUE,Info!$J$10,Info!$J$11))</f>
        <v/>
      </c>
      <c r="C628" s="56"/>
      <c r="D628" s="174"/>
      <c r="E628" s="174"/>
      <c r="F628" s="3"/>
      <c r="G628" s="3"/>
      <c r="H628" s="3"/>
      <c r="I628" s="3"/>
      <c r="J628" s="3"/>
      <c r="M628" s="78"/>
      <c r="O628" s="25"/>
      <c r="P628" s="25"/>
      <c r="Q628" s="24"/>
      <c r="R628" s="79"/>
      <c r="S628" s="79"/>
    </row>
    <row r="629" spans="1:19" s="5" customFormat="1" x14ac:dyDescent="0.2">
      <c r="A629" s="3"/>
      <c r="B629" s="76" t="str">
        <f>IF(A629="","",IF(ISNUMBER(SEARCH("KCB",G629))=TRUE,Info!$J$10,Info!$J$11))</f>
        <v/>
      </c>
      <c r="C629" s="56"/>
      <c r="D629" s="174"/>
      <c r="E629" s="174"/>
      <c r="F629" s="3"/>
      <c r="G629" s="3"/>
      <c r="H629" s="3"/>
      <c r="I629" s="3"/>
      <c r="J629" s="3"/>
      <c r="M629" s="78"/>
      <c r="O629" s="25"/>
      <c r="P629" s="25"/>
      <c r="Q629" s="24"/>
      <c r="R629" s="79"/>
      <c r="S629" s="79"/>
    </row>
    <row r="630" spans="1:19" s="5" customFormat="1" x14ac:dyDescent="0.2">
      <c r="A630" s="3"/>
      <c r="B630" s="76" t="str">
        <f>IF(A630="","",IF(ISNUMBER(SEARCH("KCB",G630))=TRUE,Info!$J$10,Info!$J$11))</f>
        <v/>
      </c>
      <c r="C630" s="56"/>
      <c r="D630" s="174"/>
      <c r="E630" s="174"/>
      <c r="F630" s="3"/>
      <c r="G630" s="3"/>
      <c r="H630" s="3"/>
      <c r="I630" s="3"/>
      <c r="J630" s="3"/>
      <c r="M630" s="78"/>
      <c r="O630" s="25"/>
      <c r="P630" s="25"/>
      <c r="Q630" s="24"/>
      <c r="R630" s="79"/>
      <c r="S630" s="79"/>
    </row>
    <row r="631" spans="1:19" s="5" customFormat="1" x14ac:dyDescent="0.2">
      <c r="A631" s="3"/>
      <c r="B631" s="76" t="str">
        <f>IF(A631="","",IF(ISNUMBER(SEARCH("KCB",G631))=TRUE,Info!$J$10,Info!$J$11))</f>
        <v/>
      </c>
      <c r="C631" s="56"/>
      <c r="D631" s="174"/>
      <c r="E631" s="174"/>
      <c r="F631" s="3"/>
      <c r="G631" s="3"/>
      <c r="H631" s="3"/>
      <c r="I631" s="3"/>
      <c r="J631" s="3"/>
      <c r="M631" s="78"/>
      <c r="O631" s="25"/>
      <c r="P631" s="25"/>
      <c r="Q631" s="24"/>
      <c r="R631" s="79"/>
      <c r="S631" s="79"/>
    </row>
    <row r="632" spans="1:19" s="5" customFormat="1" x14ac:dyDescent="0.2">
      <c r="A632" s="3"/>
      <c r="B632" s="76" t="str">
        <f>IF(A632="","",IF(ISNUMBER(SEARCH("KCB",G632))=TRUE,Info!$J$10,Info!$J$11))</f>
        <v/>
      </c>
      <c r="C632" s="56"/>
      <c r="D632" s="174"/>
      <c r="E632" s="174"/>
      <c r="F632" s="3"/>
      <c r="G632" s="3"/>
      <c r="H632" s="3"/>
      <c r="I632" s="3"/>
      <c r="J632" s="3"/>
      <c r="M632" s="78"/>
      <c r="O632" s="25"/>
      <c r="P632" s="25"/>
      <c r="Q632" s="24"/>
      <c r="R632" s="79"/>
      <c r="S632" s="79"/>
    </row>
    <row r="633" spans="1:19" s="5" customFormat="1" x14ac:dyDescent="0.2">
      <c r="A633" s="3"/>
      <c r="B633" s="76" t="str">
        <f>IF(A633="","",IF(ISNUMBER(SEARCH("KCB",G633))=TRUE,Info!$J$10,Info!$J$11))</f>
        <v/>
      </c>
      <c r="C633" s="56"/>
      <c r="D633" s="174"/>
      <c r="E633" s="174"/>
      <c r="F633" s="3"/>
      <c r="G633" s="3"/>
      <c r="H633" s="3"/>
      <c r="I633" s="3"/>
      <c r="J633" s="3"/>
      <c r="M633" s="78"/>
      <c r="O633" s="25"/>
      <c r="P633" s="25"/>
      <c r="Q633" s="24"/>
      <c r="R633" s="79"/>
      <c r="S633" s="79"/>
    </row>
    <row r="634" spans="1:19" s="5" customFormat="1" x14ac:dyDescent="0.2">
      <c r="A634" s="3"/>
      <c r="B634" s="76" t="str">
        <f>IF(A634="","",IF(ISNUMBER(SEARCH("KCB",G634))=TRUE,Info!$J$10,Info!$J$11))</f>
        <v/>
      </c>
      <c r="C634" s="56"/>
      <c r="D634" s="174"/>
      <c r="E634" s="174"/>
      <c r="F634" s="3"/>
      <c r="G634" s="3"/>
      <c r="H634" s="3"/>
      <c r="I634" s="3"/>
      <c r="J634" s="3"/>
      <c r="M634" s="78"/>
      <c r="O634" s="25"/>
      <c r="P634" s="25"/>
      <c r="Q634" s="24"/>
      <c r="R634" s="79"/>
      <c r="S634" s="79"/>
    </row>
    <row r="635" spans="1:19" s="5" customFormat="1" x14ac:dyDescent="0.2">
      <c r="A635" s="3"/>
      <c r="B635" s="76" t="str">
        <f>IF(A635="","",IF(ISNUMBER(SEARCH("KCB",G635))=TRUE,Info!$J$10,Info!$J$11))</f>
        <v/>
      </c>
      <c r="C635" s="56"/>
      <c r="D635" s="174"/>
      <c r="E635" s="174"/>
      <c r="F635" s="3"/>
      <c r="G635" s="3"/>
      <c r="H635" s="3"/>
      <c r="I635" s="3"/>
      <c r="J635" s="3"/>
      <c r="M635" s="78"/>
      <c r="O635" s="25"/>
      <c r="P635" s="25"/>
      <c r="Q635" s="24"/>
      <c r="R635" s="79"/>
      <c r="S635" s="79"/>
    </row>
    <row r="636" spans="1:19" s="5" customFormat="1" x14ac:dyDescent="0.2">
      <c r="A636" s="3"/>
      <c r="B636" s="76" t="str">
        <f>IF(A636="","",IF(ISNUMBER(SEARCH("KCB",G636))=TRUE,Info!$J$10,Info!$J$11))</f>
        <v/>
      </c>
      <c r="C636" s="56"/>
      <c r="D636" s="174"/>
      <c r="E636" s="174"/>
      <c r="F636" s="3"/>
      <c r="G636" s="3"/>
      <c r="H636" s="3"/>
      <c r="I636" s="3"/>
      <c r="J636" s="3"/>
      <c r="M636" s="78"/>
      <c r="O636" s="25"/>
      <c r="P636" s="25"/>
      <c r="Q636" s="24"/>
      <c r="R636" s="79"/>
      <c r="S636" s="79"/>
    </row>
    <row r="637" spans="1:19" s="5" customFormat="1" x14ac:dyDescent="0.2">
      <c r="A637" s="3"/>
      <c r="B637" s="76" t="str">
        <f>IF(A637="","",IF(ISNUMBER(SEARCH("KCB",G637))=TRUE,Info!$J$10,Info!$J$11))</f>
        <v/>
      </c>
      <c r="C637" s="56"/>
      <c r="D637" s="174"/>
      <c r="E637" s="174"/>
      <c r="F637" s="3"/>
      <c r="G637" s="3"/>
      <c r="H637" s="3"/>
      <c r="I637" s="3"/>
      <c r="J637" s="3"/>
      <c r="M637" s="78"/>
      <c r="O637" s="25"/>
      <c r="P637" s="25"/>
      <c r="Q637" s="24"/>
      <c r="R637" s="79"/>
      <c r="S637" s="79"/>
    </row>
    <row r="638" spans="1:19" s="5" customFormat="1" x14ac:dyDescent="0.2">
      <c r="A638" s="3"/>
      <c r="B638" s="76" t="str">
        <f>IF(A638="","",IF(ISNUMBER(SEARCH("KCB",G638))=TRUE,Info!$J$10,Info!$J$11))</f>
        <v/>
      </c>
      <c r="C638" s="56"/>
      <c r="D638" s="174"/>
      <c r="E638" s="174"/>
      <c r="F638" s="3"/>
      <c r="G638" s="3"/>
      <c r="H638" s="3"/>
      <c r="I638" s="3"/>
      <c r="J638" s="3"/>
      <c r="M638" s="78"/>
      <c r="O638" s="25"/>
      <c r="P638" s="25"/>
      <c r="Q638" s="24"/>
      <c r="R638" s="79"/>
      <c r="S638" s="79"/>
    </row>
    <row r="639" spans="1:19" s="5" customFormat="1" x14ac:dyDescent="0.2">
      <c r="A639" s="3"/>
      <c r="B639" s="76" t="str">
        <f>IF(A639="","",IF(ISNUMBER(SEARCH("KCB",G639))=TRUE,Info!$J$10,Info!$J$11))</f>
        <v/>
      </c>
      <c r="C639" s="56"/>
      <c r="D639" s="174"/>
      <c r="E639" s="174"/>
      <c r="F639" s="3"/>
      <c r="G639" s="3"/>
      <c r="H639" s="3"/>
      <c r="I639" s="3"/>
      <c r="J639" s="3"/>
      <c r="M639" s="78"/>
      <c r="O639" s="25"/>
      <c r="P639" s="25"/>
      <c r="Q639" s="24"/>
      <c r="R639" s="79"/>
      <c r="S639" s="79"/>
    </row>
    <row r="640" spans="1:19" s="5" customFormat="1" x14ac:dyDescent="0.2">
      <c r="A640" s="3"/>
      <c r="B640" s="76" t="str">
        <f>IF(A640="","",IF(ISNUMBER(SEARCH("KCB",G640))=TRUE,Info!$J$10,Info!$J$11))</f>
        <v/>
      </c>
      <c r="C640" s="56"/>
      <c r="D640" s="174"/>
      <c r="E640" s="174"/>
      <c r="F640" s="3"/>
      <c r="G640" s="3"/>
      <c r="H640" s="3"/>
      <c r="I640" s="3"/>
      <c r="J640" s="3"/>
      <c r="M640" s="78"/>
      <c r="O640" s="25"/>
      <c r="P640" s="25"/>
      <c r="Q640" s="24"/>
      <c r="R640" s="79"/>
      <c r="S640" s="79"/>
    </row>
    <row r="641" spans="1:19" s="5" customFormat="1" x14ac:dyDescent="0.2">
      <c r="A641" s="3"/>
      <c r="B641" s="76" t="str">
        <f>IF(A641="","",IF(ISNUMBER(SEARCH("KCB",G641))=TRUE,Info!$J$10,Info!$J$11))</f>
        <v/>
      </c>
      <c r="C641" s="56"/>
      <c r="D641" s="174"/>
      <c r="E641" s="174"/>
      <c r="F641" s="3"/>
      <c r="G641" s="3"/>
      <c r="H641" s="3"/>
      <c r="I641" s="3"/>
      <c r="J641" s="3"/>
      <c r="M641" s="78"/>
      <c r="O641" s="25"/>
      <c r="P641" s="25"/>
      <c r="Q641" s="24"/>
      <c r="R641" s="79"/>
      <c r="S641" s="79"/>
    </row>
    <row r="642" spans="1:19" s="5" customFormat="1" x14ac:dyDescent="0.2">
      <c r="A642" s="3"/>
      <c r="B642" s="76" t="str">
        <f>IF(A642="","",IF(ISNUMBER(SEARCH("KCB",G642))=TRUE,Info!$J$10,Info!$J$11))</f>
        <v/>
      </c>
      <c r="C642" s="56"/>
      <c r="D642" s="174"/>
      <c r="E642" s="174"/>
      <c r="F642" s="3"/>
      <c r="G642" s="3"/>
      <c r="H642" s="3"/>
      <c r="I642" s="3"/>
      <c r="J642" s="3"/>
      <c r="M642" s="78"/>
      <c r="O642" s="25"/>
      <c r="P642" s="25"/>
      <c r="Q642" s="24"/>
      <c r="R642" s="79"/>
      <c r="S642" s="79"/>
    </row>
    <row r="643" spans="1:19" s="5" customFormat="1" x14ac:dyDescent="0.2">
      <c r="A643" s="3"/>
      <c r="B643" s="76" t="str">
        <f>IF(A643="","",IF(ISNUMBER(SEARCH("KCB",G643))=TRUE,Info!$J$10,Info!$J$11))</f>
        <v/>
      </c>
      <c r="C643" s="56"/>
      <c r="D643" s="174"/>
      <c r="E643" s="174"/>
      <c r="F643" s="3"/>
      <c r="G643" s="3"/>
      <c r="H643" s="3"/>
      <c r="I643" s="3"/>
      <c r="J643" s="3"/>
      <c r="M643" s="78"/>
      <c r="O643" s="25"/>
      <c r="P643" s="25"/>
      <c r="Q643" s="24"/>
      <c r="R643" s="79"/>
      <c r="S643" s="79"/>
    </row>
    <row r="644" spans="1:19" s="5" customFormat="1" x14ac:dyDescent="0.2">
      <c r="A644" s="3"/>
      <c r="B644" s="76" t="str">
        <f>IF(A644="","",IF(ISNUMBER(SEARCH("KCB",G644))=TRUE,Info!$J$10,Info!$J$11))</f>
        <v/>
      </c>
      <c r="C644" s="56"/>
      <c r="D644" s="174"/>
      <c r="E644" s="174"/>
      <c r="F644" s="3"/>
      <c r="G644" s="3"/>
      <c r="H644" s="3"/>
      <c r="I644" s="3"/>
      <c r="J644" s="3"/>
      <c r="M644" s="78"/>
      <c r="O644" s="25"/>
      <c r="P644" s="25"/>
      <c r="Q644" s="24"/>
      <c r="R644" s="79"/>
      <c r="S644" s="79"/>
    </row>
    <row r="645" spans="1:19" s="5" customFormat="1" x14ac:dyDescent="0.2">
      <c r="A645" s="3"/>
      <c r="B645" s="76" t="str">
        <f>IF(A645="","",IF(ISNUMBER(SEARCH("KCB",G645))=TRUE,Info!$J$10,Info!$J$11))</f>
        <v/>
      </c>
      <c r="C645" s="56"/>
      <c r="D645" s="174"/>
      <c r="E645" s="174"/>
      <c r="F645" s="3"/>
      <c r="G645" s="3"/>
      <c r="H645" s="3"/>
      <c r="I645" s="3"/>
      <c r="J645" s="3"/>
      <c r="M645" s="78"/>
      <c r="O645" s="25"/>
      <c r="P645" s="25"/>
      <c r="Q645" s="24"/>
      <c r="R645" s="79"/>
      <c r="S645" s="79"/>
    </row>
    <row r="646" spans="1:19" s="5" customFormat="1" x14ac:dyDescent="0.2">
      <c r="A646" s="3"/>
      <c r="B646" s="76" t="str">
        <f>IF(A646="","",IF(ISNUMBER(SEARCH("KCB",G646))=TRUE,Info!$J$10,Info!$J$11))</f>
        <v/>
      </c>
      <c r="C646" s="56"/>
      <c r="D646" s="174"/>
      <c r="E646" s="174"/>
      <c r="F646" s="3"/>
      <c r="G646" s="3"/>
      <c r="H646" s="3"/>
      <c r="I646" s="3"/>
      <c r="J646" s="3"/>
      <c r="M646" s="78"/>
      <c r="O646" s="25"/>
      <c r="P646" s="25"/>
      <c r="Q646" s="24"/>
      <c r="R646" s="79"/>
      <c r="S646" s="79"/>
    </row>
    <row r="647" spans="1:19" s="5" customFormat="1" x14ac:dyDescent="0.2">
      <c r="A647" s="3"/>
      <c r="B647" s="76" t="str">
        <f>IF(A647="","",IF(ISNUMBER(SEARCH("KCB",G647))=TRUE,Info!$J$10,Info!$J$11))</f>
        <v/>
      </c>
      <c r="C647" s="56"/>
      <c r="D647" s="174"/>
      <c r="E647" s="174"/>
      <c r="F647" s="3"/>
      <c r="G647" s="3"/>
      <c r="H647" s="3"/>
      <c r="I647" s="3"/>
      <c r="J647" s="3"/>
      <c r="M647" s="78"/>
      <c r="O647" s="25"/>
      <c r="P647" s="25"/>
      <c r="Q647" s="24"/>
      <c r="R647" s="79"/>
      <c r="S647" s="79"/>
    </row>
    <row r="648" spans="1:19" s="5" customFormat="1" x14ac:dyDescent="0.2">
      <c r="A648" s="3"/>
      <c r="B648" s="76" t="str">
        <f>IF(A648="","",IF(ISNUMBER(SEARCH("KCB",G648))=TRUE,Info!$J$10,Info!$J$11))</f>
        <v/>
      </c>
      <c r="C648" s="56"/>
      <c r="D648" s="174"/>
      <c r="E648" s="174"/>
      <c r="F648" s="3"/>
      <c r="G648" s="3"/>
      <c r="H648" s="3"/>
      <c r="I648" s="3"/>
      <c r="J648" s="3"/>
      <c r="M648" s="78"/>
      <c r="O648" s="25"/>
      <c r="P648" s="25"/>
      <c r="Q648" s="24"/>
      <c r="R648" s="79"/>
      <c r="S648" s="79"/>
    </row>
    <row r="649" spans="1:19" s="5" customFormat="1" x14ac:dyDescent="0.2">
      <c r="A649" s="3"/>
      <c r="B649" s="76" t="str">
        <f>IF(A649="","",IF(ISNUMBER(SEARCH("KCB",G649))=TRUE,Info!$J$10,Info!$J$11))</f>
        <v/>
      </c>
      <c r="C649" s="56"/>
      <c r="D649" s="174"/>
      <c r="E649" s="174"/>
      <c r="F649" s="3"/>
      <c r="G649" s="3"/>
      <c r="H649" s="3"/>
      <c r="I649" s="3"/>
      <c r="J649" s="3"/>
      <c r="M649" s="78"/>
      <c r="O649" s="25"/>
      <c r="P649" s="25"/>
      <c r="Q649" s="24"/>
      <c r="R649" s="79"/>
      <c r="S649" s="79"/>
    </row>
    <row r="650" spans="1:19" s="5" customFormat="1" x14ac:dyDescent="0.2">
      <c r="A650" s="3"/>
      <c r="B650" s="76" t="str">
        <f>IF(A650="","",IF(ISNUMBER(SEARCH("KCB",G650))=TRUE,Info!$J$10,Info!$J$11))</f>
        <v/>
      </c>
      <c r="C650" s="56"/>
      <c r="D650" s="174"/>
      <c r="E650" s="174"/>
      <c r="F650" s="3"/>
      <c r="G650" s="3"/>
      <c r="H650" s="3"/>
      <c r="I650" s="3"/>
      <c r="J650" s="3"/>
      <c r="M650" s="78"/>
      <c r="O650" s="25"/>
      <c r="P650" s="25"/>
      <c r="Q650" s="24"/>
      <c r="R650" s="79"/>
      <c r="S650" s="79"/>
    </row>
    <row r="651" spans="1:19" s="5" customFormat="1" x14ac:dyDescent="0.2">
      <c r="A651" s="3"/>
      <c r="B651" s="76" t="str">
        <f>IF(A651="","",IF(ISNUMBER(SEARCH("KCB",G651))=TRUE,Info!$J$10,Info!$J$11))</f>
        <v/>
      </c>
      <c r="C651" s="56"/>
      <c r="D651" s="174"/>
      <c r="E651" s="174"/>
      <c r="F651" s="3"/>
      <c r="G651" s="3"/>
      <c r="H651" s="3"/>
      <c r="I651" s="3"/>
      <c r="J651" s="3"/>
      <c r="M651" s="78"/>
      <c r="O651" s="25"/>
      <c r="P651" s="25"/>
      <c r="Q651" s="24"/>
      <c r="R651" s="79"/>
      <c r="S651" s="79"/>
    </row>
    <row r="652" spans="1:19" s="5" customFormat="1" x14ac:dyDescent="0.2">
      <c r="A652" s="3"/>
      <c r="B652" s="76" t="str">
        <f>IF(A652="","",IF(ISNUMBER(SEARCH("KCB",G652))=TRUE,Info!$J$10,Info!$J$11))</f>
        <v/>
      </c>
      <c r="C652" s="56"/>
      <c r="D652" s="174"/>
      <c r="E652" s="174"/>
      <c r="F652" s="3"/>
      <c r="G652" s="3"/>
      <c r="H652" s="3"/>
      <c r="I652" s="3"/>
      <c r="J652" s="3"/>
      <c r="M652" s="78"/>
      <c r="O652" s="25"/>
      <c r="P652" s="25"/>
      <c r="Q652" s="24"/>
      <c r="R652" s="79"/>
      <c r="S652" s="79"/>
    </row>
    <row r="653" spans="1:19" s="5" customFormat="1" x14ac:dyDescent="0.2">
      <c r="A653" s="3"/>
      <c r="B653" s="76" t="str">
        <f>IF(A653="","",IF(ISNUMBER(SEARCH("KCB",G653))=TRUE,Info!$J$10,Info!$J$11))</f>
        <v/>
      </c>
      <c r="C653" s="56"/>
      <c r="D653" s="174"/>
      <c r="E653" s="174"/>
      <c r="F653" s="3"/>
      <c r="G653" s="3"/>
      <c r="H653" s="3"/>
      <c r="I653" s="3"/>
      <c r="J653" s="3"/>
      <c r="M653" s="78"/>
      <c r="O653" s="25"/>
      <c r="P653" s="25"/>
      <c r="Q653" s="24"/>
      <c r="R653" s="79"/>
      <c r="S653" s="79"/>
    </row>
    <row r="654" spans="1:19" s="5" customFormat="1" x14ac:dyDescent="0.2">
      <c r="A654" s="3"/>
      <c r="B654" s="76" t="str">
        <f>IF(A654="","",IF(ISNUMBER(SEARCH("KCB",G654))=TRUE,Info!$J$10,Info!$J$11))</f>
        <v/>
      </c>
      <c r="C654" s="56"/>
      <c r="D654" s="174"/>
      <c r="E654" s="174"/>
      <c r="F654" s="3"/>
      <c r="G654" s="3"/>
      <c r="H654" s="3"/>
      <c r="I654" s="3"/>
      <c r="J654" s="3"/>
      <c r="M654" s="78"/>
      <c r="O654" s="25"/>
      <c r="P654" s="25"/>
      <c r="Q654" s="24"/>
      <c r="R654" s="79"/>
      <c r="S654" s="79"/>
    </row>
    <row r="655" spans="1:19" s="5" customFormat="1" x14ac:dyDescent="0.2">
      <c r="A655" s="3"/>
      <c r="B655" s="76" t="str">
        <f>IF(A655="","",IF(ISNUMBER(SEARCH("KCB",G655))=TRUE,Info!$J$10,Info!$J$11))</f>
        <v/>
      </c>
      <c r="C655" s="56"/>
      <c r="D655" s="174"/>
      <c r="E655" s="174"/>
      <c r="F655" s="3"/>
      <c r="G655" s="3"/>
      <c r="H655" s="3"/>
      <c r="I655" s="3"/>
      <c r="J655" s="3"/>
      <c r="M655" s="78"/>
      <c r="O655" s="25"/>
      <c r="P655" s="25"/>
      <c r="Q655" s="24"/>
      <c r="R655" s="79"/>
      <c r="S655" s="79"/>
    </row>
    <row r="656" spans="1:19" s="5" customFormat="1" x14ac:dyDescent="0.2">
      <c r="A656" s="3"/>
      <c r="B656" s="76" t="str">
        <f>IF(A656="","",IF(ISNUMBER(SEARCH("KCB",G656))=TRUE,Info!$J$10,Info!$J$11))</f>
        <v/>
      </c>
      <c r="C656" s="56"/>
      <c r="D656" s="174"/>
      <c r="E656" s="174"/>
      <c r="F656" s="3"/>
      <c r="G656" s="3"/>
      <c r="H656" s="3"/>
      <c r="I656" s="3"/>
      <c r="J656" s="3"/>
      <c r="M656" s="78"/>
      <c r="O656" s="25"/>
      <c r="P656" s="25"/>
      <c r="Q656" s="24"/>
      <c r="R656" s="79"/>
      <c r="S656" s="79"/>
    </row>
    <row r="657" spans="1:19" s="5" customFormat="1" x14ac:dyDescent="0.2">
      <c r="A657" s="3"/>
      <c r="B657" s="76" t="str">
        <f>IF(A657="","",IF(ISNUMBER(SEARCH("KCB",G657))=TRUE,Info!$J$10,Info!$J$11))</f>
        <v/>
      </c>
      <c r="C657" s="56"/>
      <c r="D657" s="174"/>
      <c r="E657" s="174"/>
      <c r="F657" s="3"/>
      <c r="G657" s="3"/>
      <c r="H657" s="3"/>
      <c r="I657" s="3"/>
      <c r="J657" s="3"/>
      <c r="M657" s="78"/>
      <c r="O657" s="25"/>
      <c r="P657" s="25"/>
      <c r="Q657" s="24"/>
      <c r="R657" s="79"/>
      <c r="S657" s="79"/>
    </row>
    <row r="658" spans="1:19" s="5" customFormat="1" x14ac:dyDescent="0.2">
      <c r="A658" s="3"/>
      <c r="B658" s="76" t="str">
        <f>IF(A658="","",IF(ISNUMBER(SEARCH("KCB",G658))=TRUE,Info!$J$10,Info!$J$11))</f>
        <v/>
      </c>
      <c r="C658" s="56"/>
      <c r="D658" s="174"/>
      <c r="E658" s="174"/>
      <c r="F658" s="3"/>
      <c r="G658" s="3"/>
      <c r="H658" s="3"/>
      <c r="I658" s="3"/>
      <c r="J658" s="3"/>
      <c r="M658" s="78"/>
      <c r="O658" s="25"/>
      <c r="P658" s="25"/>
      <c r="Q658" s="24"/>
      <c r="R658" s="79"/>
      <c r="S658" s="79"/>
    </row>
    <row r="659" spans="1:19" s="5" customFormat="1" x14ac:dyDescent="0.2">
      <c r="A659" s="3"/>
      <c r="B659" s="76" t="str">
        <f>IF(A659="","",IF(ISNUMBER(SEARCH("KCB",G659))=TRUE,Info!$J$10,Info!$J$11))</f>
        <v/>
      </c>
      <c r="C659" s="56"/>
      <c r="D659" s="174"/>
      <c r="E659" s="174"/>
      <c r="F659" s="3"/>
      <c r="G659" s="3"/>
      <c r="H659" s="3"/>
      <c r="I659" s="3"/>
      <c r="J659" s="3"/>
      <c r="M659" s="78"/>
      <c r="O659" s="25"/>
      <c r="P659" s="25"/>
      <c r="Q659" s="24"/>
      <c r="R659" s="79"/>
      <c r="S659" s="79"/>
    </row>
    <row r="660" spans="1:19" s="5" customFormat="1" x14ac:dyDescent="0.2">
      <c r="A660" s="3"/>
      <c r="B660" s="76" t="str">
        <f>IF(A660="","",IF(ISNUMBER(SEARCH("KCB",G660))=TRUE,Info!$J$10,Info!$J$11))</f>
        <v/>
      </c>
      <c r="C660" s="56"/>
      <c r="D660" s="174"/>
      <c r="E660" s="174"/>
      <c r="F660" s="3"/>
      <c r="G660" s="3"/>
      <c r="H660" s="3"/>
      <c r="I660" s="3"/>
      <c r="J660" s="3"/>
      <c r="M660" s="78"/>
      <c r="O660" s="25"/>
      <c r="P660" s="25"/>
      <c r="Q660" s="24"/>
      <c r="R660" s="79"/>
      <c r="S660" s="79"/>
    </row>
    <row r="661" spans="1:19" s="5" customFormat="1" x14ac:dyDescent="0.2">
      <c r="A661" s="3"/>
      <c r="B661" s="76" t="str">
        <f>IF(A661="","",IF(ISNUMBER(SEARCH("KCB",G661))=TRUE,Info!$J$10,Info!$J$11))</f>
        <v/>
      </c>
      <c r="C661" s="56"/>
      <c r="D661" s="174"/>
      <c r="E661" s="174"/>
      <c r="F661" s="3"/>
      <c r="G661" s="3"/>
      <c r="H661" s="3"/>
      <c r="I661" s="3"/>
      <c r="J661" s="3"/>
      <c r="M661" s="78"/>
      <c r="O661" s="25"/>
      <c r="P661" s="25"/>
      <c r="Q661" s="24"/>
      <c r="R661" s="79"/>
      <c r="S661" s="79"/>
    </row>
    <row r="662" spans="1:19" s="5" customFormat="1" x14ac:dyDescent="0.2">
      <c r="A662" s="3"/>
      <c r="B662" s="76" t="str">
        <f>IF(A662="","",IF(ISNUMBER(SEARCH("KCB",G662))=TRUE,Info!$J$10,Info!$J$11))</f>
        <v/>
      </c>
      <c r="C662" s="56"/>
      <c r="D662" s="174"/>
      <c r="E662" s="174"/>
      <c r="F662" s="3"/>
      <c r="G662" s="3"/>
      <c r="H662" s="3"/>
      <c r="I662" s="3"/>
      <c r="J662" s="3"/>
      <c r="M662" s="78"/>
      <c r="O662" s="25"/>
      <c r="P662" s="25"/>
      <c r="Q662" s="24"/>
      <c r="R662" s="79"/>
      <c r="S662" s="79"/>
    </row>
    <row r="663" spans="1:19" s="5" customFormat="1" x14ac:dyDescent="0.2">
      <c r="A663" s="3"/>
      <c r="B663" s="76" t="str">
        <f>IF(A663="","",IF(ISNUMBER(SEARCH("KCB",G663))=TRUE,Info!$J$10,Info!$J$11))</f>
        <v/>
      </c>
      <c r="C663" s="56"/>
      <c r="D663" s="174"/>
      <c r="E663" s="174"/>
      <c r="F663" s="3"/>
      <c r="G663" s="3"/>
      <c r="H663" s="3"/>
      <c r="I663" s="3"/>
      <c r="J663" s="3"/>
      <c r="M663" s="78"/>
      <c r="O663" s="25"/>
      <c r="P663" s="25"/>
      <c r="Q663" s="24"/>
      <c r="R663" s="79"/>
      <c r="S663" s="79"/>
    </row>
    <row r="664" spans="1:19" s="5" customFormat="1" x14ac:dyDescent="0.2">
      <c r="A664" s="3"/>
      <c r="B664" s="76" t="str">
        <f>IF(A664="","",IF(ISNUMBER(SEARCH("KCB",G664))=TRUE,Info!$J$10,Info!$J$11))</f>
        <v/>
      </c>
      <c r="C664" s="56"/>
      <c r="D664" s="174"/>
      <c r="E664" s="174"/>
      <c r="F664" s="3"/>
      <c r="G664" s="3"/>
      <c r="H664" s="3"/>
      <c r="I664" s="3"/>
      <c r="J664" s="3"/>
      <c r="M664" s="78"/>
      <c r="O664" s="25"/>
      <c r="P664" s="25"/>
      <c r="Q664" s="24"/>
      <c r="R664" s="79"/>
      <c r="S664" s="79"/>
    </row>
    <row r="665" spans="1:19" s="5" customFormat="1" x14ac:dyDescent="0.2">
      <c r="A665" s="3"/>
      <c r="B665" s="76" t="str">
        <f>IF(A665="","",IF(ISNUMBER(SEARCH("KCB",G665))=TRUE,Info!$J$10,Info!$J$11))</f>
        <v/>
      </c>
      <c r="C665" s="56"/>
      <c r="D665" s="174"/>
      <c r="E665" s="174"/>
      <c r="F665" s="3"/>
      <c r="G665" s="3"/>
      <c r="H665" s="3"/>
      <c r="I665" s="3"/>
      <c r="J665" s="3"/>
      <c r="M665" s="78"/>
      <c r="O665" s="25"/>
      <c r="P665" s="25"/>
      <c r="Q665" s="24"/>
      <c r="R665" s="79"/>
      <c r="S665" s="79"/>
    </row>
    <row r="666" spans="1:19" s="5" customFormat="1" x14ac:dyDescent="0.2">
      <c r="A666" s="3"/>
      <c r="B666" s="76" t="str">
        <f>IF(A666="","",IF(ISNUMBER(SEARCH("KCB",G666))=TRUE,Info!$J$10,Info!$J$11))</f>
        <v/>
      </c>
      <c r="C666" s="56"/>
      <c r="D666" s="174"/>
      <c r="E666" s="174"/>
      <c r="F666" s="3"/>
      <c r="G666" s="3"/>
      <c r="H666" s="3"/>
      <c r="I666" s="3"/>
      <c r="J666" s="3"/>
      <c r="M666" s="78"/>
      <c r="O666" s="25"/>
      <c r="P666" s="25"/>
      <c r="Q666" s="24"/>
      <c r="R666" s="79"/>
      <c r="S666" s="79"/>
    </row>
    <row r="667" spans="1:19" s="5" customFormat="1" x14ac:dyDescent="0.2">
      <c r="A667" s="3"/>
      <c r="B667" s="76" t="str">
        <f>IF(A667="","",IF(ISNUMBER(SEARCH("KCB",G667))=TRUE,Info!$J$10,Info!$J$11))</f>
        <v/>
      </c>
      <c r="C667" s="56"/>
      <c r="D667" s="174"/>
      <c r="E667" s="174"/>
      <c r="F667" s="3"/>
      <c r="G667" s="3"/>
      <c r="H667" s="3"/>
      <c r="I667" s="3"/>
      <c r="J667" s="3"/>
      <c r="M667" s="78"/>
      <c r="O667" s="25"/>
      <c r="P667" s="25"/>
      <c r="Q667" s="24"/>
      <c r="R667" s="79"/>
      <c r="S667" s="79"/>
    </row>
    <row r="668" spans="1:19" s="5" customFormat="1" x14ac:dyDescent="0.2">
      <c r="A668" s="3"/>
      <c r="B668" s="76" t="str">
        <f>IF(A668="","",IF(ISNUMBER(SEARCH("KCB",G668))=TRUE,Info!$J$10,Info!$J$11))</f>
        <v/>
      </c>
      <c r="C668" s="56"/>
      <c r="D668" s="174"/>
      <c r="E668" s="174"/>
      <c r="F668" s="3"/>
      <c r="G668" s="3"/>
      <c r="H668" s="3"/>
      <c r="I668" s="3"/>
      <c r="J668" s="3"/>
      <c r="M668" s="78"/>
      <c r="O668" s="25"/>
      <c r="P668" s="25"/>
      <c r="Q668" s="24"/>
      <c r="R668" s="79"/>
      <c r="S668" s="79"/>
    </row>
    <row r="669" spans="1:19" s="5" customFormat="1" x14ac:dyDescent="0.2">
      <c r="A669" s="3"/>
      <c r="B669" s="76" t="str">
        <f>IF(A669="","",IF(ISNUMBER(SEARCH("KCB",G669))=TRUE,Info!$J$10,Info!$J$11))</f>
        <v/>
      </c>
      <c r="C669" s="56"/>
      <c r="D669" s="174"/>
      <c r="E669" s="174"/>
      <c r="F669" s="3"/>
      <c r="G669" s="3"/>
      <c r="H669" s="3"/>
      <c r="I669" s="3"/>
      <c r="J669" s="3"/>
      <c r="M669" s="78"/>
      <c r="O669" s="25"/>
      <c r="P669" s="25"/>
      <c r="Q669" s="24"/>
      <c r="R669" s="79"/>
      <c r="S669" s="79"/>
    </row>
    <row r="670" spans="1:19" s="5" customFormat="1" x14ac:dyDescent="0.2">
      <c r="A670" s="3"/>
      <c r="B670" s="76" t="str">
        <f>IF(A670="","",IF(ISNUMBER(SEARCH("KCB",G670))=TRUE,Info!$J$10,Info!$J$11))</f>
        <v/>
      </c>
      <c r="C670" s="56"/>
      <c r="D670" s="174"/>
      <c r="E670" s="174"/>
      <c r="F670" s="3"/>
      <c r="G670" s="3"/>
      <c r="H670" s="3"/>
      <c r="I670" s="3"/>
      <c r="J670" s="3"/>
      <c r="M670" s="78"/>
      <c r="O670" s="25"/>
      <c r="P670" s="25"/>
      <c r="Q670" s="24"/>
      <c r="R670" s="79"/>
      <c r="S670" s="79"/>
    </row>
    <row r="671" spans="1:19" s="5" customFormat="1" x14ac:dyDescent="0.2">
      <c r="A671" s="3"/>
      <c r="B671" s="76" t="str">
        <f>IF(A671="","",IF(ISNUMBER(SEARCH("KCB",G671))=TRUE,Info!$J$10,Info!$J$11))</f>
        <v/>
      </c>
      <c r="C671" s="56"/>
      <c r="D671" s="174"/>
      <c r="E671" s="174"/>
      <c r="F671" s="3"/>
      <c r="G671" s="3"/>
      <c r="H671" s="3"/>
      <c r="I671" s="3"/>
      <c r="J671" s="3"/>
      <c r="M671" s="78"/>
      <c r="O671" s="25"/>
      <c r="P671" s="25"/>
      <c r="Q671" s="24"/>
      <c r="R671" s="79"/>
      <c r="S671" s="79"/>
    </row>
    <row r="672" spans="1:19" s="5" customFormat="1" x14ac:dyDescent="0.2">
      <c r="A672" s="3"/>
      <c r="B672" s="76" t="str">
        <f>IF(A672="","",IF(ISNUMBER(SEARCH("KCB",G672))=TRUE,Info!$J$10,Info!$J$11))</f>
        <v/>
      </c>
      <c r="C672" s="56"/>
      <c r="D672" s="174"/>
      <c r="E672" s="174"/>
      <c r="F672" s="3"/>
      <c r="G672" s="3"/>
      <c r="H672" s="3"/>
      <c r="I672" s="3"/>
      <c r="J672" s="3"/>
      <c r="M672" s="78"/>
      <c r="O672" s="25"/>
      <c r="P672" s="25"/>
      <c r="Q672" s="24"/>
      <c r="R672" s="79"/>
      <c r="S672" s="79"/>
    </row>
    <row r="673" spans="1:19" s="5" customFormat="1" x14ac:dyDescent="0.2">
      <c r="A673" s="3"/>
      <c r="B673" s="76" t="str">
        <f>IF(A673="","",IF(ISNUMBER(SEARCH("KCB",G673))=TRUE,Info!$J$10,Info!$J$11))</f>
        <v/>
      </c>
      <c r="C673" s="56"/>
      <c r="D673" s="174"/>
      <c r="E673" s="174"/>
      <c r="F673" s="3"/>
      <c r="G673" s="3"/>
      <c r="H673" s="3"/>
      <c r="I673" s="3"/>
      <c r="J673" s="3"/>
      <c r="M673" s="78"/>
      <c r="O673" s="25"/>
      <c r="P673" s="25"/>
      <c r="Q673" s="24"/>
      <c r="R673" s="79"/>
      <c r="S673" s="79"/>
    </row>
    <row r="674" spans="1:19" s="5" customFormat="1" x14ac:dyDescent="0.2">
      <c r="A674" s="3"/>
      <c r="B674" s="76" t="str">
        <f>IF(A674="","",IF(ISNUMBER(SEARCH("KCB",G674))=TRUE,Info!$J$10,Info!$J$11))</f>
        <v/>
      </c>
      <c r="C674" s="56"/>
      <c r="D674" s="174"/>
      <c r="E674" s="174"/>
      <c r="F674" s="3"/>
      <c r="G674" s="3"/>
      <c r="H674" s="3"/>
      <c r="I674" s="3"/>
      <c r="J674" s="3"/>
      <c r="M674" s="78"/>
      <c r="O674" s="25"/>
      <c r="P674" s="25"/>
      <c r="Q674" s="24"/>
      <c r="R674" s="79"/>
      <c r="S674" s="79"/>
    </row>
    <row r="675" spans="1:19" s="5" customFormat="1" x14ac:dyDescent="0.2">
      <c r="A675" s="3"/>
      <c r="B675" s="76" t="str">
        <f>IF(A675="","",IF(ISNUMBER(SEARCH("KCB",G675))=TRUE,Info!$J$10,Info!$J$11))</f>
        <v/>
      </c>
      <c r="C675" s="56"/>
      <c r="D675" s="174"/>
      <c r="E675" s="174"/>
      <c r="F675" s="3"/>
      <c r="G675" s="3"/>
      <c r="H675" s="3"/>
      <c r="I675" s="3"/>
      <c r="J675" s="3"/>
      <c r="M675" s="78"/>
      <c r="O675" s="25"/>
      <c r="P675" s="25"/>
      <c r="Q675" s="24"/>
      <c r="R675" s="79"/>
      <c r="S675" s="79"/>
    </row>
    <row r="676" spans="1:19" s="5" customFormat="1" x14ac:dyDescent="0.2">
      <c r="A676" s="3"/>
      <c r="B676" s="76" t="str">
        <f>IF(A676="","",IF(ISNUMBER(SEARCH("KCB",G676))=TRUE,Info!$J$10,Info!$J$11))</f>
        <v/>
      </c>
      <c r="C676" s="56"/>
      <c r="D676" s="174"/>
      <c r="E676" s="174"/>
      <c r="F676" s="3"/>
      <c r="G676" s="3"/>
      <c r="H676" s="3"/>
      <c r="I676" s="3"/>
      <c r="J676" s="3"/>
      <c r="M676" s="78"/>
      <c r="O676" s="25"/>
      <c r="P676" s="25"/>
      <c r="Q676" s="24"/>
      <c r="R676" s="79"/>
      <c r="S676" s="79"/>
    </row>
    <row r="677" spans="1:19" s="5" customFormat="1" x14ac:dyDescent="0.2">
      <c r="A677" s="3"/>
      <c r="B677" s="76" t="str">
        <f>IF(A677="","",IF(ISNUMBER(SEARCH("KCB",G677))=TRUE,Info!$J$10,Info!$J$11))</f>
        <v/>
      </c>
      <c r="C677" s="56"/>
      <c r="D677" s="174"/>
      <c r="E677" s="174"/>
      <c r="F677" s="3"/>
      <c r="G677" s="3"/>
      <c r="H677" s="3"/>
      <c r="I677" s="3"/>
      <c r="J677" s="3"/>
      <c r="M677" s="78"/>
      <c r="O677" s="25"/>
      <c r="P677" s="25"/>
      <c r="Q677" s="24"/>
      <c r="R677" s="79"/>
      <c r="S677" s="79"/>
    </row>
    <row r="678" spans="1:19" s="5" customFormat="1" x14ac:dyDescent="0.2">
      <c r="A678" s="3"/>
      <c r="B678" s="76" t="str">
        <f>IF(A678="","",IF(ISNUMBER(SEARCH("KCB",G678))=TRUE,Info!$J$10,Info!$J$11))</f>
        <v/>
      </c>
      <c r="C678" s="56"/>
      <c r="D678" s="174"/>
      <c r="E678" s="174"/>
      <c r="F678" s="3"/>
      <c r="G678" s="3"/>
      <c r="H678" s="3"/>
      <c r="I678" s="3"/>
      <c r="J678" s="3"/>
      <c r="M678" s="78"/>
      <c r="O678" s="25"/>
      <c r="P678" s="25"/>
      <c r="Q678" s="24"/>
      <c r="R678" s="79"/>
      <c r="S678" s="79"/>
    </row>
    <row r="679" spans="1:19" s="5" customFormat="1" x14ac:dyDescent="0.2">
      <c r="A679" s="3"/>
      <c r="B679" s="76" t="str">
        <f>IF(A679="","",IF(ISNUMBER(SEARCH("KCB",G679))=TRUE,Info!$J$10,Info!$J$11))</f>
        <v/>
      </c>
      <c r="C679" s="56"/>
      <c r="D679" s="174"/>
      <c r="E679" s="174"/>
      <c r="F679" s="3"/>
      <c r="G679" s="3"/>
      <c r="H679" s="3"/>
      <c r="I679" s="3"/>
      <c r="J679" s="3"/>
      <c r="M679" s="78"/>
      <c r="O679" s="25"/>
      <c r="P679" s="25"/>
      <c r="Q679" s="24"/>
      <c r="R679" s="79"/>
      <c r="S679" s="79"/>
    </row>
    <row r="680" spans="1:19" s="5" customFormat="1" x14ac:dyDescent="0.2">
      <c r="A680" s="3"/>
      <c r="B680" s="76" t="str">
        <f>IF(A680="","",IF(ISNUMBER(SEARCH("KCB",G680))=TRUE,Info!$J$10,Info!$J$11))</f>
        <v/>
      </c>
      <c r="C680" s="56"/>
      <c r="D680" s="174"/>
      <c r="E680" s="174"/>
      <c r="F680" s="3"/>
      <c r="G680" s="3"/>
      <c r="H680" s="3"/>
      <c r="I680" s="3"/>
      <c r="J680" s="3"/>
      <c r="M680" s="78"/>
      <c r="O680" s="25"/>
      <c r="P680" s="25"/>
      <c r="Q680" s="24"/>
      <c r="R680" s="79"/>
      <c r="S680" s="79"/>
    </row>
    <row r="681" spans="1:19" s="5" customFormat="1" x14ac:dyDescent="0.2">
      <c r="A681" s="3"/>
      <c r="B681" s="76" t="str">
        <f>IF(A681="","",IF(ISNUMBER(SEARCH("KCB",G681))=TRUE,Info!$J$10,Info!$J$11))</f>
        <v/>
      </c>
      <c r="C681" s="56"/>
      <c r="D681" s="174"/>
      <c r="E681" s="174"/>
      <c r="F681" s="3"/>
      <c r="G681" s="3"/>
      <c r="H681" s="3"/>
      <c r="I681" s="3"/>
      <c r="J681" s="3"/>
      <c r="M681" s="78"/>
      <c r="O681" s="25"/>
      <c r="P681" s="25"/>
      <c r="Q681" s="24"/>
      <c r="R681" s="79"/>
      <c r="S681" s="79"/>
    </row>
    <row r="682" spans="1:19" s="5" customFormat="1" x14ac:dyDescent="0.2">
      <c r="A682" s="3"/>
      <c r="B682" s="76" t="str">
        <f>IF(A682="","",IF(ISNUMBER(SEARCH("KCB",G682))=TRUE,Info!$J$10,Info!$J$11))</f>
        <v/>
      </c>
      <c r="C682" s="56"/>
      <c r="D682" s="174"/>
      <c r="E682" s="174"/>
      <c r="F682" s="3"/>
      <c r="G682" s="3"/>
      <c r="H682" s="3"/>
      <c r="I682" s="3"/>
      <c r="J682" s="3"/>
      <c r="M682" s="78"/>
      <c r="O682" s="25"/>
      <c r="P682" s="25"/>
      <c r="Q682" s="24"/>
      <c r="R682" s="79"/>
      <c r="S682" s="79"/>
    </row>
    <row r="683" spans="1:19" s="5" customFormat="1" x14ac:dyDescent="0.2">
      <c r="A683" s="3"/>
      <c r="B683" s="76" t="str">
        <f>IF(A683="","",IF(ISNUMBER(SEARCH("KCB",G683))=TRUE,Info!$J$10,Info!$J$11))</f>
        <v/>
      </c>
      <c r="C683" s="56"/>
      <c r="D683" s="174"/>
      <c r="E683" s="174"/>
      <c r="F683" s="3"/>
      <c r="G683" s="3"/>
      <c r="H683" s="3"/>
      <c r="I683" s="3"/>
      <c r="J683" s="3"/>
      <c r="M683" s="78"/>
      <c r="O683" s="25"/>
      <c r="P683" s="25"/>
      <c r="Q683" s="24"/>
      <c r="R683" s="79"/>
      <c r="S683" s="79"/>
    </row>
    <row r="684" spans="1:19" s="5" customFormat="1" x14ac:dyDescent="0.2">
      <c r="A684" s="3"/>
      <c r="B684" s="76" t="str">
        <f>IF(A684="","",IF(ISNUMBER(SEARCH("KCB",G684))=TRUE,Info!$J$10,Info!$J$11))</f>
        <v/>
      </c>
      <c r="C684" s="56"/>
      <c r="D684" s="174"/>
      <c r="E684" s="174"/>
      <c r="F684" s="3"/>
      <c r="G684" s="3"/>
      <c r="H684" s="3"/>
      <c r="I684" s="3"/>
      <c r="J684" s="3"/>
      <c r="M684" s="78"/>
      <c r="O684" s="25"/>
      <c r="P684" s="25"/>
      <c r="Q684" s="24"/>
      <c r="R684" s="79"/>
      <c r="S684" s="79"/>
    </row>
    <row r="685" spans="1:19" s="5" customFormat="1" x14ac:dyDescent="0.2">
      <c r="A685" s="3"/>
      <c r="B685" s="76" t="str">
        <f>IF(A685="","",IF(ISNUMBER(SEARCH("KCB",G685))=TRUE,Info!$J$10,Info!$J$11))</f>
        <v/>
      </c>
      <c r="C685" s="56"/>
      <c r="D685" s="174"/>
      <c r="E685" s="174"/>
      <c r="F685" s="3"/>
      <c r="G685" s="3"/>
      <c r="H685" s="3"/>
      <c r="I685" s="3"/>
      <c r="J685" s="3"/>
      <c r="M685" s="78"/>
      <c r="O685" s="25"/>
      <c r="P685" s="25"/>
      <c r="Q685" s="24"/>
      <c r="R685" s="79"/>
      <c r="S685" s="79"/>
    </row>
    <row r="686" spans="1:19" s="5" customFormat="1" x14ac:dyDescent="0.2">
      <c r="A686" s="3"/>
      <c r="B686" s="76" t="str">
        <f>IF(A686="","",IF(ISNUMBER(SEARCH("KCB",G686))=TRUE,Info!$J$10,Info!$J$11))</f>
        <v/>
      </c>
      <c r="C686" s="56"/>
      <c r="D686" s="174"/>
      <c r="E686" s="174"/>
      <c r="F686" s="3"/>
      <c r="G686" s="3"/>
      <c r="H686" s="3"/>
      <c r="I686" s="3"/>
      <c r="J686" s="3"/>
      <c r="M686" s="78"/>
      <c r="O686" s="25"/>
      <c r="P686" s="25"/>
      <c r="Q686" s="24"/>
      <c r="R686" s="79"/>
      <c r="S686" s="79"/>
    </row>
    <row r="687" spans="1:19" s="5" customFormat="1" x14ac:dyDescent="0.2">
      <c r="A687" s="3"/>
      <c r="B687" s="76" t="str">
        <f>IF(A687="","",IF(ISNUMBER(SEARCH("KCB",G687))=TRUE,Info!$J$10,Info!$J$11))</f>
        <v/>
      </c>
      <c r="C687" s="56"/>
      <c r="D687" s="174"/>
      <c r="E687" s="174"/>
      <c r="F687" s="3"/>
      <c r="G687" s="3"/>
      <c r="H687" s="3"/>
      <c r="I687" s="3"/>
      <c r="J687" s="3"/>
      <c r="M687" s="78"/>
      <c r="O687" s="25"/>
      <c r="P687" s="25"/>
      <c r="Q687" s="24"/>
      <c r="R687" s="79"/>
      <c r="S687" s="79"/>
    </row>
    <row r="688" spans="1:19" s="5" customFormat="1" x14ac:dyDescent="0.2">
      <c r="A688" s="3"/>
      <c r="B688" s="76" t="str">
        <f>IF(A688="","",IF(ISNUMBER(SEARCH("KCB",G688))=TRUE,Info!$J$10,Info!$J$11))</f>
        <v/>
      </c>
      <c r="C688" s="56"/>
      <c r="D688" s="174"/>
      <c r="E688" s="174"/>
      <c r="F688" s="3"/>
      <c r="G688" s="3"/>
      <c r="H688" s="3"/>
      <c r="I688" s="3"/>
      <c r="J688" s="3"/>
      <c r="M688" s="78"/>
      <c r="O688" s="25"/>
      <c r="P688" s="25"/>
      <c r="Q688" s="24"/>
      <c r="R688" s="79"/>
      <c r="S688" s="79"/>
    </row>
    <row r="689" spans="1:19" s="5" customFormat="1" x14ac:dyDescent="0.2">
      <c r="A689" s="3"/>
      <c r="B689" s="76" t="str">
        <f>IF(A689="","",IF(ISNUMBER(SEARCH("KCB",G689))=TRUE,Info!$J$10,Info!$J$11))</f>
        <v/>
      </c>
      <c r="C689" s="56"/>
      <c r="D689" s="174"/>
      <c r="E689" s="174"/>
      <c r="F689" s="3"/>
      <c r="G689" s="3"/>
      <c r="H689" s="3"/>
      <c r="I689" s="3"/>
      <c r="J689" s="3"/>
      <c r="M689" s="78"/>
      <c r="O689" s="25"/>
      <c r="P689" s="25"/>
      <c r="Q689" s="24"/>
      <c r="R689" s="79"/>
      <c r="S689" s="79"/>
    </row>
    <row r="690" spans="1:19" s="5" customFormat="1" x14ac:dyDescent="0.2">
      <c r="A690" s="3"/>
      <c r="B690" s="76" t="str">
        <f>IF(A690="","",IF(ISNUMBER(SEARCH("KCB",G690))=TRUE,Info!$J$10,Info!$J$11))</f>
        <v/>
      </c>
      <c r="C690" s="56"/>
      <c r="D690" s="174"/>
      <c r="E690" s="174"/>
      <c r="F690" s="3"/>
      <c r="G690" s="3"/>
      <c r="H690" s="3"/>
      <c r="I690" s="3"/>
      <c r="J690" s="3"/>
      <c r="M690" s="78"/>
      <c r="O690" s="25"/>
      <c r="P690" s="25"/>
      <c r="Q690" s="24"/>
      <c r="R690" s="79"/>
      <c r="S690" s="79"/>
    </row>
    <row r="691" spans="1:19" s="5" customFormat="1" x14ac:dyDescent="0.2">
      <c r="A691" s="3"/>
      <c r="B691" s="76" t="str">
        <f>IF(A691="","",IF(ISNUMBER(SEARCH("KCB",G691))=TRUE,Info!$J$10,Info!$J$11))</f>
        <v/>
      </c>
      <c r="C691" s="56"/>
      <c r="D691" s="174"/>
      <c r="E691" s="174"/>
      <c r="F691" s="3"/>
      <c r="G691" s="3"/>
      <c r="H691" s="3"/>
      <c r="I691" s="3"/>
      <c r="J691" s="3"/>
      <c r="M691" s="78"/>
      <c r="O691" s="25"/>
      <c r="P691" s="25"/>
      <c r="Q691" s="24"/>
      <c r="R691" s="79"/>
      <c r="S691" s="79"/>
    </row>
    <row r="692" spans="1:19" s="5" customFormat="1" x14ac:dyDescent="0.2">
      <c r="A692" s="3"/>
      <c r="B692" s="76" t="str">
        <f>IF(A692="","",IF(ISNUMBER(SEARCH("KCB",G692))=TRUE,Info!$J$10,Info!$J$11))</f>
        <v/>
      </c>
      <c r="C692" s="56"/>
      <c r="D692" s="174"/>
      <c r="E692" s="174"/>
      <c r="F692" s="3"/>
      <c r="G692" s="3"/>
      <c r="H692" s="3"/>
      <c r="I692" s="3"/>
      <c r="J692" s="3"/>
      <c r="M692" s="78"/>
      <c r="O692" s="25"/>
      <c r="P692" s="25"/>
      <c r="Q692" s="24"/>
      <c r="R692" s="79"/>
      <c r="S692" s="79"/>
    </row>
    <row r="693" spans="1:19" s="5" customFormat="1" x14ac:dyDescent="0.2">
      <c r="A693" s="3"/>
      <c r="B693" s="76" t="str">
        <f>IF(A693="","",IF(ISNUMBER(SEARCH("KCB",G693))=TRUE,Info!$J$10,Info!$J$11))</f>
        <v/>
      </c>
      <c r="C693" s="56"/>
      <c r="D693" s="174"/>
      <c r="E693" s="174"/>
      <c r="F693" s="3"/>
      <c r="G693" s="3"/>
      <c r="H693" s="3"/>
      <c r="I693" s="3"/>
      <c r="J693" s="3"/>
      <c r="M693" s="78"/>
      <c r="O693" s="25"/>
      <c r="P693" s="25"/>
      <c r="Q693" s="24"/>
      <c r="R693" s="79"/>
      <c r="S693" s="79"/>
    </row>
    <row r="694" spans="1:19" s="5" customFormat="1" x14ac:dyDescent="0.2">
      <c r="A694" s="3"/>
      <c r="B694" s="76" t="str">
        <f>IF(A694="","",IF(ISNUMBER(SEARCH("KCB",G694))=TRUE,Info!$J$10,Info!$J$11))</f>
        <v/>
      </c>
      <c r="C694" s="56"/>
      <c r="D694" s="174"/>
      <c r="E694" s="174"/>
      <c r="F694" s="3"/>
      <c r="G694" s="3"/>
      <c r="H694" s="3"/>
      <c r="I694" s="3"/>
      <c r="J694" s="3"/>
      <c r="M694" s="78"/>
      <c r="O694" s="25"/>
      <c r="P694" s="25"/>
      <c r="Q694" s="24"/>
      <c r="R694" s="79"/>
      <c r="S694" s="79"/>
    </row>
    <row r="695" spans="1:19" s="5" customFormat="1" x14ac:dyDescent="0.2">
      <c r="A695" s="3"/>
      <c r="B695" s="76" t="str">
        <f>IF(A695="","",IF(ISNUMBER(SEARCH("KCB",G695))=TRUE,Info!$J$10,Info!$J$11))</f>
        <v/>
      </c>
      <c r="C695" s="56"/>
      <c r="D695" s="174"/>
      <c r="E695" s="174"/>
      <c r="F695" s="3"/>
      <c r="G695" s="3"/>
      <c r="H695" s="3"/>
      <c r="I695" s="3"/>
      <c r="J695" s="3"/>
      <c r="M695" s="78"/>
      <c r="O695" s="25"/>
      <c r="P695" s="25"/>
      <c r="Q695" s="24"/>
      <c r="R695" s="79"/>
      <c r="S695" s="79"/>
    </row>
    <row r="696" spans="1:19" s="5" customFormat="1" x14ac:dyDescent="0.2">
      <c r="A696" s="3"/>
      <c r="B696" s="76" t="str">
        <f>IF(A696="","",IF(ISNUMBER(SEARCH("KCB",G696))=TRUE,Info!$J$10,Info!$J$11))</f>
        <v/>
      </c>
      <c r="C696" s="56"/>
      <c r="D696" s="174"/>
      <c r="E696" s="174"/>
      <c r="F696" s="3"/>
      <c r="G696" s="3"/>
      <c r="H696" s="3"/>
      <c r="I696" s="3"/>
      <c r="J696" s="3"/>
      <c r="M696" s="78"/>
      <c r="O696" s="25"/>
      <c r="P696" s="25"/>
      <c r="Q696" s="24"/>
      <c r="R696" s="79"/>
      <c r="S696" s="79"/>
    </row>
    <row r="697" spans="1:19" s="5" customFormat="1" x14ac:dyDescent="0.2">
      <c r="A697" s="3"/>
      <c r="B697" s="76" t="str">
        <f>IF(A697="","",IF(ISNUMBER(SEARCH("KCB",G697))=TRUE,Info!$J$10,Info!$J$11))</f>
        <v/>
      </c>
      <c r="C697" s="56"/>
      <c r="D697" s="174"/>
      <c r="E697" s="174"/>
      <c r="F697" s="3"/>
      <c r="G697" s="3"/>
      <c r="H697" s="3"/>
      <c r="I697" s="3"/>
      <c r="J697" s="3"/>
      <c r="M697" s="78"/>
      <c r="O697" s="25"/>
      <c r="P697" s="25"/>
      <c r="Q697" s="24"/>
      <c r="R697" s="79"/>
      <c r="S697" s="79"/>
    </row>
    <row r="698" spans="1:19" s="5" customFormat="1" x14ac:dyDescent="0.2">
      <c r="A698" s="3"/>
      <c r="B698" s="76" t="str">
        <f>IF(A698="","",IF(ISNUMBER(SEARCH("KCB",G698))=TRUE,Info!$J$10,Info!$J$11))</f>
        <v/>
      </c>
      <c r="C698" s="56"/>
      <c r="D698" s="174"/>
      <c r="E698" s="174"/>
      <c r="F698" s="3"/>
      <c r="G698" s="3"/>
      <c r="H698" s="3"/>
      <c r="I698" s="3"/>
      <c r="J698" s="3"/>
      <c r="M698" s="78"/>
      <c r="O698" s="25"/>
      <c r="P698" s="25"/>
      <c r="Q698" s="24"/>
      <c r="R698" s="79"/>
      <c r="S698" s="79"/>
    </row>
    <row r="699" spans="1:19" s="5" customFormat="1" x14ac:dyDescent="0.2">
      <c r="A699" s="3"/>
      <c r="B699" s="76" t="str">
        <f>IF(A699="","",IF(ISNUMBER(SEARCH("KCB",G699))=TRUE,Info!$J$10,Info!$J$11))</f>
        <v/>
      </c>
      <c r="C699" s="56"/>
      <c r="D699" s="174"/>
      <c r="E699" s="174"/>
      <c r="F699" s="3"/>
      <c r="G699" s="3"/>
      <c r="H699" s="3"/>
      <c r="I699" s="3"/>
      <c r="J699" s="3"/>
      <c r="M699" s="78"/>
      <c r="O699" s="25"/>
      <c r="P699" s="25"/>
      <c r="Q699" s="24"/>
      <c r="R699" s="79"/>
      <c r="S699" s="79"/>
    </row>
    <row r="700" spans="1:19" s="5" customFormat="1" x14ac:dyDescent="0.2">
      <c r="A700" s="3"/>
      <c r="B700" s="76" t="str">
        <f>IF(A700="","",IF(ISNUMBER(SEARCH("KCB",G700))=TRUE,Info!$J$10,Info!$J$11))</f>
        <v/>
      </c>
      <c r="C700" s="56"/>
      <c r="D700" s="174"/>
      <c r="E700" s="174"/>
      <c r="F700" s="3"/>
      <c r="G700" s="3"/>
      <c r="H700" s="3"/>
      <c r="I700" s="3"/>
      <c r="J700" s="3"/>
      <c r="M700" s="78"/>
      <c r="O700" s="25"/>
      <c r="P700" s="25"/>
      <c r="Q700" s="24"/>
      <c r="R700" s="79"/>
      <c r="S700" s="79"/>
    </row>
    <row r="701" spans="1:19" s="5" customFormat="1" x14ac:dyDescent="0.2">
      <c r="A701" s="3"/>
      <c r="B701" s="76" t="str">
        <f>IF(A701="","",IF(ISNUMBER(SEARCH("KCB",G701))=TRUE,Info!$J$10,Info!$J$11))</f>
        <v/>
      </c>
      <c r="C701" s="56"/>
      <c r="D701" s="174"/>
      <c r="E701" s="174"/>
      <c r="F701" s="3"/>
      <c r="G701" s="3"/>
      <c r="H701" s="3"/>
      <c r="I701" s="3"/>
      <c r="J701" s="3"/>
      <c r="M701" s="78"/>
      <c r="O701" s="25"/>
      <c r="P701" s="25"/>
      <c r="Q701" s="24"/>
      <c r="R701" s="79"/>
      <c r="S701" s="79"/>
    </row>
    <row r="702" spans="1:19" s="5" customFormat="1" x14ac:dyDescent="0.2">
      <c r="A702" s="3"/>
      <c r="B702" s="76" t="str">
        <f>IF(A702="","",IF(ISNUMBER(SEARCH("KCB",G702))=TRUE,Info!$J$10,Info!$J$11))</f>
        <v/>
      </c>
      <c r="C702" s="56"/>
      <c r="D702" s="174"/>
      <c r="E702" s="174"/>
      <c r="F702" s="3"/>
      <c r="G702" s="3"/>
      <c r="H702" s="3"/>
      <c r="I702" s="3"/>
      <c r="J702" s="3"/>
      <c r="M702" s="78"/>
      <c r="O702" s="25"/>
      <c r="P702" s="25"/>
      <c r="Q702" s="24"/>
      <c r="R702" s="79"/>
      <c r="S702" s="79"/>
    </row>
    <row r="703" spans="1:19" s="5" customFormat="1" x14ac:dyDescent="0.2">
      <c r="A703" s="3"/>
      <c r="B703" s="76" t="str">
        <f>IF(A703="","",IF(ISNUMBER(SEARCH("KCB",G703))=TRUE,Info!$J$10,Info!$J$11))</f>
        <v/>
      </c>
      <c r="C703" s="56"/>
      <c r="D703" s="174"/>
      <c r="E703" s="174"/>
      <c r="F703" s="3"/>
      <c r="G703" s="3"/>
      <c r="H703" s="3"/>
      <c r="I703" s="3"/>
      <c r="J703" s="3"/>
      <c r="M703" s="78"/>
      <c r="O703" s="25"/>
      <c r="P703" s="25"/>
      <c r="Q703" s="24"/>
      <c r="R703" s="79"/>
      <c r="S703" s="79"/>
    </row>
    <row r="704" spans="1:19" s="5" customFormat="1" x14ac:dyDescent="0.2">
      <c r="A704" s="3"/>
      <c r="B704" s="76" t="str">
        <f>IF(A704="","",IF(ISNUMBER(SEARCH("KCB",G704))=TRUE,Info!$J$10,Info!$J$11))</f>
        <v/>
      </c>
      <c r="C704" s="56"/>
      <c r="D704" s="174"/>
      <c r="E704" s="174"/>
      <c r="F704" s="3"/>
      <c r="G704" s="3"/>
      <c r="H704" s="3"/>
      <c r="I704" s="3"/>
      <c r="J704" s="3"/>
      <c r="M704" s="78"/>
      <c r="O704" s="25"/>
      <c r="P704" s="25"/>
      <c r="Q704" s="24"/>
      <c r="R704" s="79"/>
      <c r="S704" s="79"/>
    </row>
    <row r="705" spans="1:19" s="5" customFormat="1" x14ac:dyDescent="0.2">
      <c r="A705" s="3"/>
      <c r="B705" s="76" t="str">
        <f>IF(A705="","",IF(ISNUMBER(SEARCH("KCB",G705))=TRUE,Info!$J$10,Info!$J$11))</f>
        <v/>
      </c>
      <c r="C705" s="56"/>
      <c r="D705" s="174"/>
      <c r="E705" s="174"/>
      <c r="F705" s="3"/>
      <c r="G705" s="3"/>
      <c r="H705" s="3"/>
      <c r="I705" s="3"/>
      <c r="J705" s="3"/>
      <c r="M705" s="78"/>
      <c r="O705" s="25"/>
      <c r="P705" s="25"/>
      <c r="Q705" s="24"/>
      <c r="R705" s="79"/>
      <c r="S705" s="79"/>
    </row>
    <row r="706" spans="1:19" s="5" customFormat="1" x14ac:dyDescent="0.2">
      <c r="A706" s="3"/>
      <c r="B706" s="76" t="str">
        <f>IF(A706="","",IF(ISNUMBER(SEARCH("KCB",G706))=TRUE,Info!$J$10,Info!$J$11))</f>
        <v/>
      </c>
      <c r="C706" s="56"/>
      <c r="D706" s="174"/>
      <c r="E706" s="174"/>
      <c r="F706" s="3"/>
      <c r="G706" s="3"/>
      <c r="H706" s="3"/>
      <c r="I706" s="3"/>
      <c r="J706" s="3"/>
      <c r="M706" s="78"/>
      <c r="O706" s="25"/>
      <c r="P706" s="25"/>
      <c r="Q706" s="24"/>
      <c r="R706" s="79"/>
      <c r="S706" s="79"/>
    </row>
    <row r="707" spans="1:19" s="5" customFormat="1" x14ac:dyDescent="0.2">
      <c r="A707" s="3"/>
      <c r="B707" s="76" t="str">
        <f>IF(A707="","",IF(ISNUMBER(SEARCH("KCB",G707))=TRUE,Info!$J$10,Info!$J$11))</f>
        <v/>
      </c>
      <c r="C707" s="56"/>
      <c r="D707" s="174"/>
      <c r="E707" s="174"/>
      <c r="F707" s="3"/>
      <c r="G707" s="3"/>
      <c r="H707" s="3"/>
      <c r="I707" s="3"/>
      <c r="J707" s="3"/>
      <c r="M707" s="78"/>
      <c r="O707" s="25"/>
      <c r="P707" s="25"/>
      <c r="Q707" s="24"/>
      <c r="R707" s="79"/>
      <c r="S707" s="79"/>
    </row>
    <row r="708" spans="1:19" s="5" customFormat="1" x14ac:dyDescent="0.2">
      <c r="A708" s="3"/>
      <c r="B708" s="76" t="str">
        <f>IF(A708="","",IF(ISNUMBER(SEARCH("KCB",G708))=TRUE,Info!$J$10,Info!$J$11))</f>
        <v/>
      </c>
      <c r="C708" s="56"/>
      <c r="D708" s="174"/>
      <c r="E708" s="174"/>
      <c r="F708" s="3"/>
      <c r="G708" s="3"/>
      <c r="H708" s="3"/>
      <c r="I708" s="3"/>
      <c r="J708" s="3"/>
      <c r="M708" s="78"/>
      <c r="O708" s="25"/>
      <c r="P708" s="25"/>
      <c r="Q708" s="24"/>
      <c r="R708" s="79"/>
      <c r="S708" s="79"/>
    </row>
    <row r="709" spans="1:19" s="5" customFormat="1" x14ac:dyDescent="0.2">
      <c r="A709" s="3"/>
      <c r="B709" s="76" t="str">
        <f>IF(A709="","",IF(ISNUMBER(SEARCH("KCB",G709))=TRUE,Info!$J$10,Info!$J$11))</f>
        <v/>
      </c>
      <c r="C709" s="56"/>
      <c r="D709" s="174"/>
      <c r="E709" s="174"/>
      <c r="F709" s="3"/>
      <c r="G709" s="3"/>
      <c r="H709" s="3"/>
      <c r="I709" s="3"/>
      <c r="J709" s="3"/>
      <c r="M709" s="78"/>
      <c r="O709" s="25"/>
      <c r="P709" s="25"/>
      <c r="Q709" s="24"/>
      <c r="R709" s="79"/>
      <c r="S709" s="79"/>
    </row>
    <row r="710" spans="1:19" s="5" customFormat="1" x14ac:dyDescent="0.2">
      <c r="A710" s="3"/>
      <c r="B710" s="76" t="str">
        <f>IF(A710="","",IF(ISNUMBER(SEARCH("KCB",G710))=TRUE,Info!$J$10,Info!$J$11))</f>
        <v/>
      </c>
      <c r="C710" s="56"/>
      <c r="D710" s="174"/>
      <c r="E710" s="174"/>
      <c r="F710" s="3"/>
      <c r="G710" s="3"/>
      <c r="H710" s="3"/>
      <c r="I710" s="3"/>
      <c r="J710" s="3"/>
      <c r="M710" s="78"/>
      <c r="O710" s="25"/>
      <c r="P710" s="25"/>
      <c r="Q710" s="24"/>
      <c r="R710" s="79"/>
      <c r="S710" s="79"/>
    </row>
    <row r="711" spans="1:19" s="5" customFormat="1" x14ac:dyDescent="0.2">
      <c r="A711" s="3"/>
      <c r="B711" s="76" t="str">
        <f>IF(A711="","",IF(ISNUMBER(SEARCH("KCB",G711))=TRUE,Info!$J$10,Info!$J$11))</f>
        <v/>
      </c>
      <c r="C711" s="56"/>
      <c r="D711" s="174"/>
      <c r="E711" s="174"/>
      <c r="F711" s="3"/>
      <c r="G711" s="3"/>
      <c r="H711" s="3"/>
      <c r="I711" s="3"/>
      <c r="J711" s="3"/>
      <c r="M711" s="78"/>
      <c r="O711" s="25"/>
      <c r="P711" s="25"/>
      <c r="Q711" s="24"/>
      <c r="R711" s="79"/>
      <c r="S711" s="79"/>
    </row>
    <row r="712" spans="1:19" s="5" customFormat="1" x14ac:dyDescent="0.2">
      <c r="A712" s="3"/>
      <c r="B712" s="76" t="str">
        <f>IF(A712="","",IF(ISNUMBER(SEARCH("KCB",G712))=TRUE,Info!$J$10,Info!$J$11))</f>
        <v/>
      </c>
      <c r="C712" s="56"/>
      <c r="D712" s="174"/>
      <c r="E712" s="174"/>
      <c r="F712" s="3"/>
      <c r="G712" s="3"/>
      <c r="H712" s="3"/>
      <c r="I712" s="3"/>
      <c r="J712" s="3"/>
      <c r="M712" s="78"/>
      <c r="O712" s="25"/>
      <c r="P712" s="25"/>
      <c r="Q712" s="24"/>
      <c r="R712" s="79"/>
      <c r="S712" s="79"/>
    </row>
    <row r="713" spans="1:19" s="5" customFormat="1" x14ac:dyDescent="0.2">
      <c r="A713" s="3"/>
      <c r="B713" s="76" t="str">
        <f>IF(A713="","",IF(ISNUMBER(SEARCH("KCB",G713))=TRUE,Info!$J$10,Info!$J$11))</f>
        <v/>
      </c>
      <c r="C713" s="56"/>
      <c r="D713" s="174"/>
      <c r="E713" s="174"/>
      <c r="F713" s="3"/>
      <c r="G713" s="3"/>
      <c r="H713" s="3"/>
      <c r="I713" s="3"/>
      <c r="J713" s="3"/>
      <c r="M713" s="78"/>
      <c r="O713" s="25"/>
      <c r="P713" s="25"/>
      <c r="Q713" s="24"/>
      <c r="R713" s="79"/>
      <c r="S713" s="79"/>
    </row>
    <row r="714" spans="1:19" s="5" customFormat="1" x14ac:dyDescent="0.2">
      <c r="A714" s="3"/>
      <c r="B714" s="76" t="str">
        <f>IF(A714="","",IF(ISNUMBER(SEARCH("KCB",G714))=TRUE,Info!$J$10,Info!$J$11))</f>
        <v/>
      </c>
      <c r="C714" s="56"/>
      <c r="D714" s="174"/>
      <c r="E714" s="174"/>
      <c r="F714" s="3"/>
      <c r="G714" s="3"/>
      <c r="H714" s="3"/>
      <c r="I714" s="3"/>
      <c r="J714" s="3"/>
      <c r="M714" s="78"/>
      <c r="O714" s="25"/>
      <c r="P714" s="25"/>
      <c r="Q714" s="24"/>
      <c r="R714" s="79"/>
      <c r="S714" s="79"/>
    </row>
    <row r="715" spans="1:19" s="5" customFormat="1" x14ac:dyDescent="0.2">
      <c r="A715" s="3"/>
      <c r="B715" s="76" t="str">
        <f>IF(A715="","",IF(ISNUMBER(SEARCH("KCB",G715))=TRUE,Info!$J$10,Info!$J$11))</f>
        <v/>
      </c>
      <c r="C715" s="56"/>
      <c r="D715" s="174"/>
      <c r="E715" s="174"/>
      <c r="F715" s="3"/>
      <c r="G715" s="3"/>
      <c r="H715" s="3"/>
      <c r="I715" s="3"/>
      <c r="J715" s="3"/>
      <c r="M715" s="78"/>
      <c r="O715" s="25"/>
      <c r="P715" s="25"/>
      <c r="Q715" s="24"/>
      <c r="R715" s="79"/>
      <c r="S715" s="79"/>
    </row>
    <row r="716" spans="1:19" s="5" customFormat="1" x14ac:dyDescent="0.2">
      <c r="A716" s="3"/>
      <c r="B716" s="76" t="str">
        <f>IF(A716="","",IF(ISNUMBER(SEARCH("KCB",G716))=TRUE,Info!$J$10,Info!$J$11))</f>
        <v/>
      </c>
      <c r="C716" s="56"/>
      <c r="D716" s="174"/>
      <c r="E716" s="174"/>
      <c r="F716" s="3"/>
      <c r="G716" s="3"/>
      <c r="H716" s="3"/>
      <c r="I716" s="3"/>
      <c r="J716" s="3"/>
      <c r="M716" s="78"/>
      <c r="O716" s="25"/>
      <c r="P716" s="25"/>
      <c r="Q716" s="24"/>
      <c r="R716" s="79"/>
      <c r="S716" s="79"/>
    </row>
    <row r="717" spans="1:19" s="5" customFormat="1" x14ac:dyDescent="0.2">
      <c r="A717" s="3"/>
      <c r="B717" s="76" t="str">
        <f>IF(A717="","",IF(ISNUMBER(SEARCH("KCB",G717))=TRUE,Info!$J$10,Info!$J$11))</f>
        <v/>
      </c>
      <c r="C717" s="56"/>
      <c r="D717" s="174"/>
      <c r="E717" s="174"/>
      <c r="F717" s="3"/>
      <c r="G717" s="3"/>
      <c r="H717" s="3"/>
      <c r="I717" s="3"/>
      <c r="J717" s="3"/>
      <c r="M717" s="78"/>
      <c r="O717" s="25"/>
      <c r="P717" s="25"/>
      <c r="Q717" s="24"/>
      <c r="R717" s="79"/>
      <c r="S717" s="79"/>
    </row>
    <row r="718" spans="1:19" s="5" customFormat="1" x14ac:dyDescent="0.2">
      <c r="A718" s="3"/>
      <c r="B718" s="76" t="str">
        <f>IF(A718="","",IF(ISNUMBER(SEARCH("KCB",G718))=TRUE,Info!$J$10,Info!$J$11))</f>
        <v/>
      </c>
      <c r="C718" s="56"/>
      <c r="D718" s="174"/>
      <c r="E718" s="174"/>
      <c r="F718" s="3"/>
      <c r="G718" s="3"/>
      <c r="H718" s="3"/>
      <c r="I718" s="3"/>
      <c r="J718" s="3"/>
      <c r="M718" s="78"/>
      <c r="O718" s="25"/>
      <c r="P718" s="25"/>
      <c r="Q718" s="24"/>
      <c r="R718" s="79"/>
      <c r="S718" s="79"/>
    </row>
    <row r="719" spans="1:19" s="5" customFormat="1" x14ac:dyDescent="0.2">
      <c r="A719" s="3"/>
      <c r="B719" s="76" t="str">
        <f>IF(A719="","",IF(ISNUMBER(SEARCH("KCB",G719))=TRUE,Info!$J$10,Info!$J$11))</f>
        <v/>
      </c>
      <c r="C719" s="56"/>
      <c r="D719" s="174"/>
      <c r="E719" s="174"/>
      <c r="F719" s="3"/>
      <c r="G719" s="3"/>
      <c r="H719" s="3"/>
      <c r="I719" s="3"/>
      <c r="J719" s="3"/>
      <c r="M719" s="78"/>
      <c r="O719" s="25"/>
      <c r="P719" s="25"/>
      <c r="Q719" s="24"/>
      <c r="R719" s="79"/>
      <c r="S719" s="79"/>
    </row>
    <row r="720" spans="1:19" s="5" customFormat="1" x14ac:dyDescent="0.2">
      <c r="A720" s="3"/>
      <c r="B720" s="76" t="str">
        <f>IF(A720="","",IF(ISNUMBER(SEARCH("KCB",G720))=TRUE,Info!$J$10,Info!$J$11))</f>
        <v/>
      </c>
      <c r="C720" s="56"/>
      <c r="D720" s="174"/>
      <c r="E720" s="174"/>
      <c r="F720" s="3"/>
      <c r="G720" s="3"/>
      <c r="H720" s="3"/>
      <c r="I720" s="3"/>
      <c r="J720" s="3"/>
      <c r="M720" s="78"/>
      <c r="O720" s="25"/>
      <c r="P720" s="25"/>
      <c r="Q720" s="24"/>
      <c r="R720" s="79"/>
      <c r="S720" s="79"/>
    </row>
    <row r="721" spans="1:19" s="5" customFormat="1" x14ac:dyDescent="0.2">
      <c r="A721" s="3"/>
      <c r="B721" s="76" t="str">
        <f>IF(A721="","",IF(ISNUMBER(SEARCH("KCB",G721))=TRUE,Info!$J$10,Info!$J$11))</f>
        <v/>
      </c>
      <c r="C721" s="56"/>
      <c r="D721" s="174"/>
      <c r="E721" s="174"/>
      <c r="F721" s="3"/>
      <c r="G721" s="3"/>
      <c r="H721" s="3"/>
      <c r="I721" s="3"/>
      <c r="J721" s="3"/>
      <c r="M721" s="78"/>
      <c r="O721" s="25"/>
      <c r="P721" s="25"/>
      <c r="Q721" s="24"/>
      <c r="R721" s="79"/>
      <c r="S721" s="79"/>
    </row>
    <row r="722" spans="1:19" s="5" customFormat="1" x14ac:dyDescent="0.2">
      <c r="A722" s="3"/>
      <c r="B722" s="76" t="str">
        <f>IF(A722="","",IF(ISNUMBER(SEARCH("KCB",G722))=TRUE,Info!$J$10,Info!$J$11))</f>
        <v/>
      </c>
      <c r="C722" s="56"/>
      <c r="D722" s="174"/>
      <c r="E722" s="174"/>
      <c r="F722" s="3"/>
      <c r="G722" s="3"/>
      <c r="H722" s="3"/>
      <c r="I722" s="3"/>
      <c r="J722" s="3"/>
      <c r="M722" s="78"/>
      <c r="O722" s="25"/>
      <c r="P722" s="25"/>
      <c r="Q722" s="24"/>
      <c r="R722" s="79"/>
      <c r="S722" s="79"/>
    </row>
    <row r="723" spans="1:19" s="5" customFormat="1" x14ac:dyDescent="0.2">
      <c r="A723" s="3"/>
      <c r="B723" s="76" t="str">
        <f>IF(A723="","",IF(ISNUMBER(SEARCH("KCB",G723))=TRUE,Info!$J$10,Info!$J$11))</f>
        <v/>
      </c>
      <c r="C723" s="56"/>
      <c r="D723" s="174"/>
      <c r="E723" s="174"/>
      <c r="F723" s="3"/>
      <c r="G723" s="3"/>
      <c r="H723" s="3"/>
      <c r="I723" s="3"/>
      <c r="J723" s="3"/>
      <c r="M723" s="78"/>
      <c r="O723" s="25"/>
      <c r="P723" s="25"/>
      <c r="Q723" s="24"/>
      <c r="R723" s="79"/>
      <c r="S723" s="79"/>
    </row>
    <row r="724" spans="1:19" s="5" customFormat="1" x14ac:dyDescent="0.2">
      <c r="A724" s="3"/>
      <c r="B724" s="76" t="str">
        <f>IF(A724="","",IF(ISNUMBER(SEARCH("KCB",G724))=TRUE,Info!$J$10,Info!$J$11))</f>
        <v/>
      </c>
      <c r="C724" s="56"/>
      <c r="D724" s="174"/>
      <c r="E724" s="174"/>
      <c r="F724" s="3"/>
      <c r="G724" s="3"/>
      <c r="H724" s="3"/>
      <c r="I724" s="3"/>
      <c r="J724" s="3"/>
      <c r="M724" s="78"/>
      <c r="O724" s="25"/>
      <c r="P724" s="25"/>
      <c r="Q724" s="24"/>
      <c r="R724" s="79"/>
      <c r="S724" s="79"/>
    </row>
    <row r="725" spans="1:19" s="5" customFormat="1" x14ac:dyDescent="0.2">
      <c r="A725" s="3"/>
      <c r="B725" s="76" t="str">
        <f>IF(A725="","",IF(ISNUMBER(SEARCH("KCB",G725))=TRUE,Info!$J$10,Info!$J$11))</f>
        <v/>
      </c>
      <c r="C725" s="56"/>
      <c r="D725" s="174"/>
      <c r="E725" s="174"/>
      <c r="F725" s="3"/>
      <c r="G725" s="3"/>
      <c r="H725" s="3"/>
      <c r="I725" s="3"/>
      <c r="J725" s="3"/>
      <c r="M725" s="78"/>
      <c r="O725" s="25"/>
      <c r="P725" s="25"/>
      <c r="Q725" s="24"/>
      <c r="R725" s="79"/>
      <c r="S725" s="79"/>
    </row>
    <row r="726" spans="1:19" s="5" customFormat="1" x14ac:dyDescent="0.2">
      <c r="A726" s="3"/>
      <c r="B726" s="76" t="str">
        <f>IF(A726="","",IF(ISNUMBER(SEARCH("KCB",G726))=TRUE,Info!$J$10,Info!$J$11))</f>
        <v/>
      </c>
      <c r="C726" s="56"/>
      <c r="D726" s="174"/>
      <c r="E726" s="174"/>
      <c r="F726" s="3"/>
      <c r="G726" s="3"/>
      <c r="H726" s="3"/>
      <c r="I726" s="3"/>
      <c r="J726" s="3"/>
      <c r="M726" s="78"/>
      <c r="O726" s="25"/>
      <c r="P726" s="25"/>
      <c r="Q726" s="24"/>
      <c r="R726" s="79"/>
      <c r="S726" s="79"/>
    </row>
    <row r="727" spans="1:19" s="5" customFormat="1" x14ac:dyDescent="0.2">
      <c r="A727" s="3"/>
      <c r="B727" s="76" t="str">
        <f>IF(A727="","",IF(ISNUMBER(SEARCH("KCB",G727))=TRUE,Info!$J$10,Info!$J$11))</f>
        <v/>
      </c>
      <c r="C727" s="56"/>
      <c r="D727" s="174"/>
      <c r="E727" s="174"/>
      <c r="F727" s="3"/>
      <c r="G727" s="3"/>
      <c r="H727" s="3"/>
      <c r="I727" s="3"/>
      <c r="J727" s="3"/>
      <c r="M727" s="78"/>
      <c r="O727" s="25"/>
      <c r="P727" s="25"/>
      <c r="Q727" s="24"/>
      <c r="R727" s="79"/>
      <c r="S727" s="79"/>
    </row>
    <row r="728" spans="1:19" s="5" customFormat="1" x14ac:dyDescent="0.2">
      <c r="A728" s="3"/>
      <c r="B728" s="76" t="str">
        <f>IF(A728="","",IF(ISNUMBER(SEARCH("KCB",G728))=TRUE,Info!$J$10,Info!$J$11))</f>
        <v/>
      </c>
      <c r="C728" s="56"/>
      <c r="D728" s="174"/>
      <c r="E728" s="174"/>
      <c r="F728" s="3"/>
      <c r="G728" s="3"/>
      <c r="H728" s="3"/>
      <c r="I728" s="3"/>
      <c r="J728" s="3"/>
      <c r="M728" s="78"/>
      <c r="O728" s="25"/>
      <c r="P728" s="25"/>
      <c r="Q728" s="24"/>
      <c r="R728" s="79"/>
      <c r="S728" s="79"/>
    </row>
    <row r="729" spans="1:19" s="5" customFormat="1" x14ac:dyDescent="0.2">
      <c r="A729" s="3"/>
      <c r="B729" s="76" t="str">
        <f>IF(A729="","",IF(ISNUMBER(SEARCH("KCB",G729))=TRUE,Info!$J$10,Info!$J$11))</f>
        <v/>
      </c>
      <c r="C729" s="56"/>
      <c r="D729" s="174"/>
      <c r="E729" s="174"/>
      <c r="F729" s="3"/>
      <c r="G729" s="3"/>
      <c r="H729" s="3"/>
      <c r="I729" s="3"/>
      <c r="J729" s="3"/>
      <c r="M729" s="78"/>
      <c r="O729" s="25"/>
      <c r="P729" s="25"/>
      <c r="Q729" s="24"/>
      <c r="R729" s="79"/>
      <c r="S729" s="79"/>
    </row>
    <row r="730" spans="1:19" s="5" customFormat="1" x14ac:dyDescent="0.2">
      <c r="A730" s="3"/>
      <c r="B730" s="76" t="str">
        <f>IF(A730="","",IF(ISNUMBER(SEARCH("KCB",G730))=TRUE,Info!$J$10,Info!$J$11))</f>
        <v/>
      </c>
      <c r="C730" s="56"/>
      <c r="D730" s="174"/>
      <c r="E730" s="174"/>
      <c r="F730" s="3"/>
      <c r="G730" s="3"/>
      <c r="H730" s="3"/>
      <c r="I730" s="3"/>
      <c r="J730" s="3"/>
      <c r="M730" s="78"/>
      <c r="O730" s="25"/>
      <c r="P730" s="25"/>
      <c r="Q730" s="24"/>
      <c r="R730" s="79"/>
      <c r="S730" s="79"/>
    </row>
    <row r="731" spans="1:19" s="5" customFormat="1" x14ac:dyDescent="0.2">
      <c r="A731" s="3"/>
      <c r="B731" s="76" t="str">
        <f>IF(A731="","",IF(ISNUMBER(SEARCH("KCB",G731))=TRUE,Info!$J$10,Info!$J$11))</f>
        <v/>
      </c>
      <c r="C731" s="56"/>
      <c r="D731" s="174"/>
      <c r="E731" s="174"/>
      <c r="F731" s="3"/>
      <c r="G731" s="3"/>
      <c r="H731" s="3"/>
      <c r="I731" s="3"/>
      <c r="J731" s="3"/>
      <c r="M731" s="78"/>
      <c r="O731" s="25"/>
      <c r="P731" s="25"/>
      <c r="Q731" s="24"/>
      <c r="R731" s="79"/>
      <c r="S731" s="79"/>
    </row>
    <row r="732" spans="1:19" s="5" customFormat="1" x14ac:dyDescent="0.2">
      <c r="A732" s="3"/>
      <c r="B732" s="76" t="str">
        <f>IF(A732="","",IF(ISNUMBER(SEARCH("KCB",G732))=TRUE,Info!$J$10,Info!$J$11))</f>
        <v/>
      </c>
      <c r="C732" s="56"/>
      <c r="D732" s="174"/>
      <c r="E732" s="174"/>
      <c r="F732" s="3"/>
      <c r="G732" s="3"/>
      <c r="H732" s="3"/>
      <c r="I732" s="3"/>
      <c r="J732" s="3"/>
      <c r="M732" s="78"/>
      <c r="O732" s="25"/>
      <c r="P732" s="25"/>
      <c r="Q732" s="24"/>
      <c r="R732" s="79"/>
      <c r="S732" s="79"/>
    </row>
    <row r="733" spans="1:19" s="5" customFormat="1" x14ac:dyDescent="0.2">
      <c r="A733" s="3"/>
      <c r="B733" s="76" t="str">
        <f>IF(A733="","",IF(ISNUMBER(SEARCH("KCB",G733))=TRUE,Info!$J$10,Info!$J$11))</f>
        <v/>
      </c>
      <c r="C733" s="56"/>
      <c r="D733" s="174"/>
      <c r="E733" s="174"/>
      <c r="F733" s="3"/>
      <c r="G733" s="3"/>
      <c r="H733" s="3"/>
      <c r="I733" s="3"/>
      <c r="J733" s="3"/>
      <c r="M733" s="78"/>
      <c r="O733" s="25"/>
      <c r="P733" s="25"/>
      <c r="Q733" s="24"/>
      <c r="R733" s="79"/>
      <c r="S733" s="79"/>
    </row>
    <row r="734" spans="1:19" s="5" customFormat="1" x14ac:dyDescent="0.2">
      <c r="A734" s="3"/>
      <c r="B734" s="76" t="str">
        <f>IF(A734="","",IF(ISNUMBER(SEARCH("KCB",G734))=TRUE,Info!$J$10,Info!$J$11))</f>
        <v/>
      </c>
      <c r="C734" s="56"/>
      <c r="D734" s="174"/>
      <c r="E734" s="174"/>
      <c r="F734" s="3"/>
      <c r="G734" s="3"/>
      <c r="H734" s="3"/>
      <c r="I734" s="3"/>
      <c r="J734" s="3"/>
      <c r="M734" s="78"/>
      <c r="O734" s="25"/>
      <c r="P734" s="25"/>
      <c r="Q734" s="24"/>
      <c r="R734" s="79"/>
      <c r="S734" s="79"/>
    </row>
    <row r="735" spans="1:19" s="5" customFormat="1" x14ac:dyDescent="0.2">
      <c r="A735" s="3"/>
      <c r="B735" s="76" t="str">
        <f>IF(A735="","",IF(ISNUMBER(SEARCH("KCB",G735))=TRUE,Info!$J$10,Info!$J$11))</f>
        <v/>
      </c>
      <c r="C735" s="56"/>
      <c r="D735" s="174"/>
      <c r="E735" s="174"/>
      <c r="F735" s="3"/>
      <c r="G735" s="3"/>
      <c r="H735" s="3"/>
      <c r="I735" s="3"/>
      <c r="J735" s="3"/>
      <c r="M735" s="78"/>
      <c r="O735" s="25"/>
      <c r="P735" s="25"/>
      <c r="Q735" s="24"/>
      <c r="R735" s="79"/>
      <c r="S735" s="79"/>
    </row>
    <row r="736" spans="1:19" s="5" customFormat="1" x14ac:dyDescent="0.2">
      <c r="A736" s="3"/>
      <c r="B736" s="76" t="str">
        <f>IF(A736="","",IF(ISNUMBER(SEARCH("KCB",G736))=TRUE,Info!$J$10,Info!$J$11))</f>
        <v/>
      </c>
      <c r="C736" s="56"/>
      <c r="D736" s="174"/>
      <c r="E736" s="174"/>
      <c r="F736" s="3"/>
      <c r="G736" s="3"/>
      <c r="H736" s="3"/>
      <c r="I736" s="3"/>
      <c r="J736" s="3"/>
      <c r="M736" s="78"/>
      <c r="O736" s="25"/>
      <c r="P736" s="25"/>
      <c r="Q736" s="24"/>
      <c r="R736" s="79"/>
      <c r="S736" s="79"/>
    </row>
    <row r="737" spans="1:19" s="5" customFormat="1" x14ac:dyDescent="0.2">
      <c r="A737" s="3"/>
      <c r="B737" s="76" t="str">
        <f>IF(A737="","",IF(ISNUMBER(SEARCH("KCB",G737))=TRUE,Info!$J$10,Info!$J$11))</f>
        <v/>
      </c>
      <c r="C737" s="56"/>
      <c r="D737" s="174"/>
      <c r="E737" s="174"/>
      <c r="F737" s="3"/>
      <c r="G737" s="3"/>
      <c r="H737" s="3"/>
      <c r="I737" s="3"/>
      <c r="J737" s="3"/>
      <c r="M737" s="78"/>
      <c r="O737" s="25"/>
      <c r="P737" s="25"/>
      <c r="Q737" s="24"/>
      <c r="R737" s="79"/>
      <c r="S737" s="79"/>
    </row>
    <row r="738" spans="1:19" s="5" customFormat="1" x14ac:dyDescent="0.2">
      <c r="A738" s="3"/>
      <c r="B738" s="76" t="str">
        <f>IF(A738="","",IF(ISNUMBER(SEARCH("KCB",G738))=TRUE,Info!$J$10,Info!$J$11))</f>
        <v/>
      </c>
      <c r="C738" s="56"/>
      <c r="D738" s="174"/>
      <c r="E738" s="174"/>
      <c r="F738" s="3"/>
      <c r="G738" s="3"/>
      <c r="H738" s="3"/>
      <c r="I738" s="3"/>
      <c r="J738" s="3"/>
      <c r="M738" s="78"/>
      <c r="O738" s="25"/>
      <c r="P738" s="25"/>
      <c r="Q738" s="24"/>
      <c r="R738" s="79"/>
      <c r="S738" s="79"/>
    </row>
    <row r="739" spans="1:19" s="5" customFormat="1" x14ac:dyDescent="0.2">
      <c r="A739" s="3"/>
      <c r="B739" s="76" t="str">
        <f>IF(A739="","",IF(ISNUMBER(SEARCH("KCB",G739))=TRUE,Info!$J$10,Info!$J$11))</f>
        <v/>
      </c>
      <c r="C739" s="56"/>
      <c r="D739" s="174"/>
      <c r="E739" s="174"/>
      <c r="F739" s="3"/>
      <c r="G739" s="3"/>
      <c r="H739" s="3"/>
      <c r="I739" s="3"/>
      <c r="J739" s="3"/>
      <c r="M739" s="78"/>
      <c r="O739" s="25"/>
      <c r="P739" s="25"/>
      <c r="Q739" s="24"/>
      <c r="R739" s="79"/>
      <c r="S739" s="79"/>
    </row>
    <row r="740" spans="1:19" s="5" customFormat="1" x14ac:dyDescent="0.2">
      <c r="A740" s="3"/>
      <c r="B740" s="76" t="str">
        <f>IF(A740="","",IF(ISNUMBER(SEARCH("KCB",G740))=TRUE,Info!$J$10,Info!$J$11))</f>
        <v/>
      </c>
      <c r="C740" s="56"/>
      <c r="D740" s="174"/>
      <c r="E740" s="174"/>
      <c r="F740" s="3"/>
      <c r="G740" s="3"/>
      <c r="H740" s="3"/>
      <c r="I740" s="3"/>
      <c r="J740" s="3"/>
      <c r="M740" s="78"/>
      <c r="O740" s="25"/>
      <c r="P740" s="25"/>
      <c r="Q740" s="24"/>
      <c r="R740" s="79"/>
      <c r="S740" s="79"/>
    </row>
    <row r="741" spans="1:19" s="5" customFormat="1" x14ac:dyDescent="0.2">
      <c r="A741" s="3"/>
      <c r="B741" s="76" t="str">
        <f>IF(A741="","",IF(ISNUMBER(SEARCH("KCB",G741))=TRUE,Info!$J$10,Info!$J$11))</f>
        <v/>
      </c>
      <c r="C741" s="56"/>
      <c r="D741" s="174"/>
      <c r="E741" s="174"/>
      <c r="F741" s="3"/>
      <c r="G741" s="3"/>
      <c r="H741" s="3"/>
      <c r="I741" s="3"/>
      <c r="J741" s="3"/>
      <c r="M741" s="78"/>
      <c r="O741" s="25"/>
      <c r="P741" s="25"/>
      <c r="Q741" s="24"/>
      <c r="R741" s="79"/>
      <c r="S741" s="79"/>
    </row>
    <row r="742" spans="1:19" s="5" customFormat="1" x14ac:dyDescent="0.2">
      <c r="A742" s="3"/>
      <c r="B742" s="76" t="str">
        <f>IF(A742="","",IF(ISNUMBER(SEARCH("KCB",G742))=TRUE,Info!$J$10,Info!$J$11))</f>
        <v/>
      </c>
      <c r="C742" s="56"/>
      <c r="D742" s="174"/>
      <c r="E742" s="174"/>
      <c r="F742" s="3"/>
      <c r="G742" s="3"/>
      <c r="H742" s="3"/>
      <c r="I742" s="3"/>
      <c r="J742" s="3"/>
      <c r="M742" s="78"/>
      <c r="O742" s="25"/>
      <c r="P742" s="25"/>
      <c r="Q742" s="24"/>
      <c r="R742" s="79"/>
      <c r="S742" s="79"/>
    </row>
    <row r="743" spans="1:19" s="5" customFormat="1" x14ac:dyDescent="0.2">
      <c r="A743" s="3"/>
      <c r="B743" s="76" t="str">
        <f>IF(A743="","",IF(ISNUMBER(SEARCH("KCB",G743))=TRUE,Info!$J$10,Info!$J$11))</f>
        <v/>
      </c>
      <c r="C743" s="56"/>
      <c r="D743" s="174"/>
      <c r="E743" s="174"/>
      <c r="F743" s="3"/>
      <c r="G743" s="3"/>
      <c r="H743" s="3"/>
      <c r="I743" s="3"/>
      <c r="J743" s="3"/>
      <c r="M743" s="78"/>
      <c r="O743" s="25"/>
      <c r="P743" s="25"/>
      <c r="Q743" s="24"/>
      <c r="R743" s="79"/>
      <c r="S743" s="79"/>
    </row>
    <row r="744" spans="1:19" s="5" customFormat="1" x14ac:dyDescent="0.2">
      <c r="A744" s="3"/>
      <c r="B744" s="76" t="str">
        <f>IF(A744="","",IF(ISNUMBER(SEARCH("KCB",G744))=TRUE,Info!$J$10,Info!$J$11))</f>
        <v/>
      </c>
      <c r="C744" s="56"/>
      <c r="D744" s="174"/>
      <c r="E744" s="174"/>
      <c r="F744" s="3"/>
      <c r="G744" s="3"/>
      <c r="H744" s="3"/>
      <c r="I744" s="3"/>
      <c r="J744" s="3"/>
      <c r="M744" s="78"/>
      <c r="O744" s="25"/>
      <c r="P744" s="25"/>
      <c r="Q744" s="24"/>
      <c r="R744" s="79"/>
      <c r="S744" s="79"/>
    </row>
    <row r="745" spans="1:19" s="5" customFormat="1" x14ac:dyDescent="0.2">
      <c r="A745" s="3"/>
      <c r="B745" s="76" t="str">
        <f>IF(A745="","",IF(ISNUMBER(SEARCH("KCB",G745))=TRUE,Info!$J$10,Info!$J$11))</f>
        <v/>
      </c>
      <c r="C745" s="56"/>
      <c r="D745" s="174"/>
      <c r="E745" s="174"/>
      <c r="F745" s="3"/>
      <c r="G745" s="3"/>
      <c r="H745" s="3"/>
      <c r="I745" s="3"/>
      <c r="J745" s="3"/>
      <c r="M745" s="78"/>
      <c r="O745" s="25"/>
      <c r="P745" s="25"/>
      <c r="Q745" s="24"/>
      <c r="R745" s="79"/>
      <c r="S745" s="79"/>
    </row>
    <row r="746" spans="1:19" s="5" customFormat="1" x14ac:dyDescent="0.2">
      <c r="A746" s="3"/>
      <c r="B746" s="76" t="str">
        <f>IF(A746="","",IF(ISNUMBER(SEARCH("KCB",G746))=TRUE,Info!$J$10,Info!$J$11))</f>
        <v/>
      </c>
      <c r="C746" s="56"/>
      <c r="D746" s="174"/>
      <c r="E746" s="174"/>
      <c r="F746" s="3"/>
      <c r="G746" s="3"/>
      <c r="H746" s="3"/>
      <c r="I746" s="3"/>
      <c r="J746" s="3"/>
      <c r="M746" s="78"/>
      <c r="O746" s="25"/>
      <c r="P746" s="25"/>
      <c r="Q746" s="24"/>
      <c r="R746" s="79"/>
      <c r="S746" s="79"/>
    </row>
    <row r="747" spans="1:19" s="5" customFormat="1" x14ac:dyDescent="0.2">
      <c r="A747" s="3"/>
      <c r="B747" s="76" t="str">
        <f>IF(A747="","",IF(ISNUMBER(SEARCH("KCB",G747))=TRUE,Info!$J$10,Info!$J$11))</f>
        <v/>
      </c>
      <c r="C747" s="56"/>
      <c r="D747" s="174"/>
      <c r="E747" s="174"/>
      <c r="F747" s="3"/>
      <c r="G747" s="3"/>
      <c r="H747" s="3"/>
      <c r="I747" s="3"/>
      <c r="J747" s="3"/>
      <c r="M747" s="78"/>
      <c r="O747" s="25"/>
      <c r="P747" s="25"/>
      <c r="Q747" s="24"/>
      <c r="R747" s="79"/>
      <c r="S747" s="79"/>
    </row>
    <row r="748" spans="1:19" s="5" customFormat="1" x14ac:dyDescent="0.2">
      <c r="A748" s="3"/>
      <c r="B748" s="76" t="str">
        <f>IF(A748="","",IF(ISNUMBER(SEARCH("KCB",G748))=TRUE,Info!$J$10,Info!$J$11))</f>
        <v/>
      </c>
      <c r="C748" s="56"/>
      <c r="D748" s="174"/>
      <c r="E748" s="174"/>
      <c r="F748" s="3"/>
      <c r="G748" s="3"/>
      <c r="H748" s="3"/>
      <c r="I748" s="3"/>
      <c r="J748" s="3"/>
      <c r="M748" s="78"/>
      <c r="O748" s="25"/>
      <c r="P748" s="25"/>
      <c r="Q748" s="24"/>
      <c r="R748" s="79"/>
      <c r="S748" s="79"/>
    </row>
    <row r="749" spans="1:19" s="5" customFormat="1" x14ac:dyDescent="0.2">
      <c r="A749" s="3"/>
      <c r="B749" s="76" t="str">
        <f>IF(A749="","",IF(ISNUMBER(SEARCH("KCB",G749))=TRUE,Info!$J$10,Info!$J$11))</f>
        <v/>
      </c>
      <c r="C749" s="56"/>
      <c r="D749" s="174"/>
      <c r="E749" s="174"/>
      <c r="F749" s="3"/>
      <c r="G749" s="3"/>
      <c r="H749" s="3"/>
      <c r="I749" s="3"/>
      <c r="J749" s="3"/>
      <c r="M749" s="78"/>
      <c r="O749" s="25"/>
      <c r="P749" s="25"/>
      <c r="Q749" s="24"/>
      <c r="R749" s="79"/>
      <c r="S749" s="79"/>
    </row>
    <row r="750" spans="1:19" s="5" customFormat="1" x14ac:dyDescent="0.2">
      <c r="A750" s="3"/>
      <c r="B750" s="76" t="str">
        <f>IF(A750="","",IF(ISNUMBER(SEARCH("KCB",G750))=TRUE,Info!$J$10,Info!$J$11))</f>
        <v/>
      </c>
      <c r="C750" s="56"/>
      <c r="D750" s="174"/>
      <c r="E750" s="174"/>
      <c r="F750" s="3"/>
      <c r="G750" s="3"/>
      <c r="H750" s="3"/>
      <c r="I750" s="3"/>
      <c r="J750" s="3"/>
      <c r="M750" s="78"/>
      <c r="O750" s="25"/>
      <c r="P750" s="25"/>
      <c r="Q750" s="24"/>
      <c r="R750" s="79"/>
      <c r="S750" s="79"/>
    </row>
    <row r="751" spans="1:19" s="5" customFormat="1" x14ac:dyDescent="0.2">
      <c r="A751" s="3"/>
      <c r="B751" s="76" t="str">
        <f>IF(A751="","",IF(ISNUMBER(SEARCH("KCB",G751))=TRUE,Info!$J$10,Info!$J$11))</f>
        <v/>
      </c>
      <c r="C751" s="56"/>
      <c r="D751" s="174"/>
      <c r="E751" s="174"/>
      <c r="F751" s="3"/>
      <c r="G751" s="3"/>
      <c r="H751" s="3"/>
      <c r="I751" s="3"/>
      <c r="J751" s="3"/>
      <c r="M751" s="78"/>
      <c r="O751" s="25"/>
      <c r="P751" s="25"/>
      <c r="Q751" s="24"/>
      <c r="R751" s="79"/>
      <c r="S751" s="79"/>
    </row>
    <row r="752" spans="1:19" s="5" customFormat="1" x14ac:dyDescent="0.2">
      <c r="A752" s="3"/>
      <c r="B752" s="76" t="str">
        <f>IF(A752="","",IF(ISNUMBER(SEARCH("KCB",G752))=TRUE,Info!$J$10,Info!$J$11))</f>
        <v/>
      </c>
      <c r="C752" s="56"/>
      <c r="D752" s="174"/>
      <c r="E752" s="174"/>
      <c r="F752" s="3"/>
      <c r="G752" s="3"/>
      <c r="H752" s="3"/>
      <c r="I752" s="3"/>
      <c r="J752" s="3"/>
      <c r="M752" s="78"/>
      <c r="O752" s="25"/>
      <c r="P752" s="25"/>
      <c r="Q752" s="24"/>
      <c r="R752" s="79"/>
      <c r="S752" s="79"/>
    </row>
    <row r="753" spans="1:19" s="5" customFormat="1" x14ac:dyDescent="0.2">
      <c r="A753" s="3"/>
      <c r="B753" s="76" t="str">
        <f>IF(A753="","",IF(ISNUMBER(SEARCH("KCB",G753))=TRUE,Info!$J$10,Info!$J$11))</f>
        <v/>
      </c>
      <c r="C753" s="56"/>
      <c r="D753" s="174"/>
      <c r="E753" s="174"/>
      <c r="F753" s="3"/>
      <c r="G753" s="3"/>
      <c r="H753" s="3"/>
      <c r="I753" s="3"/>
      <c r="J753" s="3"/>
      <c r="M753" s="78"/>
      <c r="O753" s="25"/>
      <c r="P753" s="25"/>
      <c r="Q753" s="24"/>
      <c r="R753" s="79"/>
      <c r="S753" s="79"/>
    </row>
    <row r="754" spans="1:19" s="5" customFormat="1" x14ac:dyDescent="0.2">
      <c r="A754" s="3"/>
      <c r="B754" s="76" t="str">
        <f>IF(A754="","",IF(ISNUMBER(SEARCH("KCB",G754))=TRUE,Info!$J$10,Info!$J$11))</f>
        <v/>
      </c>
      <c r="C754" s="56"/>
      <c r="D754" s="174"/>
      <c r="E754" s="174"/>
      <c r="F754" s="3"/>
      <c r="G754" s="3"/>
      <c r="H754" s="3"/>
      <c r="I754" s="3"/>
      <c r="J754" s="3"/>
      <c r="M754" s="78"/>
      <c r="O754" s="25"/>
      <c r="P754" s="25"/>
      <c r="Q754" s="24"/>
      <c r="R754" s="79"/>
      <c r="S754" s="79"/>
    </row>
    <row r="755" spans="1:19" s="5" customFormat="1" x14ac:dyDescent="0.2">
      <c r="A755" s="3"/>
      <c r="B755" s="76" t="str">
        <f>IF(A755="","",IF(ISNUMBER(SEARCH("KCB",G755))=TRUE,Info!$J$10,Info!$J$11))</f>
        <v/>
      </c>
      <c r="C755" s="56"/>
      <c r="D755" s="174"/>
      <c r="E755" s="174"/>
      <c r="F755" s="3"/>
      <c r="G755" s="3"/>
      <c r="H755" s="3"/>
      <c r="I755" s="3"/>
      <c r="J755" s="3"/>
      <c r="M755" s="78"/>
      <c r="O755" s="25"/>
      <c r="P755" s="25"/>
      <c r="Q755" s="24"/>
      <c r="R755" s="79"/>
      <c r="S755" s="79"/>
    </row>
    <row r="756" spans="1:19" s="5" customFormat="1" x14ac:dyDescent="0.2">
      <c r="A756" s="3"/>
      <c r="B756" s="76" t="str">
        <f>IF(A756="","",IF(ISNUMBER(SEARCH("KCB",G756))=TRUE,Info!$J$10,Info!$J$11))</f>
        <v/>
      </c>
      <c r="C756" s="56"/>
      <c r="D756" s="174"/>
      <c r="E756" s="174"/>
      <c r="F756" s="3"/>
      <c r="G756" s="3"/>
      <c r="H756" s="3"/>
      <c r="I756" s="3"/>
      <c r="J756" s="3"/>
      <c r="M756" s="78"/>
      <c r="O756" s="25"/>
      <c r="P756" s="25"/>
      <c r="Q756" s="24"/>
      <c r="R756" s="79"/>
      <c r="S756" s="79"/>
    </row>
    <row r="757" spans="1:19" s="5" customFormat="1" x14ac:dyDescent="0.2">
      <c r="A757" s="3"/>
      <c r="B757" s="76" t="str">
        <f>IF(A757="","",IF(ISNUMBER(SEARCH("KCB",G757))=TRUE,Info!$J$10,Info!$J$11))</f>
        <v/>
      </c>
      <c r="C757" s="56"/>
      <c r="D757" s="174"/>
      <c r="E757" s="174"/>
      <c r="F757" s="3"/>
      <c r="G757" s="3"/>
      <c r="H757" s="3"/>
      <c r="I757" s="3"/>
      <c r="J757" s="3"/>
      <c r="M757" s="78"/>
      <c r="O757" s="25"/>
      <c r="P757" s="25"/>
      <c r="Q757" s="24"/>
      <c r="R757" s="79"/>
      <c r="S757" s="79"/>
    </row>
    <row r="758" spans="1:19" s="5" customFormat="1" x14ac:dyDescent="0.2">
      <c r="A758" s="3"/>
      <c r="B758" s="76" t="str">
        <f>IF(A758="","",IF(ISNUMBER(SEARCH("KCB",G758))=TRUE,Info!$J$10,Info!$J$11))</f>
        <v/>
      </c>
      <c r="C758" s="56"/>
      <c r="D758" s="174"/>
      <c r="E758" s="174"/>
      <c r="F758" s="3"/>
      <c r="G758" s="3"/>
      <c r="H758" s="3"/>
      <c r="I758" s="3"/>
      <c r="J758" s="3"/>
      <c r="M758" s="78"/>
      <c r="O758" s="25"/>
      <c r="P758" s="25"/>
      <c r="Q758" s="24"/>
      <c r="R758" s="79"/>
      <c r="S758" s="79"/>
    </row>
    <row r="759" spans="1:19" s="5" customFormat="1" x14ac:dyDescent="0.2">
      <c r="A759" s="3"/>
      <c r="B759" s="76" t="str">
        <f>IF(A759="","",IF(ISNUMBER(SEARCH("KCB",G759))=TRUE,Info!$J$10,Info!$J$11))</f>
        <v/>
      </c>
      <c r="C759" s="56"/>
      <c r="D759" s="174"/>
      <c r="E759" s="174"/>
      <c r="F759" s="3"/>
      <c r="G759" s="3"/>
      <c r="H759" s="3"/>
      <c r="I759" s="3"/>
      <c r="J759" s="3"/>
      <c r="M759" s="78"/>
      <c r="O759" s="25"/>
      <c r="P759" s="25"/>
      <c r="Q759" s="24"/>
      <c r="R759" s="79"/>
      <c r="S759" s="79"/>
    </row>
    <row r="760" spans="1:19" s="5" customFormat="1" x14ac:dyDescent="0.2">
      <c r="A760" s="3"/>
      <c r="B760" s="76" t="str">
        <f>IF(A760="","",IF(ISNUMBER(SEARCH("KCB",G760))=TRUE,Info!$J$10,Info!$J$11))</f>
        <v/>
      </c>
      <c r="C760" s="56"/>
      <c r="D760" s="174"/>
      <c r="E760" s="174"/>
      <c r="F760" s="3"/>
      <c r="G760" s="3"/>
      <c r="H760" s="3"/>
      <c r="I760" s="3"/>
      <c r="J760" s="3"/>
      <c r="M760" s="78"/>
      <c r="O760" s="25"/>
      <c r="P760" s="25"/>
      <c r="Q760" s="24"/>
      <c r="R760" s="79"/>
      <c r="S760" s="79"/>
    </row>
    <row r="761" spans="1:19" s="5" customFormat="1" x14ac:dyDescent="0.2">
      <c r="A761" s="3"/>
      <c r="B761" s="76" t="str">
        <f>IF(A761="","",IF(ISNUMBER(SEARCH("KCB",G761))=TRUE,Info!$J$10,Info!$J$11))</f>
        <v/>
      </c>
      <c r="C761" s="56"/>
      <c r="D761" s="174"/>
      <c r="E761" s="174"/>
      <c r="F761" s="3"/>
      <c r="G761" s="3"/>
      <c r="H761" s="3"/>
      <c r="I761" s="3"/>
      <c r="J761" s="3"/>
      <c r="M761" s="78"/>
      <c r="O761" s="25"/>
      <c r="P761" s="25"/>
      <c r="Q761" s="24"/>
      <c r="R761" s="79"/>
      <c r="S761" s="79"/>
    </row>
    <row r="762" spans="1:19" s="5" customFormat="1" x14ac:dyDescent="0.2">
      <c r="A762" s="3"/>
      <c r="B762" s="76" t="str">
        <f>IF(A762="","",IF(ISNUMBER(SEARCH("KCB",G762))=TRUE,Info!$J$10,Info!$J$11))</f>
        <v/>
      </c>
      <c r="C762" s="56"/>
      <c r="D762" s="174"/>
      <c r="E762" s="174"/>
      <c r="F762" s="3"/>
      <c r="G762" s="3"/>
      <c r="H762" s="3"/>
      <c r="I762" s="3"/>
      <c r="J762" s="3"/>
      <c r="M762" s="78"/>
      <c r="O762" s="25"/>
      <c r="P762" s="25"/>
      <c r="Q762" s="24"/>
      <c r="R762" s="79"/>
      <c r="S762" s="79"/>
    </row>
    <row r="763" spans="1:19" s="5" customFormat="1" x14ac:dyDescent="0.2">
      <c r="A763" s="3"/>
      <c r="B763" s="76" t="str">
        <f>IF(A763="","",IF(ISNUMBER(SEARCH("KCB",G763))=TRUE,Info!$J$10,Info!$J$11))</f>
        <v/>
      </c>
      <c r="C763" s="56"/>
      <c r="D763" s="174"/>
      <c r="E763" s="174"/>
      <c r="F763" s="3"/>
      <c r="G763" s="3"/>
      <c r="H763" s="3"/>
      <c r="I763" s="3"/>
      <c r="J763" s="3"/>
      <c r="M763" s="78"/>
      <c r="O763" s="25"/>
      <c r="P763" s="25"/>
      <c r="Q763" s="24"/>
      <c r="R763" s="79"/>
      <c r="S763" s="79"/>
    </row>
    <row r="764" spans="1:19" s="5" customFormat="1" x14ac:dyDescent="0.2">
      <c r="A764" s="3"/>
      <c r="B764" s="76" t="str">
        <f>IF(A764="","",IF(ISNUMBER(SEARCH("KCB",G764))=TRUE,Info!$J$10,Info!$J$11))</f>
        <v/>
      </c>
      <c r="C764" s="56"/>
      <c r="D764" s="174"/>
      <c r="E764" s="174"/>
      <c r="F764" s="3"/>
      <c r="G764" s="3"/>
      <c r="H764" s="3"/>
      <c r="I764" s="3"/>
      <c r="J764" s="3"/>
      <c r="M764" s="78"/>
      <c r="O764" s="25"/>
      <c r="P764" s="25"/>
      <c r="Q764" s="24"/>
      <c r="R764" s="79"/>
      <c r="S764" s="79"/>
    </row>
    <row r="765" spans="1:19" s="5" customFormat="1" x14ac:dyDescent="0.2">
      <c r="A765" s="3"/>
      <c r="B765" s="76" t="str">
        <f>IF(A765="","",IF(ISNUMBER(SEARCH("KCB",G765))=TRUE,Info!$J$10,Info!$J$11))</f>
        <v/>
      </c>
      <c r="C765" s="56"/>
      <c r="D765" s="174"/>
      <c r="E765" s="174"/>
      <c r="F765" s="3"/>
      <c r="G765" s="3"/>
      <c r="H765" s="3"/>
      <c r="I765" s="3"/>
      <c r="J765" s="3"/>
      <c r="M765" s="78"/>
      <c r="O765" s="25"/>
      <c r="P765" s="25"/>
      <c r="Q765" s="24"/>
      <c r="R765" s="79"/>
      <c r="S765" s="79"/>
    </row>
    <row r="766" spans="1:19" s="5" customFormat="1" x14ac:dyDescent="0.2">
      <c r="A766" s="3"/>
      <c r="B766" s="76" t="str">
        <f>IF(A766="","",IF(ISNUMBER(SEARCH("KCB",G766))=TRUE,Info!$J$10,Info!$J$11))</f>
        <v/>
      </c>
      <c r="C766" s="56"/>
      <c r="D766" s="174"/>
      <c r="E766" s="174"/>
      <c r="F766" s="3"/>
      <c r="G766" s="3"/>
      <c r="H766" s="3"/>
      <c r="I766" s="3"/>
      <c r="J766" s="3"/>
      <c r="M766" s="78"/>
      <c r="O766" s="25"/>
      <c r="P766" s="25"/>
      <c r="Q766" s="24"/>
      <c r="R766" s="79"/>
      <c r="S766" s="79"/>
    </row>
    <row r="767" spans="1:19" s="5" customFormat="1" x14ac:dyDescent="0.2">
      <c r="A767" s="3"/>
      <c r="B767" s="76" t="str">
        <f>IF(A767="","",IF(ISNUMBER(SEARCH("KCB",G767))=TRUE,Info!$J$10,Info!$J$11))</f>
        <v/>
      </c>
      <c r="C767" s="56"/>
      <c r="D767" s="174"/>
      <c r="E767" s="174"/>
      <c r="F767" s="3"/>
      <c r="G767" s="3"/>
      <c r="H767" s="3"/>
      <c r="I767" s="3"/>
      <c r="J767" s="3"/>
      <c r="M767" s="78"/>
      <c r="O767" s="25"/>
      <c r="P767" s="25"/>
      <c r="Q767" s="24"/>
      <c r="R767" s="79"/>
      <c r="S767" s="79"/>
    </row>
    <row r="768" spans="1:19" s="5" customFormat="1" x14ac:dyDescent="0.2">
      <c r="A768" s="3"/>
      <c r="B768" s="76" t="str">
        <f>IF(A768="","",IF(ISNUMBER(SEARCH("KCB",G768))=TRUE,Info!$J$10,Info!$J$11))</f>
        <v/>
      </c>
      <c r="C768" s="56"/>
      <c r="D768" s="174"/>
      <c r="E768" s="174"/>
      <c r="F768" s="3"/>
      <c r="G768" s="3"/>
      <c r="H768" s="3"/>
      <c r="I768" s="3"/>
      <c r="J768" s="3"/>
      <c r="M768" s="78"/>
      <c r="O768" s="25"/>
      <c r="P768" s="25"/>
      <c r="Q768" s="24"/>
      <c r="R768" s="79"/>
      <c r="S768" s="79"/>
    </row>
    <row r="769" spans="1:19" s="5" customFormat="1" x14ac:dyDescent="0.2">
      <c r="A769" s="3"/>
      <c r="B769" s="76" t="str">
        <f>IF(A769="","",IF(ISNUMBER(SEARCH("KCB",G769))=TRUE,Info!$J$10,Info!$J$11))</f>
        <v/>
      </c>
      <c r="C769" s="56"/>
      <c r="D769" s="174"/>
      <c r="E769" s="174"/>
      <c r="F769" s="3"/>
      <c r="G769" s="3"/>
      <c r="H769" s="3"/>
      <c r="I769" s="3"/>
      <c r="J769" s="3"/>
      <c r="M769" s="78"/>
      <c r="O769" s="25"/>
      <c r="P769" s="25"/>
      <c r="Q769" s="24"/>
      <c r="R769" s="79"/>
      <c r="S769" s="79"/>
    </row>
    <row r="770" spans="1:19" s="5" customFormat="1" x14ac:dyDescent="0.2">
      <c r="A770" s="3"/>
      <c r="B770" s="76" t="str">
        <f>IF(A770="","",IF(ISNUMBER(SEARCH("KCB",G770))=TRUE,Info!$J$10,Info!$J$11))</f>
        <v/>
      </c>
      <c r="C770" s="56"/>
      <c r="D770" s="174"/>
      <c r="E770" s="174"/>
      <c r="F770" s="3"/>
      <c r="G770" s="3"/>
      <c r="H770" s="3"/>
      <c r="I770" s="3"/>
      <c r="J770" s="3"/>
      <c r="M770" s="78"/>
      <c r="O770" s="25"/>
      <c r="P770" s="25"/>
      <c r="Q770" s="24"/>
      <c r="R770" s="79"/>
      <c r="S770" s="79"/>
    </row>
    <row r="771" spans="1:19" s="5" customFormat="1" x14ac:dyDescent="0.2">
      <c r="A771" s="3"/>
      <c r="B771" s="76" t="str">
        <f>IF(A771="","",IF(ISNUMBER(SEARCH("KCB",G771))=TRUE,Info!$J$10,Info!$J$11))</f>
        <v/>
      </c>
      <c r="C771" s="56"/>
      <c r="D771" s="174"/>
      <c r="E771" s="174"/>
      <c r="F771" s="3"/>
      <c r="G771" s="3"/>
      <c r="H771" s="3"/>
      <c r="I771" s="3"/>
      <c r="J771" s="3"/>
      <c r="M771" s="78"/>
      <c r="O771" s="25"/>
      <c r="P771" s="25"/>
      <c r="Q771" s="24"/>
      <c r="R771" s="79"/>
      <c r="S771" s="79"/>
    </row>
    <row r="772" spans="1:19" s="5" customFormat="1" x14ac:dyDescent="0.2">
      <c r="A772" s="3"/>
      <c r="B772" s="76" t="str">
        <f>IF(A772="","",IF(ISNUMBER(SEARCH("KCB",G772))=TRUE,Info!$J$10,Info!$J$11))</f>
        <v/>
      </c>
      <c r="C772" s="56"/>
      <c r="D772" s="174"/>
      <c r="E772" s="174"/>
      <c r="F772" s="3"/>
      <c r="G772" s="3"/>
      <c r="H772" s="3"/>
      <c r="I772" s="3"/>
      <c r="J772" s="3"/>
      <c r="M772" s="78"/>
      <c r="O772" s="25"/>
      <c r="P772" s="25"/>
      <c r="Q772" s="24"/>
      <c r="R772" s="79"/>
      <c r="S772" s="79"/>
    </row>
    <row r="773" spans="1:19" s="5" customFormat="1" x14ac:dyDescent="0.2">
      <c r="A773" s="3"/>
      <c r="B773" s="76" t="str">
        <f>IF(A773="","",IF(ISNUMBER(SEARCH("KCB",G773))=TRUE,Info!$J$10,Info!$J$11))</f>
        <v/>
      </c>
      <c r="C773" s="56"/>
      <c r="D773" s="174"/>
      <c r="E773" s="174"/>
      <c r="F773" s="3"/>
      <c r="G773" s="3"/>
      <c r="H773" s="3"/>
      <c r="I773" s="3"/>
      <c r="J773" s="3"/>
      <c r="M773" s="78"/>
      <c r="O773" s="25"/>
      <c r="P773" s="25"/>
      <c r="Q773" s="24"/>
      <c r="R773" s="79"/>
      <c r="S773" s="79"/>
    </row>
    <row r="774" spans="1:19" s="5" customFormat="1" x14ac:dyDescent="0.2">
      <c r="A774" s="3"/>
      <c r="B774" s="76" t="str">
        <f>IF(A774="","",IF(ISNUMBER(SEARCH("KCB",G774))=TRUE,Info!$J$10,Info!$J$11))</f>
        <v/>
      </c>
      <c r="C774" s="56"/>
      <c r="D774" s="174"/>
      <c r="E774" s="174"/>
      <c r="F774" s="3"/>
      <c r="G774" s="3"/>
      <c r="H774" s="3"/>
      <c r="I774" s="3"/>
      <c r="J774" s="3"/>
      <c r="M774" s="78"/>
      <c r="O774" s="25"/>
      <c r="P774" s="25"/>
      <c r="Q774" s="24"/>
      <c r="R774" s="79"/>
      <c r="S774" s="79"/>
    </row>
    <row r="775" spans="1:19" s="5" customFormat="1" x14ac:dyDescent="0.2">
      <c r="A775" s="3"/>
      <c r="B775" s="76" t="str">
        <f>IF(A775="","",IF(ISNUMBER(SEARCH("KCB",G775))=TRUE,Info!$J$10,Info!$J$11))</f>
        <v/>
      </c>
      <c r="C775" s="56"/>
      <c r="D775" s="174"/>
      <c r="E775" s="174"/>
      <c r="F775" s="3"/>
      <c r="G775" s="3"/>
      <c r="H775" s="3"/>
      <c r="I775" s="3"/>
      <c r="J775" s="3"/>
      <c r="M775" s="78"/>
      <c r="O775" s="25"/>
      <c r="P775" s="25"/>
      <c r="Q775" s="24"/>
      <c r="R775" s="79"/>
      <c r="S775" s="79"/>
    </row>
    <row r="776" spans="1:19" s="5" customFormat="1" x14ac:dyDescent="0.2">
      <c r="A776" s="3"/>
      <c r="B776" s="76" t="str">
        <f>IF(A776="","",IF(ISNUMBER(SEARCH("KCB",G776))=TRUE,Info!$J$10,Info!$J$11))</f>
        <v/>
      </c>
      <c r="C776" s="56"/>
      <c r="D776" s="174"/>
      <c r="E776" s="174"/>
      <c r="F776" s="3"/>
      <c r="G776" s="3"/>
      <c r="H776" s="3"/>
      <c r="I776" s="3"/>
      <c r="J776" s="3"/>
      <c r="M776" s="78"/>
      <c r="O776" s="25"/>
      <c r="P776" s="25"/>
      <c r="Q776" s="24"/>
      <c r="R776" s="79"/>
      <c r="S776" s="79"/>
    </row>
    <row r="777" spans="1:19" s="5" customFormat="1" x14ac:dyDescent="0.2">
      <c r="A777" s="3"/>
      <c r="B777" s="76" t="str">
        <f>IF(A777="","",IF(ISNUMBER(SEARCH("KCB",G777))=TRUE,Info!$J$10,Info!$J$11))</f>
        <v/>
      </c>
      <c r="C777" s="56"/>
      <c r="D777" s="174"/>
      <c r="E777" s="174"/>
      <c r="F777" s="3"/>
      <c r="G777" s="3"/>
      <c r="H777" s="3"/>
      <c r="I777" s="3"/>
      <c r="J777" s="3"/>
      <c r="M777" s="78"/>
      <c r="O777" s="25"/>
      <c r="P777" s="25"/>
      <c r="Q777" s="24"/>
      <c r="R777" s="79"/>
      <c r="S777" s="79"/>
    </row>
    <row r="778" spans="1:19" s="5" customFormat="1" x14ac:dyDescent="0.2">
      <c r="A778" s="3"/>
      <c r="B778" s="76" t="str">
        <f>IF(A778="","",IF(ISNUMBER(SEARCH("KCB",G778))=TRUE,Info!$J$10,Info!$J$11))</f>
        <v/>
      </c>
      <c r="C778" s="56"/>
      <c r="D778" s="174"/>
      <c r="E778" s="174"/>
      <c r="F778" s="3"/>
      <c r="G778" s="3"/>
      <c r="H778" s="3"/>
      <c r="I778" s="3"/>
      <c r="J778" s="3"/>
      <c r="M778" s="78"/>
      <c r="O778" s="25"/>
      <c r="P778" s="25"/>
      <c r="Q778" s="24"/>
      <c r="R778" s="79"/>
      <c r="S778" s="79"/>
    </row>
    <row r="779" spans="1:19" s="5" customFormat="1" x14ac:dyDescent="0.2">
      <c r="A779" s="3"/>
      <c r="B779" s="76" t="str">
        <f>IF(A779="","",IF(ISNUMBER(SEARCH("KCB",G779))=TRUE,Info!$J$10,Info!$J$11))</f>
        <v/>
      </c>
      <c r="C779" s="56"/>
      <c r="D779" s="174"/>
      <c r="E779" s="174"/>
      <c r="F779" s="3"/>
      <c r="G779" s="3"/>
      <c r="H779" s="3"/>
      <c r="I779" s="3"/>
      <c r="J779" s="3"/>
      <c r="M779" s="78"/>
      <c r="O779" s="25"/>
      <c r="P779" s="25"/>
      <c r="Q779" s="24"/>
      <c r="R779" s="79"/>
      <c r="S779" s="79"/>
    </row>
    <row r="780" spans="1:19" s="5" customFormat="1" x14ac:dyDescent="0.2">
      <c r="A780" s="3"/>
      <c r="B780" s="76" t="str">
        <f>IF(A780="","",IF(ISNUMBER(SEARCH("KCB",G780))=TRUE,Info!$J$10,Info!$J$11))</f>
        <v/>
      </c>
      <c r="C780" s="56"/>
      <c r="D780" s="174"/>
      <c r="E780" s="174"/>
      <c r="F780" s="3"/>
      <c r="G780" s="3"/>
      <c r="H780" s="3"/>
      <c r="I780" s="3"/>
      <c r="J780" s="3"/>
      <c r="M780" s="78"/>
      <c r="O780" s="25"/>
      <c r="P780" s="25"/>
      <c r="Q780" s="24"/>
      <c r="R780" s="79"/>
      <c r="S780" s="79"/>
    </row>
    <row r="781" spans="1:19" s="5" customFormat="1" x14ac:dyDescent="0.2">
      <c r="A781" s="3"/>
      <c r="B781" s="76" t="str">
        <f>IF(A781="","",IF(ISNUMBER(SEARCH("KCB",G781))=TRUE,Info!$J$10,Info!$J$11))</f>
        <v/>
      </c>
      <c r="C781" s="56"/>
      <c r="D781" s="174"/>
      <c r="E781" s="174"/>
      <c r="F781" s="3"/>
      <c r="G781" s="3"/>
      <c r="H781" s="3"/>
      <c r="I781" s="3"/>
      <c r="J781" s="3"/>
      <c r="M781" s="78"/>
      <c r="O781" s="25"/>
      <c r="P781" s="25"/>
      <c r="Q781" s="24"/>
      <c r="R781" s="79"/>
      <c r="S781" s="79"/>
    </row>
    <row r="782" spans="1:19" s="5" customFormat="1" x14ac:dyDescent="0.2">
      <c r="A782" s="3"/>
      <c r="B782" s="76" t="str">
        <f>IF(A782="","",IF(ISNUMBER(SEARCH("KCB",G782))=TRUE,Info!$J$10,Info!$J$11))</f>
        <v/>
      </c>
      <c r="C782" s="56"/>
      <c r="D782" s="174"/>
      <c r="E782" s="174"/>
      <c r="F782" s="3"/>
      <c r="G782" s="3"/>
      <c r="H782" s="3"/>
      <c r="I782" s="3"/>
      <c r="J782" s="3"/>
      <c r="M782" s="78"/>
      <c r="O782" s="25"/>
      <c r="P782" s="25"/>
      <c r="Q782" s="24"/>
      <c r="R782" s="79"/>
      <c r="S782" s="79"/>
    </row>
    <row r="783" spans="1:19" s="5" customFormat="1" x14ac:dyDescent="0.2">
      <c r="A783" s="3"/>
      <c r="B783" s="76" t="str">
        <f>IF(A783="","",IF(ISNUMBER(SEARCH("KCB",G783))=TRUE,Info!$J$10,Info!$J$11))</f>
        <v/>
      </c>
      <c r="C783" s="56"/>
      <c r="D783" s="174"/>
      <c r="E783" s="174"/>
      <c r="F783" s="3"/>
      <c r="G783" s="3"/>
      <c r="H783" s="3"/>
      <c r="I783" s="3"/>
      <c r="J783" s="3"/>
      <c r="M783" s="78"/>
      <c r="O783" s="25"/>
      <c r="P783" s="25"/>
      <c r="Q783" s="24"/>
      <c r="R783" s="79"/>
      <c r="S783" s="79"/>
    </row>
    <row r="784" spans="1:19" s="5" customFormat="1" x14ac:dyDescent="0.2">
      <c r="A784" s="3"/>
      <c r="B784" s="76" t="str">
        <f>IF(A784="","",IF(ISNUMBER(SEARCH("KCB",G784))=TRUE,Info!$J$10,Info!$J$11))</f>
        <v/>
      </c>
      <c r="C784" s="56"/>
      <c r="D784" s="174"/>
      <c r="E784" s="174"/>
      <c r="F784" s="3"/>
      <c r="G784" s="3"/>
      <c r="H784" s="3"/>
      <c r="I784" s="3"/>
      <c r="J784" s="3"/>
      <c r="M784" s="78"/>
      <c r="O784" s="25"/>
      <c r="P784" s="25"/>
      <c r="Q784" s="24"/>
      <c r="R784" s="79"/>
      <c r="S784" s="79"/>
    </row>
    <row r="785" spans="1:19" s="5" customFormat="1" x14ac:dyDescent="0.2">
      <c r="A785" s="3"/>
      <c r="B785" s="76" t="str">
        <f>IF(A785="","",IF(ISNUMBER(SEARCH("KCB",G785))=TRUE,Info!$J$10,Info!$J$11))</f>
        <v/>
      </c>
      <c r="C785" s="56"/>
      <c r="D785" s="174"/>
      <c r="E785" s="174"/>
      <c r="F785" s="3"/>
      <c r="G785" s="3"/>
      <c r="H785" s="3"/>
      <c r="I785" s="3"/>
      <c r="J785" s="3"/>
      <c r="M785" s="78"/>
      <c r="O785" s="25"/>
      <c r="P785" s="25"/>
      <c r="Q785" s="24"/>
      <c r="R785" s="79"/>
      <c r="S785" s="79"/>
    </row>
    <row r="786" spans="1:19" s="5" customFormat="1" x14ac:dyDescent="0.2">
      <c r="A786" s="3"/>
      <c r="B786" s="76" t="str">
        <f>IF(A786="","",IF(ISNUMBER(SEARCH("KCB",G786))=TRUE,Info!$J$10,Info!$J$11))</f>
        <v/>
      </c>
      <c r="C786" s="56"/>
      <c r="D786" s="174"/>
      <c r="E786" s="174"/>
      <c r="F786" s="3"/>
      <c r="G786" s="3"/>
      <c r="H786" s="3"/>
      <c r="I786" s="3"/>
      <c r="J786" s="3"/>
      <c r="M786" s="78"/>
      <c r="O786" s="25"/>
      <c r="P786" s="25"/>
      <c r="Q786" s="24"/>
      <c r="R786" s="79"/>
      <c r="S786" s="79"/>
    </row>
    <row r="787" spans="1:19" s="5" customFormat="1" x14ac:dyDescent="0.2">
      <c r="A787" s="3"/>
      <c r="B787" s="76" t="str">
        <f>IF(A787="","",IF(ISNUMBER(SEARCH("KCB",G787))=TRUE,Info!$J$10,Info!$J$11))</f>
        <v/>
      </c>
      <c r="C787" s="56"/>
      <c r="D787" s="174"/>
      <c r="E787" s="174"/>
      <c r="F787" s="3"/>
      <c r="G787" s="3"/>
      <c r="H787" s="3"/>
      <c r="I787" s="3"/>
      <c r="J787" s="3"/>
      <c r="M787" s="78"/>
      <c r="O787" s="25"/>
      <c r="P787" s="25"/>
      <c r="Q787" s="24"/>
      <c r="R787" s="79"/>
      <c r="S787" s="79"/>
    </row>
    <row r="788" spans="1:19" s="5" customFormat="1" x14ac:dyDescent="0.2">
      <c r="A788" s="3"/>
      <c r="B788" s="76" t="str">
        <f>IF(A788="","",IF(ISNUMBER(SEARCH("KCB",G788))=TRUE,Info!$J$10,Info!$J$11))</f>
        <v/>
      </c>
      <c r="C788" s="56"/>
      <c r="D788" s="174"/>
      <c r="E788" s="174"/>
      <c r="F788" s="3"/>
      <c r="G788" s="3"/>
      <c r="H788" s="3"/>
      <c r="I788" s="3"/>
      <c r="J788" s="3"/>
      <c r="M788" s="78"/>
      <c r="O788" s="25"/>
      <c r="P788" s="25"/>
      <c r="Q788" s="24"/>
      <c r="R788" s="79"/>
      <c r="S788" s="79"/>
    </row>
    <row r="789" spans="1:19" s="5" customFormat="1" x14ac:dyDescent="0.2">
      <c r="A789" s="3"/>
      <c r="B789" s="76" t="str">
        <f>IF(A789="","",IF(ISNUMBER(SEARCH("KCB",G789))=TRUE,Info!$J$10,Info!$J$11))</f>
        <v/>
      </c>
      <c r="C789" s="56"/>
      <c r="D789" s="174"/>
      <c r="E789" s="174"/>
      <c r="F789" s="3"/>
      <c r="G789" s="3"/>
      <c r="H789" s="3"/>
      <c r="I789" s="3"/>
      <c r="J789" s="3"/>
      <c r="M789" s="78"/>
      <c r="O789" s="25"/>
      <c r="P789" s="25"/>
      <c r="Q789" s="24"/>
      <c r="R789" s="79"/>
      <c r="S789" s="79"/>
    </row>
    <row r="790" spans="1:19" s="5" customFormat="1" x14ac:dyDescent="0.2">
      <c r="A790" s="3"/>
      <c r="B790" s="76" t="str">
        <f>IF(A790="","",IF(ISNUMBER(SEARCH("KCB",G790))=TRUE,Info!$J$10,Info!$J$11))</f>
        <v/>
      </c>
      <c r="C790" s="56"/>
      <c r="D790" s="174"/>
      <c r="E790" s="174"/>
      <c r="F790" s="3"/>
      <c r="G790" s="3"/>
      <c r="H790" s="3"/>
      <c r="I790" s="3"/>
      <c r="J790" s="3"/>
      <c r="M790" s="78"/>
      <c r="O790" s="25"/>
      <c r="P790" s="25"/>
      <c r="Q790" s="24"/>
      <c r="R790" s="79"/>
      <c r="S790" s="79"/>
    </row>
    <row r="791" spans="1:19" s="5" customFormat="1" x14ac:dyDescent="0.2">
      <c r="A791" s="3"/>
      <c r="B791" s="76" t="str">
        <f>IF(A791="","",IF(ISNUMBER(SEARCH("KCB",G791))=TRUE,Info!$J$10,Info!$J$11))</f>
        <v/>
      </c>
      <c r="C791" s="56"/>
      <c r="D791" s="174"/>
      <c r="E791" s="174"/>
      <c r="F791" s="3"/>
      <c r="G791" s="3"/>
      <c r="H791" s="3"/>
      <c r="I791" s="3"/>
      <c r="J791" s="3"/>
      <c r="M791" s="78"/>
      <c r="O791" s="25"/>
      <c r="P791" s="25"/>
      <c r="Q791" s="24"/>
      <c r="R791" s="79"/>
      <c r="S791" s="79"/>
    </row>
    <row r="792" spans="1:19" s="5" customFormat="1" x14ac:dyDescent="0.2">
      <c r="A792" s="3"/>
      <c r="B792" s="76" t="str">
        <f>IF(A792="","",IF(ISNUMBER(SEARCH("KCB",G792))=TRUE,Info!$J$10,Info!$J$11))</f>
        <v/>
      </c>
      <c r="C792" s="56"/>
      <c r="D792" s="174"/>
      <c r="E792" s="174"/>
      <c r="F792" s="3"/>
      <c r="G792" s="3"/>
      <c r="H792" s="3"/>
      <c r="I792" s="3"/>
      <c r="J792" s="3"/>
      <c r="M792" s="78"/>
      <c r="O792" s="25"/>
      <c r="P792" s="25"/>
      <c r="Q792" s="24"/>
      <c r="R792" s="79"/>
      <c r="S792" s="79"/>
    </row>
    <row r="793" spans="1:19" s="5" customFormat="1" x14ac:dyDescent="0.2">
      <c r="A793" s="3"/>
      <c r="B793" s="76" t="str">
        <f>IF(A793="","",IF(ISNUMBER(SEARCH("KCB",G793))=TRUE,Info!$J$10,Info!$J$11))</f>
        <v/>
      </c>
      <c r="C793" s="56"/>
      <c r="D793" s="174"/>
      <c r="E793" s="174"/>
      <c r="F793" s="3"/>
      <c r="G793" s="3"/>
      <c r="H793" s="3"/>
      <c r="I793" s="3"/>
      <c r="J793" s="3"/>
      <c r="M793" s="78"/>
      <c r="O793" s="25"/>
      <c r="P793" s="25"/>
      <c r="Q793" s="24"/>
      <c r="R793" s="79"/>
      <c r="S793" s="79"/>
    </row>
    <row r="794" spans="1:19" s="5" customFormat="1" x14ac:dyDescent="0.2">
      <c r="A794" s="3"/>
      <c r="B794" s="76" t="str">
        <f>IF(A794="","",IF(ISNUMBER(SEARCH("KCB",G794))=TRUE,Info!$J$10,Info!$J$11))</f>
        <v/>
      </c>
      <c r="C794" s="56"/>
      <c r="D794" s="174"/>
      <c r="E794" s="174"/>
      <c r="F794" s="3"/>
      <c r="G794" s="3"/>
      <c r="H794" s="3"/>
      <c r="I794" s="3"/>
      <c r="J794" s="3"/>
      <c r="M794" s="78"/>
      <c r="O794" s="25"/>
      <c r="P794" s="25"/>
      <c r="Q794" s="24"/>
      <c r="R794" s="79"/>
      <c r="S794" s="79"/>
    </row>
    <row r="795" spans="1:19" s="5" customFormat="1" x14ac:dyDescent="0.2">
      <c r="A795" s="3"/>
      <c r="B795" s="76" t="str">
        <f>IF(A795="","",IF(ISNUMBER(SEARCH("KCB",G795))=TRUE,Info!$J$10,Info!$J$11))</f>
        <v/>
      </c>
      <c r="C795" s="56"/>
      <c r="D795" s="174"/>
      <c r="E795" s="174"/>
      <c r="F795" s="3"/>
      <c r="G795" s="3"/>
      <c r="H795" s="3"/>
      <c r="I795" s="3"/>
      <c r="J795" s="3"/>
      <c r="M795" s="78"/>
      <c r="O795" s="25"/>
      <c r="P795" s="25"/>
      <c r="Q795" s="24"/>
      <c r="R795" s="79"/>
      <c r="S795" s="79"/>
    </row>
    <row r="796" spans="1:19" s="5" customFormat="1" x14ac:dyDescent="0.2">
      <c r="A796" s="3"/>
      <c r="B796" s="76" t="str">
        <f>IF(A796="","",IF(ISNUMBER(SEARCH("KCB",G796))=TRUE,Info!$J$10,Info!$J$11))</f>
        <v/>
      </c>
      <c r="C796" s="56"/>
      <c r="D796" s="174"/>
      <c r="E796" s="174"/>
      <c r="F796" s="3"/>
      <c r="G796" s="3"/>
      <c r="H796" s="3"/>
      <c r="I796" s="3"/>
      <c r="J796" s="3"/>
      <c r="M796" s="78"/>
      <c r="O796" s="25"/>
      <c r="P796" s="25"/>
      <c r="Q796" s="24"/>
      <c r="R796" s="79"/>
      <c r="S796" s="79"/>
    </row>
    <row r="797" spans="1:19" s="5" customFormat="1" x14ac:dyDescent="0.2">
      <c r="A797" s="3"/>
      <c r="B797" s="76" t="str">
        <f>IF(A797="","",IF(ISNUMBER(SEARCH("KCB",G797))=TRUE,Info!$J$10,Info!$J$11))</f>
        <v/>
      </c>
      <c r="C797" s="56"/>
      <c r="D797" s="174"/>
      <c r="E797" s="174"/>
      <c r="F797" s="3"/>
      <c r="G797" s="3"/>
      <c r="H797" s="3"/>
      <c r="I797" s="3"/>
      <c r="J797" s="3"/>
      <c r="M797" s="78"/>
      <c r="O797" s="25"/>
      <c r="P797" s="25"/>
      <c r="Q797" s="24"/>
      <c r="R797" s="79"/>
      <c r="S797" s="79"/>
    </row>
    <row r="798" spans="1:19" s="5" customFormat="1" x14ac:dyDescent="0.2">
      <c r="A798" s="3"/>
      <c r="B798" s="76" t="str">
        <f>IF(A798="","",IF(ISNUMBER(SEARCH("KCB",G798))=TRUE,Info!$J$10,Info!$J$11))</f>
        <v/>
      </c>
      <c r="C798" s="56"/>
      <c r="D798" s="174"/>
      <c r="E798" s="174"/>
      <c r="F798" s="3"/>
      <c r="G798" s="3"/>
      <c r="H798" s="3"/>
      <c r="I798" s="3"/>
      <c r="J798" s="3"/>
      <c r="M798" s="78"/>
      <c r="O798" s="25"/>
      <c r="P798" s="25"/>
      <c r="Q798" s="24"/>
      <c r="R798" s="79"/>
      <c r="S798" s="79"/>
    </row>
    <row r="799" spans="1:19" s="5" customFormat="1" x14ac:dyDescent="0.2">
      <c r="A799" s="3"/>
      <c r="B799" s="76" t="str">
        <f>IF(A799="","",IF(ISNUMBER(SEARCH("KCB",G799))=TRUE,Info!$J$10,Info!$J$11))</f>
        <v/>
      </c>
      <c r="C799" s="56"/>
      <c r="D799" s="174"/>
      <c r="E799" s="174"/>
      <c r="F799" s="3"/>
      <c r="G799" s="3"/>
      <c r="H799" s="3"/>
      <c r="I799" s="3"/>
      <c r="J799" s="3"/>
      <c r="M799" s="78"/>
      <c r="O799" s="25"/>
      <c r="P799" s="25"/>
      <c r="Q799" s="24"/>
      <c r="R799" s="79"/>
      <c r="S799" s="79"/>
    </row>
    <row r="800" spans="1:19" s="5" customFormat="1" x14ac:dyDescent="0.2">
      <c r="A800" s="3"/>
      <c r="B800" s="76" t="str">
        <f>IF(A800="","",IF(ISNUMBER(SEARCH("KCB",G800))=TRUE,Info!$J$10,Info!$J$11))</f>
        <v/>
      </c>
      <c r="C800" s="56"/>
      <c r="D800" s="174"/>
      <c r="E800" s="174"/>
      <c r="F800" s="3"/>
      <c r="G800" s="3"/>
      <c r="H800" s="3"/>
      <c r="I800" s="3"/>
      <c r="J800" s="3"/>
      <c r="M800" s="78"/>
      <c r="O800" s="25"/>
      <c r="P800" s="25"/>
      <c r="Q800" s="24"/>
      <c r="R800" s="79"/>
      <c r="S800" s="79"/>
    </row>
    <row r="801" spans="1:19" s="5" customFormat="1" x14ac:dyDescent="0.2">
      <c r="A801" s="3"/>
      <c r="B801" s="76" t="str">
        <f>IF(A801="","",IF(ISNUMBER(SEARCH("KCB",G801))=TRUE,Info!$J$10,Info!$J$11))</f>
        <v/>
      </c>
      <c r="C801" s="56"/>
      <c r="D801" s="174"/>
      <c r="E801" s="174"/>
      <c r="F801" s="3"/>
      <c r="G801" s="3"/>
      <c r="H801" s="3"/>
      <c r="I801" s="3"/>
      <c r="J801" s="3"/>
      <c r="M801" s="78"/>
      <c r="O801" s="25"/>
      <c r="P801" s="25"/>
      <c r="Q801" s="24"/>
      <c r="R801" s="79"/>
      <c r="S801" s="79"/>
    </row>
    <row r="802" spans="1:19" s="5" customFormat="1" x14ac:dyDescent="0.2">
      <c r="A802" s="3"/>
      <c r="B802" s="76" t="str">
        <f>IF(A802="","",IF(ISNUMBER(SEARCH("KCB",G802))=TRUE,Info!$J$10,Info!$J$11))</f>
        <v/>
      </c>
      <c r="C802" s="56"/>
      <c r="D802" s="174"/>
      <c r="E802" s="174"/>
      <c r="F802" s="3"/>
      <c r="G802" s="3"/>
      <c r="H802" s="3"/>
      <c r="I802" s="3"/>
      <c r="J802" s="3"/>
      <c r="M802" s="78"/>
      <c r="O802" s="25"/>
      <c r="P802" s="25"/>
      <c r="Q802" s="24"/>
      <c r="R802" s="79"/>
      <c r="S802" s="79"/>
    </row>
    <row r="803" spans="1:19" s="5" customFormat="1" x14ac:dyDescent="0.2">
      <c r="A803" s="3"/>
      <c r="B803" s="76" t="str">
        <f>IF(A803="","",IF(ISNUMBER(SEARCH("KCB",G803))=TRUE,Info!$J$10,Info!$J$11))</f>
        <v/>
      </c>
      <c r="C803" s="56"/>
      <c r="D803" s="174"/>
      <c r="E803" s="174"/>
      <c r="F803" s="3"/>
      <c r="G803" s="3"/>
      <c r="H803" s="3"/>
      <c r="I803" s="3"/>
      <c r="J803" s="3"/>
      <c r="M803" s="78"/>
      <c r="O803" s="25"/>
      <c r="P803" s="25"/>
      <c r="Q803" s="24"/>
      <c r="R803" s="79"/>
      <c r="S803" s="79"/>
    </row>
    <row r="804" spans="1:19" s="5" customFormat="1" x14ac:dyDescent="0.2">
      <c r="A804" s="3"/>
      <c r="B804" s="76" t="str">
        <f>IF(A804="","",IF(ISNUMBER(SEARCH("KCB",G804))=TRUE,Info!$J$10,Info!$J$11))</f>
        <v/>
      </c>
      <c r="C804" s="56"/>
      <c r="D804" s="174"/>
      <c r="E804" s="174"/>
      <c r="F804" s="3"/>
      <c r="G804" s="3"/>
      <c r="H804" s="3"/>
      <c r="I804" s="3"/>
      <c r="J804" s="3"/>
      <c r="M804" s="78"/>
      <c r="O804" s="25"/>
      <c r="P804" s="25"/>
      <c r="Q804" s="24"/>
      <c r="R804" s="79"/>
      <c r="S804" s="79"/>
    </row>
    <row r="805" spans="1:19" s="5" customFormat="1" x14ac:dyDescent="0.2">
      <c r="A805" s="3"/>
      <c r="B805" s="76" t="str">
        <f>IF(A805="","",IF(ISNUMBER(SEARCH("KCB",G805))=TRUE,Info!$J$10,Info!$J$11))</f>
        <v/>
      </c>
      <c r="C805" s="56"/>
      <c r="D805" s="174"/>
      <c r="E805" s="174"/>
      <c r="F805" s="3"/>
      <c r="G805" s="3"/>
      <c r="H805" s="3"/>
      <c r="I805" s="3"/>
      <c r="J805" s="3"/>
      <c r="M805" s="78"/>
      <c r="O805" s="25"/>
      <c r="P805" s="25"/>
      <c r="Q805" s="24"/>
      <c r="R805" s="79"/>
      <c r="S805" s="79"/>
    </row>
    <row r="806" spans="1:19" s="5" customFormat="1" x14ac:dyDescent="0.2">
      <c r="A806" s="3"/>
      <c r="B806" s="76" t="str">
        <f>IF(A806="","",IF(ISNUMBER(SEARCH("KCB",G806))=TRUE,Info!$J$10,Info!$J$11))</f>
        <v/>
      </c>
      <c r="C806" s="56"/>
      <c r="D806" s="174"/>
      <c r="E806" s="174"/>
      <c r="F806" s="3"/>
      <c r="G806" s="3"/>
      <c r="H806" s="3"/>
      <c r="I806" s="3"/>
      <c r="J806" s="3"/>
      <c r="M806" s="78"/>
      <c r="O806" s="25"/>
      <c r="P806" s="25"/>
      <c r="Q806" s="24"/>
      <c r="R806" s="79"/>
      <c r="S806" s="79"/>
    </row>
    <row r="807" spans="1:19" s="5" customFormat="1" x14ac:dyDescent="0.2">
      <c r="A807" s="3"/>
      <c r="B807" s="76" t="str">
        <f>IF(A807="","",IF(ISNUMBER(SEARCH("KCB",G807))=TRUE,Info!$J$10,Info!$J$11))</f>
        <v/>
      </c>
      <c r="C807" s="56"/>
      <c r="D807" s="174"/>
      <c r="E807" s="174"/>
      <c r="F807" s="3"/>
      <c r="G807" s="3"/>
      <c r="H807" s="3"/>
      <c r="I807" s="3"/>
      <c r="J807" s="3"/>
      <c r="M807" s="78"/>
      <c r="O807" s="25"/>
      <c r="P807" s="25"/>
      <c r="Q807" s="24"/>
      <c r="R807" s="79"/>
      <c r="S807" s="79"/>
    </row>
    <row r="808" spans="1:19" s="5" customFormat="1" x14ac:dyDescent="0.2">
      <c r="A808" s="3"/>
      <c r="B808" s="76" t="str">
        <f>IF(A808="","",IF(ISNUMBER(SEARCH("KCB",G808))=TRUE,Info!$J$10,Info!$J$11))</f>
        <v/>
      </c>
      <c r="C808" s="56"/>
      <c r="D808" s="174"/>
      <c r="E808" s="174"/>
      <c r="F808" s="3"/>
      <c r="G808" s="3"/>
      <c r="H808" s="3"/>
      <c r="I808" s="3"/>
      <c r="J808" s="3"/>
      <c r="M808" s="78"/>
      <c r="O808" s="25"/>
      <c r="P808" s="25"/>
      <c r="Q808" s="24"/>
      <c r="R808" s="79"/>
      <c r="S808" s="79"/>
    </row>
    <row r="809" spans="1:19" s="5" customFormat="1" x14ac:dyDescent="0.2">
      <c r="A809" s="3"/>
      <c r="B809" s="76" t="str">
        <f>IF(A809="","",IF(ISNUMBER(SEARCH("KCB",G809))=TRUE,Info!$J$10,Info!$J$11))</f>
        <v/>
      </c>
      <c r="C809" s="56"/>
      <c r="D809" s="174"/>
      <c r="E809" s="174"/>
      <c r="F809" s="3"/>
      <c r="G809" s="3"/>
      <c r="H809" s="3"/>
      <c r="I809" s="3"/>
      <c r="J809" s="3"/>
      <c r="M809" s="78"/>
      <c r="O809" s="25"/>
      <c r="P809" s="25"/>
      <c r="Q809" s="24"/>
      <c r="R809" s="79"/>
      <c r="S809" s="79"/>
    </row>
    <row r="810" spans="1:19" s="5" customFormat="1" x14ac:dyDescent="0.2">
      <c r="A810" s="3"/>
      <c r="B810" s="76" t="str">
        <f>IF(A810="","",IF(ISNUMBER(SEARCH("KCB",G810))=TRUE,Info!$J$10,Info!$J$11))</f>
        <v/>
      </c>
      <c r="C810" s="56"/>
      <c r="D810" s="174"/>
      <c r="E810" s="174"/>
      <c r="F810" s="3"/>
      <c r="G810" s="3"/>
      <c r="H810" s="3"/>
      <c r="I810" s="3"/>
      <c r="J810" s="3"/>
      <c r="M810" s="78"/>
      <c r="O810" s="25"/>
      <c r="P810" s="25"/>
      <c r="Q810" s="24"/>
      <c r="R810" s="79"/>
      <c r="S810" s="79"/>
    </row>
    <row r="811" spans="1:19" s="5" customFormat="1" x14ac:dyDescent="0.2">
      <c r="A811" s="3"/>
      <c r="B811" s="76" t="str">
        <f>IF(A811="","",IF(ISNUMBER(SEARCH("KCB",G811))=TRUE,Info!$J$10,Info!$J$11))</f>
        <v/>
      </c>
      <c r="C811" s="56"/>
      <c r="D811" s="174"/>
      <c r="E811" s="174"/>
      <c r="F811" s="3"/>
      <c r="G811" s="3"/>
      <c r="H811" s="3"/>
      <c r="I811" s="3"/>
      <c r="J811" s="3"/>
      <c r="M811" s="78"/>
      <c r="O811" s="25"/>
      <c r="P811" s="25"/>
      <c r="Q811" s="24"/>
      <c r="R811" s="79"/>
      <c r="S811" s="79"/>
    </row>
    <row r="812" spans="1:19" s="5" customFormat="1" x14ac:dyDescent="0.2">
      <c r="A812" s="3"/>
      <c r="B812" s="76" t="str">
        <f>IF(A812="","",IF(ISNUMBER(SEARCH("KCB",G812))=TRUE,Info!$J$10,Info!$J$11))</f>
        <v/>
      </c>
      <c r="C812" s="56"/>
      <c r="D812" s="174"/>
      <c r="E812" s="174"/>
      <c r="F812" s="3"/>
      <c r="G812" s="3"/>
      <c r="H812" s="3"/>
      <c r="I812" s="3"/>
      <c r="J812" s="3"/>
      <c r="M812" s="78"/>
      <c r="O812" s="25"/>
      <c r="P812" s="25"/>
      <c r="Q812" s="24"/>
      <c r="R812" s="79"/>
      <c r="S812" s="79"/>
    </row>
    <row r="813" spans="1:19" s="5" customFormat="1" x14ac:dyDescent="0.2">
      <c r="A813" s="3"/>
      <c r="B813" s="76" t="str">
        <f>IF(A813="","",IF(ISNUMBER(SEARCH("KCB",G813))=TRUE,Info!$J$10,Info!$J$11))</f>
        <v/>
      </c>
      <c r="C813" s="56"/>
      <c r="D813" s="174"/>
      <c r="E813" s="174"/>
      <c r="F813" s="3"/>
      <c r="G813" s="3"/>
      <c r="H813" s="3"/>
      <c r="I813" s="3"/>
      <c r="J813" s="3"/>
      <c r="M813" s="78"/>
      <c r="O813" s="25"/>
      <c r="P813" s="25"/>
      <c r="Q813" s="24"/>
      <c r="R813" s="79"/>
      <c r="S813" s="79"/>
    </row>
    <row r="814" spans="1:19" s="5" customFormat="1" x14ac:dyDescent="0.2">
      <c r="A814" s="3"/>
      <c r="B814" s="76" t="str">
        <f>IF(A814="","",IF(ISNUMBER(SEARCH("KCB",G814))=TRUE,Info!$J$10,Info!$J$11))</f>
        <v/>
      </c>
      <c r="C814" s="56"/>
      <c r="D814" s="174"/>
      <c r="E814" s="174"/>
      <c r="F814" s="3"/>
      <c r="G814" s="3"/>
      <c r="H814" s="3"/>
      <c r="I814" s="3"/>
      <c r="J814" s="3"/>
      <c r="M814" s="78"/>
      <c r="O814" s="25"/>
      <c r="P814" s="25"/>
      <c r="Q814" s="24"/>
      <c r="R814" s="79"/>
      <c r="S814" s="79"/>
    </row>
    <row r="815" spans="1:19" s="5" customFormat="1" x14ac:dyDescent="0.2">
      <c r="A815" s="3"/>
      <c r="B815" s="76" t="str">
        <f>IF(A815="","",IF(ISNUMBER(SEARCH("KCB",G815))=TRUE,Info!$J$10,Info!$J$11))</f>
        <v/>
      </c>
      <c r="C815" s="56"/>
      <c r="D815" s="174"/>
      <c r="E815" s="174"/>
      <c r="F815" s="3"/>
      <c r="G815" s="3"/>
      <c r="H815" s="3"/>
      <c r="I815" s="3"/>
      <c r="J815" s="3"/>
      <c r="M815" s="78"/>
      <c r="O815" s="25"/>
      <c r="P815" s="25"/>
      <c r="Q815" s="24"/>
      <c r="R815" s="79"/>
      <c r="S815" s="79"/>
    </row>
    <row r="816" spans="1:19" s="5" customFormat="1" x14ac:dyDescent="0.2">
      <c r="A816" s="3"/>
      <c r="B816" s="76" t="str">
        <f>IF(A816="","",IF(ISNUMBER(SEARCH("KCB",G816))=TRUE,Info!$J$10,Info!$J$11))</f>
        <v/>
      </c>
      <c r="C816" s="56"/>
      <c r="D816" s="174"/>
      <c r="E816" s="174"/>
      <c r="F816" s="3"/>
      <c r="G816" s="3"/>
      <c r="H816" s="3"/>
      <c r="I816" s="3"/>
      <c r="J816" s="3"/>
      <c r="M816" s="78"/>
      <c r="O816" s="25"/>
      <c r="P816" s="25"/>
      <c r="Q816" s="24"/>
      <c r="R816" s="79"/>
      <c r="S816" s="79"/>
    </row>
    <row r="817" spans="1:19" s="5" customFormat="1" x14ac:dyDescent="0.2">
      <c r="A817" s="3"/>
      <c r="B817" s="76" t="str">
        <f>IF(A817="","",IF(ISNUMBER(SEARCH("KCB",G817))=TRUE,Info!$J$10,Info!$J$11))</f>
        <v/>
      </c>
      <c r="C817" s="56"/>
      <c r="D817" s="174"/>
      <c r="E817" s="174"/>
      <c r="F817" s="3"/>
      <c r="G817" s="3"/>
      <c r="H817" s="3"/>
      <c r="I817" s="3"/>
      <c r="J817" s="3"/>
      <c r="M817" s="78"/>
      <c r="O817" s="25"/>
      <c r="P817" s="25"/>
      <c r="Q817" s="24"/>
      <c r="R817" s="79"/>
      <c r="S817" s="79"/>
    </row>
    <row r="818" spans="1:19" s="5" customFormat="1" x14ac:dyDescent="0.2">
      <c r="A818" s="3"/>
      <c r="B818" s="76" t="str">
        <f>IF(A818="","",IF(ISNUMBER(SEARCH("KCB",G818))=TRUE,Info!$J$10,Info!$J$11))</f>
        <v/>
      </c>
      <c r="C818" s="56"/>
      <c r="D818" s="174"/>
      <c r="E818" s="174"/>
      <c r="F818" s="3"/>
      <c r="G818" s="3"/>
      <c r="H818" s="3"/>
      <c r="I818" s="3"/>
      <c r="J818" s="3"/>
      <c r="M818" s="78"/>
      <c r="O818" s="25"/>
      <c r="P818" s="25"/>
      <c r="Q818" s="24"/>
      <c r="R818" s="79"/>
      <c r="S818" s="79"/>
    </row>
    <row r="819" spans="1:19" s="5" customFormat="1" x14ac:dyDescent="0.2">
      <c r="A819" s="3"/>
      <c r="B819" s="76" t="str">
        <f>IF(A819="","",IF(ISNUMBER(SEARCH("KCB",G819))=TRUE,Info!$J$10,Info!$J$11))</f>
        <v/>
      </c>
      <c r="C819" s="56"/>
      <c r="D819" s="174"/>
      <c r="E819" s="174"/>
      <c r="F819" s="3"/>
      <c r="G819" s="3"/>
      <c r="H819" s="3"/>
      <c r="I819" s="3"/>
      <c r="J819" s="3"/>
      <c r="M819" s="78"/>
      <c r="O819" s="25"/>
      <c r="P819" s="25"/>
      <c r="Q819" s="24"/>
      <c r="R819" s="79"/>
      <c r="S819" s="79"/>
    </row>
    <row r="820" spans="1:19" s="5" customFormat="1" x14ac:dyDescent="0.2">
      <c r="A820" s="3"/>
      <c r="B820" s="76" t="str">
        <f>IF(A820="","",IF(ISNUMBER(SEARCH("KCB",G820))=TRUE,Info!$J$10,Info!$J$11))</f>
        <v/>
      </c>
      <c r="C820" s="56"/>
      <c r="D820" s="174"/>
      <c r="E820" s="174"/>
      <c r="F820" s="3"/>
      <c r="G820" s="3"/>
      <c r="H820" s="3"/>
      <c r="I820" s="3"/>
      <c r="J820" s="3"/>
      <c r="M820" s="78"/>
      <c r="O820" s="25"/>
      <c r="P820" s="25"/>
      <c r="Q820" s="24"/>
      <c r="R820" s="79"/>
      <c r="S820" s="79"/>
    </row>
    <row r="821" spans="1:19" s="5" customFormat="1" x14ac:dyDescent="0.2">
      <c r="A821" s="3"/>
      <c r="B821" s="76" t="str">
        <f>IF(A821="","",IF(ISNUMBER(SEARCH("KCB",G821))=TRUE,Info!$J$10,Info!$J$11))</f>
        <v/>
      </c>
      <c r="C821" s="56"/>
      <c r="D821" s="174"/>
      <c r="E821" s="174"/>
      <c r="F821" s="3"/>
      <c r="G821" s="3"/>
      <c r="H821" s="3"/>
      <c r="I821" s="3"/>
      <c r="J821" s="3"/>
      <c r="M821" s="78"/>
      <c r="O821" s="25"/>
      <c r="P821" s="25"/>
      <c r="Q821" s="24"/>
      <c r="R821" s="79"/>
      <c r="S821" s="79"/>
    </row>
    <row r="822" spans="1:19" s="5" customFormat="1" x14ac:dyDescent="0.2">
      <c r="A822" s="3"/>
      <c r="B822" s="76" t="str">
        <f>IF(A822="","",IF(ISNUMBER(SEARCH("KCB",G822))=TRUE,Info!$J$10,Info!$J$11))</f>
        <v/>
      </c>
      <c r="C822" s="56"/>
      <c r="D822" s="174"/>
      <c r="E822" s="174"/>
      <c r="F822" s="3"/>
      <c r="G822" s="3"/>
      <c r="H822" s="3"/>
      <c r="I822" s="3"/>
      <c r="J822" s="3"/>
      <c r="M822" s="78"/>
      <c r="O822" s="25"/>
      <c r="P822" s="25"/>
      <c r="Q822" s="24"/>
      <c r="R822" s="79"/>
      <c r="S822" s="79"/>
    </row>
    <row r="823" spans="1:19" s="5" customFormat="1" x14ac:dyDescent="0.2">
      <c r="A823" s="3"/>
      <c r="B823" s="76" t="str">
        <f>IF(A823="","",IF(ISNUMBER(SEARCH("KCB",G823))=TRUE,Info!$J$10,Info!$J$11))</f>
        <v/>
      </c>
      <c r="C823" s="56"/>
      <c r="D823" s="174"/>
      <c r="E823" s="174"/>
      <c r="F823" s="3"/>
      <c r="G823" s="3"/>
      <c r="H823" s="3"/>
      <c r="I823" s="3"/>
      <c r="J823" s="3"/>
      <c r="M823" s="78"/>
      <c r="O823" s="25"/>
      <c r="P823" s="25"/>
      <c r="Q823" s="24"/>
      <c r="R823" s="79"/>
      <c r="S823" s="79"/>
    </row>
    <row r="824" spans="1:19" s="5" customFormat="1" x14ac:dyDescent="0.2">
      <c r="A824" s="3"/>
      <c r="B824" s="76" t="str">
        <f>IF(A824="","",IF(ISNUMBER(SEARCH("KCB",G824))=TRUE,Info!$J$10,Info!$J$11))</f>
        <v/>
      </c>
      <c r="C824" s="56"/>
      <c r="D824" s="174"/>
      <c r="E824" s="174"/>
      <c r="F824" s="3"/>
      <c r="G824" s="3"/>
      <c r="H824" s="3"/>
      <c r="I824" s="3"/>
      <c r="J824" s="3"/>
      <c r="M824" s="78"/>
      <c r="O824" s="25"/>
      <c r="P824" s="25"/>
      <c r="Q824" s="24"/>
      <c r="R824" s="79"/>
      <c r="S824" s="79"/>
    </row>
    <row r="825" spans="1:19" s="5" customFormat="1" x14ac:dyDescent="0.2">
      <c r="A825" s="3"/>
      <c r="B825" s="76" t="str">
        <f>IF(A825="","",IF(ISNUMBER(SEARCH("KCB",G825))=TRUE,Info!$J$10,Info!$J$11))</f>
        <v/>
      </c>
      <c r="C825" s="56"/>
      <c r="D825" s="174"/>
      <c r="E825" s="174"/>
      <c r="F825" s="3"/>
      <c r="G825" s="3"/>
      <c r="H825" s="3"/>
      <c r="I825" s="3"/>
      <c r="J825" s="3"/>
      <c r="M825" s="78"/>
      <c r="O825" s="25"/>
      <c r="P825" s="25"/>
      <c r="Q825" s="24"/>
      <c r="R825" s="79"/>
      <c r="S825" s="79"/>
    </row>
    <row r="826" spans="1:19" s="5" customFormat="1" x14ac:dyDescent="0.2">
      <c r="A826" s="3"/>
      <c r="B826" s="76" t="str">
        <f>IF(A826="","",IF(ISNUMBER(SEARCH("KCB",G826))=TRUE,Info!$J$10,Info!$J$11))</f>
        <v/>
      </c>
      <c r="C826" s="56"/>
      <c r="D826" s="174"/>
      <c r="E826" s="174"/>
      <c r="F826" s="3"/>
      <c r="G826" s="3"/>
      <c r="H826" s="3"/>
      <c r="I826" s="3"/>
      <c r="J826" s="3"/>
      <c r="M826" s="78"/>
      <c r="O826" s="25"/>
      <c r="P826" s="25"/>
      <c r="Q826" s="24"/>
      <c r="R826" s="79"/>
      <c r="S826" s="79"/>
    </row>
    <row r="827" spans="1:19" s="5" customFormat="1" x14ac:dyDescent="0.2">
      <c r="A827" s="3"/>
      <c r="B827" s="76" t="str">
        <f>IF(A827="","",IF(ISNUMBER(SEARCH("KCB",G827))=TRUE,Info!$J$10,Info!$J$11))</f>
        <v/>
      </c>
      <c r="C827" s="56"/>
      <c r="D827" s="174"/>
      <c r="E827" s="174"/>
      <c r="F827" s="3"/>
      <c r="G827" s="3"/>
      <c r="H827" s="3"/>
      <c r="I827" s="3"/>
      <c r="J827" s="3"/>
      <c r="M827" s="78"/>
      <c r="O827" s="25"/>
      <c r="P827" s="25"/>
      <c r="Q827" s="24"/>
      <c r="R827" s="79"/>
      <c r="S827" s="79"/>
    </row>
    <row r="828" spans="1:19" s="5" customFormat="1" x14ac:dyDescent="0.2">
      <c r="A828" s="3"/>
      <c r="B828" s="76" t="str">
        <f>IF(A828="","",IF(ISNUMBER(SEARCH("KCB",G828))=TRUE,Info!$J$10,Info!$J$11))</f>
        <v/>
      </c>
      <c r="C828" s="56"/>
      <c r="D828" s="174"/>
      <c r="E828" s="174"/>
      <c r="F828" s="3"/>
      <c r="G828" s="3"/>
      <c r="H828" s="3"/>
      <c r="I828" s="3"/>
      <c r="J828" s="3"/>
      <c r="M828" s="78"/>
      <c r="O828" s="25"/>
      <c r="P828" s="25"/>
      <c r="Q828" s="24"/>
      <c r="R828" s="79"/>
      <c r="S828" s="79"/>
    </row>
    <row r="829" spans="1:19" s="5" customFormat="1" x14ac:dyDescent="0.2">
      <c r="A829" s="3"/>
      <c r="B829" s="76" t="str">
        <f>IF(A829="","",IF(ISNUMBER(SEARCH("KCB",G829))=TRUE,Info!$J$10,Info!$J$11))</f>
        <v/>
      </c>
      <c r="C829" s="56"/>
      <c r="D829" s="174"/>
      <c r="E829" s="174"/>
      <c r="F829" s="3"/>
      <c r="G829" s="3"/>
      <c r="H829" s="3"/>
      <c r="I829" s="3"/>
      <c r="J829" s="3"/>
      <c r="M829" s="78"/>
      <c r="O829" s="25"/>
      <c r="P829" s="25"/>
      <c r="Q829" s="24"/>
      <c r="R829" s="79"/>
      <c r="S829" s="79"/>
    </row>
    <row r="830" spans="1:19" s="5" customFormat="1" x14ac:dyDescent="0.2">
      <c r="A830" s="3"/>
      <c r="B830" s="76" t="str">
        <f>IF(A830="","",IF(ISNUMBER(SEARCH("KCB",G830))=TRUE,Info!$J$10,Info!$J$11))</f>
        <v/>
      </c>
      <c r="C830" s="56"/>
      <c r="D830" s="174"/>
      <c r="E830" s="174"/>
      <c r="F830" s="3"/>
      <c r="G830" s="3"/>
      <c r="H830" s="3"/>
      <c r="I830" s="3"/>
      <c r="J830" s="3"/>
      <c r="M830" s="78"/>
      <c r="O830" s="25"/>
      <c r="P830" s="25"/>
      <c r="Q830" s="24"/>
      <c r="R830" s="79"/>
      <c r="S830" s="79"/>
    </row>
    <row r="831" spans="1:19" s="5" customFormat="1" x14ac:dyDescent="0.2">
      <c r="A831" s="3"/>
      <c r="B831" s="76" t="str">
        <f>IF(A831="","",IF(ISNUMBER(SEARCH("KCB",G831))=TRUE,Info!$J$10,Info!$J$11))</f>
        <v/>
      </c>
      <c r="C831" s="56"/>
      <c r="D831" s="174"/>
      <c r="E831" s="174"/>
      <c r="F831" s="3"/>
      <c r="G831" s="3"/>
      <c r="H831" s="3"/>
      <c r="I831" s="3"/>
      <c r="J831" s="3"/>
      <c r="M831" s="78"/>
      <c r="O831" s="25"/>
      <c r="P831" s="25"/>
      <c r="Q831" s="24"/>
      <c r="R831" s="79"/>
      <c r="S831" s="79"/>
    </row>
    <row r="832" spans="1:19" s="5" customFormat="1" x14ac:dyDescent="0.2">
      <c r="A832" s="3"/>
      <c r="B832" s="76" t="str">
        <f>IF(A832="","",IF(ISNUMBER(SEARCH("KCB",G832))=TRUE,Info!$J$10,Info!$J$11))</f>
        <v/>
      </c>
      <c r="C832" s="56"/>
      <c r="D832" s="174"/>
      <c r="E832" s="174"/>
      <c r="F832" s="3"/>
      <c r="G832" s="3"/>
      <c r="H832" s="3"/>
      <c r="I832" s="3"/>
      <c r="J832" s="3"/>
      <c r="M832" s="78"/>
      <c r="O832" s="25"/>
      <c r="P832" s="25"/>
      <c r="Q832" s="24"/>
      <c r="R832" s="79"/>
      <c r="S832" s="79"/>
    </row>
    <row r="833" spans="1:19" s="5" customFormat="1" x14ac:dyDescent="0.2">
      <c r="A833" s="3"/>
      <c r="B833" s="76" t="str">
        <f>IF(A833="","",IF(ISNUMBER(SEARCH("KCB",G833))=TRUE,Info!$J$10,Info!$J$11))</f>
        <v/>
      </c>
      <c r="C833" s="56"/>
      <c r="D833" s="174"/>
      <c r="E833" s="174"/>
      <c r="F833" s="3"/>
      <c r="G833" s="3"/>
      <c r="H833" s="3"/>
      <c r="I833" s="3"/>
      <c r="J833" s="3"/>
      <c r="M833" s="78"/>
      <c r="O833" s="25"/>
      <c r="P833" s="25"/>
      <c r="Q833" s="24"/>
      <c r="R833" s="79"/>
      <c r="S833" s="79"/>
    </row>
    <row r="834" spans="1:19" s="5" customFormat="1" x14ac:dyDescent="0.2">
      <c r="A834" s="3"/>
      <c r="B834" s="76" t="str">
        <f>IF(A834="","",IF(ISNUMBER(SEARCH("KCB",G834))=TRUE,Info!$J$10,Info!$J$11))</f>
        <v/>
      </c>
      <c r="C834" s="56"/>
      <c r="D834" s="174"/>
      <c r="E834" s="174"/>
      <c r="F834" s="3"/>
      <c r="G834" s="3"/>
      <c r="H834" s="3"/>
      <c r="I834" s="3"/>
      <c r="J834" s="3"/>
      <c r="M834" s="78"/>
      <c r="O834" s="25"/>
      <c r="P834" s="25"/>
      <c r="Q834" s="24"/>
      <c r="R834" s="79"/>
      <c r="S834" s="79"/>
    </row>
    <row r="835" spans="1:19" s="5" customFormat="1" x14ac:dyDescent="0.2">
      <c r="A835" s="3"/>
      <c r="B835" s="76" t="str">
        <f>IF(A835="","",IF(ISNUMBER(SEARCH("KCB",G835))=TRUE,Info!$J$10,Info!$J$11))</f>
        <v/>
      </c>
      <c r="C835" s="56"/>
      <c r="D835" s="174"/>
      <c r="E835" s="174"/>
      <c r="F835" s="3"/>
      <c r="G835" s="3"/>
      <c r="H835" s="3"/>
      <c r="I835" s="3"/>
      <c r="J835" s="3"/>
      <c r="M835" s="78"/>
      <c r="O835" s="25"/>
      <c r="P835" s="25"/>
      <c r="Q835" s="24"/>
      <c r="R835" s="79"/>
      <c r="S835" s="79"/>
    </row>
    <row r="836" spans="1:19" s="5" customFormat="1" x14ac:dyDescent="0.2">
      <c r="A836" s="3"/>
      <c r="B836" s="76" t="str">
        <f>IF(A836="","",IF(ISNUMBER(SEARCH("KCB",G836))=TRUE,Info!$J$10,Info!$J$11))</f>
        <v/>
      </c>
      <c r="C836" s="56"/>
      <c r="D836" s="174"/>
      <c r="E836" s="174"/>
      <c r="F836" s="3"/>
      <c r="G836" s="3"/>
      <c r="H836" s="3"/>
      <c r="I836" s="3"/>
      <c r="J836" s="3"/>
      <c r="M836" s="78"/>
      <c r="O836" s="25"/>
      <c r="P836" s="25"/>
      <c r="Q836" s="24"/>
      <c r="R836" s="79"/>
      <c r="S836" s="79"/>
    </row>
    <row r="837" spans="1:19" s="5" customFormat="1" x14ac:dyDescent="0.2">
      <c r="A837" s="3"/>
      <c r="B837" s="76" t="str">
        <f>IF(A837="","",IF(ISNUMBER(SEARCH("KCB",G837))=TRUE,Info!$J$10,Info!$J$11))</f>
        <v/>
      </c>
      <c r="C837" s="56"/>
      <c r="D837" s="174"/>
      <c r="E837" s="174"/>
      <c r="F837" s="3"/>
      <c r="G837" s="3"/>
      <c r="H837" s="3"/>
      <c r="I837" s="3"/>
      <c r="J837" s="3"/>
      <c r="M837" s="78"/>
      <c r="O837" s="25"/>
      <c r="P837" s="25"/>
      <c r="Q837" s="24"/>
      <c r="R837" s="79"/>
      <c r="S837" s="79"/>
    </row>
    <row r="838" spans="1:19" s="5" customFormat="1" x14ac:dyDescent="0.2">
      <c r="A838" s="3"/>
      <c r="B838" s="76" t="str">
        <f>IF(A838="","",IF(ISNUMBER(SEARCH("KCB",G838))=TRUE,Info!$J$10,Info!$J$11))</f>
        <v/>
      </c>
      <c r="C838" s="56"/>
      <c r="D838" s="174"/>
      <c r="E838" s="174"/>
      <c r="F838" s="3"/>
      <c r="G838" s="3"/>
      <c r="H838" s="3"/>
      <c r="I838" s="3"/>
      <c r="J838" s="3"/>
      <c r="M838" s="78"/>
      <c r="O838" s="25"/>
      <c r="P838" s="25"/>
      <c r="Q838" s="24"/>
      <c r="R838" s="79"/>
      <c r="S838" s="79"/>
    </row>
    <row r="839" spans="1:19" s="5" customFormat="1" x14ac:dyDescent="0.2">
      <c r="A839" s="3"/>
      <c r="B839" s="76" t="str">
        <f>IF(A839="","",IF(ISNUMBER(SEARCH("KCB",G839))=TRUE,Info!$J$10,Info!$J$11))</f>
        <v/>
      </c>
      <c r="C839" s="56"/>
      <c r="D839" s="174"/>
      <c r="E839" s="174"/>
      <c r="F839" s="3"/>
      <c r="G839" s="3"/>
      <c r="H839" s="3"/>
      <c r="I839" s="3"/>
      <c r="J839" s="3"/>
      <c r="M839" s="78"/>
      <c r="O839" s="25"/>
      <c r="P839" s="25"/>
      <c r="Q839" s="24"/>
      <c r="R839" s="79"/>
      <c r="S839" s="79"/>
    </row>
    <row r="840" spans="1:19" s="5" customFormat="1" x14ac:dyDescent="0.2">
      <c r="A840" s="3"/>
      <c r="B840" s="76" t="str">
        <f>IF(A840="","",IF(ISNUMBER(SEARCH("KCB",G840))=TRUE,Info!$J$10,Info!$J$11))</f>
        <v/>
      </c>
      <c r="C840" s="56"/>
      <c r="D840" s="174"/>
      <c r="E840" s="174"/>
      <c r="F840" s="3"/>
      <c r="G840" s="3"/>
      <c r="H840" s="3"/>
      <c r="I840" s="3"/>
      <c r="J840" s="3"/>
      <c r="M840" s="78"/>
      <c r="O840" s="25"/>
      <c r="P840" s="25"/>
      <c r="Q840" s="24"/>
      <c r="R840" s="79"/>
      <c r="S840" s="79"/>
    </row>
    <row r="841" spans="1:19" s="5" customFormat="1" x14ac:dyDescent="0.2">
      <c r="A841" s="3"/>
      <c r="B841" s="76" t="str">
        <f>IF(A841="","",IF(ISNUMBER(SEARCH("KCB",G841))=TRUE,Info!$J$10,Info!$J$11))</f>
        <v/>
      </c>
      <c r="C841" s="56"/>
      <c r="D841" s="174"/>
      <c r="E841" s="174"/>
      <c r="F841" s="3"/>
      <c r="G841" s="3"/>
      <c r="H841" s="3"/>
      <c r="I841" s="3"/>
      <c r="J841" s="3"/>
      <c r="M841" s="78"/>
      <c r="O841" s="25"/>
      <c r="P841" s="25"/>
      <c r="Q841" s="24"/>
      <c r="R841" s="79"/>
      <c r="S841" s="79"/>
    </row>
    <row r="842" spans="1:19" s="5" customFormat="1" x14ac:dyDescent="0.2">
      <c r="A842" s="3"/>
      <c r="B842" s="76" t="str">
        <f>IF(A842="","",IF(ISNUMBER(SEARCH("KCB",G842))=TRUE,Info!$J$10,Info!$J$11))</f>
        <v/>
      </c>
      <c r="C842" s="56"/>
      <c r="D842" s="174"/>
      <c r="E842" s="174"/>
      <c r="F842" s="3"/>
      <c r="G842" s="3"/>
      <c r="H842" s="3"/>
      <c r="I842" s="3"/>
      <c r="J842" s="3"/>
      <c r="M842" s="78"/>
      <c r="O842" s="25"/>
      <c r="P842" s="25"/>
      <c r="Q842" s="24"/>
      <c r="R842" s="79"/>
      <c r="S842" s="79"/>
    </row>
    <row r="843" spans="1:19" s="5" customFormat="1" x14ac:dyDescent="0.2">
      <c r="A843" s="3"/>
      <c r="B843" s="76" t="str">
        <f>IF(A843="","",IF(ISNUMBER(SEARCH("KCB",G843))=TRUE,Info!$J$10,Info!$J$11))</f>
        <v/>
      </c>
      <c r="C843" s="56"/>
      <c r="D843" s="174"/>
      <c r="E843" s="174"/>
      <c r="F843" s="3"/>
      <c r="G843" s="3"/>
      <c r="H843" s="3"/>
      <c r="I843" s="3"/>
      <c r="J843" s="3"/>
      <c r="M843" s="78"/>
      <c r="O843" s="25"/>
      <c r="P843" s="25"/>
      <c r="Q843" s="24"/>
      <c r="R843" s="79"/>
      <c r="S843" s="79"/>
    </row>
    <row r="844" spans="1:19" s="5" customFormat="1" x14ac:dyDescent="0.2">
      <c r="A844" s="3"/>
      <c r="B844" s="76" t="str">
        <f>IF(A844="","",IF(ISNUMBER(SEARCH("KCB",G844))=TRUE,Info!$J$10,Info!$J$11))</f>
        <v/>
      </c>
      <c r="C844" s="56"/>
      <c r="D844" s="174"/>
      <c r="E844" s="174"/>
      <c r="F844" s="3"/>
      <c r="G844" s="3"/>
      <c r="H844" s="3"/>
      <c r="I844" s="3"/>
      <c r="J844" s="3"/>
      <c r="M844" s="78"/>
      <c r="O844" s="25"/>
      <c r="P844" s="25"/>
      <c r="Q844" s="24"/>
      <c r="R844" s="79"/>
      <c r="S844" s="79"/>
    </row>
    <row r="845" spans="1:19" s="5" customFormat="1" x14ac:dyDescent="0.2">
      <c r="A845" s="3"/>
      <c r="B845" s="76" t="str">
        <f>IF(A845="","",IF(ISNUMBER(SEARCH("KCB",G845))=TRUE,Info!$J$10,Info!$J$11))</f>
        <v/>
      </c>
      <c r="C845" s="56"/>
      <c r="D845" s="174"/>
      <c r="E845" s="174"/>
      <c r="F845" s="3"/>
      <c r="G845" s="3"/>
      <c r="H845" s="3"/>
      <c r="I845" s="3"/>
      <c r="J845" s="3"/>
      <c r="M845" s="78"/>
      <c r="N845" s="6"/>
      <c r="O845" s="25"/>
      <c r="P845" s="25"/>
      <c r="Q845" s="24"/>
      <c r="R845" s="79"/>
      <c r="S845" s="79"/>
    </row>
    <row r="846" spans="1:19" s="5" customFormat="1" x14ac:dyDescent="0.2">
      <c r="A846" s="3"/>
      <c r="B846" s="76" t="str">
        <f>IF(A846="","",IF(ISNUMBER(SEARCH("KCB",G846))=TRUE,Info!$J$10,Info!$J$11))</f>
        <v/>
      </c>
      <c r="C846" s="56"/>
      <c r="D846" s="174"/>
      <c r="E846" s="174"/>
      <c r="F846" s="3"/>
      <c r="G846" s="3"/>
      <c r="H846" s="3"/>
      <c r="I846" s="3"/>
      <c r="J846" s="3"/>
      <c r="M846" s="78"/>
      <c r="N846" s="6"/>
      <c r="O846" s="25"/>
      <c r="P846" s="25"/>
      <c r="Q846" s="24"/>
      <c r="R846" s="79"/>
      <c r="S846" s="79"/>
    </row>
    <row r="847" spans="1:19" s="5" customFormat="1" x14ac:dyDescent="0.2">
      <c r="A847" s="3"/>
      <c r="B847" s="76" t="str">
        <f>IF(A847="","",IF(ISNUMBER(SEARCH("KCB",G847))=TRUE,Info!$J$10,Info!$J$11))</f>
        <v/>
      </c>
      <c r="C847" s="56"/>
      <c r="D847" s="174"/>
      <c r="E847" s="174"/>
      <c r="F847" s="3"/>
      <c r="G847" s="3"/>
      <c r="H847" s="3"/>
      <c r="I847" s="3"/>
      <c r="J847" s="3"/>
      <c r="M847" s="78"/>
      <c r="N847" s="6"/>
      <c r="O847" s="25"/>
      <c r="P847" s="25"/>
      <c r="Q847" s="24"/>
      <c r="R847" s="79"/>
      <c r="S847" s="79"/>
    </row>
    <row r="848" spans="1:19" s="5" customFormat="1" x14ac:dyDescent="0.2">
      <c r="A848" s="3"/>
      <c r="B848" s="76" t="str">
        <f>IF(A848="","",IF(ISNUMBER(SEARCH("KCB",G848))=TRUE,Info!$J$10,Info!$J$11))</f>
        <v/>
      </c>
      <c r="C848" s="56"/>
      <c r="D848" s="174"/>
      <c r="E848" s="174"/>
      <c r="F848" s="3"/>
      <c r="G848" s="3"/>
      <c r="H848" s="3"/>
      <c r="I848" s="3"/>
      <c r="J848" s="3"/>
      <c r="M848" s="78"/>
      <c r="N848" s="6"/>
      <c r="O848" s="25"/>
      <c r="P848" s="25"/>
      <c r="Q848" s="24"/>
      <c r="R848" s="79"/>
      <c r="S848" s="79"/>
    </row>
    <row r="849" spans="1:19" s="5" customFormat="1" x14ac:dyDescent="0.2">
      <c r="A849" s="3"/>
      <c r="B849" s="76" t="str">
        <f>IF(A849="","",IF(ISNUMBER(SEARCH("KCB",G849))=TRUE,Info!$J$10,Info!$J$11))</f>
        <v/>
      </c>
      <c r="C849" s="56"/>
      <c r="D849" s="174"/>
      <c r="E849" s="174"/>
      <c r="F849" s="3"/>
      <c r="G849" s="3"/>
      <c r="H849" s="3"/>
      <c r="I849" s="3"/>
      <c r="J849" s="3"/>
      <c r="M849" s="78"/>
      <c r="N849" s="6"/>
      <c r="O849" s="25"/>
      <c r="P849" s="25"/>
      <c r="Q849" s="24"/>
      <c r="R849" s="79"/>
      <c r="S849" s="79"/>
    </row>
    <row r="850" spans="1:19" s="5" customFormat="1" x14ac:dyDescent="0.2">
      <c r="A850" s="3"/>
      <c r="B850" s="76" t="str">
        <f>IF(A850="","",IF(ISNUMBER(SEARCH("KCB",G850))=TRUE,Info!$J$10,Info!$J$11))</f>
        <v/>
      </c>
      <c r="C850" s="56"/>
      <c r="D850" s="174"/>
      <c r="E850" s="174"/>
      <c r="F850" s="3"/>
      <c r="G850" s="3"/>
      <c r="H850" s="3"/>
      <c r="I850" s="3"/>
      <c r="J850" s="3"/>
      <c r="M850" s="78"/>
      <c r="N850" s="6"/>
      <c r="O850" s="25"/>
      <c r="P850" s="25"/>
      <c r="Q850" s="24"/>
      <c r="R850" s="79"/>
      <c r="S850" s="79"/>
    </row>
    <row r="851" spans="1:19" s="5" customFormat="1" x14ac:dyDescent="0.2">
      <c r="A851" s="3"/>
      <c r="B851" s="76" t="str">
        <f>IF(A851="","",IF(ISNUMBER(SEARCH("KCB",G851))=TRUE,Info!$J$10,Info!$J$11))</f>
        <v/>
      </c>
      <c r="C851" s="56"/>
      <c r="D851" s="174"/>
      <c r="E851" s="174"/>
      <c r="F851" s="3"/>
      <c r="G851" s="3"/>
      <c r="H851" s="3"/>
      <c r="I851" s="3"/>
      <c r="J851" s="3"/>
      <c r="M851" s="78"/>
      <c r="N851" s="6"/>
      <c r="O851" s="25"/>
      <c r="P851" s="25"/>
      <c r="Q851" s="24"/>
      <c r="R851" s="79"/>
      <c r="S851" s="79"/>
    </row>
    <row r="852" spans="1:19" s="5" customFormat="1" x14ac:dyDescent="0.2">
      <c r="A852" s="3"/>
      <c r="B852" s="76" t="str">
        <f>IF(A852="","",IF(ISNUMBER(SEARCH("KCB",G852))=TRUE,Info!$J$10,Info!$J$11))</f>
        <v/>
      </c>
      <c r="C852" s="56"/>
      <c r="D852" s="174"/>
      <c r="E852" s="174"/>
      <c r="F852" s="3"/>
      <c r="G852" s="3"/>
      <c r="H852" s="3"/>
      <c r="I852" s="3"/>
      <c r="J852" s="3"/>
      <c r="M852" s="78"/>
      <c r="N852" s="6"/>
      <c r="O852" s="25"/>
      <c r="P852" s="25"/>
      <c r="Q852" s="24"/>
      <c r="R852" s="79"/>
      <c r="S852" s="79"/>
    </row>
    <row r="853" spans="1:19" s="5" customFormat="1" x14ac:dyDescent="0.2">
      <c r="A853" s="3"/>
      <c r="B853" s="76" t="str">
        <f>IF(A853="","",IF(ISNUMBER(SEARCH("KCB",G853))=TRUE,Info!$J$10,Info!$J$11))</f>
        <v/>
      </c>
      <c r="C853" s="56"/>
      <c r="D853" s="174"/>
      <c r="E853" s="174"/>
      <c r="F853" s="3"/>
      <c r="G853" s="3"/>
      <c r="H853" s="3"/>
      <c r="I853" s="3"/>
      <c r="J853" s="3"/>
      <c r="M853" s="78"/>
      <c r="N853" s="6"/>
      <c r="O853" s="25"/>
      <c r="P853" s="25"/>
      <c r="Q853" s="24"/>
      <c r="R853" s="79"/>
      <c r="S853" s="79"/>
    </row>
    <row r="854" spans="1:19" s="5" customFormat="1" x14ac:dyDescent="0.2">
      <c r="A854" s="3"/>
      <c r="B854" s="76" t="str">
        <f>IF(A854="","",IF(ISNUMBER(SEARCH("KCB",G854))=TRUE,Info!$J$10,Info!$J$11))</f>
        <v/>
      </c>
      <c r="C854" s="56"/>
      <c r="D854" s="174"/>
      <c r="E854" s="174"/>
      <c r="F854" s="3"/>
      <c r="G854" s="3"/>
      <c r="H854" s="3"/>
      <c r="I854" s="3"/>
      <c r="J854" s="3"/>
      <c r="M854" s="78"/>
      <c r="N854" s="6"/>
      <c r="O854" s="25"/>
      <c r="P854" s="25"/>
      <c r="Q854" s="24"/>
      <c r="R854" s="79"/>
      <c r="S854" s="79"/>
    </row>
    <row r="855" spans="1:19" s="5" customFormat="1" x14ac:dyDescent="0.2">
      <c r="A855" s="3"/>
      <c r="B855" s="76" t="str">
        <f>IF(A855="","",IF(ISNUMBER(SEARCH("KCB",G855))=TRUE,Info!$J$10,Info!$J$11))</f>
        <v/>
      </c>
      <c r="C855" s="56"/>
      <c r="D855" s="174"/>
      <c r="E855" s="174"/>
      <c r="F855" s="3"/>
      <c r="G855" s="3"/>
      <c r="H855" s="3"/>
      <c r="I855" s="3"/>
      <c r="J855" s="3"/>
      <c r="M855" s="78"/>
      <c r="N855" s="6"/>
      <c r="O855" s="25"/>
      <c r="P855" s="25"/>
      <c r="Q855" s="24"/>
      <c r="R855" s="79"/>
      <c r="S855" s="79"/>
    </row>
    <row r="856" spans="1:19" s="5" customFormat="1" x14ac:dyDescent="0.2">
      <c r="A856" s="3"/>
      <c r="B856" s="76" t="str">
        <f>IF(A856="","",IF(ISNUMBER(SEARCH("KCB",G856))=TRUE,Info!$J$10,Info!$J$11))</f>
        <v/>
      </c>
      <c r="C856" s="56"/>
      <c r="D856" s="174"/>
      <c r="E856" s="174"/>
      <c r="F856" s="3"/>
      <c r="G856" s="3"/>
      <c r="H856" s="3"/>
      <c r="I856" s="3"/>
      <c r="J856" s="3"/>
      <c r="M856" s="78"/>
      <c r="N856" s="6"/>
      <c r="O856" s="25"/>
      <c r="P856" s="25"/>
      <c r="Q856" s="24"/>
      <c r="R856" s="79"/>
      <c r="S856" s="79"/>
    </row>
    <row r="857" spans="1:19" s="5" customFormat="1" x14ac:dyDescent="0.2">
      <c r="A857" s="3"/>
      <c r="B857" s="76" t="str">
        <f>IF(A857="","",IF(ISNUMBER(SEARCH("KCB",G857))=TRUE,Info!$J$10,Info!$J$11))</f>
        <v/>
      </c>
      <c r="C857" s="56"/>
      <c r="D857" s="174"/>
      <c r="E857" s="174"/>
      <c r="F857" s="3"/>
      <c r="G857" s="3"/>
      <c r="H857" s="3"/>
      <c r="I857" s="3"/>
      <c r="J857" s="3"/>
      <c r="M857" s="78"/>
      <c r="N857" s="6"/>
      <c r="O857" s="25"/>
      <c r="P857" s="25"/>
      <c r="Q857" s="24"/>
      <c r="R857" s="79"/>
      <c r="S857" s="79"/>
    </row>
    <row r="858" spans="1:19" s="5" customFormat="1" x14ac:dyDescent="0.2">
      <c r="A858" s="3"/>
      <c r="B858" s="76" t="str">
        <f>IF(A858="","",IF(ISNUMBER(SEARCH("KCB",G858))=TRUE,Info!$J$10,Info!$J$11))</f>
        <v/>
      </c>
      <c r="C858" s="56"/>
      <c r="D858" s="174"/>
      <c r="E858" s="174"/>
      <c r="F858" s="3"/>
      <c r="G858" s="3"/>
      <c r="H858" s="3"/>
      <c r="I858" s="3"/>
      <c r="J858" s="3"/>
      <c r="M858" s="78"/>
      <c r="N858" s="6"/>
      <c r="O858" s="25"/>
      <c r="P858" s="25"/>
      <c r="Q858" s="24"/>
      <c r="R858" s="79"/>
      <c r="S858" s="79"/>
    </row>
    <row r="859" spans="1:19" s="5" customFormat="1" x14ac:dyDescent="0.2">
      <c r="A859" s="3"/>
      <c r="B859" s="76" t="str">
        <f>IF(A859="","",IF(ISNUMBER(SEARCH("KCB",G859))=TRUE,Info!$J$10,Info!$J$11))</f>
        <v/>
      </c>
      <c r="C859" s="56"/>
      <c r="D859" s="174"/>
      <c r="E859" s="174"/>
      <c r="F859" s="3"/>
      <c r="G859" s="3"/>
      <c r="H859" s="3"/>
      <c r="I859" s="3"/>
      <c r="J859" s="3"/>
      <c r="M859" s="78"/>
      <c r="N859" s="6"/>
      <c r="O859" s="25"/>
      <c r="P859" s="25"/>
      <c r="Q859" s="24"/>
      <c r="R859" s="79"/>
      <c r="S859" s="79"/>
    </row>
    <row r="860" spans="1:19" s="5" customFormat="1" x14ac:dyDescent="0.2">
      <c r="A860" s="3"/>
      <c r="B860" s="76" t="str">
        <f>IF(A860="","",IF(ISNUMBER(SEARCH("KCB",G860))=TRUE,Info!$J$10,Info!$J$11))</f>
        <v/>
      </c>
      <c r="C860" s="56"/>
      <c r="D860" s="174"/>
      <c r="E860" s="174"/>
      <c r="F860" s="3"/>
      <c r="G860" s="3"/>
      <c r="H860" s="3"/>
      <c r="I860" s="3"/>
      <c r="J860" s="3"/>
      <c r="M860" s="78"/>
      <c r="N860" s="6"/>
      <c r="O860" s="25"/>
      <c r="P860" s="25"/>
      <c r="Q860" s="24"/>
      <c r="R860" s="79"/>
      <c r="S860" s="79"/>
    </row>
    <row r="861" spans="1:19" s="5" customFormat="1" x14ac:dyDescent="0.2">
      <c r="A861" s="3"/>
      <c r="B861" s="76" t="str">
        <f>IF(A861="","",IF(ISNUMBER(SEARCH("KCB",G861))=TRUE,Info!$J$10,Info!$J$11))</f>
        <v/>
      </c>
      <c r="C861" s="56"/>
      <c r="D861" s="174"/>
      <c r="E861" s="174"/>
      <c r="F861" s="3"/>
      <c r="G861" s="3"/>
      <c r="H861" s="3"/>
      <c r="I861" s="3"/>
      <c r="J861" s="3"/>
      <c r="M861" s="78"/>
      <c r="N861" s="6"/>
      <c r="O861" s="25"/>
      <c r="P861" s="25"/>
      <c r="Q861" s="24"/>
      <c r="R861" s="79"/>
      <c r="S861" s="79"/>
    </row>
    <row r="862" spans="1:19" s="5" customFormat="1" x14ac:dyDescent="0.2">
      <c r="A862" s="3"/>
      <c r="B862" s="76" t="str">
        <f>IF(A862="","",IF(ISNUMBER(SEARCH("KCB",G862))=TRUE,Info!$J$10,Info!$J$11))</f>
        <v/>
      </c>
      <c r="C862" s="56"/>
      <c r="D862" s="174"/>
      <c r="E862" s="174"/>
      <c r="F862" s="3"/>
      <c r="G862" s="3"/>
      <c r="H862" s="3"/>
      <c r="I862" s="3"/>
      <c r="J862" s="3"/>
      <c r="M862" s="78"/>
      <c r="N862" s="6"/>
      <c r="O862" s="25"/>
      <c r="P862" s="25"/>
      <c r="Q862" s="24"/>
      <c r="R862" s="79"/>
      <c r="S862" s="79"/>
    </row>
    <row r="863" spans="1:19" s="5" customFormat="1" x14ac:dyDescent="0.2">
      <c r="A863" s="3"/>
      <c r="B863" s="76" t="str">
        <f>IF(A863="","",IF(ISNUMBER(SEARCH("KCB",G863))=TRUE,Info!$J$10,Info!$J$11))</f>
        <v/>
      </c>
      <c r="C863" s="56"/>
      <c r="D863" s="174"/>
      <c r="E863" s="174"/>
      <c r="F863" s="3"/>
      <c r="G863" s="3"/>
      <c r="H863" s="3"/>
      <c r="I863" s="3"/>
      <c r="J863" s="3"/>
      <c r="M863" s="78"/>
      <c r="N863" s="6"/>
      <c r="O863" s="25"/>
      <c r="P863" s="25"/>
      <c r="Q863" s="24"/>
      <c r="R863" s="79"/>
      <c r="S863" s="79"/>
    </row>
    <row r="864" spans="1:19" s="5" customFormat="1" x14ac:dyDescent="0.2">
      <c r="A864" s="3"/>
      <c r="B864" s="76" t="str">
        <f>IF(A864="","",IF(ISNUMBER(SEARCH("KCB",G864))=TRUE,Info!$J$10,Info!$J$11))</f>
        <v/>
      </c>
      <c r="C864" s="56"/>
      <c r="D864" s="174"/>
      <c r="E864" s="174"/>
      <c r="F864" s="3"/>
      <c r="G864" s="3"/>
      <c r="H864" s="3"/>
      <c r="I864" s="3"/>
      <c r="J864" s="3"/>
      <c r="M864" s="78"/>
      <c r="N864" s="6"/>
      <c r="O864" s="25"/>
      <c r="P864" s="25"/>
      <c r="Q864" s="24"/>
      <c r="R864" s="79"/>
      <c r="S864" s="79"/>
    </row>
    <row r="865" spans="1:19" s="5" customFormat="1" x14ac:dyDescent="0.2">
      <c r="A865" s="3"/>
      <c r="B865" s="76" t="str">
        <f>IF(A865="","",IF(ISNUMBER(SEARCH("KCB",G865))=TRUE,Info!$J$10,Info!$J$11))</f>
        <v/>
      </c>
      <c r="C865" s="56"/>
      <c r="D865" s="174"/>
      <c r="E865" s="174"/>
      <c r="F865" s="3"/>
      <c r="G865" s="3"/>
      <c r="H865" s="3"/>
      <c r="I865" s="3"/>
      <c r="J865" s="3"/>
      <c r="M865" s="78"/>
      <c r="N865" s="6"/>
      <c r="O865" s="25"/>
      <c r="P865" s="25"/>
      <c r="Q865" s="24"/>
      <c r="R865" s="79"/>
      <c r="S865" s="79"/>
    </row>
    <row r="866" spans="1:19" s="5" customFormat="1" x14ac:dyDescent="0.2">
      <c r="A866" s="3"/>
      <c r="B866" s="76" t="str">
        <f>IF(A866="","",IF(ISNUMBER(SEARCH("KCB",G866))=TRUE,Info!$J$10,Info!$J$11))</f>
        <v/>
      </c>
      <c r="C866" s="56"/>
      <c r="D866" s="174"/>
      <c r="E866" s="174"/>
      <c r="F866" s="3"/>
      <c r="G866" s="3"/>
      <c r="H866" s="3"/>
      <c r="I866" s="3"/>
      <c r="J866" s="3"/>
      <c r="M866" s="78"/>
      <c r="N866" s="6"/>
      <c r="O866" s="25"/>
      <c r="P866" s="25"/>
      <c r="Q866" s="24"/>
      <c r="R866" s="79"/>
      <c r="S866" s="79"/>
    </row>
    <row r="867" spans="1:19" s="5" customFormat="1" x14ac:dyDescent="0.2">
      <c r="A867" s="3"/>
      <c r="B867" s="76" t="str">
        <f>IF(A867="","",IF(ISNUMBER(SEARCH("KCB",G867))=TRUE,Info!$J$10,Info!$J$11))</f>
        <v/>
      </c>
      <c r="C867" s="56"/>
      <c r="D867" s="174"/>
      <c r="E867" s="174"/>
      <c r="F867" s="3"/>
      <c r="G867" s="3"/>
      <c r="H867" s="3"/>
      <c r="I867" s="3"/>
      <c r="J867" s="3"/>
      <c r="M867" s="78"/>
      <c r="N867" s="6"/>
      <c r="O867" s="25"/>
      <c r="P867" s="25"/>
      <c r="Q867" s="24"/>
      <c r="R867" s="79"/>
      <c r="S867" s="79"/>
    </row>
    <row r="868" spans="1:19" s="5" customFormat="1" x14ac:dyDescent="0.2">
      <c r="A868" s="3"/>
      <c r="B868" s="76" t="str">
        <f>IF(A868="","",IF(ISNUMBER(SEARCH("KCB",G868))=TRUE,Info!$J$10,Info!$J$11))</f>
        <v/>
      </c>
      <c r="C868" s="56"/>
      <c r="D868" s="174"/>
      <c r="E868" s="174"/>
      <c r="F868" s="3"/>
      <c r="G868" s="3"/>
      <c r="H868" s="3"/>
      <c r="I868" s="3"/>
      <c r="J868" s="3"/>
      <c r="M868" s="78"/>
      <c r="N868" s="6"/>
      <c r="O868" s="25"/>
      <c r="P868" s="25"/>
      <c r="Q868" s="24"/>
      <c r="R868" s="79"/>
      <c r="S868" s="79"/>
    </row>
    <row r="869" spans="1:19" s="5" customFormat="1" x14ac:dyDescent="0.2">
      <c r="A869" s="3"/>
      <c r="B869" s="76" t="str">
        <f>IF(A869="","",IF(ISNUMBER(SEARCH("KCB",G869))=TRUE,Info!$J$10,Info!$J$11))</f>
        <v/>
      </c>
      <c r="C869" s="56"/>
      <c r="D869" s="174"/>
      <c r="E869" s="174"/>
      <c r="F869" s="3"/>
      <c r="G869" s="3"/>
      <c r="H869" s="3"/>
      <c r="I869" s="3"/>
      <c r="J869" s="3"/>
      <c r="M869" s="78"/>
      <c r="N869" s="6"/>
      <c r="O869" s="25"/>
      <c r="P869" s="25"/>
      <c r="Q869" s="24"/>
      <c r="R869" s="79"/>
      <c r="S869" s="79"/>
    </row>
    <row r="870" spans="1:19" s="5" customFormat="1" x14ac:dyDescent="0.2">
      <c r="A870" s="3"/>
      <c r="B870" s="76" t="str">
        <f>IF(A870="","",IF(ISNUMBER(SEARCH("KCB",G870))=TRUE,Info!$J$10,Info!$J$11))</f>
        <v/>
      </c>
      <c r="C870" s="56"/>
      <c r="D870" s="174"/>
      <c r="E870" s="174"/>
      <c r="F870" s="3"/>
      <c r="G870" s="3"/>
      <c r="H870" s="3"/>
      <c r="I870" s="3"/>
      <c r="J870" s="3"/>
      <c r="M870" s="78"/>
      <c r="N870" s="6"/>
      <c r="O870" s="25"/>
      <c r="P870" s="25"/>
      <c r="Q870" s="24"/>
      <c r="R870" s="79"/>
      <c r="S870" s="79"/>
    </row>
    <row r="871" spans="1:19" s="5" customFormat="1" x14ac:dyDescent="0.2">
      <c r="A871" s="3"/>
      <c r="B871" s="76" t="str">
        <f>IF(A871="","",IF(ISNUMBER(SEARCH("KCB",G871))=TRUE,Info!$J$10,Info!$J$11))</f>
        <v/>
      </c>
      <c r="C871" s="56"/>
      <c r="D871" s="174"/>
      <c r="E871" s="174"/>
      <c r="F871" s="3"/>
      <c r="G871" s="3"/>
      <c r="H871" s="3"/>
      <c r="I871" s="3"/>
      <c r="J871" s="3"/>
      <c r="M871" s="78"/>
      <c r="N871" s="6"/>
      <c r="O871" s="25"/>
      <c r="P871" s="25"/>
      <c r="Q871" s="24"/>
      <c r="R871" s="79"/>
      <c r="S871" s="79"/>
    </row>
    <row r="872" spans="1:19" s="5" customFormat="1" x14ac:dyDescent="0.2">
      <c r="A872" s="3"/>
      <c r="B872" s="76" t="str">
        <f>IF(A872="","",IF(ISNUMBER(SEARCH("KCB",G872))=TRUE,Info!$J$10,Info!$J$11))</f>
        <v/>
      </c>
      <c r="C872" s="56"/>
      <c r="D872" s="174"/>
      <c r="E872" s="174"/>
      <c r="F872" s="3"/>
      <c r="G872" s="3"/>
      <c r="H872" s="3"/>
      <c r="I872" s="3"/>
      <c r="J872" s="3"/>
      <c r="M872" s="78"/>
      <c r="N872" s="6"/>
      <c r="O872" s="25"/>
      <c r="P872" s="25"/>
      <c r="Q872" s="24"/>
      <c r="R872" s="79"/>
      <c r="S872" s="79"/>
    </row>
    <row r="873" spans="1:19" s="5" customFormat="1" x14ac:dyDescent="0.2">
      <c r="A873" s="3"/>
      <c r="B873" s="76" t="str">
        <f>IF(A873="","",IF(ISNUMBER(SEARCH("KCB",G873))=TRUE,Info!$J$10,Info!$J$11))</f>
        <v/>
      </c>
      <c r="C873" s="56"/>
      <c r="D873" s="174"/>
      <c r="E873" s="174"/>
      <c r="F873" s="3"/>
      <c r="G873" s="3"/>
      <c r="H873" s="3"/>
      <c r="I873" s="3"/>
      <c r="J873" s="3"/>
      <c r="M873" s="78"/>
      <c r="N873" s="6"/>
      <c r="O873" s="25"/>
      <c r="P873" s="25"/>
      <c r="Q873" s="24"/>
      <c r="R873" s="79"/>
      <c r="S873" s="79"/>
    </row>
    <row r="874" spans="1:19" s="5" customFormat="1" x14ac:dyDescent="0.2">
      <c r="A874" s="3"/>
      <c r="B874" s="76" t="str">
        <f>IF(A874="","",IF(ISNUMBER(SEARCH("KCB",G874))=TRUE,Info!$J$10,Info!$J$11))</f>
        <v/>
      </c>
      <c r="C874" s="56"/>
      <c r="D874" s="174"/>
      <c r="E874" s="174"/>
      <c r="F874" s="3"/>
      <c r="G874" s="3"/>
      <c r="H874" s="3"/>
      <c r="I874" s="3"/>
      <c r="J874" s="3"/>
      <c r="M874" s="78"/>
      <c r="N874" s="6"/>
      <c r="O874" s="25"/>
      <c r="P874" s="25"/>
      <c r="Q874" s="24"/>
      <c r="R874" s="79"/>
      <c r="S874" s="79"/>
    </row>
    <row r="875" spans="1:19" s="5" customFormat="1" x14ac:dyDescent="0.2">
      <c r="A875" s="3"/>
      <c r="B875" s="76" t="str">
        <f>IF(A875="","",IF(ISNUMBER(SEARCH("KCB",G875))=TRUE,Info!$J$10,Info!$J$11))</f>
        <v/>
      </c>
      <c r="C875" s="56"/>
      <c r="D875" s="174"/>
      <c r="E875" s="174"/>
      <c r="F875" s="3"/>
      <c r="G875" s="3"/>
      <c r="H875" s="3"/>
      <c r="I875" s="3"/>
      <c r="J875" s="3"/>
      <c r="M875" s="78"/>
      <c r="N875" s="6"/>
      <c r="O875" s="25"/>
      <c r="P875" s="25"/>
      <c r="Q875" s="24"/>
      <c r="R875" s="79"/>
      <c r="S875" s="79"/>
    </row>
    <row r="876" spans="1:19" s="5" customFormat="1" x14ac:dyDescent="0.2">
      <c r="A876" s="3"/>
      <c r="B876" s="76" t="str">
        <f>IF(A876="","",IF(ISNUMBER(SEARCH("KCB",G876))=TRUE,Info!$J$10,Info!$J$11))</f>
        <v/>
      </c>
      <c r="C876" s="56"/>
      <c r="D876" s="174"/>
      <c r="E876" s="174"/>
      <c r="F876" s="3"/>
      <c r="G876" s="3"/>
      <c r="H876" s="3"/>
      <c r="I876" s="3"/>
      <c r="J876" s="3"/>
      <c r="M876" s="78"/>
      <c r="N876" s="6"/>
      <c r="O876" s="25"/>
      <c r="P876" s="25"/>
      <c r="Q876" s="24"/>
      <c r="R876" s="79"/>
      <c r="S876" s="79"/>
    </row>
    <row r="877" spans="1:19" s="5" customFormat="1" x14ac:dyDescent="0.2">
      <c r="A877" s="3"/>
      <c r="B877" s="76" t="str">
        <f>IF(A877="","",IF(ISNUMBER(SEARCH("KCB",G877))=TRUE,Info!$J$10,Info!$J$11))</f>
        <v/>
      </c>
      <c r="C877" s="56"/>
      <c r="D877" s="174"/>
      <c r="E877" s="174"/>
      <c r="F877" s="3"/>
      <c r="G877" s="3"/>
      <c r="H877" s="3"/>
      <c r="I877" s="3"/>
      <c r="J877" s="3"/>
      <c r="M877" s="78"/>
      <c r="N877" s="6"/>
      <c r="O877" s="25"/>
      <c r="P877" s="25"/>
      <c r="Q877" s="24"/>
      <c r="R877" s="79"/>
      <c r="S877" s="79"/>
    </row>
    <row r="878" spans="1:19" s="5" customFormat="1" x14ac:dyDescent="0.2">
      <c r="A878" s="3"/>
      <c r="B878" s="76" t="str">
        <f>IF(A878="","",IF(ISNUMBER(SEARCH("KCB",G878))=TRUE,Info!$J$10,Info!$J$11))</f>
        <v/>
      </c>
      <c r="C878" s="56"/>
      <c r="D878" s="174"/>
      <c r="E878" s="174"/>
      <c r="F878" s="3"/>
      <c r="G878" s="3"/>
      <c r="H878" s="3"/>
      <c r="I878" s="3"/>
      <c r="J878" s="3"/>
      <c r="M878" s="78"/>
      <c r="N878" s="6"/>
      <c r="O878" s="25"/>
      <c r="P878" s="25"/>
      <c r="Q878" s="24"/>
      <c r="R878" s="79"/>
      <c r="S878" s="79"/>
    </row>
    <row r="879" spans="1:19" s="5" customFormat="1" x14ac:dyDescent="0.2">
      <c r="A879" s="3"/>
      <c r="B879" s="76" t="str">
        <f>IF(A879="","",IF(ISNUMBER(SEARCH("KCB",G879))=TRUE,Info!$J$10,Info!$J$11))</f>
        <v/>
      </c>
      <c r="C879" s="56"/>
      <c r="D879" s="174"/>
      <c r="E879" s="174"/>
      <c r="F879" s="3"/>
      <c r="G879" s="3"/>
      <c r="H879" s="3"/>
      <c r="I879" s="3"/>
      <c r="J879" s="3"/>
      <c r="M879" s="78"/>
      <c r="N879" s="6"/>
      <c r="O879" s="25"/>
      <c r="P879" s="25"/>
      <c r="Q879" s="24"/>
      <c r="R879" s="79"/>
      <c r="S879" s="79"/>
    </row>
    <row r="880" spans="1:19" s="5" customFormat="1" x14ac:dyDescent="0.2">
      <c r="A880" s="3"/>
      <c r="B880" s="76" t="str">
        <f>IF(A880="","",IF(ISNUMBER(SEARCH("KCB",G880))=TRUE,Info!$J$10,Info!$J$11))</f>
        <v/>
      </c>
      <c r="C880" s="56"/>
      <c r="D880" s="174"/>
      <c r="E880" s="174"/>
      <c r="F880" s="3"/>
      <c r="G880" s="3"/>
      <c r="H880" s="3"/>
      <c r="I880" s="3"/>
      <c r="J880" s="3"/>
      <c r="M880" s="78"/>
      <c r="N880" s="6"/>
      <c r="O880" s="25"/>
      <c r="P880" s="25"/>
      <c r="Q880" s="24"/>
      <c r="R880" s="79"/>
      <c r="S880" s="79"/>
    </row>
    <row r="881" spans="1:19" s="5" customFormat="1" x14ac:dyDescent="0.2">
      <c r="A881" s="3"/>
      <c r="B881" s="76" t="str">
        <f>IF(A881="","",IF(ISNUMBER(SEARCH("KCB",G881))=TRUE,Info!$J$10,Info!$J$11))</f>
        <v/>
      </c>
      <c r="C881" s="56"/>
      <c r="D881" s="174"/>
      <c r="E881" s="174"/>
      <c r="F881" s="3"/>
      <c r="G881" s="3"/>
      <c r="H881" s="3"/>
      <c r="I881" s="3"/>
      <c r="J881" s="3"/>
      <c r="M881" s="78"/>
      <c r="N881" s="6"/>
      <c r="O881" s="25"/>
      <c r="P881" s="25"/>
      <c r="Q881" s="24"/>
      <c r="R881" s="79"/>
      <c r="S881" s="79"/>
    </row>
    <row r="882" spans="1:19" s="5" customFormat="1" x14ac:dyDescent="0.2">
      <c r="A882" s="3"/>
      <c r="B882" s="76" t="str">
        <f>IF(A882="","",IF(ISNUMBER(SEARCH("KCB",G882))=TRUE,Info!$J$10,Info!$J$11))</f>
        <v/>
      </c>
      <c r="C882" s="56"/>
      <c r="D882" s="174"/>
      <c r="E882" s="174"/>
      <c r="F882" s="3"/>
      <c r="G882" s="3"/>
      <c r="H882" s="3"/>
      <c r="I882" s="3"/>
      <c r="J882" s="3"/>
      <c r="M882" s="78"/>
      <c r="N882" s="6"/>
      <c r="O882" s="25"/>
      <c r="P882" s="25"/>
      <c r="Q882" s="24"/>
      <c r="R882" s="79"/>
      <c r="S882" s="79"/>
    </row>
    <row r="883" spans="1:19" s="5" customFormat="1" x14ac:dyDescent="0.2">
      <c r="A883" s="3"/>
      <c r="B883" s="76" t="str">
        <f>IF(A883="","",IF(ISNUMBER(SEARCH("KCB",G883))=TRUE,Info!$J$10,Info!$J$11))</f>
        <v/>
      </c>
      <c r="C883" s="56"/>
      <c r="D883" s="174"/>
      <c r="E883" s="174"/>
      <c r="F883" s="3"/>
      <c r="G883" s="3"/>
      <c r="H883" s="3"/>
      <c r="I883" s="3"/>
      <c r="J883" s="3"/>
      <c r="M883" s="78"/>
      <c r="N883" s="6"/>
      <c r="O883" s="25"/>
      <c r="P883" s="25"/>
      <c r="Q883" s="24"/>
      <c r="R883" s="79"/>
      <c r="S883" s="79"/>
    </row>
    <row r="884" spans="1:19" s="5" customFormat="1" x14ac:dyDescent="0.2">
      <c r="A884" s="3"/>
      <c r="B884" s="76" t="str">
        <f>IF(A884="","",IF(ISNUMBER(SEARCH("KCB",G884))=TRUE,Info!$J$10,Info!$J$11))</f>
        <v/>
      </c>
      <c r="C884" s="56"/>
      <c r="D884" s="174"/>
      <c r="E884" s="174"/>
      <c r="F884" s="3"/>
      <c r="G884" s="3"/>
      <c r="H884" s="3"/>
      <c r="I884" s="3"/>
      <c r="J884" s="3"/>
      <c r="M884" s="78"/>
      <c r="N884" s="6"/>
      <c r="O884" s="25"/>
      <c r="P884" s="25"/>
      <c r="Q884" s="24"/>
      <c r="R884" s="79"/>
      <c r="S884" s="79"/>
    </row>
    <row r="885" spans="1:19" s="5" customFormat="1" x14ac:dyDescent="0.2">
      <c r="A885" s="3"/>
      <c r="B885" s="76" t="str">
        <f>IF(A885="","",IF(ISNUMBER(SEARCH("KCB",G885))=TRUE,Info!$J$10,Info!$J$11))</f>
        <v/>
      </c>
      <c r="C885" s="56"/>
      <c r="D885" s="174"/>
      <c r="E885" s="174"/>
      <c r="F885" s="3"/>
      <c r="G885" s="3"/>
      <c r="H885" s="3"/>
      <c r="I885" s="3"/>
      <c r="J885" s="3"/>
      <c r="M885" s="78"/>
      <c r="N885" s="6"/>
      <c r="O885" s="25"/>
      <c r="P885" s="25"/>
      <c r="Q885" s="24"/>
      <c r="R885" s="79"/>
      <c r="S885" s="79"/>
    </row>
    <row r="886" spans="1:19" s="5" customFormat="1" x14ac:dyDescent="0.2">
      <c r="A886" s="3"/>
      <c r="B886" s="76" t="str">
        <f>IF(A886="","",IF(ISNUMBER(SEARCH("KCB",G886))=TRUE,Info!$J$10,Info!$J$11))</f>
        <v/>
      </c>
      <c r="C886" s="56"/>
      <c r="D886" s="174"/>
      <c r="E886" s="174"/>
      <c r="F886" s="3"/>
      <c r="G886" s="3"/>
      <c r="H886" s="3"/>
      <c r="I886" s="3"/>
      <c r="J886" s="3"/>
      <c r="M886" s="78"/>
      <c r="N886" s="6"/>
      <c r="O886" s="25"/>
      <c r="P886" s="25"/>
      <c r="Q886" s="24"/>
      <c r="R886" s="79"/>
      <c r="S886" s="79"/>
    </row>
    <row r="887" spans="1:19" s="5" customFormat="1" x14ac:dyDescent="0.2">
      <c r="A887" s="3"/>
      <c r="B887" s="76" t="str">
        <f>IF(A887="","",IF(ISNUMBER(SEARCH("KCB",G887))=TRUE,Info!$J$10,Info!$J$11))</f>
        <v/>
      </c>
      <c r="C887" s="56"/>
      <c r="D887" s="174"/>
      <c r="E887" s="174"/>
      <c r="F887" s="3"/>
      <c r="G887" s="3"/>
      <c r="H887" s="3"/>
      <c r="I887" s="3"/>
      <c r="J887" s="3"/>
      <c r="M887" s="78"/>
      <c r="N887" s="6"/>
      <c r="O887" s="25"/>
      <c r="P887" s="25"/>
      <c r="Q887" s="24"/>
      <c r="R887" s="79"/>
      <c r="S887" s="79"/>
    </row>
    <row r="888" spans="1:19" s="5" customFormat="1" x14ac:dyDescent="0.2">
      <c r="A888" s="3"/>
      <c r="B888" s="76" t="str">
        <f>IF(A888="","",IF(ISNUMBER(SEARCH("KCB",G888))=TRUE,Info!$J$10,Info!$J$11))</f>
        <v/>
      </c>
      <c r="C888" s="56"/>
      <c r="D888" s="174"/>
      <c r="E888" s="174"/>
      <c r="F888" s="3"/>
      <c r="G888" s="3"/>
      <c r="H888" s="3"/>
      <c r="I888" s="3"/>
      <c r="J888" s="3"/>
      <c r="M888" s="78"/>
      <c r="N888" s="6"/>
      <c r="O888" s="25"/>
      <c r="P888" s="25"/>
      <c r="Q888" s="24"/>
      <c r="R888" s="79"/>
      <c r="S888" s="79"/>
    </row>
    <row r="889" spans="1:19" s="5" customFormat="1" x14ac:dyDescent="0.2">
      <c r="A889" s="3"/>
      <c r="B889" s="76" t="str">
        <f>IF(A889="","",IF(ISNUMBER(SEARCH("KCB",G889))=TRUE,Info!$J$10,Info!$J$11))</f>
        <v/>
      </c>
      <c r="C889" s="56"/>
      <c r="D889" s="174"/>
      <c r="E889" s="174"/>
      <c r="F889" s="3"/>
      <c r="G889" s="3"/>
      <c r="H889" s="3"/>
      <c r="I889" s="3"/>
      <c r="J889" s="3"/>
      <c r="M889" s="78"/>
      <c r="N889" s="6"/>
      <c r="O889" s="25"/>
      <c r="P889" s="25"/>
      <c r="Q889" s="24"/>
      <c r="R889" s="79"/>
      <c r="S889" s="79"/>
    </row>
    <row r="890" spans="1:19" s="5" customFormat="1" x14ac:dyDescent="0.2">
      <c r="A890" s="3"/>
      <c r="B890" s="76" t="str">
        <f>IF(A890="","",IF(ISNUMBER(SEARCH("KCB",G890))=TRUE,Info!$J$10,Info!$J$11))</f>
        <v/>
      </c>
      <c r="C890" s="56"/>
      <c r="D890" s="174"/>
      <c r="E890" s="174"/>
      <c r="F890" s="3"/>
      <c r="G890" s="3"/>
      <c r="H890" s="3"/>
      <c r="I890" s="3"/>
      <c r="J890" s="3"/>
      <c r="M890" s="78"/>
      <c r="N890" s="6"/>
      <c r="O890" s="25"/>
      <c r="P890" s="25"/>
      <c r="Q890" s="24"/>
      <c r="R890" s="79"/>
      <c r="S890" s="79"/>
    </row>
    <row r="891" spans="1:19" s="5" customFormat="1" x14ac:dyDescent="0.2">
      <c r="A891" s="3"/>
      <c r="B891" s="76" t="str">
        <f>IF(A891="","",IF(ISNUMBER(SEARCH("KCB",G891))=TRUE,Info!$J$10,Info!$J$11))</f>
        <v/>
      </c>
      <c r="C891" s="56"/>
      <c r="D891" s="174"/>
      <c r="E891" s="174"/>
      <c r="F891" s="3"/>
      <c r="G891" s="3"/>
      <c r="H891" s="3"/>
      <c r="I891" s="3"/>
      <c r="J891" s="3"/>
      <c r="M891" s="78"/>
      <c r="N891" s="6"/>
      <c r="O891" s="25"/>
      <c r="P891" s="25"/>
      <c r="Q891" s="24"/>
      <c r="R891" s="79"/>
      <c r="S891" s="79"/>
    </row>
    <row r="892" spans="1:19" s="5" customFormat="1" x14ac:dyDescent="0.2">
      <c r="A892" s="3"/>
      <c r="B892" s="76" t="str">
        <f>IF(A892="","",IF(ISNUMBER(SEARCH("KCB",G892))=TRUE,Info!$J$10,Info!$J$11))</f>
        <v/>
      </c>
      <c r="C892" s="56"/>
      <c r="D892" s="174"/>
      <c r="E892" s="174"/>
      <c r="F892" s="3"/>
      <c r="G892" s="3"/>
      <c r="H892" s="3"/>
      <c r="I892" s="3"/>
      <c r="J892" s="3"/>
      <c r="M892" s="78"/>
      <c r="N892" s="6"/>
      <c r="O892" s="25"/>
      <c r="P892" s="25"/>
      <c r="Q892" s="24"/>
      <c r="R892" s="79"/>
      <c r="S892" s="79"/>
    </row>
    <row r="893" spans="1:19" s="5" customFormat="1" x14ac:dyDescent="0.2">
      <c r="A893" s="3"/>
      <c r="B893" s="76" t="str">
        <f>IF(A893="","",IF(ISNUMBER(SEARCH("KCB",G893))=TRUE,Info!$J$10,Info!$J$11))</f>
        <v/>
      </c>
      <c r="C893" s="56"/>
      <c r="D893" s="174"/>
      <c r="E893" s="174"/>
      <c r="F893" s="3"/>
      <c r="G893" s="3"/>
      <c r="H893" s="3"/>
      <c r="I893" s="3"/>
      <c r="J893" s="3"/>
      <c r="M893" s="78"/>
      <c r="N893" s="6"/>
      <c r="O893" s="25"/>
      <c r="P893" s="25"/>
      <c r="Q893" s="24"/>
      <c r="R893" s="79"/>
      <c r="S893" s="79"/>
    </row>
    <row r="894" spans="1:19" s="5" customFormat="1" x14ac:dyDescent="0.2">
      <c r="A894" s="3"/>
      <c r="B894" s="76" t="str">
        <f>IF(A894="","",IF(ISNUMBER(SEARCH("KCB",G894))=TRUE,Info!$J$10,Info!$J$11))</f>
        <v/>
      </c>
      <c r="C894" s="56"/>
      <c r="D894" s="174"/>
      <c r="E894" s="174"/>
      <c r="F894" s="3"/>
      <c r="G894" s="3"/>
      <c r="H894" s="3"/>
      <c r="I894" s="3"/>
      <c r="J894" s="3"/>
      <c r="M894" s="78"/>
      <c r="N894" s="6"/>
      <c r="O894" s="25"/>
      <c r="P894" s="25"/>
      <c r="Q894" s="24"/>
      <c r="R894" s="79"/>
      <c r="S894" s="79"/>
    </row>
    <row r="895" spans="1:19" s="5" customFormat="1" x14ac:dyDescent="0.2">
      <c r="A895" s="3"/>
      <c r="B895" s="76" t="str">
        <f>IF(A895="","",IF(ISNUMBER(SEARCH("KCB",G895))=TRUE,Info!$J$10,Info!$J$11))</f>
        <v/>
      </c>
      <c r="C895" s="56"/>
      <c r="D895" s="174"/>
      <c r="E895" s="174"/>
      <c r="F895" s="3"/>
      <c r="G895" s="3"/>
      <c r="H895" s="3"/>
      <c r="I895" s="3"/>
      <c r="J895" s="3"/>
      <c r="M895" s="78"/>
      <c r="N895" s="6"/>
      <c r="O895" s="25"/>
      <c r="P895" s="25"/>
      <c r="Q895" s="24"/>
      <c r="R895" s="79"/>
      <c r="S895" s="79"/>
    </row>
    <row r="896" spans="1:19" s="5" customFormat="1" x14ac:dyDescent="0.2">
      <c r="A896" s="3"/>
      <c r="B896" s="76" t="str">
        <f>IF(A896="","",IF(ISNUMBER(SEARCH("KCB",G896))=TRUE,Info!$J$10,Info!$J$11))</f>
        <v/>
      </c>
      <c r="C896" s="56"/>
      <c r="D896" s="174"/>
      <c r="E896" s="174"/>
      <c r="F896" s="3"/>
      <c r="G896" s="3"/>
      <c r="H896" s="3"/>
      <c r="I896" s="3"/>
      <c r="J896" s="3"/>
      <c r="M896" s="78"/>
      <c r="N896" s="6"/>
      <c r="O896" s="25"/>
      <c r="P896" s="25"/>
      <c r="Q896" s="24"/>
      <c r="R896" s="79"/>
      <c r="S896" s="79"/>
    </row>
    <row r="897" spans="1:19" s="5" customFormat="1" x14ac:dyDescent="0.2">
      <c r="A897" s="3"/>
      <c r="B897" s="76" t="str">
        <f>IF(A897="","",IF(ISNUMBER(SEARCH("KCB",G897))=TRUE,Info!$J$10,Info!$J$11))</f>
        <v/>
      </c>
      <c r="C897" s="56"/>
      <c r="D897" s="174"/>
      <c r="E897" s="174"/>
      <c r="F897" s="3"/>
      <c r="G897" s="3"/>
      <c r="H897" s="3"/>
      <c r="I897" s="3"/>
      <c r="J897" s="3"/>
      <c r="M897" s="78"/>
      <c r="N897" s="6"/>
      <c r="O897" s="25"/>
      <c r="P897" s="25"/>
      <c r="Q897" s="24"/>
      <c r="R897" s="79"/>
      <c r="S897" s="79"/>
    </row>
    <row r="898" spans="1:19" s="5" customFormat="1" x14ac:dyDescent="0.2">
      <c r="A898" s="3"/>
      <c r="B898" s="76" t="str">
        <f>IF(A898="","",IF(ISNUMBER(SEARCH("KCB",G898))=TRUE,Info!$J$10,Info!$J$11))</f>
        <v/>
      </c>
      <c r="C898" s="56"/>
      <c r="D898" s="174"/>
      <c r="E898" s="174"/>
      <c r="F898" s="3"/>
      <c r="G898" s="3"/>
      <c r="H898" s="3"/>
      <c r="I898" s="3"/>
      <c r="J898" s="3"/>
      <c r="M898" s="78"/>
      <c r="N898" s="6"/>
      <c r="O898" s="25"/>
      <c r="P898" s="25"/>
      <c r="Q898" s="24"/>
      <c r="R898" s="79"/>
      <c r="S898" s="79"/>
    </row>
    <row r="899" spans="1:19" s="5" customFormat="1" x14ac:dyDescent="0.2">
      <c r="A899" s="3"/>
      <c r="B899" s="76" t="str">
        <f>IF(A899="","",IF(ISNUMBER(SEARCH("KCB",G899))=TRUE,Info!$J$10,Info!$J$11))</f>
        <v/>
      </c>
      <c r="C899" s="56"/>
      <c r="D899" s="174"/>
      <c r="E899" s="174"/>
      <c r="F899" s="3"/>
      <c r="G899" s="3"/>
      <c r="H899" s="3"/>
      <c r="I899" s="3"/>
      <c r="J899" s="3"/>
      <c r="M899" s="78"/>
      <c r="N899" s="6"/>
      <c r="O899" s="25"/>
      <c r="P899" s="25"/>
      <c r="Q899" s="24"/>
      <c r="R899" s="79"/>
      <c r="S899" s="79"/>
    </row>
    <row r="900" spans="1:19" s="5" customFormat="1" x14ac:dyDescent="0.2">
      <c r="A900" s="3"/>
      <c r="B900" s="76" t="str">
        <f>IF(A900="","",IF(ISNUMBER(SEARCH("KCB",G900))=TRUE,Info!$J$10,Info!$J$11))</f>
        <v/>
      </c>
      <c r="C900" s="56"/>
      <c r="D900" s="174"/>
      <c r="E900" s="174"/>
      <c r="F900" s="3"/>
      <c r="G900" s="3"/>
      <c r="H900" s="3"/>
      <c r="I900" s="3"/>
      <c r="J900" s="3"/>
      <c r="M900" s="78"/>
      <c r="N900" s="6"/>
      <c r="O900" s="25"/>
      <c r="P900" s="25"/>
      <c r="Q900" s="24"/>
      <c r="R900" s="79"/>
      <c r="S900" s="79"/>
    </row>
    <row r="901" spans="1:19" s="5" customFormat="1" x14ac:dyDescent="0.2">
      <c r="A901" s="3"/>
      <c r="B901" s="76" t="str">
        <f>IF(A901="","",IF(ISNUMBER(SEARCH("KCB",G901))=TRUE,Info!$J$10,Info!$J$11))</f>
        <v/>
      </c>
      <c r="C901" s="56"/>
      <c r="D901" s="174"/>
      <c r="E901" s="174"/>
      <c r="F901" s="3"/>
      <c r="G901" s="3"/>
      <c r="H901" s="3"/>
      <c r="I901" s="3"/>
      <c r="J901" s="3"/>
      <c r="M901" s="78"/>
      <c r="N901" s="6"/>
      <c r="O901" s="25"/>
      <c r="P901" s="25"/>
      <c r="Q901" s="24"/>
      <c r="R901" s="79"/>
      <c r="S901" s="79"/>
    </row>
    <row r="902" spans="1:19" s="5" customFormat="1" x14ac:dyDescent="0.2">
      <c r="A902" s="3"/>
      <c r="B902" s="76" t="str">
        <f>IF(A902="","",IF(ISNUMBER(SEARCH("KCB",G902))=TRUE,Info!$J$10,Info!$J$11))</f>
        <v/>
      </c>
      <c r="C902" s="56"/>
      <c r="D902" s="174"/>
      <c r="E902" s="174"/>
      <c r="F902" s="3"/>
      <c r="G902" s="3"/>
      <c r="H902" s="3"/>
      <c r="I902" s="3"/>
      <c r="J902" s="3"/>
      <c r="M902" s="78"/>
      <c r="N902" s="6"/>
      <c r="O902" s="25"/>
      <c r="P902" s="25"/>
      <c r="Q902" s="24"/>
      <c r="R902" s="79"/>
      <c r="S902" s="79"/>
    </row>
    <row r="903" spans="1:19" s="5" customFormat="1" x14ac:dyDescent="0.2">
      <c r="A903" s="3"/>
      <c r="B903" s="76" t="str">
        <f>IF(A903="","",IF(ISNUMBER(SEARCH("KCB",G903))=TRUE,Info!$J$10,Info!$J$11))</f>
        <v/>
      </c>
      <c r="C903" s="56"/>
      <c r="D903" s="174"/>
      <c r="E903" s="174"/>
      <c r="F903" s="3"/>
      <c r="G903" s="3"/>
      <c r="H903" s="3"/>
      <c r="I903" s="3"/>
      <c r="J903" s="3"/>
      <c r="M903" s="78"/>
      <c r="N903" s="6"/>
      <c r="O903" s="25"/>
      <c r="P903" s="25"/>
      <c r="Q903" s="24"/>
      <c r="R903" s="79"/>
      <c r="S903" s="79"/>
    </row>
    <row r="904" spans="1:19" s="5" customFormat="1" x14ac:dyDescent="0.2">
      <c r="A904" s="3"/>
      <c r="B904" s="76" t="str">
        <f>IF(A904="","",IF(ISNUMBER(SEARCH("KCB",G904))=TRUE,Info!$J$10,Info!$J$11))</f>
        <v/>
      </c>
      <c r="C904" s="56"/>
      <c r="D904" s="174"/>
      <c r="E904" s="174"/>
      <c r="F904" s="3"/>
      <c r="G904" s="3"/>
      <c r="H904" s="3"/>
      <c r="I904" s="3"/>
      <c r="J904" s="3"/>
      <c r="M904" s="78"/>
      <c r="N904" s="6"/>
      <c r="O904" s="25"/>
      <c r="P904" s="25"/>
      <c r="Q904" s="24"/>
      <c r="R904" s="79"/>
      <c r="S904" s="79"/>
    </row>
    <row r="905" spans="1:19" s="5" customFormat="1" x14ac:dyDescent="0.2">
      <c r="A905" s="3"/>
      <c r="B905" s="76" t="str">
        <f>IF(A905="","",IF(ISNUMBER(SEARCH("KCB",G905))=TRUE,Info!$J$10,Info!$J$11))</f>
        <v/>
      </c>
      <c r="C905" s="56"/>
      <c r="D905" s="174"/>
      <c r="E905" s="174"/>
      <c r="F905" s="3"/>
      <c r="G905" s="3"/>
      <c r="H905" s="3"/>
      <c r="I905" s="3"/>
      <c r="J905" s="3"/>
      <c r="M905" s="78"/>
      <c r="N905" s="6"/>
      <c r="O905" s="25"/>
      <c r="P905" s="25"/>
      <c r="Q905" s="24"/>
      <c r="R905" s="79"/>
      <c r="S905" s="79"/>
    </row>
    <row r="906" spans="1:19" s="5" customFormat="1" x14ac:dyDescent="0.2">
      <c r="A906" s="3"/>
      <c r="B906" s="76" t="str">
        <f>IF(A906="","",IF(ISNUMBER(SEARCH("KCB",G906))=TRUE,Info!$J$10,Info!$J$11))</f>
        <v/>
      </c>
      <c r="C906" s="56"/>
      <c r="D906" s="174"/>
      <c r="E906" s="174"/>
      <c r="F906" s="3"/>
      <c r="G906" s="3"/>
      <c r="H906" s="3"/>
      <c r="I906" s="3"/>
      <c r="J906" s="3"/>
      <c r="M906" s="78"/>
      <c r="N906" s="6"/>
      <c r="O906" s="25"/>
      <c r="P906" s="25"/>
      <c r="Q906" s="24"/>
      <c r="R906" s="79"/>
      <c r="S906" s="79"/>
    </row>
    <row r="907" spans="1:19" s="5" customFormat="1" x14ac:dyDescent="0.2">
      <c r="A907" s="3"/>
      <c r="B907" s="76" t="str">
        <f>IF(A907="","",IF(ISNUMBER(SEARCH("KCB",G907))=TRUE,Info!$J$10,Info!$J$11))</f>
        <v/>
      </c>
      <c r="C907" s="56"/>
      <c r="D907" s="174"/>
      <c r="E907" s="174"/>
      <c r="F907" s="3"/>
      <c r="G907" s="3"/>
      <c r="H907" s="3"/>
      <c r="I907" s="3"/>
      <c r="J907" s="3"/>
      <c r="M907" s="78"/>
      <c r="N907" s="6"/>
      <c r="O907" s="25"/>
      <c r="P907" s="25"/>
      <c r="Q907" s="24"/>
      <c r="R907" s="79"/>
      <c r="S907" s="79"/>
    </row>
    <row r="908" spans="1:19" s="5" customFormat="1" x14ac:dyDescent="0.2">
      <c r="A908" s="3"/>
      <c r="B908" s="76" t="str">
        <f>IF(A908="","",IF(ISNUMBER(SEARCH("KCB",G908))=TRUE,Info!$J$10,Info!$J$11))</f>
        <v/>
      </c>
      <c r="C908" s="56"/>
      <c r="D908" s="174"/>
      <c r="E908" s="174"/>
      <c r="F908" s="3"/>
      <c r="G908" s="3"/>
      <c r="H908" s="3"/>
      <c r="I908" s="3"/>
      <c r="J908" s="3"/>
      <c r="M908" s="78"/>
      <c r="N908" s="6"/>
      <c r="O908" s="25"/>
      <c r="P908" s="25"/>
      <c r="Q908" s="24"/>
      <c r="R908" s="79"/>
      <c r="S908" s="79"/>
    </row>
    <row r="909" spans="1:19" s="5" customFormat="1" x14ac:dyDescent="0.2">
      <c r="A909" s="3"/>
      <c r="B909" s="76" t="str">
        <f>IF(A909="","",IF(ISNUMBER(SEARCH("KCB",G909))=TRUE,Info!$J$10,Info!$J$11))</f>
        <v/>
      </c>
      <c r="C909" s="56"/>
      <c r="D909" s="174"/>
      <c r="E909" s="174"/>
      <c r="F909" s="3"/>
      <c r="G909" s="3"/>
      <c r="H909" s="3"/>
      <c r="I909" s="3"/>
      <c r="J909" s="3"/>
      <c r="M909" s="78"/>
      <c r="N909" s="6"/>
      <c r="O909" s="25"/>
      <c r="P909" s="25"/>
      <c r="Q909" s="24"/>
      <c r="R909" s="79"/>
      <c r="S909" s="79"/>
    </row>
    <row r="910" spans="1:19" s="5" customFormat="1" x14ac:dyDescent="0.2">
      <c r="A910" s="3"/>
      <c r="B910" s="76" t="str">
        <f>IF(A910="","",IF(ISNUMBER(SEARCH("KCB",G910))=TRUE,Info!$J$10,Info!$J$11))</f>
        <v/>
      </c>
      <c r="C910" s="56"/>
      <c r="D910" s="174"/>
      <c r="E910" s="174"/>
      <c r="F910" s="3"/>
      <c r="G910" s="3"/>
      <c r="H910" s="3"/>
      <c r="I910" s="3"/>
      <c r="J910" s="3"/>
      <c r="M910" s="78"/>
      <c r="N910" s="6"/>
      <c r="O910" s="25"/>
      <c r="P910" s="25"/>
      <c r="Q910" s="24"/>
      <c r="R910" s="79"/>
      <c r="S910" s="79"/>
    </row>
    <row r="911" spans="1:19" s="5" customFormat="1" x14ac:dyDescent="0.2">
      <c r="A911" s="3"/>
      <c r="B911" s="76" t="str">
        <f>IF(A911="","",IF(ISNUMBER(SEARCH("KCB",G911))=TRUE,Info!$J$10,Info!$J$11))</f>
        <v/>
      </c>
      <c r="C911" s="56"/>
      <c r="D911" s="174"/>
      <c r="E911" s="174"/>
      <c r="F911" s="3"/>
      <c r="G911" s="3"/>
      <c r="H911" s="3"/>
      <c r="I911" s="3"/>
      <c r="J911" s="3"/>
      <c r="M911" s="78"/>
      <c r="N911" s="6"/>
      <c r="O911" s="25"/>
      <c r="P911" s="25"/>
      <c r="Q911" s="24"/>
      <c r="R911" s="79"/>
      <c r="S911" s="79"/>
    </row>
    <row r="912" spans="1:19" s="5" customFormat="1" x14ac:dyDescent="0.2">
      <c r="A912" s="3"/>
      <c r="B912" s="76" t="str">
        <f>IF(A912="","",IF(ISNUMBER(SEARCH("KCB",G912))=TRUE,Info!$J$10,Info!$J$11))</f>
        <v/>
      </c>
      <c r="C912" s="56"/>
      <c r="D912" s="174"/>
      <c r="E912" s="174"/>
      <c r="F912" s="3"/>
      <c r="G912" s="3"/>
      <c r="H912" s="3"/>
      <c r="I912" s="3"/>
      <c r="J912" s="3"/>
      <c r="M912" s="78"/>
      <c r="N912" s="6"/>
      <c r="O912" s="25"/>
      <c r="P912" s="25"/>
      <c r="Q912" s="24"/>
      <c r="R912" s="79"/>
      <c r="S912" s="79"/>
    </row>
    <row r="913" spans="1:19" s="5" customFormat="1" x14ac:dyDescent="0.2">
      <c r="A913" s="3"/>
      <c r="B913" s="76" t="str">
        <f>IF(A913="","",IF(ISNUMBER(SEARCH("KCB",G913))=TRUE,Info!$J$10,Info!$J$11))</f>
        <v/>
      </c>
      <c r="C913" s="56"/>
      <c r="D913" s="174"/>
      <c r="E913" s="174"/>
      <c r="F913" s="3"/>
      <c r="G913" s="3"/>
      <c r="H913" s="3"/>
      <c r="I913" s="3"/>
      <c r="J913" s="3"/>
      <c r="M913" s="78"/>
      <c r="N913" s="6"/>
      <c r="O913" s="25"/>
      <c r="P913" s="25"/>
      <c r="Q913" s="24"/>
      <c r="R913" s="79"/>
      <c r="S913" s="79"/>
    </row>
    <row r="914" spans="1:19" s="5" customFormat="1" x14ac:dyDescent="0.2">
      <c r="A914" s="3"/>
      <c r="B914" s="76" t="str">
        <f>IF(A914="","",IF(ISNUMBER(SEARCH("KCB",G914))=TRUE,Info!$J$10,Info!$J$11))</f>
        <v/>
      </c>
      <c r="C914" s="56"/>
      <c r="D914" s="174"/>
      <c r="E914" s="174"/>
      <c r="F914" s="3"/>
      <c r="G914" s="3"/>
      <c r="H914" s="3"/>
      <c r="I914" s="3"/>
      <c r="J914" s="3"/>
      <c r="M914" s="78"/>
      <c r="N914" s="6"/>
      <c r="O914" s="25"/>
      <c r="P914" s="25"/>
      <c r="Q914" s="24"/>
      <c r="R914" s="79"/>
      <c r="S914" s="79"/>
    </row>
    <row r="915" spans="1:19" s="5" customFormat="1" x14ac:dyDescent="0.2">
      <c r="A915" s="3"/>
      <c r="B915" s="76" t="str">
        <f>IF(A915="","",IF(ISNUMBER(SEARCH("KCB",G915))=TRUE,Info!$J$10,Info!$J$11))</f>
        <v/>
      </c>
      <c r="C915" s="56"/>
      <c r="D915" s="174"/>
      <c r="E915" s="174"/>
      <c r="F915" s="3"/>
      <c r="G915" s="3"/>
      <c r="H915" s="3"/>
      <c r="I915" s="3"/>
      <c r="J915" s="3"/>
      <c r="M915" s="78"/>
      <c r="N915" s="6"/>
      <c r="O915" s="25"/>
      <c r="P915" s="25"/>
      <c r="Q915" s="24"/>
      <c r="R915" s="79"/>
      <c r="S915" s="79"/>
    </row>
    <row r="916" spans="1:19" s="5" customFormat="1" x14ac:dyDescent="0.2">
      <c r="A916" s="3"/>
      <c r="B916" s="76" t="str">
        <f>IF(A916="","",IF(ISNUMBER(SEARCH("KCB",G916))=TRUE,Info!$J$10,Info!$J$11))</f>
        <v/>
      </c>
      <c r="C916" s="56"/>
      <c r="D916" s="174"/>
      <c r="E916" s="174"/>
      <c r="F916" s="3"/>
      <c r="G916" s="3"/>
      <c r="H916" s="3"/>
      <c r="I916" s="3"/>
      <c r="J916" s="3"/>
      <c r="M916" s="78"/>
      <c r="N916" s="6"/>
      <c r="O916" s="25"/>
      <c r="P916" s="25"/>
      <c r="Q916" s="24"/>
      <c r="R916" s="79"/>
      <c r="S916" s="79"/>
    </row>
    <row r="917" spans="1:19" s="5" customFormat="1" x14ac:dyDescent="0.2">
      <c r="A917" s="3"/>
      <c r="B917" s="76" t="str">
        <f>IF(A917="","",IF(ISNUMBER(SEARCH("KCB",G917))=TRUE,Info!$J$10,Info!$J$11))</f>
        <v/>
      </c>
      <c r="C917" s="56"/>
      <c r="D917" s="174"/>
      <c r="E917" s="174"/>
      <c r="F917" s="3"/>
      <c r="G917" s="3"/>
      <c r="H917" s="3"/>
      <c r="I917" s="3"/>
      <c r="J917" s="3"/>
      <c r="M917" s="78"/>
      <c r="N917" s="6"/>
      <c r="O917" s="25"/>
      <c r="P917" s="25"/>
      <c r="Q917" s="24"/>
      <c r="R917" s="79"/>
      <c r="S917" s="79"/>
    </row>
    <row r="918" spans="1:19" s="5" customFormat="1" x14ac:dyDescent="0.2">
      <c r="A918" s="3"/>
      <c r="B918" s="76" t="str">
        <f>IF(A918="","",IF(ISNUMBER(SEARCH("KCB",G918))=TRUE,Info!$J$10,Info!$J$11))</f>
        <v/>
      </c>
      <c r="C918" s="56"/>
      <c r="D918" s="174"/>
      <c r="E918" s="174"/>
      <c r="F918" s="3"/>
      <c r="G918" s="3"/>
      <c r="H918" s="3"/>
      <c r="I918" s="3"/>
      <c r="J918" s="3"/>
      <c r="M918" s="78"/>
      <c r="N918" s="6"/>
      <c r="O918" s="25"/>
      <c r="P918" s="25"/>
      <c r="Q918" s="24"/>
      <c r="R918" s="79"/>
      <c r="S918" s="79"/>
    </row>
    <row r="919" spans="1:19" s="5" customFormat="1" x14ac:dyDescent="0.2">
      <c r="A919" s="3"/>
      <c r="B919" s="76" t="str">
        <f>IF(A919="","",IF(ISNUMBER(SEARCH("KCB",G919))=TRUE,Info!$J$10,Info!$J$11))</f>
        <v/>
      </c>
      <c r="C919" s="56"/>
      <c r="D919" s="174"/>
      <c r="E919" s="174"/>
      <c r="F919" s="3"/>
      <c r="G919" s="3"/>
      <c r="H919" s="3"/>
      <c r="I919" s="3"/>
      <c r="J919" s="3"/>
      <c r="M919" s="78"/>
      <c r="N919" s="6"/>
      <c r="O919" s="25"/>
      <c r="P919" s="25"/>
      <c r="Q919" s="24"/>
      <c r="R919" s="79"/>
      <c r="S919" s="79"/>
    </row>
    <row r="920" spans="1:19" s="5" customFormat="1" x14ac:dyDescent="0.2">
      <c r="A920" s="3"/>
      <c r="B920" s="76" t="str">
        <f>IF(A920="","",IF(ISNUMBER(SEARCH("KCB",G920))=TRUE,Info!$J$10,Info!$J$11))</f>
        <v/>
      </c>
      <c r="C920" s="56"/>
      <c r="D920" s="174"/>
      <c r="E920" s="174"/>
      <c r="F920" s="3"/>
      <c r="G920" s="3"/>
      <c r="H920" s="3"/>
      <c r="I920" s="3"/>
      <c r="J920" s="3"/>
      <c r="M920" s="78"/>
      <c r="N920" s="6"/>
      <c r="O920" s="25"/>
      <c r="P920" s="25"/>
      <c r="Q920" s="24"/>
      <c r="R920" s="79"/>
      <c r="S920" s="79"/>
    </row>
    <row r="921" spans="1:19" s="5" customFormat="1" x14ac:dyDescent="0.2">
      <c r="A921" s="3"/>
      <c r="B921" s="76" t="str">
        <f>IF(A921="","",IF(ISNUMBER(SEARCH("KCB",G921))=TRUE,Info!$J$10,Info!$J$11))</f>
        <v/>
      </c>
      <c r="C921" s="56"/>
      <c r="D921" s="174"/>
      <c r="E921" s="174"/>
      <c r="F921" s="3"/>
      <c r="G921" s="3"/>
      <c r="H921" s="3"/>
      <c r="I921" s="3"/>
      <c r="J921" s="3"/>
      <c r="M921" s="78"/>
      <c r="N921" s="6"/>
      <c r="O921" s="25"/>
      <c r="P921" s="25"/>
      <c r="Q921" s="24"/>
      <c r="R921" s="79"/>
      <c r="S921" s="79"/>
    </row>
    <row r="922" spans="1:19" s="5" customFormat="1" x14ac:dyDescent="0.2">
      <c r="A922" s="3"/>
      <c r="B922" s="76" t="str">
        <f>IF(A922="","",IF(ISNUMBER(SEARCH("KCB",G922))=TRUE,Info!$J$10,Info!$J$11))</f>
        <v/>
      </c>
      <c r="C922" s="56"/>
      <c r="D922" s="174"/>
      <c r="E922" s="174"/>
      <c r="F922" s="3"/>
      <c r="G922" s="3"/>
      <c r="H922" s="3"/>
      <c r="I922" s="3"/>
      <c r="J922" s="3"/>
      <c r="M922" s="78"/>
      <c r="N922" s="6"/>
      <c r="O922" s="25"/>
      <c r="P922" s="25"/>
      <c r="Q922" s="24"/>
      <c r="R922" s="79"/>
      <c r="S922" s="79"/>
    </row>
    <row r="923" spans="1:19" s="5" customFormat="1" x14ac:dyDescent="0.2">
      <c r="A923" s="3"/>
      <c r="B923" s="76" t="str">
        <f>IF(A923="","",IF(ISNUMBER(SEARCH("KCB",G923))=TRUE,Info!$J$10,Info!$J$11))</f>
        <v/>
      </c>
      <c r="C923" s="56"/>
      <c r="D923" s="174"/>
      <c r="E923" s="174"/>
      <c r="F923" s="3"/>
      <c r="G923" s="3"/>
      <c r="H923" s="3"/>
      <c r="I923" s="3"/>
      <c r="J923" s="3"/>
      <c r="M923" s="78"/>
      <c r="N923" s="6"/>
      <c r="O923" s="25"/>
      <c r="P923" s="25"/>
      <c r="Q923" s="24"/>
      <c r="R923" s="79"/>
      <c r="S923" s="79"/>
    </row>
    <row r="924" spans="1:19" s="5" customFormat="1" x14ac:dyDescent="0.2">
      <c r="A924" s="3"/>
      <c r="B924" s="76" t="str">
        <f>IF(A924="","",IF(ISNUMBER(SEARCH("KCB",G924))=TRUE,Info!$J$10,Info!$J$11))</f>
        <v/>
      </c>
      <c r="C924" s="56"/>
      <c r="D924" s="174"/>
      <c r="E924" s="174"/>
      <c r="F924" s="3"/>
      <c r="G924" s="3"/>
      <c r="H924" s="3"/>
      <c r="I924" s="3"/>
      <c r="J924" s="3"/>
      <c r="M924" s="78"/>
      <c r="N924" s="6"/>
      <c r="O924" s="25"/>
      <c r="P924" s="25"/>
      <c r="Q924" s="24"/>
      <c r="R924" s="79"/>
      <c r="S924" s="79"/>
    </row>
    <row r="925" spans="1:19" s="5" customFormat="1" x14ac:dyDescent="0.2">
      <c r="A925" s="3"/>
      <c r="B925" s="76" t="str">
        <f>IF(A925="","",IF(ISNUMBER(SEARCH("KCB",G925))=TRUE,Info!$J$10,Info!$J$11))</f>
        <v/>
      </c>
      <c r="C925" s="56"/>
      <c r="D925" s="174"/>
      <c r="E925" s="174"/>
      <c r="F925" s="3"/>
      <c r="G925" s="3"/>
      <c r="H925" s="3"/>
      <c r="I925" s="3"/>
      <c r="J925" s="3"/>
      <c r="M925" s="78"/>
      <c r="N925" s="6"/>
      <c r="O925" s="25"/>
      <c r="P925" s="25"/>
      <c r="Q925" s="24"/>
      <c r="R925" s="79"/>
      <c r="S925" s="79"/>
    </row>
    <row r="926" spans="1:19" s="5" customFormat="1" x14ac:dyDescent="0.2">
      <c r="A926" s="3"/>
      <c r="B926" s="76" t="str">
        <f>IF(A926="","",IF(ISNUMBER(SEARCH("KCB",G926))=TRUE,Info!$J$10,Info!$J$11))</f>
        <v/>
      </c>
      <c r="C926" s="56"/>
      <c r="D926" s="174"/>
      <c r="E926" s="174"/>
      <c r="F926" s="3"/>
      <c r="G926" s="3"/>
      <c r="H926" s="3"/>
      <c r="I926" s="3"/>
      <c r="J926" s="3"/>
      <c r="M926" s="78"/>
      <c r="N926" s="6"/>
      <c r="O926" s="25"/>
      <c r="P926" s="25"/>
      <c r="Q926" s="24"/>
      <c r="R926" s="79"/>
      <c r="S926" s="79"/>
    </row>
    <row r="927" spans="1:19" s="5" customFormat="1" x14ac:dyDescent="0.2">
      <c r="A927" s="3"/>
      <c r="B927" s="76" t="str">
        <f>IF(A927="","",IF(ISNUMBER(SEARCH("KCB",G927))=TRUE,Info!$J$10,Info!$J$11))</f>
        <v/>
      </c>
      <c r="C927" s="56"/>
      <c r="D927" s="174"/>
      <c r="E927" s="174"/>
      <c r="F927" s="3"/>
      <c r="G927" s="3"/>
      <c r="H927" s="3"/>
      <c r="I927" s="3"/>
      <c r="J927" s="3"/>
      <c r="M927" s="78"/>
      <c r="N927" s="6"/>
      <c r="O927" s="25"/>
      <c r="P927" s="25"/>
      <c r="Q927" s="24"/>
      <c r="R927" s="79"/>
      <c r="S927" s="79"/>
    </row>
    <row r="928" spans="1:19" s="5" customFormat="1" x14ac:dyDescent="0.2">
      <c r="A928" s="3"/>
      <c r="B928" s="76" t="str">
        <f>IF(A928="","",IF(ISNUMBER(SEARCH("KCB",G928))=TRUE,Info!$J$10,Info!$J$11))</f>
        <v/>
      </c>
      <c r="C928" s="56"/>
      <c r="D928" s="174"/>
      <c r="E928" s="174"/>
      <c r="F928" s="3"/>
      <c r="G928" s="3"/>
      <c r="H928" s="3"/>
      <c r="I928" s="3"/>
      <c r="J928" s="3"/>
      <c r="M928" s="78"/>
      <c r="N928" s="6"/>
      <c r="O928" s="25"/>
      <c r="P928" s="25"/>
      <c r="Q928" s="24"/>
      <c r="R928" s="79"/>
      <c r="S928" s="79"/>
    </row>
    <row r="929" spans="1:19" s="5" customFormat="1" x14ac:dyDescent="0.2">
      <c r="A929" s="3"/>
      <c r="B929" s="76" t="str">
        <f>IF(A929="","",IF(ISNUMBER(SEARCH("KCB",G929))=TRUE,Info!$J$10,Info!$J$11))</f>
        <v/>
      </c>
      <c r="C929" s="56"/>
      <c r="D929" s="174"/>
      <c r="E929" s="174"/>
      <c r="F929" s="3"/>
      <c r="G929" s="3"/>
      <c r="H929" s="3"/>
      <c r="I929" s="3"/>
      <c r="J929" s="3"/>
      <c r="M929" s="78"/>
      <c r="N929" s="6"/>
      <c r="O929" s="25"/>
      <c r="P929" s="25"/>
      <c r="Q929" s="24"/>
      <c r="R929" s="79"/>
      <c r="S929" s="79"/>
    </row>
    <row r="930" spans="1:19" s="5" customFormat="1" x14ac:dyDescent="0.2">
      <c r="A930" s="3"/>
      <c r="B930" s="76" t="str">
        <f>IF(A930="","",IF(ISNUMBER(SEARCH("KCB",G930))=TRUE,Info!$J$10,Info!$J$11))</f>
        <v/>
      </c>
      <c r="C930" s="56"/>
      <c r="D930" s="174"/>
      <c r="E930" s="174"/>
      <c r="F930" s="3"/>
      <c r="G930" s="3"/>
      <c r="H930" s="3"/>
      <c r="I930" s="3"/>
      <c r="J930" s="3"/>
      <c r="M930" s="78"/>
      <c r="N930" s="6"/>
      <c r="O930" s="25"/>
      <c r="P930" s="25"/>
      <c r="Q930" s="24"/>
      <c r="R930" s="79"/>
      <c r="S930" s="79"/>
    </row>
    <row r="931" spans="1:19" s="5" customFormat="1" x14ac:dyDescent="0.2">
      <c r="A931" s="4"/>
      <c r="B931" s="76" t="str">
        <f>IF(A931="","",IF(ISNUMBER(SEARCH("KCB",G931))=TRUE,Info!$J$10,Info!$J$11))</f>
        <v/>
      </c>
      <c r="C931" s="56"/>
      <c r="D931" s="171"/>
      <c r="E931" s="171"/>
      <c r="F931" s="3"/>
      <c r="H931" s="3"/>
      <c r="M931" s="78"/>
      <c r="N931" s="6"/>
      <c r="O931" s="25"/>
      <c r="P931" s="25"/>
      <c r="Q931" s="24"/>
      <c r="R931" s="79"/>
      <c r="S931" s="79"/>
    </row>
    <row r="932" spans="1:19" s="5" customFormat="1" x14ac:dyDescent="0.2">
      <c r="A932" s="4"/>
      <c r="B932" s="76" t="str">
        <f>IF(A932="","",IF(ISNUMBER(SEARCH("KCB",G932))=TRUE,Info!$J$10,Info!$J$11))</f>
        <v/>
      </c>
      <c r="C932" s="56"/>
      <c r="D932" s="171"/>
      <c r="E932" s="171"/>
      <c r="F932" s="3"/>
      <c r="H932" s="3"/>
      <c r="M932" s="78"/>
      <c r="N932" s="6"/>
      <c r="O932" s="25"/>
      <c r="P932" s="25"/>
      <c r="Q932" s="24"/>
      <c r="R932" s="79"/>
      <c r="S932" s="79"/>
    </row>
    <row r="933" spans="1:19" s="5" customFormat="1" x14ac:dyDescent="0.2">
      <c r="A933" s="4"/>
      <c r="B933" s="76" t="str">
        <f>IF(A933="","",IF(ISNUMBER(SEARCH("KCB",G933))=TRUE,Info!$J$10,Info!$J$11))</f>
        <v/>
      </c>
      <c r="C933" s="56"/>
      <c r="D933" s="171"/>
      <c r="E933" s="171"/>
      <c r="F933" s="3"/>
      <c r="H933" s="3"/>
      <c r="M933" s="78"/>
      <c r="N933" s="6"/>
      <c r="O933" s="25"/>
      <c r="P933" s="25"/>
      <c r="Q933" s="24"/>
      <c r="R933" s="79"/>
      <c r="S933" s="79"/>
    </row>
    <row r="934" spans="1:19" s="5" customFormat="1" x14ac:dyDescent="0.2">
      <c r="A934" s="4"/>
      <c r="B934" s="76" t="str">
        <f>IF(A934="","",IF(ISNUMBER(SEARCH("KCB",G934))=TRUE,Info!$J$10,Info!$J$11))</f>
        <v/>
      </c>
      <c r="C934" s="56"/>
      <c r="D934" s="171"/>
      <c r="E934" s="171"/>
      <c r="F934" s="3"/>
      <c r="H934" s="3"/>
      <c r="M934" s="78"/>
      <c r="N934" s="6"/>
      <c r="O934" s="25"/>
      <c r="P934" s="25"/>
      <c r="Q934" s="24"/>
      <c r="R934" s="79"/>
      <c r="S934" s="79"/>
    </row>
    <row r="935" spans="1:19" s="5" customFormat="1" x14ac:dyDescent="0.2">
      <c r="A935" s="4"/>
      <c r="B935" s="76" t="str">
        <f>IF(A935="","",IF(ISNUMBER(SEARCH("KCB",G935))=TRUE,Info!$J$10,Info!$J$11))</f>
        <v/>
      </c>
      <c r="C935" s="56"/>
      <c r="D935" s="171"/>
      <c r="E935" s="171"/>
      <c r="F935" s="3"/>
      <c r="H935" s="3"/>
      <c r="M935" s="78"/>
      <c r="N935" s="6"/>
      <c r="O935" s="25"/>
      <c r="P935" s="25"/>
      <c r="Q935" s="24"/>
      <c r="R935" s="79"/>
      <c r="S935" s="79"/>
    </row>
    <row r="936" spans="1:19" s="5" customFormat="1" x14ac:dyDescent="0.2">
      <c r="A936" s="4"/>
      <c r="B936" s="76" t="str">
        <f>IF(A936="","",IF(ISNUMBER(SEARCH("KCB",G936))=TRUE,Info!$J$10,Info!$J$11))</f>
        <v/>
      </c>
      <c r="C936" s="56"/>
      <c r="D936" s="171"/>
      <c r="E936" s="171"/>
      <c r="F936" s="3"/>
      <c r="H936" s="3"/>
      <c r="M936" s="78"/>
      <c r="N936" s="6"/>
      <c r="O936" s="25"/>
      <c r="P936" s="25"/>
      <c r="Q936" s="24"/>
      <c r="R936" s="79"/>
      <c r="S936" s="79"/>
    </row>
    <row r="937" spans="1:19" s="5" customFormat="1" x14ac:dyDescent="0.2">
      <c r="A937" s="4"/>
      <c r="B937" s="76" t="str">
        <f>IF(A937="","",IF(ISNUMBER(SEARCH("KCB",G937))=TRUE,Info!$J$10,Info!$J$11))</f>
        <v/>
      </c>
      <c r="C937" s="56"/>
      <c r="D937" s="171"/>
      <c r="E937" s="171"/>
      <c r="F937" s="3"/>
      <c r="H937" s="3"/>
      <c r="M937" s="78"/>
      <c r="N937" s="6"/>
      <c r="O937" s="25"/>
      <c r="P937" s="25"/>
      <c r="Q937" s="24"/>
      <c r="R937" s="79"/>
      <c r="S937" s="79"/>
    </row>
    <row r="938" spans="1:19" s="5" customFormat="1" x14ac:dyDescent="0.2">
      <c r="A938" s="4"/>
      <c r="B938" s="76" t="str">
        <f>IF(A938="","",IF(ISNUMBER(SEARCH("KCB",G938))=TRUE,Info!$J$10,Info!$J$11))</f>
        <v/>
      </c>
      <c r="C938" s="56"/>
      <c r="D938" s="171"/>
      <c r="E938" s="171"/>
      <c r="F938" s="3"/>
      <c r="H938" s="3"/>
      <c r="M938" s="78"/>
      <c r="N938" s="6"/>
      <c r="O938" s="25"/>
      <c r="P938" s="25"/>
      <c r="Q938" s="24"/>
      <c r="R938" s="79"/>
      <c r="S938" s="79"/>
    </row>
    <row r="939" spans="1:19" s="5" customFormat="1" x14ac:dyDescent="0.2">
      <c r="A939" s="4"/>
      <c r="B939" s="76" t="str">
        <f>IF(A939="","",IF(ISNUMBER(SEARCH("KCB",G939))=TRUE,Info!$J$10,Info!$J$11))</f>
        <v/>
      </c>
      <c r="C939" s="56"/>
      <c r="D939" s="171"/>
      <c r="E939" s="171"/>
      <c r="F939" s="3"/>
      <c r="H939" s="3"/>
      <c r="M939" s="78"/>
      <c r="N939" s="6"/>
      <c r="O939" s="25"/>
      <c r="P939" s="25"/>
      <c r="Q939" s="24"/>
      <c r="R939" s="79"/>
      <c r="S939" s="79"/>
    </row>
    <row r="940" spans="1:19" s="5" customFormat="1" x14ac:dyDescent="0.2">
      <c r="A940" s="4"/>
      <c r="B940" s="76" t="str">
        <f>IF(A940="","",IF(ISNUMBER(SEARCH("KCB",G940))=TRUE,Info!$J$10,Info!$J$11))</f>
        <v/>
      </c>
      <c r="C940" s="56"/>
      <c r="D940" s="171"/>
      <c r="E940" s="171"/>
      <c r="F940" s="3"/>
      <c r="H940" s="3"/>
      <c r="M940" s="78"/>
      <c r="N940" s="6"/>
      <c r="O940" s="25"/>
      <c r="P940" s="25"/>
      <c r="Q940" s="24"/>
      <c r="R940" s="79"/>
      <c r="S940" s="79"/>
    </row>
    <row r="941" spans="1:19" s="5" customFormat="1" x14ac:dyDescent="0.2">
      <c r="A941" s="4"/>
      <c r="B941" s="76" t="str">
        <f>IF(A941="","",IF(ISNUMBER(SEARCH("KCB",G941))=TRUE,Info!$J$10,Info!$J$11))</f>
        <v/>
      </c>
      <c r="C941" s="56"/>
      <c r="D941" s="171"/>
      <c r="E941" s="171"/>
      <c r="F941" s="3"/>
      <c r="H941" s="3"/>
      <c r="M941" s="78"/>
      <c r="N941" s="6"/>
      <c r="O941" s="25"/>
      <c r="P941" s="25"/>
      <c r="Q941" s="24"/>
      <c r="R941" s="79"/>
      <c r="S941" s="79"/>
    </row>
    <row r="942" spans="1:19" s="5" customFormat="1" x14ac:dyDescent="0.2">
      <c r="A942" s="4"/>
      <c r="B942" s="76" t="str">
        <f>IF(A942="","",IF(ISNUMBER(SEARCH("KCB",G942))=TRUE,Info!$J$10,Info!$J$11))</f>
        <v/>
      </c>
      <c r="C942" s="56"/>
      <c r="D942" s="171"/>
      <c r="E942" s="171"/>
      <c r="F942" s="3"/>
      <c r="H942" s="3"/>
      <c r="M942" s="78"/>
      <c r="N942" s="6"/>
      <c r="O942" s="25"/>
      <c r="P942" s="25"/>
      <c r="Q942" s="24"/>
      <c r="R942" s="79"/>
      <c r="S942" s="79"/>
    </row>
    <row r="943" spans="1:19" s="5" customFormat="1" x14ac:dyDescent="0.2">
      <c r="A943" s="4"/>
      <c r="B943" s="76" t="str">
        <f>IF(A943="","",IF(ISNUMBER(SEARCH("KCB",G943))=TRUE,Info!$J$10,Info!$J$11))</f>
        <v/>
      </c>
      <c r="C943" s="56"/>
      <c r="D943" s="171"/>
      <c r="E943" s="171"/>
      <c r="F943" s="3"/>
      <c r="H943" s="3"/>
      <c r="M943" s="78"/>
      <c r="N943" s="6"/>
      <c r="O943" s="25"/>
      <c r="P943" s="25"/>
      <c r="Q943" s="24"/>
      <c r="R943" s="79"/>
      <c r="S943" s="79"/>
    </row>
    <row r="944" spans="1:19" s="5" customFormat="1" x14ac:dyDescent="0.2">
      <c r="A944" s="4"/>
      <c r="B944" s="76" t="str">
        <f>IF(A944="","",IF(ISNUMBER(SEARCH("KCB",G944))=TRUE,Info!$J$10,Info!$J$11))</f>
        <v/>
      </c>
      <c r="C944" s="56"/>
      <c r="D944" s="171"/>
      <c r="E944" s="171"/>
      <c r="F944" s="3"/>
      <c r="H944" s="3"/>
      <c r="M944" s="78"/>
      <c r="N944" s="6"/>
      <c r="O944" s="25"/>
      <c r="P944" s="25"/>
      <c r="Q944" s="24"/>
      <c r="R944" s="79"/>
      <c r="S944" s="79"/>
    </row>
    <row r="945" spans="1:19" s="5" customFormat="1" x14ac:dyDescent="0.2">
      <c r="A945" s="4"/>
      <c r="B945" s="76" t="str">
        <f>IF(A945="","",IF(ISNUMBER(SEARCH("KCB",G945))=TRUE,Info!$J$10,Info!$J$11))</f>
        <v/>
      </c>
      <c r="C945" s="56"/>
      <c r="D945" s="171"/>
      <c r="E945" s="171"/>
      <c r="F945" s="3"/>
      <c r="H945" s="3"/>
      <c r="M945" s="78"/>
      <c r="N945" s="6"/>
      <c r="O945" s="25"/>
      <c r="P945" s="25"/>
      <c r="Q945" s="24"/>
      <c r="R945" s="79"/>
      <c r="S945" s="79"/>
    </row>
    <row r="946" spans="1:19" s="5" customFormat="1" x14ac:dyDescent="0.2">
      <c r="A946" s="4"/>
      <c r="B946" s="76" t="str">
        <f>IF(A946="","",IF(ISNUMBER(SEARCH("KCB",G946))=TRUE,Info!$J$10,Info!$J$11))</f>
        <v/>
      </c>
      <c r="C946" s="56"/>
      <c r="D946" s="171"/>
      <c r="E946" s="171"/>
      <c r="F946" s="3"/>
      <c r="H946" s="3"/>
      <c r="M946" s="78"/>
      <c r="N946" s="6"/>
      <c r="O946" s="25"/>
      <c r="P946" s="25"/>
      <c r="Q946" s="24"/>
      <c r="R946" s="79"/>
      <c r="S946" s="79"/>
    </row>
    <row r="947" spans="1:19" s="5" customFormat="1" x14ac:dyDescent="0.2">
      <c r="A947" s="4"/>
      <c r="B947" s="76" t="str">
        <f>IF(A947="","",IF(ISNUMBER(SEARCH("KCB",G947))=TRUE,Info!$J$10,Info!$J$11))</f>
        <v/>
      </c>
      <c r="C947" s="56"/>
      <c r="D947" s="171"/>
      <c r="E947" s="171"/>
      <c r="F947" s="3"/>
      <c r="H947" s="3"/>
      <c r="M947" s="78"/>
      <c r="N947" s="6"/>
      <c r="O947" s="25"/>
      <c r="P947" s="25"/>
      <c r="Q947" s="24"/>
      <c r="R947" s="79"/>
      <c r="S947" s="79"/>
    </row>
    <row r="948" spans="1:19" s="5" customFormat="1" x14ac:dyDescent="0.2">
      <c r="A948" s="4"/>
      <c r="B948" s="76" t="str">
        <f>IF(A948="","",IF(ISNUMBER(SEARCH("KCB",G948))=TRUE,Info!$J$10,Info!$J$11))</f>
        <v/>
      </c>
      <c r="C948" s="56"/>
      <c r="D948" s="171"/>
      <c r="E948" s="171"/>
      <c r="F948" s="3"/>
      <c r="H948" s="3"/>
      <c r="M948" s="78"/>
      <c r="N948" s="6"/>
      <c r="O948" s="25"/>
      <c r="P948" s="25"/>
      <c r="Q948" s="24"/>
      <c r="R948" s="79"/>
      <c r="S948" s="79"/>
    </row>
    <row r="949" spans="1:19" s="5" customFormat="1" x14ac:dyDescent="0.2">
      <c r="A949" s="4"/>
      <c r="B949" s="76" t="str">
        <f>IF(A949="","",IF(ISNUMBER(SEARCH("KCB",G949))=TRUE,Info!$J$10,Info!$J$11))</f>
        <v/>
      </c>
      <c r="C949" s="56"/>
      <c r="D949" s="171"/>
      <c r="E949" s="171"/>
      <c r="F949" s="3"/>
      <c r="H949" s="3"/>
      <c r="M949" s="78"/>
      <c r="N949" s="6"/>
      <c r="O949" s="25"/>
      <c r="P949" s="25"/>
      <c r="Q949" s="24"/>
      <c r="R949" s="79"/>
      <c r="S949" s="79"/>
    </row>
    <row r="950" spans="1:19" s="5" customFormat="1" x14ac:dyDescent="0.2">
      <c r="A950" s="4"/>
      <c r="B950" s="76" t="str">
        <f>IF(A950="","",IF(ISNUMBER(SEARCH("KCB",G950))=TRUE,Info!$J$10,Info!$J$11))</f>
        <v/>
      </c>
      <c r="C950" s="56"/>
      <c r="D950" s="171"/>
      <c r="E950" s="171"/>
      <c r="F950" s="3"/>
      <c r="H950" s="3"/>
      <c r="M950" s="78"/>
      <c r="N950" s="6"/>
      <c r="O950" s="25"/>
      <c r="P950" s="25"/>
      <c r="Q950" s="24"/>
      <c r="R950" s="79"/>
      <c r="S950" s="79"/>
    </row>
    <row r="951" spans="1:19" s="5" customFormat="1" x14ac:dyDescent="0.2">
      <c r="A951" s="4"/>
      <c r="B951" s="76" t="str">
        <f>IF(A951="","",IF(ISNUMBER(SEARCH("KCB",G951))=TRUE,Info!$J$10,Info!$J$11))</f>
        <v/>
      </c>
      <c r="C951" s="56"/>
      <c r="D951" s="171"/>
      <c r="E951" s="171"/>
      <c r="F951" s="3"/>
      <c r="H951" s="3"/>
      <c r="M951" s="78"/>
      <c r="N951" s="6"/>
      <c r="O951" s="25"/>
      <c r="P951" s="25"/>
      <c r="Q951" s="24"/>
      <c r="R951" s="79"/>
      <c r="S951" s="79"/>
    </row>
    <row r="952" spans="1:19" s="5" customFormat="1" x14ac:dyDescent="0.2">
      <c r="A952" s="4"/>
      <c r="B952" s="76" t="str">
        <f>IF(A952="","",IF(ISNUMBER(SEARCH("KCB",G952))=TRUE,Info!$J$10,Info!$J$11))</f>
        <v/>
      </c>
      <c r="C952" s="56"/>
      <c r="D952" s="171"/>
      <c r="E952" s="171"/>
      <c r="F952" s="3"/>
      <c r="H952" s="3"/>
      <c r="M952" s="78"/>
      <c r="N952" s="6"/>
      <c r="O952" s="25"/>
      <c r="P952" s="25"/>
      <c r="Q952" s="24"/>
      <c r="R952" s="79"/>
      <c r="S952" s="79"/>
    </row>
    <row r="953" spans="1:19" s="5" customFormat="1" x14ac:dyDescent="0.2">
      <c r="A953" s="4"/>
      <c r="B953" s="76" t="str">
        <f>IF(A953="","",IF(ISNUMBER(SEARCH("KCB",G953))=TRUE,Info!$J$10,Info!$J$11))</f>
        <v/>
      </c>
      <c r="C953" s="56"/>
      <c r="D953" s="171"/>
      <c r="E953" s="171"/>
      <c r="F953" s="3"/>
      <c r="H953" s="3"/>
      <c r="M953" s="78"/>
      <c r="N953" s="6"/>
      <c r="O953" s="25"/>
      <c r="P953" s="25"/>
      <c r="Q953" s="24"/>
      <c r="R953" s="79"/>
      <c r="S953" s="79"/>
    </row>
    <row r="954" spans="1:19" s="5" customFormat="1" x14ac:dyDescent="0.2">
      <c r="A954" s="4"/>
      <c r="B954" s="76" t="str">
        <f>IF(A954="","",IF(ISNUMBER(SEARCH("KCB",G954))=TRUE,Info!$J$10,Info!$J$11))</f>
        <v/>
      </c>
      <c r="C954" s="56"/>
      <c r="D954" s="171"/>
      <c r="E954" s="171"/>
      <c r="F954" s="3"/>
      <c r="H954" s="3"/>
      <c r="M954" s="78"/>
      <c r="N954" s="6"/>
      <c r="O954" s="25"/>
      <c r="P954" s="25"/>
      <c r="Q954" s="24"/>
      <c r="R954" s="79"/>
      <c r="S954" s="79"/>
    </row>
    <row r="955" spans="1:19" s="5" customFormat="1" x14ac:dyDescent="0.2">
      <c r="A955" s="4"/>
      <c r="B955" s="76" t="str">
        <f>IF(A955="","",IF(ISNUMBER(SEARCH("KCB",G955))=TRUE,Info!$J$10,Info!$J$11))</f>
        <v/>
      </c>
      <c r="C955" s="56"/>
      <c r="D955" s="171"/>
      <c r="E955" s="171"/>
      <c r="F955" s="3"/>
      <c r="H955" s="3"/>
      <c r="M955" s="78"/>
      <c r="N955" s="6"/>
      <c r="O955" s="25"/>
      <c r="P955" s="25"/>
      <c r="Q955" s="24"/>
      <c r="R955" s="79"/>
      <c r="S955" s="79"/>
    </row>
    <row r="956" spans="1:19" s="5" customFormat="1" x14ac:dyDescent="0.2">
      <c r="A956" s="4"/>
      <c r="B956" s="76" t="str">
        <f>IF(A956="","",IF(ISNUMBER(SEARCH("KCB",G956))=TRUE,Info!$J$10,Info!$J$11))</f>
        <v/>
      </c>
      <c r="C956" s="56"/>
      <c r="D956" s="171"/>
      <c r="E956" s="171"/>
      <c r="F956" s="3"/>
      <c r="H956" s="3"/>
      <c r="M956" s="78"/>
      <c r="N956" s="6"/>
      <c r="O956" s="25"/>
      <c r="P956" s="25"/>
      <c r="Q956" s="24"/>
      <c r="R956" s="79"/>
      <c r="S956" s="79"/>
    </row>
    <row r="957" spans="1:19" s="5" customFormat="1" x14ac:dyDescent="0.2">
      <c r="A957" s="4"/>
      <c r="B957" s="76" t="str">
        <f>IF(A957="","",IF(ISNUMBER(SEARCH("KCB",G957))=TRUE,Info!$J$10,Info!$J$11))</f>
        <v/>
      </c>
      <c r="C957" s="56"/>
      <c r="D957" s="171"/>
      <c r="E957" s="171"/>
      <c r="F957" s="3"/>
      <c r="H957" s="3"/>
      <c r="M957" s="78"/>
      <c r="N957" s="6"/>
      <c r="O957" s="25"/>
      <c r="P957" s="25"/>
      <c r="Q957" s="24"/>
      <c r="R957" s="79"/>
      <c r="S957" s="79"/>
    </row>
    <row r="958" spans="1:19" s="5" customFormat="1" x14ac:dyDescent="0.2">
      <c r="A958" s="4"/>
      <c r="B958" s="76" t="str">
        <f>IF(A958="","",IF(ISNUMBER(SEARCH("KCB",G958))=TRUE,Info!$J$10,Info!$J$11))</f>
        <v/>
      </c>
      <c r="C958" s="56"/>
      <c r="D958" s="171"/>
      <c r="E958" s="171"/>
      <c r="F958" s="3"/>
      <c r="H958" s="3"/>
      <c r="M958" s="78"/>
      <c r="N958" s="6"/>
      <c r="O958" s="25"/>
      <c r="P958" s="25"/>
      <c r="Q958" s="24"/>
      <c r="R958" s="79"/>
      <c r="S958" s="79"/>
    </row>
    <row r="959" spans="1:19" s="5" customFormat="1" x14ac:dyDescent="0.2">
      <c r="A959" s="4"/>
      <c r="B959" s="76" t="str">
        <f>IF(A959="","",IF(ISNUMBER(SEARCH("KCB",G959))=TRUE,Info!$J$10,Info!$J$11))</f>
        <v/>
      </c>
      <c r="C959" s="56"/>
      <c r="D959" s="171"/>
      <c r="E959" s="171"/>
      <c r="F959" s="3"/>
      <c r="H959" s="3"/>
      <c r="M959" s="78"/>
      <c r="N959" s="6"/>
      <c r="O959" s="25"/>
      <c r="P959" s="25"/>
      <c r="Q959" s="24"/>
      <c r="R959" s="79"/>
      <c r="S959" s="79"/>
    </row>
    <row r="960" spans="1:19" s="5" customFormat="1" x14ac:dyDescent="0.2">
      <c r="A960" s="4"/>
      <c r="B960" s="76" t="str">
        <f>IF(A960="","",IF(ISNUMBER(SEARCH("KCB",G960))=TRUE,Info!$J$10,Info!$J$11))</f>
        <v/>
      </c>
      <c r="C960" s="56"/>
      <c r="D960" s="171"/>
      <c r="E960" s="171"/>
      <c r="F960" s="3"/>
      <c r="H960" s="3"/>
      <c r="M960" s="78"/>
      <c r="N960" s="6"/>
      <c r="O960" s="25"/>
      <c r="P960" s="25"/>
      <c r="Q960" s="24"/>
      <c r="R960" s="79"/>
      <c r="S960" s="79"/>
    </row>
    <row r="961" spans="1:19" s="5" customFormat="1" x14ac:dyDescent="0.2">
      <c r="A961" s="4"/>
      <c r="B961" s="76" t="str">
        <f>IF(A961="","",IF(ISNUMBER(SEARCH("KCB",G961))=TRUE,Info!$J$10,Info!$J$11))</f>
        <v/>
      </c>
      <c r="C961" s="56"/>
      <c r="D961" s="171"/>
      <c r="E961" s="171"/>
      <c r="F961" s="3"/>
      <c r="H961" s="3"/>
      <c r="M961" s="78"/>
      <c r="N961" s="6"/>
      <c r="O961" s="25"/>
      <c r="P961" s="25"/>
      <c r="Q961" s="24"/>
      <c r="R961" s="79"/>
      <c r="S961" s="79"/>
    </row>
    <row r="962" spans="1:19" s="5" customFormat="1" x14ac:dyDescent="0.2">
      <c r="A962" s="4"/>
      <c r="B962" s="76" t="str">
        <f>IF(A962="","",IF(ISNUMBER(SEARCH("KCB",G962))=TRUE,Info!$J$10,Info!$J$11))</f>
        <v/>
      </c>
      <c r="C962" s="56"/>
      <c r="D962" s="171"/>
      <c r="E962" s="171"/>
      <c r="F962" s="3"/>
      <c r="H962" s="3"/>
      <c r="M962" s="78"/>
      <c r="N962" s="6"/>
      <c r="O962" s="25"/>
      <c r="P962" s="25"/>
      <c r="Q962" s="24"/>
      <c r="R962" s="79"/>
      <c r="S962" s="79"/>
    </row>
    <row r="963" spans="1:19" s="5" customFormat="1" x14ac:dyDescent="0.2">
      <c r="A963" s="4"/>
      <c r="B963" s="76" t="str">
        <f>IF(A963="","",IF(ISNUMBER(SEARCH("KCB",G963))=TRUE,Info!$J$10,Info!$J$11))</f>
        <v/>
      </c>
      <c r="C963" s="56"/>
      <c r="D963" s="171"/>
      <c r="E963" s="171"/>
      <c r="F963" s="3"/>
      <c r="H963" s="3"/>
      <c r="M963" s="78"/>
      <c r="N963" s="6"/>
      <c r="O963" s="25"/>
      <c r="P963" s="25"/>
      <c r="Q963" s="24"/>
      <c r="R963" s="79"/>
      <c r="S963" s="79"/>
    </row>
    <row r="964" spans="1:19" s="5" customFormat="1" x14ac:dyDescent="0.2">
      <c r="A964" s="4"/>
      <c r="B964" s="76" t="str">
        <f>IF(A964="","",IF(ISNUMBER(SEARCH("KCB",G964))=TRUE,Info!$J$10,Info!$J$11))</f>
        <v/>
      </c>
      <c r="C964" s="56"/>
      <c r="D964" s="171"/>
      <c r="E964" s="171"/>
      <c r="F964" s="3"/>
      <c r="H964" s="3"/>
      <c r="M964" s="78"/>
      <c r="N964" s="6"/>
      <c r="O964" s="25"/>
      <c r="P964" s="25"/>
      <c r="Q964" s="24"/>
      <c r="R964" s="79"/>
      <c r="S964" s="79"/>
    </row>
    <row r="965" spans="1:19" s="5" customFormat="1" x14ac:dyDescent="0.2">
      <c r="A965" s="4"/>
      <c r="B965" s="76" t="str">
        <f>IF(A965="","",IF(ISNUMBER(SEARCH("KCB",G965))=TRUE,Info!$J$10,Info!$J$11))</f>
        <v/>
      </c>
      <c r="C965" s="56"/>
      <c r="D965" s="171"/>
      <c r="E965" s="171"/>
      <c r="F965" s="3"/>
      <c r="H965" s="3"/>
      <c r="M965" s="78"/>
      <c r="N965" s="6"/>
      <c r="O965" s="25"/>
      <c r="P965" s="25"/>
      <c r="Q965" s="24"/>
      <c r="R965" s="79"/>
      <c r="S965" s="79"/>
    </row>
    <row r="966" spans="1:19" s="5" customFormat="1" x14ac:dyDescent="0.2">
      <c r="A966" s="4"/>
      <c r="B966" s="76" t="str">
        <f>IF(A966="","",IF(ISNUMBER(SEARCH("KCB",G966))=TRUE,Info!$J$10,Info!$J$11))</f>
        <v/>
      </c>
      <c r="C966" s="56"/>
      <c r="D966" s="171"/>
      <c r="E966" s="171"/>
      <c r="F966" s="3"/>
      <c r="H966" s="3"/>
      <c r="M966" s="78"/>
      <c r="N966" s="6"/>
      <c r="O966" s="25"/>
      <c r="P966" s="25"/>
      <c r="Q966" s="24"/>
      <c r="R966" s="79"/>
      <c r="S966" s="79"/>
    </row>
    <row r="967" spans="1:19" s="5" customFormat="1" x14ac:dyDescent="0.2">
      <c r="A967" s="4"/>
      <c r="B967" s="76" t="str">
        <f>IF(A967="","",IF(ISNUMBER(SEARCH("KCB",G967))=TRUE,Info!$J$10,Info!$J$11))</f>
        <v/>
      </c>
      <c r="C967" s="56"/>
      <c r="D967" s="171"/>
      <c r="E967" s="171"/>
      <c r="F967" s="3"/>
      <c r="H967" s="3"/>
      <c r="M967" s="78"/>
      <c r="N967" s="6"/>
      <c r="O967" s="25"/>
      <c r="P967" s="25"/>
      <c r="Q967" s="24"/>
      <c r="R967" s="79"/>
      <c r="S967" s="79"/>
    </row>
    <row r="968" spans="1:19" s="5" customFormat="1" x14ac:dyDescent="0.2">
      <c r="A968" s="4"/>
      <c r="B968" s="76" t="str">
        <f>IF(A968="","",IF(ISNUMBER(SEARCH("KCB",G968))=TRUE,Info!$J$10,Info!$J$11))</f>
        <v/>
      </c>
      <c r="C968" s="56"/>
      <c r="D968" s="171"/>
      <c r="E968" s="171"/>
      <c r="F968" s="3"/>
      <c r="H968" s="3"/>
      <c r="M968" s="78"/>
      <c r="N968" s="6"/>
      <c r="O968" s="25"/>
      <c r="P968" s="25"/>
      <c r="Q968" s="24"/>
      <c r="R968" s="79"/>
      <c r="S968" s="79"/>
    </row>
    <row r="969" spans="1:19" s="5" customFormat="1" x14ac:dyDescent="0.2">
      <c r="A969" s="4"/>
      <c r="B969" s="76" t="str">
        <f>IF(A969="","",IF(ISNUMBER(SEARCH("KCB",G969))=TRUE,Info!$J$10,Info!$J$11))</f>
        <v/>
      </c>
      <c r="C969" s="56"/>
      <c r="D969" s="171"/>
      <c r="E969" s="171"/>
      <c r="F969" s="3"/>
      <c r="H969" s="3"/>
      <c r="M969" s="78"/>
      <c r="N969" s="6"/>
      <c r="O969" s="25"/>
      <c r="P969" s="25"/>
      <c r="Q969" s="24"/>
      <c r="R969" s="79"/>
      <c r="S969" s="79"/>
    </row>
    <row r="970" spans="1:19" s="5" customFormat="1" x14ac:dyDescent="0.2">
      <c r="A970" s="4"/>
      <c r="B970" s="76" t="str">
        <f>IF(A970="","",IF(ISNUMBER(SEARCH("KCB",G970))=TRUE,Info!$J$10,Info!$J$11))</f>
        <v/>
      </c>
      <c r="C970" s="56"/>
      <c r="D970" s="171"/>
      <c r="E970" s="171"/>
      <c r="F970" s="3"/>
      <c r="H970" s="3"/>
      <c r="M970" s="78"/>
      <c r="N970" s="6"/>
      <c r="O970" s="25"/>
      <c r="P970" s="25"/>
      <c r="Q970" s="24"/>
      <c r="R970" s="79"/>
      <c r="S970" s="79"/>
    </row>
    <row r="971" spans="1:19" s="5" customFormat="1" x14ac:dyDescent="0.2">
      <c r="A971" s="4"/>
      <c r="B971" s="76" t="str">
        <f>IF(A971="","",IF(ISNUMBER(SEARCH("KCB",G971))=TRUE,Info!$J$10,Info!$J$11))</f>
        <v/>
      </c>
      <c r="C971" s="56"/>
      <c r="D971" s="171"/>
      <c r="E971" s="171"/>
      <c r="F971" s="3"/>
      <c r="H971" s="3"/>
      <c r="M971" s="78"/>
      <c r="N971" s="6"/>
      <c r="O971" s="25"/>
      <c r="P971" s="25"/>
      <c r="Q971" s="24"/>
      <c r="R971" s="79"/>
      <c r="S971" s="79"/>
    </row>
    <row r="972" spans="1:19" s="5" customFormat="1" x14ac:dyDescent="0.2">
      <c r="A972" s="4"/>
      <c r="B972" s="76" t="str">
        <f>IF(A972="","",IF(ISNUMBER(SEARCH("KCB",G972))=TRUE,Info!$J$10,Info!$J$11))</f>
        <v/>
      </c>
      <c r="C972" s="56"/>
      <c r="D972" s="171"/>
      <c r="E972" s="171"/>
      <c r="F972" s="3"/>
      <c r="H972" s="3"/>
      <c r="M972" s="78"/>
      <c r="N972" s="6"/>
      <c r="O972" s="25"/>
      <c r="P972" s="25"/>
      <c r="Q972" s="24"/>
      <c r="R972" s="79"/>
      <c r="S972" s="79"/>
    </row>
    <row r="973" spans="1:19" s="5" customFormat="1" x14ac:dyDescent="0.2">
      <c r="A973" s="4"/>
      <c r="B973" s="76" t="str">
        <f>IF(A973="","",IF(ISNUMBER(SEARCH("KCB",G973))=TRUE,Info!$J$10,Info!$J$11))</f>
        <v/>
      </c>
      <c r="C973" s="56"/>
      <c r="D973" s="171"/>
      <c r="E973" s="171"/>
      <c r="F973" s="3"/>
      <c r="H973" s="3"/>
      <c r="M973" s="78"/>
      <c r="N973" s="6"/>
      <c r="O973" s="25"/>
      <c r="P973" s="25"/>
      <c r="Q973" s="24"/>
      <c r="R973" s="79"/>
      <c r="S973" s="79"/>
    </row>
    <row r="974" spans="1:19" s="5" customFormat="1" x14ac:dyDescent="0.2">
      <c r="A974" s="4"/>
      <c r="B974" s="76" t="str">
        <f>IF(A974="","",IF(ISNUMBER(SEARCH("KCB",G974))=TRUE,Info!$J$10,Info!$J$11))</f>
        <v/>
      </c>
      <c r="C974" s="56"/>
      <c r="D974" s="171"/>
      <c r="E974" s="171"/>
      <c r="F974" s="3"/>
      <c r="H974" s="3"/>
      <c r="M974" s="78"/>
      <c r="N974" s="6"/>
      <c r="O974" s="25"/>
      <c r="P974" s="25"/>
      <c r="Q974" s="24"/>
      <c r="R974" s="79"/>
      <c r="S974" s="79"/>
    </row>
    <row r="975" spans="1:19" s="5" customFormat="1" x14ac:dyDescent="0.2">
      <c r="A975" s="4"/>
      <c r="B975" s="76" t="str">
        <f>IF(A975="","",IF(ISNUMBER(SEARCH("KCB",G975))=TRUE,Info!$J$10,Info!$J$11))</f>
        <v/>
      </c>
      <c r="C975" s="56"/>
      <c r="D975" s="171"/>
      <c r="E975" s="171"/>
      <c r="F975" s="3"/>
      <c r="H975" s="3"/>
      <c r="M975" s="78"/>
      <c r="N975" s="6"/>
      <c r="O975" s="25"/>
      <c r="P975" s="25"/>
      <c r="Q975" s="24"/>
      <c r="R975" s="79"/>
      <c r="S975" s="79"/>
    </row>
    <row r="976" spans="1:19" s="5" customFormat="1" x14ac:dyDescent="0.2">
      <c r="A976" s="4"/>
      <c r="B976" s="76" t="str">
        <f>IF(A976="","",IF(ISNUMBER(SEARCH("KCB",G976))=TRUE,Info!$J$10,Info!$J$11))</f>
        <v/>
      </c>
      <c r="C976" s="56"/>
      <c r="D976" s="171"/>
      <c r="E976" s="171"/>
      <c r="F976" s="3"/>
      <c r="H976" s="3"/>
      <c r="M976" s="78"/>
      <c r="N976" s="6"/>
      <c r="O976" s="25"/>
      <c r="P976" s="25"/>
      <c r="Q976" s="24"/>
      <c r="R976" s="79"/>
      <c r="S976" s="79"/>
    </row>
    <row r="977" spans="1:19" s="5" customFormat="1" x14ac:dyDescent="0.2">
      <c r="A977" s="4"/>
      <c r="B977" s="76" t="str">
        <f>IF(A977="","",IF(ISNUMBER(SEARCH("KCB",G977))=TRUE,Info!$J$10,Info!$J$11))</f>
        <v/>
      </c>
      <c r="C977" s="56"/>
      <c r="D977" s="171"/>
      <c r="E977" s="171"/>
      <c r="F977" s="3"/>
      <c r="H977" s="3"/>
      <c r="M977" s="78"/>
      <c r="N977" s="6"/>
      <c r="O977" s="25"/>
      <c r="P977" s="25"/>
      <c r="Q977" s="24"/>
      <c r="R977" s="79"/>
      <c r="S977" s="79"/>
    </row>
    <row r="978" spans="1:19" s="5" customFormat="1" x14ac:dyDescent="0.2">
      <c r="A978" s="4"/>
      <c r="B978" s="76" t="str">
        <f>IF(A978="","",IF(ISNUMBER(SEARCH("KCB",G978))=TRUE,Info!$J$10,Info!$J$11))</f>
        <v/>
      </c>
      <c r="C978" s="56"/>
      <c r="D978" s="171"/>
      <c r="E978" s="171"/>
      <c r="F978" s="3"/>
      <c r="H978" s="3"/>
      <c r="M978" s="78"/>
      <c r="N978" s="6"/>
      <c r="O978" s="25"/>
      <c r="P978" s="25"/>
      <c r="Q978" s="24"/>
      <c r="R978" s="79"/>
      <c r="S978" s="79"/>
    </row>
    <row r="979" spans="1:19" s="5" customFormat="1" x14ac:dyDescent="0.2">
      <c r="A979" s="4"/>
      <c r="B979" s="76" t="str">
        <f>IF(A979="","",IF(ISNUMBER(SEARCH("KCB",G979))=TRUE,Info!$J$10,Info!$J$11))</f>
        <v/>
      </c>
      <c r="C979" s="56"/>
      <c r="D979" s="171"/>
      <c r="E979" s="171"/>
      <c r="F979" s="3"/>
      <c r="H979" s="3"/>
      <c r="M979" s="78"/>
      <c r="N979" s="6"/>
      <c r="O979" s="25"/>
      <c r="P979" s="25"/>
      <c r="Q979" s="24"/>
      <c r="R979" s="79"/>
      <c r="S979" s="79"/>
    </row>
    <row r="980" spans="1:19" s="5" customFormat="1" x14ac:dyDescent="0.2">
      <c r="A980" s="4"/>
      <c r="B980" s="76" t="str">
        <f>IF(A980="","",IF(ISNUMBER(SEARCH("KCB",G980))=TRUE,Info!$J$10,Info!$J$11))</f>
        <v/>
      </c>
      <c r="C980" s="56"/>
      <c r="D980" s="171"/>
      <c r="E980" s="171"/>
      <c r="F980" s="3"/>
      <c r="H980" s="3"/>
      <c r="M980" s="78"/>
      <c r="N980" s="6"/>
      <c r="O980" s="25"/>
      <c r="P980" s="25"/>
      <c r="Q980" s="24"/>
      <c r="R980" s="79"/>
      <c r="S980" s="79"/>
    </row>
    <row r="981" spans="1:19" s="5" customFormat="1" x14ac:dyDescent="0.2">
      <c r="A981" s="4"/>
      <c r="B981" s="76" t="str">
        <f>IF(A981="","",IF(ISNUMBER(SEARCH("KCB",G981))=TRUE,Info!$J$10,Info!$J$11))</f>
        <v/>
      </c>
      <c r="C981" s="56"/>
      <c r="D981" s="171"/>
      <c r="E981" s="171"/>
      <c r="F981" s="3"/>
      <c r="H981" s="3"/>
      <c r="M981" s="78"/>
      <c r="N981" s="6"/>
      <c r="O981" s="25"/>
      <c r="P981" s="25"/>
      <c r="Q981" s="24"/>
      <c r="R981" s="79"/>
      <c r="S981" s="79"/>
    </row>
    <row r="982" spans="1:19" s="5" customFormat="1" x14ac:dyDescent="0.2">
      <c r="A982" s="4"/>
      <c r="B982" s="76" t="str">
        <f>IF(A982="","",IF(ISNUMBER(SEARCH("KCB",G982))=TRUE,Info!$J$10,Info!$J$11))</f>
        <v/>
      </c>
      <c r="C982" s="56"/>
      <c r="D982" s="171"/>
      <c r="E982" s="171"/>
      <c r="F982" s="3"/>
      <c r="H982" s="3"/>
      <c r="M982" s="78"/>
      <c r="N982" s="6"/>
      <c r="O982" s="25"/>
      <c r="P982" s="25"/>
      <c r="Q982" s="24"/>
      <c r="R982" s="79"/>
      <c r="S982" s="79"/>
    </row>
    <row r="983" spans="1:19" s="5" customFormat="1" x14ac:dyDescent="0.2">
      <c r="A983" s="4"/>
      <c r="B983" s="76" t="str">
        <f>IF(A983="","",IF(ISNUMBER(SEARCH("KCB",G983))=TRUE,Info!$J$10,Info!$J$11))</f>
        <v/>
      </c>
      <c r="C983" s="56"/>
      <c r="D983" s="171"/>
      <c r="E983" s="171"/>
      <c r="F983" s="3"/>
      <c r="H983" s="3"/>
      <c r="M983" s="78"/>
      <c r="N983" s="6"/>
      <c r="O983" s="25"/>
      <c r="P983" s="25"/>
      <c r="Q983" s="24"/>
      <c r="R983" s="79"/>
      <c r="S983" s="79"/>
    </row>
    <row r="984" spans="1:19" s="5" customFormat="1" x14ac:dyDescent="0.2">
      <c r="A984" s="4"/>
      <c r="B984" s="76" t="str">
        <f>IF(A984="","",IF(ISNUMBER(SEARCH("KCB",G984))=TRUE,Info!$J$10,Info!$J$11))</f>
        <v/>
      </c>
      <c r="C984" s="56"/>
      <c r="D984" s="171"/>
      <c r="E984" s="171"/>
      <c r="F984" s="3"/>
      <c r="H984" s="3"/>
      <c r="M984" s="78"/>
      <c r="N984" s="6"/>
      <c r="O984" s="25"/>
      <c r="P984" s="25"/>
      <c r="Q984" s="24"/>
      <c r="R984" s="79"/>
      <c r="S984" s="79"/>
    </row>
    <row r="985" spans="1:19" s="5" customFormat="1" x14ac:dyDescent="0.2">
      <c r="A985" s="4"/>
      <c r="B985" s="76" t="str">
        <f>IF(A985="","",IF(ISNUMBER(SEARCH("KCB",G985))=TRUE,Info!$J$10,Info!$J$11))</f>
        <v/>
      </c>
      <c r="C985" s="56"/>
      <c r="D985" s="171"/>
      <c r="E985" s="171"/>
      <c r="F985" s="3"/>
      <c r="H985" s="3"/>
      <c r="M985" s="78"/>
      <c r="N985" s="6"/>
      <c r="O985" s="25"/>
      <c r="P985" s="25"/>
      <c r="Q985" s="24"/>
      <c r="R985" s="79"/>
      <c r="S985" s="79"/>
    </row>
    <row r="986" spans="1:19" s="5" customFormat="1" x14ac:dyDescent="0.2">
      <c r="A986" s="4"/>
      <c r="B986" s="76" t="str">
        <f>IF(A986="","",IF(ISNUMBER(SEARCH("KCB",G986))=TRUE,Info!$J$10,Info!$J$11))</f>
        <v/>
      </c>
      <c r="C986" s="56"/>
      <c r="D986" s="171"/>
      <c r="E986" s="171"/>
      <c r="F986" s="3"/>
      <c r="H986" s="3"/>
      <c r="M986" s="78"/>
      <c r="N986" s="6"/>
      <c r="O986" s="25"/>
      <c r="P986" s="25"/>
      <c r="Q986" s="24"/>
      <c r="R986" s="79"/>
      <c r="S986" s="79"/>
    </row>
    <row r="987" spans="1:19" s="5" customFormat="1" x14ac:dyDescent="0.2">
      <c r="A987" s="4"/>
      <c r="B987" s="76" t="str">
        <f>IF(A987="","",IF(ISNUMBER(SEARCH("KCB",G987))=TRUE,Info!$J$10,Info!$J$11))</f>
        <v/>
      </c>
      <c r="C987" s="56"/>
      <c r="D987" s="171"/>
      <c r="E987" s="171"/>
      <c r="F987" s="3"/>
      <c r="H987" s="3"/>
      <c r="M987" s="78"/>
      <c r="N987" s="6"/>
      <c r="O987" s="25"/>
      <c r="P987" s="25"/>
      <c r="Q987" s="24"/>
      <c r="R987" s="79"/>
      <c r="S987" s="79"/>
    </row>
    <row r="988" spans="1:19" s="5" customFormat="1" x14ac:dyDescent="0.2">
      <c r="A988" s="4"/>
      <c r="B988" s="76" t="str">
        <f>IF(A988="","",IF(ISNUMBER(SEARCH("KCB",G988))=TRUE,Info!$J$10,Info!$J$11))</f>
        <v/>
      </c>
      <c r="C988" s="56"/>
      <c r="D988" s="171"/>
      <c r="E988" s="171"/>
      <c r="F988" s="3"/>
      <c r="H988" s="3"/>
      <c r="M988" s="78"/>
      <c r="N988" s="6"/>
      <c r="O988" s="25"/>
      <c r="P988" s="25"/>
      <c r="Q988" s="24"/>
      <c r="R988" s="79"/>
      <c r="S988" s="79"/>
    </row>
    <row r="989" spans="1:19" s="5" customFormat="1" x14ac:dyDescent="0.2">
      <c r="A989" s="4"/>
      <c r="B989" s="76" t="str">
        <f>IF(A989="","",IF(ISNUMBER(SEARCH("KCB",G989))=TRUE,Info!$J$10,Info!$J$11))</f>
        <v/>
      </c>
      <c r="C989" s="56"/>
      <c r="D989" s="171"/>
      <c r="E989" s="171"/>
      <c r="F989" s="3"/>
      <c r="H989" s="3"/>
      <c r="M989" s="78"/>
      <c r="N989" s="6"/>
      <c r="O989" s="25"/>
      <c r="P989" s="25"/>
      <c r="Q989" s="24"/>
      <c r="R989" s="79"/>
      <c r="S989" s="79"/>
    </row>
    <row r="990" spans="1:19" s="5" customFormat="1" x14ac:dyDescent="0.2">
      <c r="A990" s="4"/>
      <c r="B990" s="76" t="str">
        <f>IF(A990="","",IF(ISNUMBER(SEARCH("KCB",G990))=TRUE,Info!$J$10,Info!$J$11))</f>
        <v/>
      </c>
      <c r="C990" s="56"/>
      <c r="D990" s="171"/>
      <c r="E990" s="171"/>
      <c r="F990" s="3"/>
      <c r="H990" s="3"/>
      <c r="M990" s="78"/>
      <c r="N990" s="6"/>
      <c r="O990" s="25"/>
      <c r="P990" s="25"/>
      <c r="Q990" s="24"/>
      <c r="R990" s="79"/>
      <c r="S990" s="79"/>
    </row>
    <row r="991" spans="1:19" s="5" customFormat="1" x14ac:dyDescent="0.2">
      <c r="A991" s="4"/>
      <c r="B991" s="76" t="str">
        <f>IF(A991="","",IF(ISNUMBER(SEARCH("KCB",G991))=TRUE,Info!$J$10,Info!$J$11))</f>
        <v/>
      </c>
      <c r="C991" s="56"/>
      <c r="D991" s="171"/>
      <c r="E991" s="171"/>
      <c r="F991" s="3"/>
      <c r="H991" s="3"/>
      <c r="M991" s="78"/>
      <c r="N991" s="6"/>
      <c r="O991" s="25"/>
      <c r="P991" s="25"/>
      <c r="Q991" s="24"/>
      <c r="R991" s="79"/>
      <c r="S991" s="79"/>
    </row>
    <row r="992" spans="1:19" s="5" customFormat="1" x14ac:dyDescent="0.2">
      <c r="A992" s="4"/>
      <c r="B992" s="76" t="str">
        <f>IF(A992="","",IF(ISNUMBER(SEARCH("KCB",G992))=TRUE,Info!$J$10,Info!$J$11))</f>
        <v/>
      </c>
      <c r="C992" s="56"/>
      <c r="D992" s="171"/>
      <c r="E992" s="171"/>
      <c r="F992" s="3"/>
      <c r="H992" s="3"/>
      <c r="M992" s="78"/>
      <c r="N992" s="6"/>
      <c r="O992" s="25"/>
      <c r="P992" s="25"/>
      <c r="Q992" s="24"/>
      <c r="R992" s="79"/>
      <c r="S992" s="79"/>
    </row>
    <row r="993" spans="1:19" s="5" customFormat="1" x14ac:dyDescent="0.2">
      <c r="A993" s="4"/>
      <c r="B993" s="76" t="str">
        <f>IF(A993="","",IF(ISNUMBER(SEARCH("KCB",G993))=TRUE,Info!$J$10,Info!$J$11))</f>
        <v/>
      </c>
      <c r="C993" s="56"/>
      <c r="D993" s="171"/>
      <c r="E993" s="171"/>
      <c r="F993" s="3"/>
      <c r="H993" s="3"/>
      <c r="M993" s="78"/>
      <c r="N993" s="6"/>
      <c r="O993" s="25"/>
      <c r="P993" s="25"/>
      <c r="Q993" s="24"/>
      <c r="R993" s="79"/>
      <c r="S993" s="79"/>
    </row>
    <row r="994" spans="1:19" s="5" customFormat="1" x14ac:dyDescent="0.2">
      <c r="A994" s="4"/>
      <c r="B994" s="76" t="str">
        <f>IF(A994="","",IF(ISNUMBER(SEARCH("KCB",G994))=TRUE,Info!$J$10,Info!$J$11))</f>
        <v/>
      </c>
      <c r="C994" s="56"/>
      <c r="D994" s="171"/>
      <c r="E994" s="171"/>
      <c r="F994" s="3"/>
      <c r="H994" s="3"/>
      <c r="M994" s="78"/>
      <c r="N994" s="6"/>
      <c r="O994" s="25"/>
      <c r="P994" s="25"/>
      <c r="Q994" s="24"/>
      <c r="R994" s="79"/>
      <c r="S994" s="79"/>
    </row>
    <row r="995" spans="1:19" s="5" customFormat="1" x14ac:dyDescent="0.2">
      <c r="A995" s="4"/>
      <c r="B995" s="76" t="str">
        <f>IF(A995="","",IF(ISNUMBER(SEARCH("KCB",G995))=TRUE,Info!$J$10,Info!$J$11))</f>
        <v/>
      </c>
      <c r="C995" s="56"/>
      <c r="D995" s="171"/>
      <c r="E995" s="171"/>
      <c r="F995" s="3"/>
      <c r="H995" s="3"/>
      <c r="M995" s="78"/>
      <c r="N995" s="6"/>
      <c r="O995" s="25"/>
      <c r="P995" s="25"/>
      <c r="Q995" s="24"/>
      <c r="R995" s="79"/>
      <c r="S995" s="79"/>
    </row>
    <row r="996" spans="1:19" s="5" customFormat="1" x14ac:dyDescent="0.2">
      <c r="A996" s="4"/>
      <c r="B996" s="76" t="str">
        <f>IF(A996="","",IF(ISNUMBER(SEARCH("KCB",G996))=TRUE,Info!$J$10,Info!$J$11))</f>
        <v/>
      </c>
      <c r="C996" s="56"/>
      <c r="D996" s="171"/>
      <c r="E996" s="171"/>
      <c r="F996" s="3"/>
      <c r="H996" s="3"/>
      <c r="M996" s="78"/>
      <c r="N996" s="6"/>
      <c r="O996" s="25"/>
      <c r="P996" s="25"/>
      <c r="Q996" s="24"/>
      <c r="R996" s="79"/>
      <c r="S996" s="79"/>
    </row>
    <row r="997" spans="1:19" s="5" customFormat="1" x14ac:dyDescent="0.2">
      <c r="A997" s="4"/>
      <c r="B997" s="76" t="str">
        <f>IF(A997="","",IF(ISNUMBER(SEARCH("KCB",G997))=TRUE,Info!$J$10,Info!$J$11))</f>
        <v/>
      </c>
      <c r="C997" s="56"/>
      <c r="D997" s="171"/>
      <c r="E997" s="171"/>
      <c r="F997" s="3"/>
      <c r="H997" s="3"/>
      <c r="M997" s="78"/>
      <c r="N997" s="6"/>
      <c r="O997" s="25"/>
      <c r="P997" s="25"/>
      <c r="Q997" s="24"/>
      <c r="R997" s="79"/>
      <c r="S997" s="79"/>
    </row>
    <row r="998" spans="1:19" s="5" customFormat="1" x14ac:dyDescent="0.2">
      <c r="A998" s="4"/>
      <c r="B998" s="76" t="str">
        <f>IF(A998="","",IF(ISNUMBER(SEARCH("KCB",G998))=TRUE,Info!$J$10,Info!$J$11))</f>
        <v/>
      </c>
      <c r="C998" s="56"/>
      <c r="D998" s="171"/>
      <c r="E998" s="171"/>
      <c r="F998" s="3"/>
      <c r="H998" s="3"/>
      <c r="M998" s="78"/>
      <c r="N998" s="6"/>
      <c r="O998" s="25"/>
      <c r="P998" s="25"/>
      <c r="Q998" s="24"/>
      <c r="R998" s="79"/>
      <c r="S998" s="79"/>
    </row>
    <row r="999" spans="1:19" s="5" customFormat="1" x14ac:dyDescent="0.2">
      <c r="A999" s="4"/>
      <c r="B999" s="76" t="str">
        <f>IF(A999="","",IF(ISNUMBER(SEARCH("KCB",G999))=TRUE,Info!$J$10,Info!$J$11))</f>
        <v/>
      </c>
      <c r="C999" s="56"/>
      <c r="D999" s="171"/>
      <c r="E999" s="171"/>
      <c r="F999" s="3"/>
      <c r="H999" s="3"/>
      <c r="M999" s="78"/>
      <c r="N999" s="6"/>
      <c r="O999" s="25"/>
      <c r="P999" s="25"/>
      <c r="Q999" s="24"/>
      <c r="R999" s="79"/>
      <c r="S999" s="79"/>
    </row>
    <row r="1000" spans="1:19" s="5" customFormat="1" x14ac:dyDescent="0.2">
      <c r="A1000" s="4"/>
      <c r="B1000" s="76" t="str">
        <f>IF(A1000="","",IF(ISNUMBER(SEARCH("KCB",G1000))=TRUE,Info!$J$10,Info!$J$11))</f>
        <v/>
      </c>
      <c r="C1000" s="56"/>
      <c r="D1000" s="171"/>
      <c r="E1000" s="171"/>
      <c r="F1000" s="3"/>
      <c r="H1000" s="3"/>
      <c r="M1000" s="78"/>
      <c r="N1000" s="6"/>
      <c r="O1000" s="25"/>
      <c r="P1000" s="25"/>
      <c r="Q1000" s="24"/>
      <c r="R1000" s="79"/>
      <c r="S1000" s="79"/>
    </row>
    <row r="1001" spans="1:19" s="5" customFormat="1" x14ac:dyDescent="0.2">
      <c r="A1001" s="4"/>
      <c r="B1001" s="76" t="str">
        <f>IF(A1001="","",IF(ISNUMBER(SEARCH("KCB",G1001))=TRUE,Info!$J$10,Info!$J$11))</f>
        <v/>
      </c>
      <c r="C1001" s="56"/>
      <c r="D1001" s="171"/>
      <c r="E1001" s="171"/>
      <c r="F1001" s="3"/>
      <c r="H1001" s="3"/>
      <c r="M1001" s="78"/>
      <c r="N1001" s="6"/>
      <c r="O1001" s="25"/>
      <c r="P1001" s="25"/>
      <c r="Q1001" s="24"/>
      <c r="R1001" s="79"/>
      <c r="S1001" s="79"/>
    </row>
    <row r="1002" spans="1:19" s="5" customFormat="1" x14ac:dyDescent="0.2">
      <c r="A1002" s="4"/>
      <c r="B1002" s="76" t="str">
        <f>IF(A1002="","",IF(ISNUMBER(SEARCH("KCB",G1002))=TRUE,Info!$J$10,Info!$J$11))</f>
        <v/>
      </c>
      <c r="C1002" s="56"/>
      <c r="D1002" s="171"/>
      <c r="E1002" s="171"/>
      <c r="F1002" s="3"/>
      <c r="H1002" s="3"/>
      <c r="M1002" s="78"/>
      <c r="N1002" s="6"/>
      <c r="O1002" s="25"/>
      <c r="P1002" s="25"/>
      <c r="Q1002" s="24"/>
      <c r="R1002" s="79"/>
      <c r="S1002" s="79"/>
    </row>
    <row r="1003" spans="1:19" s="5" customFormat="1" x14ac:dyDescent="0.2">
      <c r="A1003" s="4"/>
      <c r="B1003" s="76" t="str">
        <f>IF(A1003="","",IF(ISNUMBER(SEARCH("KCB",G1003))=TRUE,Info!$J$10,Info!$J$11))</f>
        <v/>
      </c>
      <c r="C1003" s="56"/>
      <c r="D1003" s="171"/>
      <c r="E1003" s="171"/>
      <c r="F1003" s="3"/>
      <c r="H1003" s="3"/>
      <c r="M1003" s="78"/>
      <c r="N1003" s="6"/>
      <c r="O1003" s="25"/>
      <c r="P1003" s="25"/>
      <c r="Q1003" s="24"/>
      <c r="R1003" s="79"/>
      <c r="S1003" s="79"/>
    </row>
    <row r="1004" spans="1:19" s="5" customFormat="1" x14ac:dyDescent="0.2">
      <c r="A1004" s="4"/>
      <c r="B1004" s="76" t="str">
        <f>IF(A1004="","",IF(ISNUMBER(SEARCH("KCB",G1004))=TRUE,Info!$J$10,Info!$J$11))</f>
        <v/>
      </c>
      <c r="C1004" s="56"/>
      <c r="D1004" s="171"/>
      <c r="E1004" s="171"/>
      <c r="F1004" s="3"/>
      <c r="H1004" s="3"/>
      <c r="M1004" s="78"/>
      <c r="N1004" s="6"/>
      <c r="O1004" s="25"/>
      <c r="P1004" s="25"/>
      <c r="Q1004" s="24"/>
      <c r="R1004" s="79"/>
      <c r="S1004" s="79"/>
    </row>
    <row r="1005" spans="1:19" s="5" customFormat="1" x14ac:dyDescent="0.2">
      <c r="A1005" s="4"/>
      <c r="B1005" s="76" t="str">
        <f>IF(A1005="","",IF(ISNUMBER(SEARCH("KCB",G1005))=TRUE,Info!$J$10,Info!$J$11))</f>
        <v/>
      </c>
      <c r="C1005" s="56"/>
      <c r="D1005" s="171"/>
      <c r="E1005" s="171"/>
      <c r="F1005" s="3"/>
      <c r="H1005" s="3"/>
      <c r="M1005" s="78"/>
      <c r="N1005" s="6"/>
      <c r="O1005" s="25"/>
      <c r="P1005" s="25"/>
      <c r="Q1005" s="24"/>
      <c r="R1005" s="79"/>
      <c r="S1005" s="79"/>
    </row>
    <row r="1006" spans="1:19" s="5" customFormat="1" x14ac:dyDescent="0.2">
      <c r="A1006" s="4"/>
      <c r="B1006" s="76" t="str">
        <f>IF(A1006="","",IF(ISNUMBER(SEARCH("KCB",G1006))=TRUE,Info!$J$10,Info!$J$11))</f>
        <v/>
      </c>
      <c r="C1006" s="56"/>
      <c r="D1006" s="171"/>
      <c r="E1006" s="171"/>
      <c r="F1006" s="3"/>
      <c r="H1006" s="3"/>
      <c r="M1006" s="78"/>
      <c r="N1006" s="6"/>
      <c r="O1006" s="25"/>
      <c r="P1006" s="25"/>
      <c r="Q1006" s="24"/>
      <c r="R1006" s="79"/>
      <c r="S1006" s="79"/>
    </row>
    <row r="1007" spans="1:19" s="5" customFormat="1" x14ac:dyDescent="0.2">
      <c r="A1007" s="4"/>
      <c r="B1007" s="76" t="str">
        <f>IF(A1007="","",IF(ISNUMBER(SEARCH("KCB",G1007))=TRUE,Info!$J$10,Info!$J$11))</f>
        <v/>
      </c>
      <c r="C1007" s="56"/>
      <c r="D1007" s="171"/>
      <c r="E1007" s="171"/>
      <c r="F1007" s="3"/>
      <c r="H1007" s="3"/>
      <c r="M1007" s="78"/>
      <c r="N1007" s="6"/>
      <c r="O1007" s="25"/>
      <c r="P1007" s="25"/>
      <c r="Q1007" s="24"/>
      <c r="R1007" s="79"/>
      <c r="S1007" s="79"/>
    </row>
    <row r="1008" spans="1:19" s="5" customFormat="1" x14ac:dyDescent="0.2">
      <c r="A1008" s="4"/>
      <c r="B1008" s="76" t="str">
        <f>IF(A1008="","",IF(ISNUMBER(SEARCH("KCB",G1008))=TRUE,Info!$J$10,Info!$J$11))</f>
        <v/>
      </c>
      <c r="C1008" s="56"/>
      <c r="D1008" s="171"/>
      <c r="E1008" s="171"/>
      <c r="F1008" s="3"/>
      <c r="H1008" s="3"/>
      <c r="M1008" s="78"/>
      <c r="N1008" s="6"/>
      <c r="O1008" s="25"/>
      <c r="P1008" s="25"/>
      <c r="Q1008" s="24"/>
      <c r="R1008" s="79"/>
      <c r="S1008" s="79"/>
    </row>
    <row r="1009" spans="1:19" s="5" customFormat="1" x14ac:dyDescent="0.2">
      <c r="A1009" s="4"/>
      <c r="B1009" s="76" t="str">
        <f>IF(A1009="","",IF(ISNUMBER(SEARCH("KCB",G1009))=TRUE,Info!$J$10,Info!$J$11))</f>
        <v/>
      </c>
      <c r="C1009" s="56"/>
      <c r="D1009" s="171"/>
      <c r="E1009" s="171"/>
      <c r="F1009" s="3"/>
      <c r="H1009" s="3"/>
      <c r="M1009" s="78"/>
      <c r="N1009" s="6"/>
      <c r="O1009" s="25"/>
      <c r="P1009" s="25"/>
      <c r="Q1009" s="24"/>
      <c r="R1009" s="79"/>
      <c r="S1009" s="79"/>
    </row>
    <row r="1010" spans="1:19" s="5" customFormat="1" x14ac:dyDescent="0.2">
      <c r="A1010" s="4"/>
      <c r="B1010" s="76" t="str">
        <f>IF(A1010="","",IF(ISNUMBER(SEARCH("KCB",G1010))=TRUE,Info!$J$10,Info!$J$11))</f>
        <v/>
      </c>
      <c r="C1010" s="56"/>
      <c r="D1010" s="171"/>
      <c r="E1010" s="171"/>
      <c r="F1010" s="3"/>
      <c r="H1010" s="3"/>
      <c r="M1010" s="78"/>
      <c r="N1010" s="6"/>
      <c r="O1010" s="25"/>
      <c r="P1010" s="25"/>
      <c r="Q1010" s="24"/>
      <c r="R1010" s="79"/>
      <c r="S1010" s="79"/>
    </row>
    <row r="1011" spans="1:19" s="5" customFormat="1" x14ac:dyDescent="0.2">
      <c r="A1011" s="4"/>
      <c r="B1011" s="76" t="str">
        <f>IF(A1011="","",IF(ISNUMBER(SEARCH("KCB",G1011))=TRUE,Info!$J$10,Info!$J$11))</f>
        <v/>
      </c>
      <c r="C1011" s="56"/>
      <c r="D1011" s="171"/>
      <c r="E1011" s="171"/>
      <c r="F1011" s="3"/>
      <c r="H1011" s="3"/>
      <c r="M1011" s="78"/>
      <c r="N1011" s="6"/>
      <c r="O1011" s="25"/>
      <c r="P1011" s="25"/>
      <c r="Q1011" s="24"/>
      <c r="R1011" s="79"/>
      <c r="S1011" s="79"/>
    </row>
    <row r="1012" spans="1:19" s="5" customFormat="1" x14ac:dyDescent="0.2">
      <c r="A1012" s="4"/>
      <c r="B1012" s="76" t="str">
        <f>IF(A1012="","",IF(ISNUMBER(SEARCH("KCB",G1012))=TRUE,Info!$J$10,Info!$J$11))</f>
        <v/>
      </c>
      <c r="C1012" s="56"/>
      <c r="D1012" s="171"/>
      <c r="E1012" s="171"/>
      <c r="F1012" s="3"/>
      <c r="H1012" s="3"/>
      <c r="M1012" s="78"/>
      <c r="N1012" s="6"/>
      <c r="O1012" s="25"/>
      <c r="P1012" s="25"/>
      <c r="Q1012" s="24"/>
      <c r="R1012" s="79"/>
      <c r="S1012" s="79"/>
    </row>
    <row r="1013" spans="1:19" s="5" customFormat="1" x14ac:dyDescent="0.2">
      <c r="A1013" s="4"/>
      <c r="B1013" s="76" t="str">
        <f>IF(A1013="","",IF(ISNUMBER(SEARCH("KCB",G1013))=TRUE,Info!$J$10,Info!$J$11))</f>
        <v/>
      </c>
      <c r="C1013" s="56"/>
      <c r="D1013" s="171"/>
      <c r="E1013" s="171"/>
      <c r="F1013" s="3"/>
      <c r="H1013" s="3"/>
      <c r="M1013" s="78"/>
      <c r="N1013" s="6"/>
      <c r="O1013" s="25"/>
      <c r="P1013" s="25"/>
      <c r="Q1013" s="24"/>
      <c r="R1013" s="79"/>
      <c r="S1013" s="79"/>
    </row>
    <row r="1014" spans="1:19" s="5" customFormat="1" x14ac:dyDescent="0.2">
      <c r="A1014" s="4"/>
      <c r="B1014" s="76" t="str">
        <f>IF(A1014="","",IF(ISNUMBER(SEARCH("KCB",G1014))=TRUE,Info!$J$10,Info!$J$11))</f>
        <v/>
      </c>
      <c r="C1014" s="56"/>
      <c r="D1014" s="171"/>
      <c r="E1014" s="171"/>
      <c r="F1014" s="3"/>
      <c r="H1014" s="3"/>
      <c r="M1014" s="78"/>
      <c r="N1014" s="6"/>
      <c r="O1014" s="25"/>
      <c r="P1014" s="25"/>
      <c r="Q1014" s="24"/>
      <c r="R1014" s="79"/>
      <c r="S1014" s="79"/>
    </row>
    <row r="1015" spans="1:19" s="5" customFormat="1" x14ac:dyDescent="0.2">
      <c r="A1015" s="4"/>
      <c r="B1015" s="76" t="str">
        <f>IF(A1015="","",IF(ISNUMBER(SEARCH("KCB",G1015))=TRUE,Info!$J$10,Info!$J$11))</f>
        <v/>
      </c>
      <c r="C1015" s="56"/>
      <c r="D1015" s="171"/>
      <c r="E1015" s="171"/>
      <c r="F1015" s="3"/>
      <c r="H1015" s="3"/>
      <c r="M1015" s="78"/>
      <c r="N1015" s="6"/>
      <c r="O1015" s="25"/>
      <c r="P1015" s="25"/>
      <c r="Q1015" s="24"/>
      <c r="R1015" s="79"/>
      <c r="S1015" s="79"/>
    </row>
    <row r="1016" spans="1:19" s="5" customFormat="1" x14ac:dyDescent="0.2">
      <c r="A1016" s="4"/>
      <c r="B1016" s="76" t="str">
        <f>IF(A1016="","",IF(ISNUMBER(SEARCH("KCB",G1016))=TRUE,Info!$J$10,Info!$J$11))</f>
        <v/>
      </c>
      <c r="C1016" s="56"/>
      <c r="D1016" s="171"/>
      <c r="E1016" s="171"/>
      <c r="F1016" s="3"/>
      <c r="H1016" s="3"/>
      <c r="M1016" s="78"/>
      <c r="N1016" s="6"/>
      <c r="O1016" s="25"/>
      <c r="P1016" s="25"/>
      <c r="Q1016" s="24"/>
      <c r="R1016" s="79"/>
      <c r="S1016" s="79"/>
    </row>
    <row r="1017" spans="1:19" s="5" customFormat="1" x14ac:dyDescent="0.2">
      <c r="A1017" s="4"/>
      <c r="B1017" s="76" t="str">
        <f>IF(A1017="","",IF(ISNUMBER(SEARCH("KCB",G1017))=TRUE,Info!$J$10,Info!$J$11))</f>
        <v/>
      </c>
      <c r="C1017" s="56"/>
      <c r="D1017" s="171"/>
      <c r="E1017" s="171"/>
      <c r="F1017" s="3"/>
      <c r="H1017" s="3"/>
      <c r="M1017" s="78"/>
      <c r="N1017" s="6"/>
      <c r="O1017" s="25"/>
      <c r="P1017" s="25"/>
      <c r="Q1017" s="24"/>
      <c r="R1017" s="79"/>
      <c r="S1017" s="79"/>
    </row>
    <row r="1018" spans="1:19" s="5" customFormat="1" x14ac:dyDescent="0.2">
      <c r="A1018" s="4"/>
      <c r="B1018" s="76" t="str">
        <f>IF(A1018="","",IF(ISNUMBER(SEARCH("KCB",G1018))=TRUE,Info!$J$10,Info!$J$11))</f>
        <v/>
      </c>
      <c r="C1018" s="56"/>
      <c r="D1018" s="171"/>
      <c r="E1018" s="171"/>
      <c r="F1018" s="3"/>
      <c r="H1018" s="3"/>
      <c r="M1018" s="78"/>
      <c r="N1018" s="6"/>
      <c r="O1018" s="25"/>
      <c r="P1018" s="25"/>
      <c r="Q1018" s="24"/>
      <c r="R1018" s="79"/>
      <c r="S1018" s="79"/>
    </row>
    <row r="1019" spans="1:19" s="5" customFormat="1" x14ac:dyDescent="0.2">
      <c r="A1019" s="4"/>
      <c r="B1019" s="76" t="str">
        <f>IF(A1019="","",IF(ISNUMBER(SEARCH("KCB",G1019))=TRUE,Info!$J$10,Info!$J$11))</f>
        <v/>
      </c>
      <c r="C1019" s="56"/>
      <c r="D1019" s="171"/>
      <c r="E1019" s="171"/>
      <c r="F1019" s="3"/>
      <c r="H1019" s="3"/>
      <c r="M1019" s="78"/>
      <c r="N1019" s="6"/>
      <c r="O1019" s="25"/>
      <c r="P1019" s="25"/>
      <c r="Q1019" s="24"/>
      <c r="R1019" s="79"/>
      <c r="S1019" s="79"/>
    </row>
    <row r="1020" spans="1:19" s="5" customFormat="1" x14ac:dyDescent="0.2">
      <c r="A1020" s="4"/>
      <c r="B1020" s="76" t="str">
        <f>IF(A1020="","",IF(ISNUMBER(SEARCH("KCB",G1020))=TRUE,Info!$J$10,Info!$J$11))</f>
        <v/>
      </c>
      <c r="C1020" s="56"/>
      <c r="D1020" s="171"/>
      <c r="E1020" s="171"/>
      <c r="F1020" s="3"/>
      <c r="H1020" s="3"/>
      <c r="M1020" s="78"/>
      <c r="N1020" s="6"/>
      <c r="O1020" s="25"/>
      <c r="P1020" s="25"/>
      <c r="Q1020" s="24"/>
      <c r="R1020" s="79"/>
      <c r="S1020" s="79"/>
    </row>
    <row r="1021" spans="1:19" s="5" customFormat="1" x14ac:dyDescent="0.2">
      <c r="A1021" s="4"/>
      <c r="B1021" s="76" t="str">
        <f>IF(A1021="","",IF(ISNUMBER(SEARCH("KCB",G1021))=TRUE,Info!$J$10,Info!$J$11))</f>
        <v/>
      </c>
      <c r="C1021" s="56"/>
      <c r="D1021" s="171"/>
      <c r="E1021" s="171"/>
      <c r="F1021" s="3"/>
      <c r="H1021" s="3"/>
      <c r="M1021" s="78"/>
      <c r="N1021" s="6"/>
      <c r="O1021" s="25"/>
      <c r="P1021" s="25"/>
      <c r="Q1021" s="24"/>
      <c r="R1021" s="79"/>
      <c r="S1021" s="79"/>
    </row>
    <row r="1022" spans="1:19" s="5" customFormat="1" x14ac:dyDescent="0.2">
      <c r="A1022" s="4"/>
      <c r="B1022" s="76" t="str">
        <f>IF(A1022="","",IF(ISNUMBER(SEARCH("KCB",G1022))=TRUE,Info!$J$10,Info!$J$11))</f>
        <v/>
      </c>
      <c r="C1022" s="56"/>
      <c r="D1022" s="171"/>
      <c r="E1022" s="171"/>
      <c r="F1022" s="3"/>
      <c r="H1022" s="3"/>
      <c r="M1022" s="78"/>
      <c r="N1022" s="6"/>
      <c r="O1022" s="25"/>
      <c r="P1022" s="25"/>
      <c r="Q1022" s="24"/>
      <c r="R1022" s="79"/>
      <c r="S1022" s="79"/>
    </row>
    <row r="1023" spans="1:19" s="5" customFormat="1" x14ac:dyDescent="0.2">
      <c r="A1023" s="4"/>
      <c r="B1023" s="76" t="str">
        <f>IF(A1023="","",IF(ISNUMBER(SEARCH("KCB",G1023))=TRUE,Info!$J$10,Info!$J$11))</f>
        <v/>
      </c>
      <c r="C1023" s="56"/>
      <c r="D1023" s="171"/>
      <c r="E1023" s="171"/>
      <c r="F1023" s="3"/>
      <c r="H1023" s="3"/>
      <c r="M1023" s="78"/>
      <c r="N1023" s="6"/>
      <c r="O1023" s="25"/>
      <c r="P1023" s="25"/>
      <c r="Q1023" s="24"/>
      <c r="R1023" s="79"/>
      <c r="S1023" s="79"/>
    </row>
    <row r="1024" spans="1:19" s="5" customFormat="1" x14ac:dyDescent="0.2">
      <c r="A1024" s="4"/>
      <c r="B1024" s="76" t="str">
        <f>IF(A1024="","",IF(ISNUMBER(SEARCH("KCB",G1024))=TRUE,Info!$J$10,Info!$J$11))</f>
        <v/>
      </c>
      <c r="C1024" s="56"/>
      <c r="D1024" s="171"/>
      <c r="E1024" s="171"/>
      <c r="F1024" s="3"/>
      <c r="H1024" s="3"/>
      <c r="M1024" s="78"/>
      <c r="N1024" s="6"/>
      <c r="O1024" s="25"/>
      <c r="P1024" s="25"/>
      <c r="Q1024" s="24"/>
      <c r="R1024" s="79"/>
      <c r="S1024" s="79"/>
    </row>
    <row r="1025" spans="1:19" s="5" customFormat="1" x14ac:dyDescent="0.2">
      <c r="A1025" s="4"/>
      <c r="B1025" s="76" t="str">
        <f>IF(A1025="","",IF(ISNUMBER(SEARCH("KCB",G1025))=TRUE,Info!$J$10,Info!$J$11))</f>
        <v/>
      </c>
      <c r="C1025" s="56"/>
      <c r="D1025" s="171"/>
      <c r="E1025" s="171"/>
      <c r="F1025" s="3"/>
      <c r="H1025" s="3"/>
      <c r="M1025" s="78"/>
      <c r="N1025" s="6"/>
      <c r="O1025" s="25"/>
      <c r="P1025" s="25"/>
      <c r="Q1025" s="24"/>
      <c r="R1025" s="79"/>
      <c r="S1025" s="79"/>
    </row>
    <row r="1026" spans="1:19" s="5" customFormat="1" x14ac:dyDescent="0.2">
      <c r="A1026" s="4"/>
      <c r="B1026" s="76" t="str">
        <f>IF(A1026="","",IF(ISNUMBER(SEARCH("KCB",G1026))=TRUE,Info!$J$10,Info!$J$11))</f>
        <v/>
      </c>
      <c r="C1026" s="56"/>
      <c r="D1026" s="171"/>
      <c r="E1026" s="171"/>
      <c r="F1026" s="3"/>
      <c r="H1026" s="3"/>
      <c r="M1026" s="78"/>
      <c r="N1026" s="6"/>
      <c r="O1026" s="25"/>
      <c r="P1026" s="25"/>
      <c r="Q1026" s="24"/>
      <c r="R1026" s="79"/>
      <c r="S1026" s="79"/>
    </row>
    <row r="1027" spans="1:19" s="5" customFormat="1" x14ac:dyDescent="0.2">
      <c r="A1027" s="4"/>
      <c r="B1027" s="76" t="str">
        <f>IF(A1027="","",IF(ISNUMBER(SEARCH("KCB",G1027))=TRUE,Info!$J$10,Info!$J$11))</f>
        <v/>
      </c>
      <c r="C1027" s="56"/>
      <c r="D1027" s="171"/>
      <c r="E1027" s="171"/>
      <c r="F1027" s="3"/>
      <c r="H1027" s="3"/>
      <c r="M1027" s="78"/>
      <c r="N1027" s="6"/>
      <c r="O1027" s="25"/>
      <c r="P1027" s="25"/>
      <c r="Q1027" s="24"/>
      <c r="R1027" s="79"/>
      <c r="S1027" s="79"/>
    </row>
    <row r="1028" spans="1:19" s="5" customFormat="1" x14ac:dyDescent="0.2">
      <c r="A1028" s="4"/>
      <c r="B1028" s="76" t="str">
        <f>IF(A1028="","",IF(ISNUMBER(SEARCH("KCB",G1028))=TRUE,Info!$J$10,Info!$J$11))</f>
        <v/>
      </c>
      <c r="C1028" s="56"/>
      <c r="D1028" s="171"/>
      <c r="E1028" s="171"/>
      <c r="F1028" s="3"/>
      <c r="H1028" s="3"/>
      <c r="M1028" s="78"/>
      <c r="N1028" s="6"/>
      <c r="O1028" s="25"/>
      <c r="P1028" s="25"/>
      <c r="Q1028" s="24"/>
      <c r="R1028" s="79"/>
      <c r="S1028" s="79"/>
    </row>
    <row r="1029" spans="1:19" s="5" customFormat="1" x14ac:dyDescent="0.2">
      <c r="A1029" s="4"/>
      <c r="B1029" s="76" t="str">
        <f>IF(A1029="","",IF(ISNUMBER(SEARCH("KCB",G1029))=TRUE,Info!$J$10,Info!$J$11))</f>
        <v/>
      </c>
      <c r="C1029" s="56"/>
      <c r="D1029" s="171"/>
      <c r="E1029" s="171"/>
      <c r="F1029" s="3"/>
      <c r="H1029" s="3"/>
      <c r="M1029" s="78"/>
      <c r="N1029" s="6"/>
      <c r="O1029" s="25"/>
      <c r="P1029" s="25"/>
      <c r="Q1029" s="24"/>
      <c r="R1029" s="79"/>
      <c r="S1029" s="79"/>
    </row>
    <row r="1030" spans="1:19" s="5" customFormat="1" x14ac:dyDescent="0.2">
      <c r="A1030" s="4"/>
      <c r="B1030" s="76" t="str">
        <f>IF(A1030="","",IF(ISNUMBER(SEARCH("KCB",G1030))=TRUE,Info!$J$10,Info!$J$11))</f>
        <v/>
      </c>
      <c r="C1030" s="56"/>
      <c r="D1030" s="171"/>
      <c r="E1030" s="171"/>
      <c r="F1030" s="3"/>
      <c r="H1030" s="3"/>
      <c r="M1030" s="78"/>
      <c r="N1030" s="6"/>
      <c r="O1030" s="25"/>
      <c r="P1030" s="25"/>
      <c r="Q1030" s="24"/>
      <c r="R1030" s="79"/>
      <c r="S1030" s="79"/>
    </row>
    <row r="1031" spans="1:19" s="5" customFormat="1" x14ac:dyDescent="0.2">
      <c r="A1031" s="4"/>
      <c r="B1031" s="76" t="str">
        <f>IF(A1031="","",IF(ISNUMBER(SEARCH("KCB",G1031))=TRUE,Info!$J$10,Info!$J$11))</f>
        <v/>
      </c>
      <c r="C1031" s="56"/>
      <c r="D1031" s="171"/>
      <c r="E1031" s="171"/>
      <c r="F1031" s="3"/>
      <c r="H1031" s="3"/>
      <c r="M1031" s="78"/>
      <c r="N1031" s="6"/>
      <c r="O1031" s="25"/>
      <c r="P1031" s="25"/>
      <c r="Q1031" s="24"/>
      <c r="R1031" s="79"/>
      <c r="S1031" s="79"/>
    </row>
    <row r="1032" spans="1:19" s="5" customFormat="1" x14ac:dyDescent="0.2">
      <c r="A1032" s="4"/>
      <c r="B1032" s="76" t="str">
        <f>IF(A1032="","",IF(ISNUMBER(SEARCH("KCB",G1032))=TRUE,Info!$J$10,Info!$J$11))</f>
        <v/>
      </c>
      <c r="C1032" s="56"/>
      <c r="D1032" s="171"/>
      <c r="E1032" s="171"/>
      <c r="F1032" s="3"/>
      <c r="H1032" s="3"/>
      <c r="M1032" s="78"/>
      <c r="N1032" s="6"/>
      <c r="O1032" s="25"/>
      <c r="P1032" s="25"/>
      <c r="Q1032" s="24"/>
      <c r="R1032" s="79"/>
      <c r="S1032" s="79"/>
    </row>
    <row r="1033" spans="1:19" s="5" customFormat="1" x14ac:dyDescent="0.2">
      <c r="A1033" s="4"/>
      <c r="B1033" s="76" t="str">
        <f>IF(A1033="","",IF(ISNUMBER(SEARCH("KCB",G1033))=TRUE,Info!$J$10,Info!$J$11))</f>
        <v/>
      </c>
      <c r="C1033" s="56"/>
      <c r="D1033" s="171"/>
      <c r="E1033" s="171"/>
      <c r="F1033" s="3"/>
      <c r="H1033" s="3"/>
      <c r="M1033" s="78"/>
      <c r="N1033" s="6"/>
      <c r="O1033" s="25"/>
      <c r="P1033" s="25"/>
      <c r="Q1033" s="24"/>
      <c r="R1033" s="79"/>
      <c r="S1033" s="79"/>
    </row>
    <row r="1034" spans="1:19" s="5" customFormat="1" x14ac:dyDescent="0.2">
      <c r="A1034" s="4"/>
      <c r="B1034" s="76" t="str">
        <f>IF(A1034="","",IF(ISNUMBER(SEARCH("KCB",G1034))=TRUE,Info!$J$10,Info!$J$11))</f>
        <v/>
      </c>
      <c r="C1034" s="56"/>
      <c r="D1034" s="171"/>
      <c r="E1034" s="171"/>
      <c r="F1034" s="3"/>
      <c r="H1034" s="3"/>
      <c r="M1034" s="78"/>
      <c r="N1034" s="6"/>
      <c r="O1034" s="25"/>
      <c r="P1034" s="25"/>
      <c r="Q1034" s="24"/>
      <c r="R1034" s="79"/>
      <c r="S1034" s="79"/>
    </row>
    <row r="1035" spans="1:19" s="5" customFormat="1" x14ac:dyDescent="0.2">
      <c r="A1035" s="4"/>
      <c r="B1035" s="76" t="str">
        <f>IF(A1035="","",IF(ISNUMBER(SEARCH("KCB",G1035))=TRUE,Info!$J$10,Info!$J$11))</f>
        <v/>
      </c>
      <c r="C1035" s="56"/>
      <c r="D1035" s="171"/>
      <c r="E1035" s="171"/>
      <c r="F1035" s="3"/>
      <c r="H1035" s="3"/>
      <c r="M1035" s="78"/>
      <c r="N1035" s="6"/>
      <c r="O1035" s="25"/>
      <c r="P1035" s="25"/>
      <c r="Q1035" s="24"/>
      <c r="R1035" s="79"/>
      <c r="S1035" s="79"/>
    </row>
    <row r="1036" spans="1:19" s="5" customFormat="1" x14ac:dyDescent="0.2">
      <c r="A1036" s="4"/>
      <c r="B1036" s="76" t="str">
        <f>IF(A1036="","",IF(ISNUMBER(SEARCH("KCB",G1036))=TRUE,Info!$J$10,Info!$J$11))</f>
        <v/>
      </c>
      <c r="C1036" s="56"/>
      <c r="D1036" s="171"/>
      <c r="E1036" s="171"/>
      <c r="F1036" s="3"/>
      <c r="H1036" s="3"/>
      <c r="M1036" s="78"/>
      <c r="N1036" s="6"/>
      <c r="O1036" s="25"/>
      <c r="P1036" s="25"/>
      <c r="Q1036" s="24"/>
      <c r="R1036" s="79"/>
      <c r="S1036" s="79"/>
    </row>
    <row r="1037" spans="1:19" s="5" customFormat="1" x14ac:dyDescent="0.2">
      <c r="A1037" s="4"/>
      <c r="B1037" s="76" t="str">
        <f>IF(A1037="","",IF(ISNUMBER(SEARCH("KCB",G1037))=TRUE,Info!$J$10,Info!$J$11))</f>
        <v/>
      </c>
      <c r="C1037" s="56"/>
      <c r="D1037" s="171"/>
      <c r="E1037" s="171"/>
      <c r="F1037" s="3"/>
      <c r="H1037" s="3"/>
      <c r="M1037" s="78"/>
      <c r="N1037" s="6"/>
      <c r="O1037" s="25"/>
      <c r="P1037" s="25"/>
      <c r="Q1037" s="24"/>
      <c r="R1037" s="79"/>
      <c r="S1037" s="79"/>
    </row>
    <row r="1038" spans="1:19" s="5" customFormat="1" x14ac:dyDescent="0.2">
      <c r="A1038" s="4"/>
      <c r="B1038" s="76" t="str">
        <f>IF(A1038="","",IF(ISNUMBER(SEARCH("KCB",G1038))=TRUE,Info!$J$10,Info!$J$11))</f>
        <v/>
      </c>
      <c r="C1038" s="56"/>
      <c r="D1038" s="171"/>
      <c r="E1038" s="171"/>
      <c r="F1038" s="3"/>
      <c r="H1038" s="3"/>
      <c r="M1038" s="78"/>
      <c r="N1038" s="6"/>
      <c r="O1038" s="25"/>
      <c r="P1038" s="25"/>
      <c r="Q1038" s="24"/>
      <c r="R1038" s="79"/>
      <c r="S1038" s="79"/>
    </row>
    <row r="1039" spans="1:19" s="5" customFormat="1" x14ac:dyDescent="0.2">
      <c r="A1039" s="4"/>
      <c r="B1039" s="76" t="str">
        <f>IF(A1039="","",IF(ISNUMBER(SEARCH("KCB",G1039))=TRUE,Info!$J$10,Info!$J$11))</f>
        <v/>
      </c>
      <c r="C1039" s="56"/>
      <c r="D1039" s="171"/>
      <c r="E1039" s="171"/>
      <c r="F1039" s="3"/>
      <c r="H1039" s="3"/>
      <c r="M1039" s="78"/>
      <c r="N1039" s="6"/>
      <c r="O1039" s="25"/>
      <c r="P1039" s="25"/>
      <c r="Q1039" s="24"/>
      <c r="R1039" s="79"/>
      <c r="S1039" s="79"/>
    </row>
    <row r="1040" spans="1:19" s="5" customFormat="1" x14ac:dyDescent="0.2">
      <c r="A1040" s="4"/>
      <c r="B1040" s="76" t="str">
        <f>IF(A1040="","",IF(ISNUMBER(SEARCH("KCB",G1040))=TRUE,Info!$J$10,Info!$J$11))</f>
        <v/>
      </c>
      <c r="C1040" s="56"/>
      <c r="D1040" s="171"/>
      <c r="E1040" s="171"/>
      <c r="F1040" s="3"/>
      <c r="H1040" s="3"/>
      <c r="M1040" s="78"/>
      <c r="N1040" s="6"/>
      <c r="O1040" s="25"/>
      <c r="P1040" s="25"/>
      <c r="Q1040" s="24"/>
      <c r="R1040" s="79"/>
      <c r="S1040" s="79"/>
    </row>
    <row r="1041" spans="1:19" s="5" customFormat="1" x14ac:dyDescent="0.2">
      <c r="A1041" s="4"/>
      <c r="B1041" s="76" t="str">
        <f>IF(A1041="","",IF(ISNUMBER(SEARCH("KCB",G1041))=TRUE,Info!$J$10,Info!$J$11))</f>
        <v/>
      </c>
      <c r="C1041" s="56"/>
      <c r="D1041" s="171"/>
      <c r="E1041" s="171"/>
      <c r="F1041" s="3"/>
      <c r="H1041" s="3"/>
      <c r="M1041" s="78"/>
      <c r="N1041" s="6"/>
      <c r="O1041" s="25"/>
      <c r="P1041" s="25"/>
      <c r="Q1041" s="24"/>
      <c r="R1041" s="79"/>
      <c r="S1041" s="79"/>
    </row>
    <row r="1042" spans="1:19" s="5" customFormat="1" x14ac:dyDescent="0.2">
      <c r="A1042" s="4"/>
      <c r="B1042" s="76" t="str">
        <f>IF(A1042="","",IF(ISNUMBER(SEARCH("KCB",G1042))=TRUE,Info!$J$10,Info!$J$11))</f>
        <v/>
      </c>
      <c r="C1042" s="56"/>
      <c r="D1042" s="171"/>
      <c r="E1042" s="171"/>
      <c r="F1042" s="3"/>
      <c r="H1042" s="3"/>
      <c r="M1042" s="78"/>
      <c r="N1042" s="6"/>
      <c r="O1042" s="25"/>
      <c r="P1042" s="25"/>
      <c r="Q1042" s="24"/>
      <c r="R1042" s="79"/>
      <c r="S1042" s="79"/>
    </row>
    <row r="1043" spans="1:19" s="5" customFormat="1" x14ac:dyDescent="0.2">
      <c r="A1043" s="4"/>
      <c r="B1043" s="76" t="str">
        <f>IF(A1043="","",IF(ISNUMBER(SEARCH("KCB",G1043))=TRUE,Info!$J$10,Info!$J$11))</f>
        <v/>
      </c>
      <c r="C1043" s="56"/>
      <c r="D1043" s="171"/>
      <c r="E1043" s="171"/>
      <c r="F1043" s="3"/>
      <c r="H1043" s="3"/>
      <c r="M1043" s="78"/>
      <c r="N1043" s="6"/>
      <c r="O1043" s="25"/>
      <c r="P1043" s="25"/>
      <c r="Q1043" s="24"/>
      <c r="R1043" s="79"/>
      <c r="S1043" s="79"/>
    </row>
    <row r="1044" spans="1:19" s="5" customFormat="1" x14ac:dyDescent="0.2">
      <c r="A1044" s="4"/>
      <c r="B1044" s="76" t="str">
        <f>IF(A1044="","",IF(ISNUMBER(SEARCH("KCB",G1044))=TRUE,Info!$J$10,Info!$J$11))</f>
        <v/>
      </c>
      <c r="C1044" s="56"/>
      <c r="D1044" s="171"/>
      <c r="E1044" s="171"/>
      <c r="F1044" s="3"/>
      <c r="H1044" s="3"/>
      <c r="M1044" s="78"/>
      <c r="N1044" s="6"/>
      <c r="O1044" s="25"/>
      <c r="P1044" s="25"/>
      <c r="Q1044" s="24"/>
      <c r="R1044" s="79"/>
      <c r="S1044" s="79"/>
    </row>
    <row r="1045" spans="1:19" s="5" customFormat="1" x14ac:dyDescent="0.2">
      <c r="A1045" s="4"/>
      <c r="B1045" s="76" t="str">
        <f>IF(A1045="","",IF(ISNUMBER(SEARCH("KCB",G1045))=TRUE,Info!$J$10,Info!$J$11))</f>
        <v/>
      </c>
      <c r="C1045" s="56"/>
      <c r="D1045" s="171"/>
      <c r="E1045" s="171"/>
      <c r="F1045" s="3"/>
      <c r="H1045" s="3"/>
      <c r="M1045" s="78"/>
      <c r="N1045" s="6"/>
      <c r="O1045" s="25"/>
      <c r="P1045" s="25"/>
      <c r="Q1045" s="24"/>
      <c r="R1045" s="79"/>
      <c r="S1045" s="79"/>
    </row>
    <row r="1046" spans="1:19" s="5" customFormat="1" x14ac:dyDescent="0.2">
      <c r="A1046" s="4"/>
      <c r="B1046" s="76" t="str">
        <f>IF(A1046="","",IF(ISNUMBER(SEARCH("KCB",G1046))=TRUE,Info!$J$10,Info!$J$11))</f>
        <v/>
      </c>
      <c r="C1046" s="56"/>
      <c r="D1046" s="171"/>
      <c r="E1046" s="171"/>
      <c r="F1046" s="3"/>
      <c r="H1046" s="3"/>
      <c r="M1046" s="78"/>
      <c r="N1046" s="6"/>
      <c r="O1046" s="25"/>
      <c r="P1046" s="25"/>
      <c r="Q1046" s="24"/>
      <c r="R1046" s="79"/>
      <c r="S1046" s="79"/>
    </row>
    <row r="1047" spans="1:19" s="5" customFormat="1" x14ac:dyDescent="0.2">
      <c r="A1047" s="4"/>
      <c r="B1047" s="76" t="str">
        <f>IF(A1047="","",IF(ISNUMBER(SEARCH("KCB",G1047))=TRUE,Info!$J$10,Info!$J$11))</f>
        <v/>
      </c>
      <c r="C1047" s="56"/>
      <c r="D1047" s="171"/>
      <c r="E1047" s="171"/>
      <c r="F1047" s="3"/>
      <c r="H1047" s="3"/>
      <c r="M1047" s="78"/>
      <c r="N1047" s="6"/>
      <c r="O1047" s="25"/>
      <c r="P1047" s="25"/>
      <c r="Q1047" s="24"/>
      <c r="R1047" s="79"/>
      <c r="S1047" s="79"/>
    </row>
    <row r="1048" spans="1:19" s="5" customFormat="1" x14ac:dyDescent="0.2">
      <c r="A1048" s="4"/>
      <c r="B1048" s="76" t="str">
        <f>IF(A1048="","",IF(ISNUMBER(SEARCH("KCB",G1048))=TRUE,Info!$J$10,Info!$J$11))</f>
        <v/>
      </c>
      <c r="C1048" s="56"/>
      <c r="D1048" s="171"/>
      <c r="E1048" s="171"/>
      <c r="F1048" s="3"/>
      <c r="H1048" s="3"/>
      <c r="M1048" s="78"/>
      <c r="N1048" s="6"/>
      <c r="O1048" s="25"/>
      <c r="P1048" s="25"/>
      <c r="Q1048" s="24"/>
      <c r="R1048" s="79"/>
      <c r="S1048" s="79"/>
    </row>
    <row r="1049" spans="1:19" s="5" customFormat="1" x14ac:dyDescent="0.2">
      <c r="A1049" s="4"/>
      <c r="B1049" s="76" t="str">
        <f>IF(A1049="","",IF(ISNUMBER(SEARCH("KCB",G1049))=TRUE,Info!$J$10,Info!$J$11))</f>
        <v/>
      </c>
      <c r="C1049" s="56"/>
      <c r="D1049" s="171"/>
      <c r="E1049" s="171"/>
      <c r="F1049" s="3"/>
      <c r="H1049" s="3"/>
      <c r="M1049" s="78"/>
      <c r="N1049" s="6"/>
      <c r="O1049" s="25"/>
      <c r="P1049" s="25"/>
      <c r="Q1049" s="24"/>
      <c r="R1049" s="79"/>
      <c r="S1049" s="79"/>
    </row>
    <row r="1050" spans="1:19" s="5" customFormat="1" x14ac:dyDescent="0.2">
      <c r="A1050" s="4"/>
      <c r="B1050" s="76" t="str">
        <f>IF(A1050="","",IF(ISNUMBER(SEARCH("KCB",G1050))=TRUE,Info!$J$10,Info!$J$11))</f>
        <v/>
      </c>
      <c r="C1050" s="56"/>
      <c r="D1050" s="171"/>
      <c r="E1050" s="171"/>
      <c r="F1050" s="3"/>
      <c r="H1050" s="3"/>
      <c r="M1050" s="78"/>
      <c r="N1050" s="6"/>
      <c r="O1050" s="25"/>
      <c r="P1050" s="25"/>
      <c r="Q1050" s="24"/>
      <c r="R1050" s="79"/>
      <c r="S1050" s="79"/>
    </row>
    <row r="1051" spans="1:19" s="5" customFormat="1" x14ac:dyDescent="0.2">
      <c r="A1051" s="4"/>
      <c r="B1051" s="76" t="str">
        <f>IF(A1051="","",IF(ISNUMBER(SEARCH("KCB",G1051))=TRUE,Info!$J$10,Info!$J$11))</f>
        <v/>
      </c>
      <c r="C1051" s="56"/>
      <c r="D1051" s="171"/>
      <c r="E1051" s="171"/>
      <c r="F1051" s="3"/>
      <c r="H1051" s="3"/>
      <c r="M1051" s="78"/>
      <c r="N1051" s="6"/>
      <c r="O1051" s="25"/>
      <c r="P1051" s="25"/>
      <c r="Q1051" s="24"/>
      <c r="R1051" s="79"/>
      <c r="S1051" s="79"/>
    </row>
    <row r="1052" spans="1:19" s="5" customFormat="1" x14ac:dyDescent="0.2">
      <c r="A1052" s="4"/>
      <c r="B1052" s="76" t="str">
        <f>IF(A1052="","",IF(ISNUMBER(SEARCH("KCB",G1052))=TRUE,Info!$J$10,Info!$J$11))</f>
        <v/>
      </c>
      <c r="C1052" s="56"/>
      <c r="D1052" s="171"/>
      <c r="E1052" s="171"/>
      <c r="F1052" s="3"/>
      <c r="H1052" s="3"/>
      <c r="M1052" s="78"/>
      <c r="N1052" s="6"/>
      <c r="O1052" s="25"/>
      <c r="P1052" s="25"/>
      <c r="Q1052" s="24"/>
      <c r="R1052" s="79"/>
      <c r="S1052" s="79"/>
    </row>
    <row r="1053" spans="1:19" s="5" customFormat="1" x14ac:dyDescent="0.2">
      <c r="A1053" s="4"/>
      <c r="B1053" s="76" t="str">
        <f>IF(A1053="","",IF(ISNUMBER(SEARCH("KCB",G1053))=TRUE,Info!$J$10,Info!$J$11))</f>
        <v/>
      </c>
      <c r="C1053" s="56"/>
      <c r="D1053" s="171"/>
      <c r="E1053" s="171"/>
      <c r="F1053" s="3"/>
      <c r="H1053" s="3"/>
      <c r="M1053" s="78"/>
      <c r="N1053" s="6"/>
      <c r="O1053" s="25"/>
      <c r="P1053" s="25"/>
      <c r="Q1053" s="24"/>
      <c r="R1053" s="79"/>
      <c r="S1053" s="79"/>
    </row>
    <row r="1054" spans="1:19" s="5" customFormat="1" x14ac:dyDescent="0.2">
      <c r="A1054" s="4"/>
      <c r="B1054" s="76" t="str">
        <f>IF(A1054="","",IF(ISNUMBER(SEARCH("KCB",G1054))=TRUE,Info!$J$10,Info!$J$11))</f>
        <v/>
      </c>
      <c r="C1054" s="56"/>
      <c r="D1054" s="171"/>
      <c r="E1054" s="171"/>
      <c r="F1054" s="3"/>
      <c r="H1054" s="3"/>
      <c r="M1054" s="78"/>
      <c r="N1054" s="6"/>
      <c r="O1054" s="25"/>
      <c r="P1054" s="25"/>
      <c r="Q1054" s="24"/>
      <c r="R1054" s="79"/>
      <c r="S1054" s="79"/>
    </row>
    <row r="1055" spans="1:19" s="5" customFormat="1" x14ac:dyDescent="0.2">
      <c r="A1055" s="4"/>
      <c r="B1055" s="76" t="str">
        <f>IF(A1055="","",IF(ISNUMBER(SEARCH("KCB",G1055))=TRUE,Info!$J$10,Info!$J$11))</f>
        <v/>
      </c>
      <c r="C1055" s="56"/>
      <c r="D1055" s="171"/>
      <c r="E1055" s="171"/>
      <c r="F1055" s="3"/>
      <c r="H1055" s="3"/>
      <c r="M1055" s="78"/>
      <c r="N1055" s="6"/>
      <c r="O1055" s="25"/>
      <c r="P1055" s="25"/>
      <c r="Q1055" s="24"/>
      <c r="R1055" s="79"/>
      <c r="S1055" s="79"/>
    </row>
    <row r="1056" spans="1:19" s="5" customFormat="1" x14ac:dyDescent="0.2">
      <c r="A1056" s="4"/>
      <c r="B1056" s="76" t="str">
        <f>IF(A1056="","",IF(ISNUMBER(SEARCH("KCB",G1056))=TRUE,Info!$J$10,Info!$J$11))</f>
        <v/>
      </c>
      <c r="C1056" s="56"/>
      <c r="D1056" s="171"/>
      <c r="E1056" s="171"/>
      <c r="F1056" s="3"/>
      <c r="H1056" s="3"/>
      <c r="M1056" s="78"/>
      <c r="N1056" s="6"/>
      <c r="O1056" s="25"/>
      <c r="P1056" s="25"/>
      <c r="Q1056" s="24"/>
      <c r="R1056" s="79"/>
      <c r="S1056" s="79"/>
    </row>
    <row r="1057" spans="1:19" s="5" customFormat="1" x14ac:dyDescent="0.2">
      <c r="A1057" s="4"/>
      <c r="B1057" s="76" t="str">
        <f>IF(A1057="","",IF(ISNUMBER(SEARCH("KCB",G1057))=TRUE,Info!$J$10,Info!$J$11))</f>
        <v/>
      </c>
      <c r="C1057" s="56"/>
      <c r="D1057" s="171"/>
      <c r="E1057" s="171"/>
      <c r="F1057" s="3"/>
      <c r="H1057" s="3"/>
      <c r="M1057" s="78"/>
      <c r="N1057" s="6"/>
      <c r="O1057" s="25"/>
      <c r="P1057" s="25"/>
      <c r="Q1057" s="24"/>
      <c r="R1057" s="79"/>
      <c r="S1057" s="79"/>
    </row>
    <row r="1058" spans="1:19" s="5" customFormat="1" x14ac:dyDescent="0.2">
      <c r="A1058" s="4"/>
      <c r="B1058" s="76" t="str">
        <f>IF(A1058="","",IF(ISNUMBER(SEARCH("KCB",G1058))=TRUE,Info!$J$10,Info!$J$11))</f>
        <v/>
      </c>
      <c r="C1058" s="56"/>
      <c r="D1058" s="171"/>
      <c r="E1058" s="171"/>
      <c r="F1058" s="3"/>
      <c r="H1058" s="3"/>
      <c r="M1058" s="78"/>
      <c r="N1058" s="6"/>
      <c r="O1058" s="25"/>
      <c r="P1058" s="25"/>
      <c r="Q1058" s="24"/>
      <c r="R1058" s="79"/>
      <c r="S1058" s="79"/>
    </row>
    <row r="1059" spans="1:19" s="5" customFormat="1" x14ac:dyDescent="0.2">
      <c r="A1059" s="4"/>
      <c r="B1059" s="76" t="str">
        <f>IF(A1059="","",IF(ISNUMBER(SEARCH("KCB",G1059))=TRUE,Info!$J$10,Info!$J$11))</f>
        <v/>
      </c>
      <c r="C1059" s="56"/>
      <c r="D1059" s="171"/>
      <c r="E1059" s="171"/>
      <c r="F1059" s="3"/>
      <c r="H1059" s="3"/>
      <c r="M1059" s="78"/>
      <c r="N1059" s="6"/>
      <c r="O1059" s="25"/>
      <c r="P1059" s="25"/>
      <c r="Q1059" s="24"/>
      <c r="R1059" s="79"/>
      <c r="S1059" s="79"/>
    </row>
    <row r="1060" spans="1:19" s="5" customFormat="1" x14ac:dyDescent="0.2">
      <c r="A1060" s="4"/>
      <c r="B1060" s="76" t="str">
        <f>IF(A1060="","",IF(ISNUMBER(SEARCH("KCB",G1060))=TRUE,Info!$J$10,Info!$J$11))</f>
        <v/>
      </c>
      <c r="C1060" s="56"/>
      <c r="D1060" s="171"/>
      <c r="E1060" s="171"/>
      <c r="F1060" s="3"/>
      <c r="H1060" s="3"/>
      <c r="M1060" s="78"/>
      <c r="N1060" s="6"/>
      <c r="O1060" s="25"/>
      <c r="P1060" s="25"/>
      <c r="Q1060" s="24"/>
      <c r="R1060" s="79"/>
      <c r="S1060" s="79"/>
    </row>
    <row r="1061" spans="1:19" s="5" customFormat="1" x14ac:dyDescent="0.2">
      <c r="A1061" s="4"/>
      <c r="B1061" s="76" t="str">
        <f>IF(A1061="","",IF(ISNUMBER(SEARCH("KCB",G1061))=TRUE,Info!$J$10,Info!$J$11))</f>
        <v/>
      </c>
      <c r="C1061" s="56"/>
      <c r="D1061" s="171"/>
      <c r="E1061" s="171"/>
      <c r="F1061" s="3"/>
      <c r="H1061" s="3"/>
      <c r="M1061" s="78"/>
      <c r="N1061" s="6"/>
      <c r="O1061" s="25"/>
      <c r="P1061" s="25"/>
      <c r="Q1061" s="24"/>
      <c r="R1061" s="79"/>
      <c r="S1061" s="79"/>
    </row>
    <row r="1062" spans="1:19" s="5" customFormat="1" x14ac:dyDescent="0.2">
      <c r="A1062" s="4"/>
      <c r="B1062" s="76" t="str">
        <f>IF(A1062="","",IF(ISNUMBER(SEARCH("KCB",G1062))=TRUE,Info!$J$10,Info!$J$11))</f>
        <v/>
      </c>
      <c r="C1062" s="56"/>
      <c r="D1062" s="171"/>
      <c r="E1062" s="171"/>
      <c r="F1062" s="3"/>
      <c r="H1062" s="3"/>
      <c r="M1062" s="78"/>
      <c r="N1062" s="6"/>
      <c r="O1062" s="25"/>
      <c r="P1062" s="25"/>
      <c r="Q1062" s="24"/>
      <c r="R1062" s="79"/>
      <c r="S1062" s="79"/>
    </row>
    <row r="1063" spans="1:19" s="5" customFormat="1" x14ac:dyDescent="0.2">
      <c r="A1063" s="4"/>
      <c r="B1063" s="76" t="str">
        <f>IF(A1063="","",IF(ISNUMBER(SEARCH("KCB",G1063))=TRUE,Info!$J$10,Info!$J$11))</f>
        <v/>
      </c>
      <c r="C1063" s="56"/>
      <c r="D1063" s="171"/>
      <c r="E1063" s="171"/>
      <c r="F1063" s="3"/>
      <c r="H1063" s="3"/>
      <c r="M1063" s="78"/>
      <c r="N1063" s="6"/>
      <c r="O1063" s="25"/>
      <c r="P1063" s="25"/>
      <c r="Q1063" s="24"/>
      <c r="R1063" s="79"/>
      <c r="S1063" s="79"/>
    </row>
    <row r="1064" spans="1:19" s="5" customFormat="1" x14ac:dyDescent="0.2">
      <c r="A1064" s="4"/>
      <c r="B1064" s="76" t="str">
        <f>IF(A1064="","",IF(ISNUMBER(SEARCH("KCB",G1064))=TRUE,Info!$J$10,Info!$J$11))</f>
        <v/>
      </c>
      <c r="C1064" s="56"/>
      <c r="D1064" s="171"/>
      <c r="E1064" s="171"/>
      <c r="F1064" s="3"/>
      <c r="H1064" s="3"/>
      <c r="M1064" s="78"/>
      <c r="N1064" s="6"/>
      <c r="O1064" s="25"/>
      <c r="P1064" s="25"/>
      <c r="Q1064" s="24"/>
      <c r="R1064" s="79"/>
      <c r="S1064" s="79"/>
    </row>
    <row r="1065" spans="1:19" s="5" customFormat="1" x14ac:dyDescent="0.2">
      <c r="A1065" s="4"/>
      <c r="B1065" s="76" t="str">
        <f>IF(A1065="","",IF(ISNUMBER(SEARCH("KCB",G1065))=TRUE,Info!$J$10,Info!$J$11))</f>
        <v/>
      </c>
      <c r="C1065" s="56"/>
      <c r="D1065" s="171"/>
      <c r="E1065" s="171"/>
      <c r="F1065" s="3"/>
      <c r="H1065" s="3"/>
      <c r="M1065" s="78"/>
      <c r="N1065" s="6"/>
      <c r="O1065" s="25"/>
      <c r="P1065" s="25"/>
      <c r="Q1065" s="24"/>
      <c r="R1065" s="79"/>
      <c r="S1065" s="79"/>
    </row>
    <row r="1066" spans="1:19" s="5" customFormat="1" x14ac:dyDescent="0.2">
      <c r="A1066" s="4"/>
      <c r="B1066" s="76" t="str">
        <f>IF(A1066="","",IF(ISNUMBER(SEARCH("KCB",G1066))=TRUE,Info!$J$10,Info!$J$11))</f>
        <v/>
      </c>
      <c r="C1066" s="56"/>
      <c r="D1066" s="171"/>
      <c r="E1066" s="171"/>
      <c r="F1066" s="3"/>
      <c r="H1066" s="3"/>
      <c r="M1066" s="78"/>
      <c r="N1066" s="6"/>
      <c r="O1066" s="25"/>
      <c r="P1066" s="25"/>
      <c r="Q1066" s="24"/>
      <c r="R1066" s="79"/>
      <c r="S1066" s="79"/>
    </row>
    <row r="1067" spans="1:19" s="5" customFormat="1" x14ac:dyDescent="0.2">
      <c r="A1067" s="4"/>
      <c r="B1067" s="76" t="str">
        <f>IF(A1067="","",IF(ISNUMBER(SEARCH("KCB",G1067))=TRUE,Info!$J$10,Info!$J$11))</f>
        <v/>
      </c>
      <c r="C1067" s="56"/>
      <c r="D1067" s="171"/>
      <c r="E1067" s="171"/>
      <c r="F1067" s="3"/>
      <c r="H1067" s="3"/>
      <c r="M1067" s="78"/>
      <c r="N1067" s="6"/>
      <c r="O1067" s="25"/>
      <c r="P1067" s="25"/>
      <c r="Q1067" s="24"/>
      <c r="R1067" s="79"/>
      <c r="S1067" s="79"/>
    </row>
    <row r="1068" spans="1:19" s="5" customFormat="1" x14ac:dyDescent="0.2">
      <c r="A1068" s="4"/>
      <c r="B1068" s="76" t="str">
        <f>IF(A1068="","",IF(ISNUMBER(SEARCH("KCB",G1068))=TRUE,Info!$J$10,Info!$J$11))</f>
        <v/>
      </c>
      <c r="C1068" s="56"/>
      <c r="D1068" s="171"/>
      <c r="E1068" s="171"/>
      <c r="F1068" s="3"/>
      <c r="H1068" s="3"/>
      <c r="M1068" s="78"/>
      <c r="N1068" s="6"/>
      <c r="O1068" s="25"/>
      <c r="P1068" s="25"/>
      <c r="Q1068" s="24"/>
      <c r="R1068" s="79"/>
      <c r="S1068" s="79"/>
    </row>
    <row r="1069" spans="1:19" s="5" customFormat="1" x14ac:dyDescent="0.2">
      <c r="A1069" s="4"/>
      <c r="B1069" s="76" t="str">
        <f>IF(A1069="","",IF(ISNUMBER(SEARCH("KCB",G1069))=TRUE,Info!$J$10,Info!$J$11))</f>
        <v/>
      </c>
      <c r="C1069" s="56"/>
      <c r="D1069" s="171"/>
      <c r="E1069" s="171"/>
      <c r="F1069" s="3"/>
      <c r="H1069" s="3"/>
      <c r="M1069" s="78"/>
      <c r="N1069" s="6"/>
      <c r="O1069" s="25"/>
      <c r="P1069" s="25"/>
      <c r="Q1069" s="24"/>
      <c r="R1069" s="79"/>
      <c r="S1069" s="79"/>
    </row>
    <row r="1070" spans="1:19" s="5" customFormat="1" x14ac:dyDescent="0.2">
      <c r="A1070" s="4"/>
      <c r="B1070" s="76" t="str">
        <f>IF(A1070="","",IF(ISNUMBER(SEARCH("KCB",G1070))=TRUE,Info!$J$10,Info!$J$11))</f>
        <v/>
      </c>
      <c r="C1070" s="56"/>
      <c r="D1070" s="171"/>
      <c r="E1070" s="171"/>
      <c r="F1070" s="3"/>
      <c r="H1070" s="3"/>
      <c r="M1070" s="78"/>
      <c r="N1070" s="6"/>
      <c r="O1070" s="25"/>
      <c r="P1070" s="25"/>
      <c r="Q1070" s="24"/>
      <c r="R1070" s="79"/>
      <c r="S1070" s="79"/>
    </row>
    <row r="1071" spans="1:19" s="5" customFormat="1" x14ac:dyDescent="0.2">
      <c r="A1071" s="4"/>
      <c r="B1071" s="76" t="str">
        <f>IF(A1071="","",IF(ISNUMBER(SEARCH("KCB",G1071))=TRUE,Info!$J$10,Info!$J$11))</f>
        <v/>
      </c>
      <c r="C1071" s="56"/>
      <c r="D1071" s="171"/>
      <c r="E1071" s="171"/>
      <c r="F1071" s="3"/>
      <c r="H1071" s="3"/>
      <c r="M1071" s="78"/>
      <c r="N1071" s="6"/>
      <c r="O1071" s="25"/>
      <c r="P1071" s="25"/>
      <c r="Q1071" s="24"/>
      <c r="R1071" s="79"/>
      <c r="S1071" s="79"/>
    </row>
    <row r="1072" spans="1:19" s="5" customFormat="1" x14ac:dyDescent="0.2">
      <c r="A1072" s="4"/>
      <c r="B1072" s="76" t="str">
        <f>IF(A1072="","",IF(ISNUMBER(SEARCH("KCB",G1072))=TRUE,Info!$J$10,Info!$J$11))</f>
        <v/>
      </c>
      <c r="C1072" s="56"/>
      <c r="D1072" s="171"/>
      <c r="E1072" s="171"/>
      <c r="F1072" s="3"/>
      <c r="H1072" s="3"/>
      <c r="M1072" s="78"/>
      <c r="N1072" s="6"/>
      <c r="O1072" s="25"/>
      <c r="P1072" s="25"/>
      <c r="Q1072" s="24"/>
      <c r="R1072" s="79"/>
      <c r="S1072" s="79"/>
    </row>
    <row r="1073" spans="1:19" s="5" customFormat="1" x14ac:dyDescent="0.2">
      <c r="A1073" s="4"/>
      <c r="B1073" s="76" t="str">
        <f>IF(A1073="","",IF(ISNUMBER(SEARCH("KCB",G1073))=TRUE,Info!$J$10,Info!$J$11))</f>
        <v/>
      </c>
      <c r="C1073" s="56"/>
      <c r="D1073" s="171"/>
      <c r="E1073" s="171"/>
      <c r="F1073" s="3"/>
      <c r="H1073" s="3"/>
      <c r="M1073" s="78"/>
      <c r="N1073" s="6"/>
      <c r="O1073" s="25"/>
      <c r="P1073" s="25"/>
      <c r="Q1073" s="24"/>
      <c r="R1073" s="79"/>
      <c r="S1073" s="79"/>
    </row>
    <row r="1074" spans="1:19" s="5" customFormat="1" x14ac:dyDescent="0.2">
      <c r="A1074" s="4"/>
      <c r="B1074" s="76" t="str">
        <f>IF(A1074="","",IF(ISNUMBER(SEARCH("KCB",G1074))=TRUE,Info!$J$10,Info!$J$11))</f>
        <v/>
      </c>
      <c r="C1074" s="56"/>
      <c r="D1074" s="171"/>
      <c r="E1074" s="171"/>
      <c r="F1074" s="3"/>
      <c r="H1074" s="3"/>
      <c r="M1074" s="78"/>
      <c r="N1074" s="6"/>
      <c r="O1074" s="25"/>
      <c r="P1074" s="25"/>
      <c r="Q1074" s="24"/>
      <c r="R1074" s="79"/>
      <c r="S1074" s="79"/>
    </row>
    <row r="1075" spans="1:19" s="5" customFormat="1" x14ac:dyDescent="0.2">
      <c r="A1075" s="4"/>
      <c r="B1075" s="76" t="str">
        <f>IF(A1075="","",IF(ISNUMBER(SEARCH("KCB",G1075))=TRUE,Info!$J$10,Info!$J$11))</f>
        <v/>
      </c>
      <c r="C1075" s="56"/>
      <c r="D1075" s="171"/>
      <c r="E1075" s="171"/>
      <c r="F1075" s="3"/>
      <c r="H1075" s="3"/>
      <c r="M1075" s="78"/>
      <c r="N1075" s="6"/>
      <c r="O1075" s="25"/>
      <c r="P1075" s="25"/>
      <c r="Q1075" s="24"/>
      <c r="R1075" s="79"/>
      <c r="S1075" s="79"/>
    </row>
    <row r="1076" spans="1:19" s="5" customFormat="1" x14ac:dyDescent="0.2">
      <c r="A1076" s="4"/>
      <c r="B1076" s="76" t="str">
        <f>IF(A1076="","",IF(ISNUMBER(SEARCH("KCB",G1076))=TRUE,Info!$J$10,Info!$J$11))</f>
        <v/>
      </c>
      <c r="C1076" s="56"/>
      <c r="D1076" s="171"/>
      <c r="E1076" s="171"/>
      <c r="F1076" s="3"/>
      <c r="H1076" s="3"/>
      <c r="M1076" s="78"/>
      <c r="N1076" s="6"/>
      <c r="O1076" s="25"/>
      <c r="P1076" s="25"/>
      <c r="Q1076" s="24"/>
      <c r="R1076" s="79"/>
      <c r="S1076" s="79"/>
    </row>
    <row r="1077" spans="1:19" s="5" customFormat="1" x14ac:dyDescent="0.2">
      <c r="A1077" s="4"/>
      <c r="B1077" s="76" t="str">
        <f>IF(A1077="","",IF(ISNUMBER(SEARCH("KCB",G1077))=TRUE,Info!$J$10,Info!$J$11))</f>
        <v/>
      </c>
      <c r="C1077" s="56"/>
      <c r="D1077" s="171"/>
      <c r="E1077" s="171"/>
      <c r="F1077" s="3"/>
      <c r="H1077" s="3"/>
      <c r="M1077" s="78"/>
      <c r="N1077" s="6"/>
      <c r="O1077" s="25"/>
      <c r="P1077" s="25"/>
      <c r="Q1077" s="24"/>
      <c r="R1077" s="79"/>
      <c r="S1077" s="79"/>
    </row>
    <row r="1078" spans="1:19" s="5" customFormat="1" x14ac:dyDescent="0.2">
      <c r="A1078" s="4"/>
      <c r="B1078" s="76" t="str">
        <f>IF(A1078="","",IF(ISNUMBER(SEARCH("KCB",G1078))=TRUE,Info!$J$10,Info!$J$11))</f>
        <v/>
      </c>
      <c r="C1078" s="56"/>
      <c r="D1078" s="171"/>
      <c r="E1078" s="171"/>
      <c r="F1078" s="3"/>
      <c r="H1078" s="3"/>
      <c r="M1078" s="78"/>
      <c r="N1078" s="6"/>
      <c r="O1078" s="25"/>
      <c r="P1078" s="25"/>
      <c r="Q1078" s="24"/>
      <c r="R1078" s="79"/>
      <c r="S1078" s="79"/>
    </row>
    <row r="1079" spans="1:19" s="5" customFormat="1" x14ac:dyDescent="0.2">
      <c r="A1079" s="4"/>
      <c r="B1079" s="76" t="str">
        <f>IF(A1079="","",IF(ISNUMBER(SEARCH("KCB",G1079))=TRUE,Info!$J$10,Info!$J$11))</f>
        <v/>
      </c>
      <c r="C1079" s="56"/>
      <c r="D1079" s="171"/>
      <c r="E1079" s="171"/>
      <c r="F1079" s="3"/>
      <c r="H1079" s="3"/>
      <c r="M1079" s="78"/>
      <c r="N1079" s="6"/>
      <c r="O1079" s="25"/>
      <c r="P1079" s="25"/>
      <c r="Q1079" s="24"/>
      <c r="R1079" s="79"/>
      <c r="S1079" s="79"/>
    </row>
    <row r="1080" spans="1:19" s="5" customFormat="1" x14ac:dyDescent="0.2">
      <c r="A1080" s="4"/>
      <c r="B1080" s="76" t="str">
        <f>IF(A1080="","",IF(ISNUMBER(SEARCH("KCB",G1080))=TRUE,Info!$J$10,Info!$J$11))</f>
        <v/>
      </c>
      <c r="C1080" s="56"/>
      <c r="D1080" s="171"/>
      <c r="E1080" s="171"/>
      <c r="F1080" s="3"/>
      <c r="H1080" s="3"/>
      <c r="M1080" s="78"/>
      <c r="N1080" s="6"/>
      <c r="O1080" s="25"/>
      <c r="P1080" s="25"/>
      <c r="Q1080" s="24"/>
      <c r="R1080" s="79"/>
      <c r="S1080" s="79"/>
    </row>
    <row r="1081" spans="1:19" s="5" customFormat="1" x14ac:dyDescent="0.2">
      <c r="A1081" s="4"/>
      <c r="B1081" s="76" t="str">
        <f>IF(A1081="","",IF(ISNUMBER(SEARCH("KCB",G1081))=TRUE,Info!$J$10,Info!$J$11))</f>
        <v/>
      </c>
      <c r="C1081" s="56"/>
      <c r="D1081" s="171"/>
      <c r="E1081" s="171"/>
      <c r="F1081" s="3"/>
      <c r="H1081" s="3"/>
      <c r="M1081" s="78"/>
      <c r="N1081" s="6"/>
      <c r="O1081" s="25"/>
      <c r="P1081" s="25"/>
      <c r="Q1081" s="24"/>
      <c r="R1081" s="79"/>
      <c r="S1081" s="79"/>
    </row>
    <row r="1082" spans="1:19" s="5" customFormat="1" x14ac:dyDescent="0.2">
      <c r="A1082" s="4"/>
      <c r="B1082" s="76" t="str">
        <f>IF(A1082="","",IF(ISNUMBER(SEARCH("KCB",G1082))=TRUE,Info!$J$10,Info!$J$11))</f>
        <v/>
      </c>
      <c r="C1082" s="56"/>
      <c r="D1082" s="171"/>
      <c r="E1082" s="171"/>
      <c r="F1082" s="3"/>
      <c r="H1082" s="3"/>
      <c r="M1082" s="78"/>
      <c r="N1082" s="6"/>
      <c r="O1082" s="25"/>
      <c r="P1082" s="25"/>
      <c r="Q1082" s="24"/>
      <c r="R1082" s="79"/>
      <c r="S1082" s="79"/>
    </row>
    <row r="1083" spans="1:19" s="5" customFormat="1" x14ac:dyDescent="0.2">
      <c r="A1083" s="4"/>
      <c r="B1083" s="76" t="str">
        <f>IF(A1083="","",IF(ISNUMBER(SEARCH("KCB",G1083))=TRUE,Info!$J$10,Info!$J$11))</f>
        <v/>
      </c>
      <c r="C1083" s="56"/>
      <c r="D1083" s="171"/>
      <c r="E1083" s="171"/>
      <c r="F1083" s="3"/>
      <c r="H1083" s="3"/>
      <c r="M1083" s="78"/>
      <c r="N1083" s="6"/>
      <c r="O1083" s="25"/>
      <c r="P1083" s="25"/>
      <c r="Q1083" s="24"/>
      <c r="R1083" s="79"/>
      <c r="S1083" s="79"/>
    </row>
    <row r="1084" spans="1:19" s="5" customFormat="1" x14ac:dyDescent="0.2">
      <c r="A1084" s="4"/>
      <c r="B1084" s="76" t="str">
        <f>IF(A1084="","",IF(ISNUMBER(SEARCH("KCB",G1084))=TRUE,Info!$J$10,Info!$J$11))</f>
        <v/>
      </c>
      <c r="C1084" s="56"/>
      <c r="D1084" s="171"/>
      <c r="E1084" s="171"/>
      <c r="F1084" s="3"/>
      <c r="H1084" s="3"/>
      <c r="M1084" s="78"/>
      <c r="N1084" s="6"/>
      <c r="O1084" s="25"/>
      <c r="P1084" s="25"/>
      <c r="Q1084" s="24"/>
      <c r="R1084" s="79"/>
      <c r="S1084" s="79"/>
    </row>
    <row r="1085" spans="1:19" s="5" customFormat="1" x14ac:dyDescent="0.2">
      <c r="A1085" s="4"/>
      <c r="B1085" s="76" t="str">
        <f>IF(A1085="","",IF(ISNUMBER(SEARCH("KCB",G1085))=TRUE,Info!$J$10,Info!$J$11))</f>
        <v/>
      </c>
      <c r="C1085" s="56"/>
      <c r="D1085" s="171"/>
      <c r="E1085" s="171"/>
      <c r="F1085" s="3"/>
      <c r="H1085" s="3"/>
      <c r="M1085" s="78"/>
      <c r="N1085" s="6"/>
      <c r="O1085" s="25"/>
      <c r="P1085" s="25"/>
      <c r="Q1085" s="24"/>
      <c r="R1085" s="79"/>
      <c r="S1085" s="79"/>
    </row>
    <row r="1086" spans="1:19" s="5" customFormat="1" x14ac:dyDescent="0.2">
      <c r="A1086" s="4"/>
      <c r="B1086" s="76" t="str">
        <f>IF(A1086="","",IF(ISNUMBER(SEARCH("KCB",G1086))=TRUE,Info!$J$10,Info!$J$11))</f>
        <v/>
      </c>
      <c r="C1086" s="56"/>
      <c r="D1086" s="171"/>
      <c r="E1086" s="171"/>
      <c r="F1086" s="3"/>
      <c r="H1086" s="3"/>
      <c r="M1086" s="78"/>
      <c r="N1086" s="6"/>
      <c r="O1086" s="25"/>
      <c r="P1086" s="25"/>
      <c r="Q1086" s="24"/>
      <c r="R1086" s="79"/>
      <c r="S1086" s="79"/>
    </row>
    <row r="1087" spans="1:19" s="5" customFormat="1" x14ac:dyDescent="0.2">
      <c r="A1087" s="4"/>
      <c r="B1087" s="76" t="str">
        <f>IF(A1087="","",IF(ISNUMBER(SEARCH("KCB",G1087))=TRUE,Info!$J$10,Info!$J$11))</f>
        <v/>
      </c>
      <c r="C1087" s="56"/>
      <c r="D1087" s="171"/>
      <c r="E1087" s="171"/>
      <c r="F1087" s="3"/>
      <c r="H1087" s="3"/>
      <c r="M1087" s="78"/>
      <c r="N1087" s="6"/>
      <c r="O1087" s="25"/>
      <c r="P1087" s="25"/>
      <c r="Q1087" s="24"/>
      <c r="R1087" s="79"/>
      <c r="S1087" s="79"/>
    </row>
    <row r="1088" spans="1:19" s="5" customFormat="1" x14ac:dyDescent="0.2">
      <c r="A1088" s="4"/>
      <c r="B1088" s="76" t="str">
        <f>IF(A1088="","",IF(ISNUMBER(SEARCH("KCB",G1088))=TRUE,Info!$J$10,Info!$J$11))</f>
        <v/>
      </c>
      <c r="C1088" s="56"/>
      <c r="D1088" s="171"/>
      <c r="E1088" s="171"/>
      <c r="F1088" s="3"/>
      <c r="H1088" s="3"/>
      <c r="M1088" s="78"/>
      <c r="N1088" s="6"/>
      <c r="O1088" s="25"/>
      <c r="P1088" s="25"/>
      <c r="Q1088" s="24"/>
      <c r="R1088" s="79"/>
      <c r="S1088" s="79"/>
    </row>
    <row r="1089" spans="1:19" s="5" customFormat="1" x14ac:dyDescent="0.2">
      <c r="A1089" s="4"/>
      <c r="B1089" s="76" t="str">
        <f>IF(A1089="","",IF(ISNUMBER(SEARCH("KCB",G1089))=TRUE,Info!$J$10,Info!$J$11))</f>
        <v/>
      </c>
      <c r="C1089" s="56"/>
      <c r="D1089" s="171"/>
      <c r="E1089" s="171"/>
      <c r="F1089" s="3"/>
      <c r="H1089" s="3"/>
      <c r="M1089" s="78"/>
      <c r="N1089" s="6"/>
      <c r="O1089" s="25"/>
      <c r="P1089" s="25"/>
      <c r="Q1089" s="24"/>
      <c r="R1089" s="79"/>
      <c r="S1089" s="79"/>
    </row>
    <row r="1090" spans="1:19" s="5" customFormat="1" x14ac:dyDescent="0.2">
      <c r="A1090" s="4"/>
      <c r="B1090" s="76" t="str">
        <f>IF(A1090="","",IF(ISNUMBER(SEARCH("KCB",G1090))=TRUE,Info!$J$10,Info!$J$11))</f>
        <v/>
      </c>
      <c r="C1090" s="56"/>
      <c r="D1090" s="171"/>
      <c r="E1090" s="171"/>
      <c r="F1090" s="3"/>
      <c r="H1090" s="3"/>
      <c r="M1090" s="78"/>
      <c r="N1090" s="6"/>
      <c r="O1090" s="25"/>
      <c r="P1090" s="25"/>
      <c r="Q1090" s="24"/>
      <c r="R1090" s="79"/>
      <c r="S1090" s="79"/>
    </row>
    <row r="1091" spans="1:19" s="5" customFormat="1" x14ac:dyDescent="0.2">
      <c r="A1091" s="4"/>
      <c r="B1091" s="76" t="str">
        <f>IF(A1091="","",IF(ISNUMBER(SEARCH("KCB",G1091))=TRUE,Info!$J$10,Info!$J$11))</f>
        <v/>
      </c>
      <c r="C1091" s="56"/>
      <c r="D1091" s="171"/>
      <c r="E1091" s="171"/>
      <c r="F1091" s="3"/>
      <c r="H1091" s="3"/>
      <c r="M1091" s="78"/>
      <c r="N1091" s="6"/>
      <c r="O1091" s="25"/>
      <c r="P1091" s="25"/>
      <c r="Q1091" s="24"/>
      <c r="R1091" s="79"/>
      <c r="S1091" s="79"/>
    </row>
    <row r="1092" spans="1:19" s="5" customFormat="1" x14ac:dyDescent="0.2">
      <c r="A1092" s="4"/>
      <c r="B1092" s="76" t="str">
        <f>IF(A1092="","",IF(ISNUMBER(SEARCH("KCB",G1092))=TRUE,Info!$J$10,Info!$J$11))</f>
        <v/>
      </c>
      <c r="C1092" s="56"/>
      <c r="D1092" s="171"/>
      <c r="E1092" s="171"/>
      <c r="F1092" s="3"/>
      <c r="H1092" s="3"/>
      <c r="M1092" s="78"/>
      <c r="N1092" s="6"/>
      <c r="O1092" s="25"/>
      <c r="P1092" s="25"/>
      <c r="Q1092" s="24"/>
      <c r="R1092" s="79"/>
      <c r="S1092" s="79"/>
    </row>
    <row r="1093" spans="1:19" s="5" customFormat="1" x14ac:dyDescent="0.2">
      <c r="A1093" s="4"/>
      <c r="B1093" s="76" t="str">
        <f>IF(A1093="","",IF(ISNUMBER(SEARCH("KCB",G1093))=TRUE,Info!$J$10,Info!$J$11))</f>
        <v/>
      </c>
      <c r="C1093" s="56"/>
      <c r="D1093" s="171"/>
      <c r="E1093" s="171"/>
      <c r="F1093" s="3"/>
      <c r="H1093" s="3"/>
      <c r="M1093" s="78"/>
      <c r="N1093" s="6"/>
      <c r="O1093" s="25"/>
      <c r="P1093" s="25"/>
      <c r="Q1093" s="24"/>
      <c r="R1093" s="79"/>
      <c r="S1093" s="79"/>
    </row>
    <row r="1094" spans="1:19" s="5" customFormat="1" x14ac:dyDescent="0.2">
      <c r="A1094" s="4"/>
      <c r="B1094" s="76" t="str">
        <f>IF(A1094="","",IF(ISNUMBER(SEARCH("KCB",G1094))=TRUE,Info!$J$10,Info!$J$11))</f>
        <v/>
      </c>
      <c r="C1094" s="56"/>
      <c r="D1094" s="171"/>
      <c r="E1094" s="171"/>
      <c r="F1094" s="3"/>
      <c r="H1094" s="3"/>
      <c r="M1094" s="78"/>
      <c r="N1094" s="6"/>
      <c r="O1094" s="25"/>
      <c r="P1094" s="25"/>
      <c r="Q1094" s="24"/>
      <c r="R1094" s="79"/>
      <c r="S1094" s="79"/>
    </row>
    <row r="1095" spans="1:19" s="5" customFormat="1" x14ac:dyDescent="0.2">
      <c r="A1095" s="4"/>
      <c r="B1095" s="76" t="str">
        <f>IF(A1095="","",IF(ISNUMBER(SEARCH("KCB",G1095))=TRUE,Info!$J$10,Info!$J$11))</f>
        <v/>
      </c>
      <c r="C1095" s="56"/>
      <c r="D1095" s="171"/>
      <c r="E1095" s="171"/>
      <c r="F1095" s="3"/>
      <c r="H1095" s="3"/>
      <c r="M1095" s="78"/>
      <c r="N1095" s="6"/>
      <c r="O1095" s="25"/>
      <c r="P1095" s="25"/>
      <c r="Q1095" s="24"/>
      <c r="R1095" s="79"/>
      <c r="S1095" s="79"/>
    </row>
    <row r="1096" spans="1:19" s="5" customFormat="1" x14ac:dyDescent="0.2">
      <c r="A1096" s="4"/>
      <c r="B1096" s="76" t="str">
        <f>IF(A1096="","",IF(ISNUMBER(SEARCH("KCB",G1096))=TRUE,Info!$J$10,Info!$J$11))</f>
        <v/>
      </c>
      <c r="C1096" s="56"/>
      <c r="D1096" s="171"/>
      <c r="E1096" s="171"/>
      <c r="F1096" s="3"/>
      <c r="H1096" s="3"/>
      <c r="M1096" s="78"/>
      <c r="N1096" s="6"/>
      <c r="O1096" s="25"/>
      <c r="P1096" s="25"/>
      <c r="Q1096" s="24"/>
      <c r="R1096" s="79"/>
      <c r="S1096" s="79"/>
    </row>
    <row r="1097" spans="1:19" s="5" customFormat="1" x14ac:dyDescent="0.2">
      <c r="A1097" s="4"/>
      <c r="B1097" s="76" t="str">
        <f>IF(A1097="","",IF(ISNUMBER(SEARCH("KCB",G1097))=TRUE,Info!$J$10,Info!$J$11))</f>
        <v/>
      </c>
      <c r="C1097" s="56"/>
      <c r="D1097" s="171"/>
      <c r="E1097" s="171"/>
      <c r="F1097" s="3"/>
      <c r="H1097" s="3"/>
      <c r="M1097" s="78"/>
      <c r="N1097" s="6"/>
      <c r="O1097" s="25"/>
      <c r="P1097" s="25"/>
      <c r="Q1097" s="24"/>
      <c r="R1097" s="79"/>
      <c r="S1097" s="79"/>
    </row>
    <row r="1098" spans="1:19" s="5" customFormat="1" x14ac:dyDescent="0.2">
      <c r="A1098" s="4"/>
      <c r="B1098" s="76" t="str">
        <f>IF(A1098="","",IF(ISNUMBER(SEARCH("KCB",G1098))=TRUE,Info!$J$10,Info!$J$11))</f>
        <v/>
      </c>
      <c r="C1098" s="56"/>
      <c r="D1098" s="171"/>
      <c r="E1098" s="171"/>
      <c r="F1098" s="3"/>
      <c r="H1098" s="3"/>
      <c r="M1098" s="78"/>
      <c r="N1098" s="6"/>
      <c r="O1098" s="25"/>
      <c r="P1098" s="25"/>
      <c r="Q1098" s="24"/>
      <c r="R1098" s="79"/>
      <c r="S1098" s="79"/>
    </row>
    <row r="1099" spans="1:19" s="5" customFormat="1" x14ac:dyDescent="0.2">
      <c r="A1099" s="4"/>
      <c r="B1099" s="76" t="str">
        <f>IF(A1099="","",IF(ISNUMBER(SEARCH("KCB",G1099))=TRUE,Info!$J$10,Info!$J$11))</f>
        <v/>
      </c>
      <c r="C1099" s="56"/>
      <c r="D1099" s="171"/>
      <c r="E1099" s="171"/>
      <c r="F1099" s="3"/>
      <c r="H1099" s="3"/>
      <c r="M1099" s="78"/>
      <c r="N1099" s="6"/>
      <c r="O1099" s="25"/>
      <c r="P1099" s="25"/>
      <c r="Q1099" s="24"/>
      <c r="R1099" s="79"/>
      <c r="S1099" s="79"/>
    </row>
    <row r="1100" spans="1:19" s="5" customFormat="1" x14ac:dyDescent="0.2">
      <c r="A1100" s="4"/>
      <c r="B1100" s="76" t="str">
        <f>IF(A1100="","",IF(ISNUMBER(SEARCH("KCB",G1100))=TRUE,Info!$J$10,Info!$J$11))</f>
        <v/>
      </c>
      <c r="C1100" s="56"/>
      <c r="D1100" s="171"/>
      <c r="E1100" s="171"/>
      <c r="F1100" s="3"/>
      <c r="H1100" s="3"/>
      <c r="M1100" s="78"/>
      <c r="N1100" s="6"/>
      <c r="O1100" s="25"/>
      <c r="P1100" s="25"/>
      <c r="Q1100" s="24"/>
      <c r="R1100" s="79"/>
      <c r="S1100" s="79"/>
    </row>
    <row r="1101" spans="1:19" s="5" customFormat="1" x14ac:dyDescent="0.2">
      <c r="A1101" s="4"/>
      <c r="B1101" s="76" t="str">
        <f>IF(A1101="","",IF(ISNUMBER(SEARCH("KCB",G1101))=TRUE,Info!$J$10,Info!$J$11))</f>
        <v/>
      </c>
      <c r="C1101" s="56"/>
      <c r="D1101" s="171"/>
      <c r="E1101" s="171"/>
      <c r="F1101" s="3"/>
      <c r="H1101" s="3"/>
      <c r="M1101" s="78"/>
      <c r="N1101" s="6"/>
      <c r="O1101" s="25"/>
      <c r="P1101" s="25"/>
      <c r="Q1101" s="24"/>
      <c r="R1101" s="79"/>
      <c r="S1101" s="79"/>
    </row>
    <row r="1102" spans="1:19" s="5" customFormat="1" x14ac:dyDescent="0.2">
      <c r="A1102" s="4"/>
      <c r="B1102" s="76" t="str">
        <f>IF(A1102="","",IF(ISNUMBER(SEARCH("KCB",G1102))=TRUE,Info!$J$10,Info!$J$11))</f>
        <v/>
      </c>
      <c r="C1102" s="56"/>
      <c r="D1102" s="171"/>
      <c r="E1102" s="171"/>
      <c r="F1102" s="3"/>
      <c r="H1102" s="3"/>
      <c r="M1102" s="78"/>
      <c r="N1102" s="6"/>
      <c r="O1102" s="25"/>
      <c r="P1102" s="25"/>
      <c r="Q1102" s="24"/>
      <c r="R1102" s="79"/>
      <c r="S1102" s="79"/>
    </row>
    <row r="1103" spans="1:19" s="5" customFormat="1" x14ac:dyDescent="0.2">
      <c r="A1103" s="4"/>
      <c r="B1103" s="76" t="str">
        <f>IF(A1103="","",IF(ISNUMBER(SEARCH("KCB",G1103))=TRUE,Info!$J$10,Info!$J$11))</f>
        <v/>
      </c>
      <c r="C1103" s="56"/>
      <c r="D1103" s="171"/>
      <c r="E1103" s="171"/>
      <c r="F1103" s="3"/>
      <c r="H1103" s="3"/>
      <c r="M1103" s="78"/>
      <c r="N1103" s="6"/>
      <c r="O1103" s="25"/>
      <c r="P1103" s="25"/>
      <c r="Q1103" s="24"/>
      <c r="R1103" s="79"/>
      <c r="S1103" s="79"/>
    </row>
    <row r="1104" spans="1:19" s="5" customFormat="1" x14ac:dyDescent="0.2">
      <c r="A1104" s="4"/>
      <c r="B1104" s="76" t="str">
        <f>IF(A1104="","",IF(ISNUMBER(SEARCH("KCB",G1104))=TRUE,Info!$J$10,Info!$J$11))</f>
        <v/>
      </c>
      <c r="C1104" s="56"/>
      <c r="D1104" s="171"/>
      <c r="E1104" s="171"/>
      <c r="F1104" s="3"/>
      <c r="H1104" s="3"/>
      <c r="M1104" s="78"/>
      <c r="N1104" s="6"/>
      <c r="O1104" s="25"/>
      <c r="P1104" s="25"/>
      <c r="Q1104" s="24"/>
      <c r="R1104" s="79"/>
      <c r="S1104" s="79"/>
    </row>
    <row r="1105" spans="1:19" s="5" customFormat="1" x14ac:dyDescent="0.2">
      <c r="A1105" s="4"/>
      <c r="B1105" s="76" t="str">
        <f>IF(A1105="","",IF(ISNUMBER(SEARCH("KCB",G1105))=TRUE,Info!$J$10,Info!$J$11))</f>
        <v/>
      </c>
      <c r="C1105" s="56"/>
      <c r="D1105" s="171"/>
      <c r="E1105" s="171"/>
      <c r="F1105" s="3"/>
      <c r="H1105" s="3"/>
      <c r="M1105" s="78"/>
      <c r="N1105" s="6"/>
      <c r="O1105" s="25"/>
      <c r="P1105" s="25"/>
      <c r="Q1105" s="24"/>
      <c r="R1105" s="79"/>
      <c r="S1105" s="79"/>
    </row>
    <row r="1106" spans="1:19" s="5" customFormat="1" x14ac:dyDescent="0.2">
      <c r="A1106" s="4"/>
      <c r="B1106" s="76" t="str">
        <f>IF(A1106="","",IF(ISNUMBER(SEARCH("KCB",G1106))=TRUE,Info!$J$10,Info!$J$11))</f>
        <v/>
      </c>
      <c r="C1106" s="56"/>
      <c r="D1106" s="171"/>
      <c r="E1106" s="171"/>
      <c r="F1106" s="3"/>
      <c r="H1106" s="3"/>
      <c r="M1106" s="78"/>
      <c r="N1106" s="6"/>
      <c r="O1106" s="25"/>
      <c r="P1106" s="25"/>
      <c r="Q1106" s="24"/>
      <c r="R1106" s="79"/>
      <c r="S1106" s="79"/>
    </row>
    <row r="1107" spans="1:19" s="5" customFormat="1" x14ac:dyDescent="0.2">
      <c r="A1107" s="4"/>
      <c r="B1107" s="76" t="str">
        <f>IF(A1107="","",IF(ISNUMBER(SEARCH("KCB",G1107))=TRUE,Info!$J$10,Info!$J$11))</f>
        <v/>
      </c>
      <c r="C1107" s="56"/>
      <c r="D1107" s="171"/>
      <c r="E1107" s="171"/>
      <c r="F1107" s="3"/>
      <c r="H1107" s="3"/>
      <c r="M1107" s="78"/>
      <c r="N1107" s="6"/>
      <c r="O1107" s="25"/>
      <c r="P1107" s="25"/>
      <c r="Q1107" s="24"/>
      <c r="R1107" s="79"/>
      <c r="S1107" s="79"/>
    </row>
    <row r="1108" spans="1:19" s="5" customFormat="1" x14ac:dyDescent="0.2">
      <c r="A1108" s="4"/>
      <c r="B1108" s="76" t="str">
        <f>IF(A1108="","",IF(ISNUMBER(SEARCH("KCB",G1108))=TRUE,Info!$J$10,Info!$J$11))</f>
        <v/>
      </c>
      <c r="C1108" s="56"/>
      <c r="D1108" s="171"/>
      <c r="E1108" s="171"/>
      <c r="F1108" s="3"/>
      <c r="H1108" s="3"/>
      <c r="M1108" s="78"/>
      <c r="N1108" s="6"/>
      <c r="O1108" s="25"/>
      <c r="P1108" s="25"/>
      <c r="Q1108" s="24"/>
      <c r="R1108" s="79"/>
      <c r="S1108" s="79"/>
    </row>
    <row r="1109" spans="1:19" s="5" customFormat="1" x14ac:dyDescent="0.2">
      <c r="A1109" s="4"/>
      <c r="B1109" s="76" t="str">
        <f>IF(A1109="","",IF(ISNUMBER(SEARCH("KCB",G1109))=TRUE,Info!$J$10,Info!$J$11))</f>
        <v/>
      </c>
      <c r="C1109" s="56"/>
      <c r="D1109" s="171"/>
      <c r="E1109" s="171"/>
      <c r="F1109" s="3"/>
      <c r="H1109" s="3"/>
      <c r="M1109" s="78"/>
      <c r="N1109" s="6"/>
      <c r="O1109" s="25"/>
      <c r="P1109" s="25"/>
      <c r="Q1109" s="24"/>
      <c r="R1109" s="79"/>
      <c r="S1109" s="79"/>
    </row>
    <row r="1110" spans="1:19" s="5" customFormat="1" x14ac:dyDescent="0.2">
      <c r="A1110" s="4"/>
      <c r="B1110" s="76" t="str">
        <f>IF(A1110="","",IF(ISNUMBER(SEARCH("KCB",G1110))=TRUE,Info!$J$10,Info!$J$11))</f>
        <v/>
      </c>
      <c r="C1110" s="56"/>
      <c r="D1110" s="171"/>
      <c r="E1110" s="171"/>
      <c r="F1110" s="3"/>
      <c r="H1110" s="3"/>
      <c r="M1110" s="78"/>
      <c r="N1110" s="6"/>
      <c r="O1110" s="25"/>
      <c r="P1110" s="25"/>
      <c r="Q1110" s="24"/>
      <c r="R1110" s="79"/>
      <c r="S1110" s="79"/>
    </row>
    <row r="1111" spans="1:19" s="5" customFormat="1" x14ac:dyDescent="0.2">
      <c r="A1111" s="4"/>
      <c r="B1111" s="76" t="str">
        <f>IF(A1111="","",IF(ISNUMBER(SEARCH("KCB",G1111))=TRUE,Info!$J$10,Info!$J$11))</f>
        <v/>
      </c>
      <c r="C1111" s="56"/>
      <c r="D1111" s="171"/>
      <c r="E1111" s="171"/>
      <c r="F1111" s="3"/>
      <c r="H1111" s="3"/>
      <c r="M1111" s="78"/>
      <c r="N1111" s="6"/>
      <c r="O1111" s="25"/>
      <c r="P1111" s="25"/>
      <c r="Q1111" s="24"/>
      <c r="R1111" s="79"/>
      <c r="S1111" s="79"/>
    </row>
    <row r="1112" spans="1:19" s="5" customFormat="1" x14ac:dyDescent="0.2">
      <c r="A1112" s="4"/>
      <c r="B1112" s="76" t="str">
        <f>IF(A1112="","",IF(ISNUMBER(SEARCH("KCB",G1112))=TRUE,Info!$J$10,Info!$J$11))</f>
        <v/>
      </c>
      <c r="C1112" s="56"/>
      <c r="D1112" s="171"/>
      <c r="E1112" s="171"/>
      <c r="F1112" s="3"/>
      <c r="H1112" s="3"/>
      <c r="M1112" s="78"/>
      <c r="N1112" s="6"/>
      <c r="O1112" s="25"/>
      <c r="P1112" s="25"/>
      <c r="Q1112" s="24"/>
      <c r="R1112" s="79"/>
      <c r="S1112" s="79"/>
    </row>
    <row r="1113" spans="1:19" s="5" customFormat="1" x14ac:dyDescent="0.2">
      <c r="A1113" s="4"/>
      <c r="B1113" s="76" t="str">
        <f>IF(A1113="","",IF(ISNUMBER(SEARCH("KCB",G1113))=TRUE,Info!$J$10,Info!$J$11))</f>
        <v/>
      </c>
      <c r="C1113" s="56"/>
      <c r="D1113" s="171"/>
      <c r="E1113" s="171"/>
      <c r="F1113" s="3"/>
      <c r="H1113" s="3"/>
      <c r="M1113" s="78"/>
      <c r="N1113" s="6"/>
      <c r="O1113" s="25"/>
      <c r="P1113" s="25"/>
      <c r="Q1113" s="24"/>
      <c r="R1113" s="79"/>
      <c r="S1113" s="79"/>
    </row>
    <row r="1114" spans="1:19" s="5" customFormat="1" x14ac:dyDescent="0.2">
      <c r="A1114" s="4"/>
      <c r="B1114" s="76" t="str">
        <f>IF(A1114="","",IF(ISNUMBER(SEARCH("KCB",G1114))=TRUE,Info!$J$10,Info!$J$11))</f>
        <v/>
      </c>
      <c r="C1114" s="56"/>
      <c r="D1114" s="171"/>
      <c r="E1114" s="171"/>
      <c r="F1114" s="3"/>
      <c r="H1114" s="3"/>
      <c r="M1114" s="78"/>
      <c r="N1114" s="6"/>
      <c r="O1114" s="25"/>
      <c r="P1114" s="25"/>
      <c r="Q1114" s="24"/>
      <c r="R1114" s="79"/>
      <c r="S1114" s="79"/>
    </row>
    <row r="1115" spans="1:19" s="5" customFormat="1" x14ac:dyDescent="0.2">
      <c r="A1115" s="4"/>
      <c r="B1115" s="76" t="str">
        <f>IF(A1115="","",IF(ISNUMBER(SEARCH("KCB",G1115))=TRUE,Info!$J$10,Info!$J$11))</f>
        <v/>
      </c>
      <c r="C1115" s="56"/>
      <c r="D1115" s="171"/>
      <c r="E1115" s="171"/>
      <c r="F1115" s="3"/>
      <c r="H1115" s="3"/>
      <c r="M1115" s="78"/>
      <c r="N1115" s="6"/>
      <c r="O1115" s="25"/>
      <c r="P1115" s="25"/>
      <c r="Q1115" s="24"/>
      <c r="R1115" s="79"/>
      <c r="S1115" s="79"/>
    </row>
    <row r="1116" spans="1:19" s="5" customFormat="1" x14ac:dyDescent="0.2">
      <c r="A1116" s="4"/>
      <c r="B1116" s="76" t="str">
        <f>IF(A1116="","",IF(ISNUMBER(SEARCH("KCB",G1116))=TRUE,Info!$J$10,Info!$J$11))</f>
        <v/>
      </c>
      <c r="C1116" s="56"/>
      <c r="D1116" s="171"/>
      <c r="E1116" s="171"/>
      <c r="F1116" s="3"/>
      <c r="H1116" s="3"/>
      <c r="M1116" s="78"/>
      <c r="N1116" s="6"/>
      <c r="O1116" s="25"/>
      <c r="P1116" s="25"/>
      <c r="Q1116" s="24"/>
      <c r="R1116" s="79"/>
      <c r="S1116" s="79"/>
    </row>
    <row r="1117" spans="1:19" s="5" customFormat="1" x14ac:dyDescent="0.2">
      <c r="A1117" s="4"/>
      <c r="B1117" s="76" t="str">
        <f>IF(A1117="","",IF(ISNUMBER(SEARCH("KCB",G1117))=TRUE,Info!$J$10,Info!$J$11))</f>
        <v/>
      </c>
      <c r="C1117" s="56"/>
      <c r="D1117" s="171"/>
      <c r="E1117" s="171"/>
      <c r="F1117" s="3"/>
      <c r="H1117" s="3"/>
      <c r="M1117" s="78"/>
      <c r="N1117" s="6"/>
      <c r="O1117" s="25"/>
      <c r="P1117" s="25"/>
      <c r="Q1117" s="24"/>
      <c r="R1117" s="79"/>
      <c r="S1117" s="79"/>
    </row>
    <row r="1118" spans="1:19" s="5" customFormat="1" x14ac:dyDescent="0.2">
      <c r="A1118" s="4"/>
      <c r="B1118" s="76" t="str">
        <f>IF(A1118="","",IF(ISNUMBER(SEARCH("KCB",G1118))=TRUE,Info!$J$10,Info!$J$11))</f>
        <v/>
      </c>
      <c r="C1118" s="56"/>
      <c r="D1118" s="171"/>
      <c r="E1118" s="171"/>
      <c r="F1118" s="3"/>
      <c r="H1118" s="3"/>
      <c r="M1118" s="78"/>
      <c r="N1118" s="6"/>
      <c r="O1118" s="25"/>
      <c r="P1118" s="25"/>
      <c r="Q1118" s="24"/>
      <c r="R1118" s="79"/>
      <c r="S1118" s="79"/>
    </row>
    <row r="1119" spans="1:19" s="5" customFormat="1" x14ac:dyDescent="0.2">
      <c r="A1119" s="4"/>
      <c r="B1119" s="76" t="str">
        <f>IF(A1119="","",IF(ISNUMBER(SEARCH("KCB",G1119))=TRUE,Info!$J$10,Info!$J$11))</f>
        <v/>
      </c>
      <c r="C1119" s="56"/>
      <c r="D1119" s="171"/>
      <c r="E1119" s="171"/>
      <c r="F1119" s="3"/>
      <c r="H1119" s="3"/>
      <c r="M1119" s="78"/>
      <c r="N1119" s="6"/>
      <c r="O1119" s="25"/>
      <c r="P1119" s="25"/>
      <c r="Q1119" s="24"/>
      <c r="R1119" s="79"/>
      <c r="S1119" s="79"/>
    </row>
    <row r="1120" spans="1:19" s="5" customFormat="1" x14ac:dyDescent="0.2">
      <c r="A1120" s="4"/>
      <c r="B1120" s="76" t="str">
        <f>IF(A1120="","",IF(ISNUMBER(SEARCH("KCB",G1120))=TRUE,Info!$J$10,Info!$J$11))</f>
        <v/>
      </c>
      <c r="C1120" s="56"/>
      <c r="D1120" s="171"/>
      <c r="E1120" s="171"/>
      <c r="F1120" s="3"/>
      <c r="H1120" s="3"/>
      <c r="M1120" s="78"/>
      <c r="N1120" s="6"/>
      <c r="O1120" s="25"/>
      <c r="P1120" s="25"/>
      <c r="Q1120" s="24"/>
      <c r="R1120" s="79"/>
      <c r="S1120" s="79"/>
    </row>
    <row r="1121" spans="1:19" s="5" customFormat="1" x14ac:dyDescent="0.2">
      <c r="A1121" s="4"/>
      <c r="B1121" s="76" t="str">
        <f>IF(A1121="","",IF(ISNUMBER(SEARCH("KCB",G1121))=TRUE,Info!$J$10,Info!$J$11))</f>
        <v/>
      </c>
      <c r="C1121" s="56"/>
      <c r="D1121" s="171"/>
      <c r="E1121" s="171"/>
      <c r="F1121" s="3"/>
      <c r="H1121" s="3"/>
      <c r="M1121" s="78"/>
      <c r="N1121" s="6"/>
      <c r="O1121" s="25"/>
      <c r="P1121" s="25"/>
      <c r="Q1121" s="24"/>
      <c r="R1121" s="79"/>
      <c r="S1121" s="79"/>
    </row>
    <row r="1122" spans="1:19" s="5" customFormat="1" x14ac:dyDescent="0.2">
      <c r="A1122" s="4"/>
      <c r="B1122" s="76" t="str">
        <f>IF(A1122="","",IF(ISNUMBER(SEARCH("KCB",G1122))=TRUE,Info!$J$10,Info!$J$11))</f>
        <v/>
      </c>
      <c r="C1122" s="56"/>
      <c r="D1122" s="171"/>
      <c r="E1122" s="171"/>
      <c r="F1122" s="3"/>
      <c r="H1122" s="3"/>
      <c r="M1122" s="78"/>
      <c r="N1122" s="6"/>
      <c r="O1122" s="25"/>
      <c r="P1122" s="25"/>
      <c r="Q1122" s="24"/>
      <c r="R1122" s="79"/>
      <c r="S1122" s="79"/>
    </row>
    <row r="1123" spans="1:19" s="5" customFormat="1" x14ac:dyDescent="0.2">
      <c r="A1123" s="4"/>
      <c r="B1123" s="76" t="str">
        <f>IF(A1123="","",IF(ISNUMBER(SEARCH("KCB",G1123))=TRUE,Info!$J$10,Info!$J$11))</f>
        <v/>
      </c>
      <c r="C1123" s="56"/>
      <c r="D1123" s="171"/>
      <c r="E1123" s="171"/>
      <c r="F1123" s="3"/>
      <c r="H1123" s="3"/>
      <c r="M1123" s="78"/>
      <c r="N1123" s="6"/>
      <c r="O1123" s="25"/>
      <c r="P1123" s="25"/>
      <c r="Q1123" s="24"/>
      <c r="R1123" s="79"/>
      <c r="S1123" s="79"/>
    </row>
    <row r="1124" spans="1:19" s="5" customFormat="1" x14ac:dyDescent="0.2">
      <c r="A1124" s="4"/>
      <c r="B1124" s="76" t="str">
        <f>IF(A1124="","",IF(ISNUMBER(SEARCH("KCB",G1124))=TRUE,Info!$J$10,Info!$J$11))</f>
        <v/>
      </c>
      <c r="C1124" s="56"/>
      <c r="D1124" s="171"/>
      <c r="E1124" s="171"/>
      <c r="F1124" s="3"/>
      <c r="H1124" s="3"/>
      <c r="M1124" s="78"/>
      <c r="N1124" s="6"/>
      <c r="O1124" s="25"/>
      <c r="P1124" s="25"/>
      <c r="Q1124" s="24"/>
      <c r="R1124" s="79"/>
      <c r="S1124" s="79"/>
    </row>
    <row r="1125" spans="1:19" s="5" customFormat="1" x14ac:dyDescent="0.2">
      <c r="A1125" s="4"/>
      <c r="B1125" s="76" t="str">
        <f>IF(A1125="","",IF(ISNUMBER(SEARCH("KCB",G1125))=TRUE,Info!$J$10,Info!$J$11))</f>
        <v/>
      </c>
      <c r="C1125" s="56"/>
      <c r="D1125" s="171"/>
      <c r="E1125" s="171"/>
      <c r="F1125" s="3"/>
      <c r="H1125" s="3"/>
      <c r="M1125" s="78"/>
      <c r="N1125" s="6"/>
      <c r="O1125" s="25"/>
      <c r="P1125" s="25"/>
      <c r="Q1125" s="24"/>
      <c r="R1125" s="79"/>
      <c r="S1125" s="79"/>
    </row>
    <row r="1126" spans="1:19" s="5" customFormat="1" x14ac:dyDescent="0.2">
      <c r="A1126" s="4"/>
      <c r="B1126" s="76" t="str">
        <f>IF(A1126="","",IF(ISNUMBER(SEARCH("KCB",G1126))=TRUE,Info!$J$10,Info!$J$11))</f>
        <v/>
      </c>
      <c r="C1126" s="56"/>
      <c r="D1126" s="171"/>
      <c r="E1126" s="171"/>
      <c r="F1126" s="3"/>
      <c r="H1126" s="3"/>
      <c r="M1126" s="78"/>
      <c r="N1126" s="6"/>
      <c r="O1126" s="25"/>
      <c r="P1126" s="25"/>
      <c r="Q1126" s="24"/>
      <c r="R1126" s="79"/>
      <c r="S1126" s="79"/>
    </row>
    <row r="1127" spans="1:19" s="5" customFormat="1" x14ac:dyDescent="0.2">
      <c r="A1127" s="4"/>
      <c r="B1127" s="76" t="str">
        <f>IF(A1127="","",IF(ISNUMBER(SEARCH("KCB",G1127))=TRUE,Info!$J$10,Info!$J$11))</f>
        <v/>
      </c>
      <c r="C1127" s="56"/>
      <c r="D1127" s="171"/>
      <c r="E1127" s="171"/>
      <c r="F1127" s="3"/>
      <c r="H1127" s="3"/>
      <c r="M1127" s="78"/>
      <c r="N1127" s="6"/>
      <c r="O1127" s="25"/>
      <c r="P1127" s="25"/>
      <c r="Q1127" s="24"/>
      <c r="R1127" s="79"/>
      <c r="S1127" s="79"/>
    </row>
    <row r="1128" spans="1:19" s="5" customFormat="1" x14ac:dyDescent="0.2">
      <c r="A1128" s="4"/>
      <c r="B1128" s="76" t="str">
        <f>IF(A1128="","",IF(ISNUMBER(SEARCH("KCB",G1128))=TRUE,Info!$J$10,Info!$J$11))</f>
        <v/>
      </c>
      <c r="C1128" s="56"/>
      <c r="D1128" s="171"/>
      <c r="E1128" s="171"/>
      <c r="F1128" s="3"/>
      <c r="H1128" s="3"/>
      <c r="M1128" s="78"/>
      <c r="N1128" s="6"/>
      <c r="O1128" s="25"/>
      <c r="P1128" s="25"/>
      <c r="Q1128" s="24"/>
      <c r="R1128" s="79"/>
      <c r="S1128" s="79"/>
    </row>
    <row r="1129" spans="1:19" s="5" customFormat="1" x14ac:dyDescent="0.2">
      <c r="A1129" s="4"/>
      <c r="B1129" s="76" t="str">
        <f>IF(A1129="","",IF(ISNUMBER(SEARCH("KCB",G1129))=TRUE,Info!$J$10,Info!$J$11))</f>
        <v/>
      </c>
      <c r="C1129" s="56"/>
      <c r="D1129" s="171"/>
      <c r="E1129" s="171"/>
      <c r="F1129" s="3"/>
      <c r="H1129" s="3"/>
      <c r="M1129" s="78"/>
      <c r="N1129" s="6"/>
      <c r="O1129" s="25"/>
      <c r="P1129" s="25"/>
      <c r="Q1129" s="24"/>
      <c r="R1129" s="79"/>
      <c r="S1129" s="79"/>
    </row>
    <row r="1130" spans="1:19" s="5" customFormat="1" x14ac:dyDescent="0.2">
      <c r="A1130" s="4"/>
      <c r="B1130" s="76" t="str">
        <f>IF(A1130="","",IF(ISNUMBER(SEARCH("KCB",G1130))=TRUE,Info!$J$10,Info!$J$11))</f>
        <v/>
      </c>
      <c r="C1130" s="56"/>
      <c r="D1130" s="171"/>
      <c r="E1130" s="171"/>
      <c r="F1130" s="3"/>
      <c r="H1130" s="3"/>
      <c r="M1130" s="78"/>
      <c r="N1130" s="6"/>
      <c r="O1130" s="25"/>
      <c r="P1130" s="25"/>
      <c r="Q1130" s="24"/>
      <c r="R1130" s="79"/>
      <c r="S1130" s="79"/>
    </row>
    <row r="1131" spans="1:19" s="5" customFormat="1" x14ac:dyDescent="0.2">
      <c r="A1131" s="4"/>
      <c r="B1131" s="76" t="str">
        <f>IF(A1131="","",IF(ISNUMBER(SEARCH("KCB",G1131))=TRUE,Info!$J$10,Info!$J$11))</f>
        <v/>
      </c>
      <c r="C1131" s="56"/>
      <c r="D1131" s="171"/>
      <c r="E1131" s="171"/>
      <c r="F1131" s="3"/>
      <c r="H1131" s="3"/>
      <c r="M1131" s="78"/>
      <c r="N1131" s="6"/>
      <c r="O1131" s="25"/>
      <c r="P1131" s="25"/>
      <c r="Q1131" s="24"/>
      <c r="R1131" s="79"/>
      <c r="S1131" s="79"/>
    </row>
    <row r="1132" spans="1:19" s="5" customFormat="1" x14ac:dyDescent="0.2">
      <c r="A1132" s="4"/>
      <c r="B1132" s="76" t="str">
        <f>IF(A1132="","",IF(ISNUMBER(SEARCH("KCB",G1132))=TRUE,Info!$J$10,Info!$J$11))</f>
        <v/>
      </c>
      <c r="C1132" s="56"/>
      <c r="D1132" s="171"/>
      <c r="E1132" s="171"/>
      <c r="F1132" s="3"/>
      <c r="H1132" s="3"/>
      <c r="M1132" s="78"/>
      <c r="N1132" s="6"/>
      <c r="O1132" s="25"/>
      <c r="P1132" s="25"/>
      <c r="Q1132" s="24"/>
      <c r="R1132" s="79"/>
      <c r="S1132" s="79"/>
    </row>
    <row r="1133" spans="1:19" s="5" customFormat="1" x14ac:dyDescent="0.2">
      <c r="A1133" s="4"/>
      <c r="B1133" s="76" t="str">
        <f>IF(A1133="","",IF(ISNUMBER(SEARCH("KCB",G1133))=TRUE,Info!$J$10,Info!$J$11))</f>
        <v/>
      </c>
      <c r="C1133" s="56"/>
      <c r="D1133" s="171"/>
      <c r="E1133" s="171"/>
      <c r="F1133" s="3"/>
      <c r="H1133" s="3"/>
      <c r="M1133" s="78"/>
      <c r="N1133" s="6"/>
      <c r="O1133" s="25"/>
      <c r="P1133" s="25"/>
      <c r="Q1133" s="24"/>
      <c r="R1133" s="79"/>
      <c r="S1133" s="79"/>
    </row>
    <row r="1134" spans="1:19" s="5" customFormat="1" x14ac:dyDescent="0.2">
      <c r="A1134" s="4"/>
      <c r="B1134" s="76" t="str">
        <f>IF(A1134="","",IF(ISNUMBER(SEARCH("KCB",G1134))=TRUE,Info!$J$10,Info!$J$11))</f>
        <v/>
      </c>
      <c r="C1134" s="56"/>
      <c r="D1134" s="171"/>
      <c r="E1134" s="171"/>
      <c r="F1134" s="3"/>
      <c r="H1134" s="3"/>
      <c r="M1134" s="78"/>
      <c r="N1134" s="6"/>
      <c r="O1134" s="25"/>
      <c r="P1134" s="25"/>
      <c r="Q1134" s="24"/>
      <c r="R1134" s="79"/>
      <c r="S1134" s="79"/>
    </row>
    <row r="1135" spans="1:19" s="5" customFormat="1" x14ac:dyDescent="0.2">
      <c r="A1135" s="4"/>
      <c r="B1135" s="76" t="str">
        <f>IF(A1135="","",IF(ISNUMBER(SEARCH("KCB",G1135))=TRUE,Info!$J$10,Info!$J$11))</f>
        <v/>
      </c>
      <c r="C1135" s="56"/>
      <c r="D1135" s="171"/>
      <c r="E1135" s="171"/>
      <c r="F1135" s="3"/>
      <c r="H1135" s="3"/>
      <c r="M1135" s="78"/>
      <c r="N1135" s="6"/>
      <c r="O1135" s="25"/>
      <c r="P1135" s="25"/>
      <c r="Q1135" s="24"/>
      <c r="R1135" s="79"/>
      <c r="S1135" s="79"/>
    </row>
    <row r="1136" spans="1:19" s="5" customFormat="1" x14ac:dyDescent="0.2">
      <c r="A1136" s="4"/>
      <c r="B1136" s="76" t="str">
        <f>IF(A1136="","",IF(ISNUMBER(SEARCH("KCB",G1136))=TRUE,Info!$J$10,Info!$J$11))</f>
        <v/>
      </c>
      <c r="C1136" s="56"/>
      <c r="D1136" s="171"/>
      <c r="E1136" s="171"/>
      <c r="F1136" s="3"/>
      <c r="H1136" s="3"/>
      <c r="M1136" s="78"/>
      <c r="N1136" s="6"/>
      <c r="O1136" s="25"/>
      <c r="P1136" s="25"/>
      <c r="Q1136" s="24"/>
      <c r="R1136" s="79"/>
      <c r="S1136" s="79"/>
    </row>
    <row r="1137" spans="1:19" s="5" customFormat="1" x14ac:dyDescent="0.2">
      <c r="A1137" s="4"/>
      <c r="B1137" s="76" t="str">
        <f>IF(A1137="","",IF(ISNUMBER(SEARCH("KCB",G1137))=TRUE,Info!$J$10,Info!$J$11))</f>
        <v/>
      </c>
      <c r="C1137" s="56"/>
      <c r="D1137" s="171"/>
      <c r="E1137" s="171"/>
      <c r="F1137" s="3"/>
      <c r="H1137" s="3"/>
      <c r="M1137" s="78"/>
      <c r="N1137" s="6"/>
      <c r="O1137" s="25"/>
      <c r="P1137" s="25"/>
      <c r="Q1137" s="24"/>
      <c r="R1137" s="79"/>
      <c r="S1137" s="79"/>
    </row>
    <row r="1138" spans="1:19" s="5" customFormat="1" x14ac:dyDescent="0.2">
      <c r="A1138" s="4"/>
      <c r="B1138" s="76" t="str">
        <f>IF(A1138="","",IF(ISNUMBER(SEARCH("KCB",G1138))=TRUE,Info!$J$10,Info!$J$11))</f>
        <v/>
      </c>
      <c r="C1138" s="56"/>
      <c r="D1138" s="171"/>
      <c r="E1138" s="171"/>
      <c r="F1138" s="3"/>
      <c r="H1138" s="3"/>
      <c r="M1138" s="78"/>
      <c r="N1138" s="6"/>
      <c r="O1138" s="25"/>
      <c r="P1138" s="25"/>
      <c r="Q1138" s="24"/>
      <c r="R1138" s="79"/>
      <c r="S1138" s="79"/>
    </row>
    <row r="1139" spans="1:19" s="5" customFormat="1" x14ac:dyDescent="0.2">
      <c r="A1139" s="4"/>
      <c r="B1139" s="76" t="str">
        <f>IF(A1139="","",IF(ISNUMBER(SEARCH("KCB",G1139))=TRUE,Info!$J$10,Info!$J$11))</f>
        <v/>
      </c>
      <c r="C1139" s="56"/>
      <c r="D1139" s="171"/>
      <c r="E1139" s="171"/>
      <c r="F1139" s="3"/>
      <c r="H1139" s="3"/>
      <c r="M1139" s="78"/>
      <c r="N1139" s="6"/>
      <c r="O1139" s="25"/>
      <c r="P1139" s="25"/>
      <c r="Q1139" s="24"/>
      <c r="R1139" s="79"/>
      <c r="S1139" s="79"/>
    </row>
    <row r="1140" spans="1:19" s="5" customFormat="1" x14ac:dyDescent="0.2">
      <c r="A1140" s="4"/>
      <c r="B1140" s="76" t="str">
        <f>IF(A1140="","",IF(ISNUMBER(SEARCH("KCB",G1140))=TRUE,Info!$J$10,Info!$J$11))</f>
        <v/>
      </c>
      <c r="C1140" s="56"/>
      <c r="D1140" s="171"/>
      <c r="E1140" s="171"/>
      <c r="F1140" s="3"/>
      <c r="H1140" s="3"/>
      <c r="M1140" s="78"/>
      <c r="N1140" s="6"/>
      <c r="O1140" s="25"/>
      <c r="P1140" s="25"/>
      <c r="Q1140" s="24"/>
      <c r="R1140" s="79"/>
      <c r="S1140" s="79"/>
    </row>
    <row r="1141" spans="1:19" s="5" customFormat="1" x14ac:dyDescent="0.2">
      <c r="A1141" s="4"/>
      <c r="B1141" s="76" t="str">
        <f>IF(A1141="","",IF(ISNUMBER(SEARCH("KCB",G1141))=TRUE,Info!$J$10,Info!$J$11))</f>
        <v/>
      </c>
      <c r="C1141" s="56"/>
      <c r="D1141" s="171"/>
      <c r="E1141" s="171"/>
      <c r="F1141" s="3"/>
      <c r="H1141" s="3"/>
      <c r="M1141" s="78"/>
      <c r="N1141" s="6"/>
      <c r="O1141" s="25"/>
      <c r="P1141" s="25"/>
      <c r="Q1141" s="24"/>
      <c r="R1141" s="79"/>
      <c r="S1141" s="79"/>
    </row>
    <row r="1142" spans="1:19" s="5" customFormat="1" x14ac:dyDescent="0.2">
      <c r="A1142" s="4"/>
      <c r="B1142" s="76" t="str">
        <f>IF(A1142="","",IF(ISNUMBER(SEARCH("KCB",G1142))=TRUE,Info!$J$10,Info!$J$11))</f>
        <v/>
      </c>
      <c r="C1142" s="56"/>
      <c r="D1142" s="171"/>
      <c r="E1142" s="171"/>
      <c r="F1142" s="3"/>
      <c r="H1142" s="3"/>
      <c r="M1142" s="78"/>
      <c r="N1142" s="6"/>
      <c r="O1142" s="25"/>
      <c r="P1142" s="25"/>
      <c r="Q1142" s="24"/>
      <c r="R1142" s="79"/>
      <c r="S1142" s="79"/>
    </row>
    <row r="1143" spans="1:19" s="5" customFormat="1" x14ac:dyDescent="0.2">
      <c r="A1143" s="4"/>
      <c r="B1143" s="76" t="str">
        <f>IF(A1143="","",IF(ISNUMBER(SEARCH("KCB",G1143))=TRUE,Info!$J$10,Info!$J$11))</f>
        <v/>
      </c>
      <c r="C1143" s="56"/>
      <c r="D1143" s="171"/>
      <c r="E1143" s="171"/>
      <c r="F1143" s="3"/>
      <c r="H1143" s="3"/>
      <c r="M1143" s="78"/>
      <c r="N1143" s="6"/>
      <c r="O1143" s="25"/>
      <c r="P1143" s="25"/>
      <c r="Q1143" s="24"/>
      <c r="R1143" s="79"/>
      <c r="S1143" s="79"/>
    </row>
    <row r="1144" spans="1:19" s="5" customFormat="1" x14ac:dyDescent="0.2">
      <c r="A1144" s="4"/>
      <c r="B1144" s="76" t="str">
        <f>IF(A1144="","",IF(ISNUMBER(SEARCH("KCB",G1144))=TRUE,Info!$J$10,Info!$J$11))</f>
        <v/>
      </c>
      <c r="C1144" s="56"/>
      <c r="D1144" s="171"/>
      <c r="E1144" s="171"/>
      <c r="F1144" s="3"/>
      <c r="H1144" s="3"/>
      <c r="M1144" s="78"/>
      <c r="N1144" s="6"/>
      <c r="O1144" s="25"/>
      <c r="P1144" s="25"/>
      <c r="Q1144" s="24"/>
      <c r="R1144" s="79"/>
      <c r="S1144" s="79"/>
    </row>
    <row r="1145" spans="1:19" s="5" customFormat="1" x14ac:dyDescent="0.2">
      <c r="A1145" s="4"/>
      <c r="B1145" s="76" t="str">
        <f>IF(A1145="","",IF(ISNUMBER(SEARCH("KCB",G1145))=TRUE,Info!$J$10,Info!$J$11))</f>
        <v/>
      </c>
      <c r="C1145" s="56"/>
      <c r="D1145" s="171"/>
      <c r="E1145" s="171"/>
      <c r="F1145" s="3"/>
      <c r="H1145" s="3"/>
      <c r="M1145" s="78"/>
      <c r="N1145" s="6"/>
      <c r="O1145" s="25"/>
      <c r="P1145" s="25"/>
      <c r="Q1145" s="24"/>
      <c r="R1145" s="79"/>
      <c r="S1145" s="79"/>
    </row>
    <row r="1146" spans="1:19" s="5" customFormat="1" x14ac:dyDescent="0.2">
      <c r="A1146" s="4"/>
      <c r="B1146" s="76" t="str">
        <f>IF(A1146="","",IF(ISNUMBER(SEARCH("KCB",G1146))=TRUE,Info!$J$10,Info!$J$11))</f>
        <v/>
      </c>
      <c r="C1146" s="56"/>
      <c r="D1146" s="171"/>
      <c r="E1146" s="171"/>
      <c r="F1146" s="3"/>
      <c r="H1146" s="3"/>
      <c r="M1146" s="78"/>
      <c r="N1146" s="6"/>
      <c r="O1146" s="25"/>
      <c r="P1146" s="25"/>
      <c r="Q1146" s="24"/>
      <c r="R1146" s="79"/>
      <c r="S1146" s="79"/>
    </row>
    <row r="1147" spans="1:19" s="5" customFormat="1" x14ac:dyDescent="0.2">
      <c r="A1147" s="4"/>
      <c r="B1147" s="76" t="str">
        <f>IF(A1147="","",IF(ISNUMBER(SEARCH("KCB",G1147))=TRUE,Info!$J$10,Info!$J$11))</f>
        <v/>
      </c>
      <c r="C1147" s="56"/>
      <c r="D1147" s="171"/>
      <c r="E1147" s="171"/>
      <c r="F1147" s="3"/>
      <c r="H1147" s="3"/>
      <c r="M1147" s="78"/>
      <c r="N1147" s="6"/>
      <c r="O1147" s="25"/>
      <c r="P1147" s="25"/>
      <c r="Q1147" s="24"/>
      <c r="R1147" s="79"/>
      <c r="S1147" s="79"/>
    </row>
    <row r="1148" spans="1:19" s="5" customFormat="1" x14ac:dyDescent="0.2">
      <c r="A1148" s="4"/>
      <c r="B1148" s="76" t="str">
        <f>IF(A1148="","",IF(ISNUMBER(SEARCH("KCB",G1148))=TRUE,Info!$J$10,Info!$J$11))</f>
        <v/>
      </c>
      <c r="C1148" s="56"/>
      <c r="D1148" s="171"/>
      <c r="E1148" s="171"/>
      <c r="F1148" s="3"/>
      <c r="H1148" s="3"/>
      <c r="M1148" s="78"/>
      <c r="N1148" s="6"/>
      <c r="O1148" s="25"/>
      <c r="P1148" s="25"/>
      <c r="Q1148" s="24"/>
      <c r="R1148" s="79"/>
      <c r="S1148" s="79"/>
    </row>
    <row r="1149" spans="1:19" s="5" customFormat="1" x14ac:dyDescent="0.2">
      <c r="A1149" s="4"/>
      <c r="B1149" s="76" t="str">
        <f>IF(A1149="","",IF(ISNUMBER(SEARCH("KCB",G1149))=TRUE,Info!$J$10,Info!$J$11))</f>
        <v/>
      </c>
      <c r="C1149" s="56"/>
      <c r="D1149" s="171"/>
      <c r="E1149" s="171"/>
      <c r="F1149" s="3"/>
      <c r="H1149" s="3"/>
      <c r="M1149" s="78"/>
      <c r="N1149" s="6"/>
      <c r="O1149" s="25"/>
      <c r="P1149" s="25"/>
      <c r="Q1149" s="24"/>
      <c r="R1149" s="79"/>
      <c r="S1149" s="79"/>
    </row>
    <row r="1150" spans="1:19" s="5" customFormat="1" x14ac:dyDescent="0.2">
      <c r="A1150" s="4"/>
      <c r="B1150" s="76" t="str">
        <f>IF(A1150="","",IF(ISNUMBER(SEARCH("KCB",G1150))=TRUE,Info!$J$10,Info!$J$11))</f>
        <v/>
      </c>
      <c r="C1150" s="56"/>
      <c r="D1150" s="171"/>
      <c r="E1150" s="171"/>
      <c r="F1150" s="3"/>
      <c r="H1150" s="3"/>
      <c r="M1150" s="78"/>
      <c r="N1150" s="6"/>
      <c r="O1150" s="25"/>
      <c r="P1150" s="25"/>
      <c r="Q1150" s="24"/>
      <c r="R1150" s="79"/>
      <c r="S1150" s="79"/>
    </row>
    <row r="1151" spans="1:19" s="5" customFormat="1" x14ac:dyDescent="0.2">
      <c r="A1151" s="4"/>
      <c r="B1151" s="76" t="str">
        <f>IF(A1151="","",IF(ISNUMBER(SEARCH("KCB",G1151))=TRUE,Info!$J$10,Info!$J$11))</f>
        <v/>
      </c>
      <c r="C1151" s="56"/>
      <c r="D1151" s="171"/>
      <c r="E1151" s="171"/>
      <c r="F1151" s="3"/>
      <c r="H1151" s="3"/>
      <c r="M1151" s="78"/>
      <c r="N1151" s="6"/>
      <c r="O1151" s="25"/>
      <c r="P1151" s="25"/>
      <c r="Q1151" s="24"/>
      <c r="R1151" s="79"/>
      <c r="S1151" s="79"/>
    </row>
    <row r="1152" spans="1:19" s="5" customFormat="1" x14ac:dyDescent="0.2">
      <c r="A1152" s="4"/>
      <c r="B1152" s="76" t="str">
        <f>IF(A1152="","",IF(ISNUMBER(SEARCH("KCB",G1152))=TRUE,Info!$J$10,Info!$J$11))</f>
        <v/>
      </c>
      <c r="C1152" s="56"/>
      <c r="D1152" s="171"/>
      <c r="E1152" s="171"/>
      <c r="F1152" s="3"/>
      <c r="H1152" s="3"/>
      <c r="M1152" s="78"/>
      <c r="N1152" s="6"/>
      <c r="O1152" s="25"/>
      <c r="P1152" s="25"/>
      <c r="Q1152" s="24"/>
      <c r="R1152" s="79"/>
      <c r="S1152" s="79"/>
    </row>
    <row r="1153" spans="1:19" s="5" customFormat="1" x14ac:dyDescent="0.2">
      <c r="A1153" s="4"/>
      <c r="B1153" s="76" t="str">
        <f>IF(A1153="","",IF(ISNUMBER(SEARCH("KCB",G1153))=TRUE,Info!$J$10,Info!$J$11))</f>
        <v/>
      </c>
      <c r="C1153" s="56"/>
      <c r="D1153" s="171"/>
      <c r="E1153" s="171"/>
      <c r="F1153" s="3"/>
      <c r="H1153" s="3"/>
      <c r="M1153" s="78"/>
      <c r="N1153" s="6"/>
      <c r="O1153" s="25"/>
      <c r="P1153" s="25"/>
      <c r="Q1153" s="24"/>
      <c r="R1153" s="79"/>
      <c r="S1153" s="79"/>
    </row>
    <row r="1154" spans="1:19" s="5" customFormat="1" x14ac:dyDescent="0.2">
      <c r="A1154" s="4"/>
      <c r="B1154" s="76" t="str">
        <f>IF(A1154="","",IF(ISNUMBER(SEARCH("KCB",G1154))=TRUE,Info!$J$10,Info!$J$11))</f>
        <v/>
      </c>
      <c r="C1154" s="56"/>
      <c r="D1154" s="171"/>
      <c r="E1154" s="171"/>
      <c r="F1154" s="3"/>
      <c r="H1154" s="3"/>
      <c r="M1154" s="78"/>
      <c r="N1154" s="6"/>
      <c r="O1154" s="25"/>
      <c r="P1154" s="25"/>
      <c r="Q1154" s="24"/>
      <c r="R1154" s="79"/>
      <c r="S1154" s="79"/>
    </row>
    <row r="1155" spans="1:19" s="5" customFormat="1" x14ac:dyDescent="0.2">
      <c r="A1155" s="4"/>
      <c r="B1155" s="76" t="str">
        <f>IF(A1155="","",IF(ISNUMBER(SEARCH("KCB",G1155))=TRUE,Info!$J$10,Info!$J$11))</f>
        <v/>
      </c>
      <c r="C1155" s="56"/>
      <c r="D1155" s="171"/>
      <c r="E1155" s="171"/>
      <c r="F1155" s="3"/>
      <c r="H1155" s="3"/>
      <c r="M1155" s="78"/>
      <c r="N1155" s="6"/>
      <c r="O1155" s="25"/>
      <c r="P1155" s="25"/>
      <c r="Q1155" s="24"/>
      <c r="R1155" s="79"/>
      <c r="S1155" s="79"/>
    </row>
    <row r="1156" spans="1:19" s="5" customFormat="1" x14ac:dyDescent="0.2">
      <c r="A1156" s="4"/>
      <c r="B1156" s="76" t="str">
        <f>IF(A1156="","",IF(ISNUMBER(SEARCH("KCB",G1156))=TRUE,Info!$J$10,Info!$J$11))</f>
        <v/>
      </c>
      <c r="C1156" s="56"/>
      <c r="D1156" s="171"/>
      <c r="E1156" s="171"/>
      <c r="F1156" s="3"/>
      <c r="H1156" s="3"/>
      <c r="M1156" s="78"/>
      <c r="N1156" s="6"/>
      <c r="O1156" s="25"/>
      <c r="P1156" s="25"/>
      <c r="Q1156" s="24"/>
      <c r="R1156" s="79"/>
      <c r="S1156" s="79"/>
    </row>
    <row r="1157" spans="1:19" s="5" customFormat="1" x14ac:dyDescent="0.2">
      <c r="A1157" s="4"/>
      <c r="B1157" s="76" t="str">
        <f>IF(A1157="","",IF(ISNUMBER(SEARCH("KCB",G1157))=TRUE,Info!$J$10,Info!$J$11))</f>
        <v/>
      </c>
      <c r="C1157" s="56"/>
      <c r="D1157" s="171"/>
      <c r="E1157" s="171"/>
      <c r="F1157" s="3"/>
      <c r="H1157" s="3"/>
      <c r="M1157" s="78"/>
      <c r="N1157" s="6"/>
      <c r="O1157" s="25"/>
      <c r="P1157" s="25"/>
      <c r="Q1157" s="24"/>
      <c r="R1157" s="79"/>
      <c r="S1157" s="79"/>
    </row>
    <row r="1158" spans="1:19" s="5" customFormat="1" x14ac:dyDescent="0.2">
      <c r="A1158" s="4"/>
      <c r="B1158" s="76" t="str">
        <f>IF(A1158="","",IF(ISNUMBER(SEARCH("KCB",G1158))=TRUE,Info!$J$10,Info!$J$11))</f>
        <v/>
      </c>
      <c r="C1158" s="56"/>
      <c r="D1158" s="171"/>
      <c r="E1158" s="171"/>
      <c r="F1158" s="3"/>
      <c r="H1158" s="3"/>
      <c r="M1158" s="78"/>
      <c r="N1158" s="6"/>
      <c r="O1158" s="25"/>
      <c r="P1158" s="25"/>
      <c r="Q1158" s="24"/>
      <c r="R1158" s="79"/>
      <c r="S1158" s="79"/>
    </row>
    <row r="1159" spans="1:19" s="5" customFormat="1" x14ac:dyDescent="0.2">
      <c r="A1159" s="4"/>
      <c r="B1159" s="76" t="str">
        <f>IF(A1159="","",IF(ISNUMBER(SEARCH("KCB",G1159))=TRUE,Info!$J$10,Info!$J$11))</f>
        <v/>
      </c>
      <c r="C1159" s="56"/>
      <c r="D1159" s="171"/>
      <c r="E1159" s="171"/>
      <c r="F1159" s="3"/>
      <c r="H1159" s="3"/>
      <c r="M1159" s="78"/>
      <c r="N1159" s="6"/>
      <c r="O1159" s="25"/>
      <c r="P1159" s="25"/>
      <c r="Q1159" s="24"/>
      <c r="R1159" s="79"/>
      <c r="S1159" s="79"/>
    </row>
    <row r="1160" spans="1:19" s="5" customFormat="1" x14ac:dyDescent="0.2">
      <c r="A1160" s="4"/>
      <c r="B1160" s="76" t="str">
        <f>IF(A1160="","",IF(ISNUMBER(SEARCH("KCB",G1160))=TRUE,Info!$J$10,Info!$J$11))</f>
        <v/>
      </c>
      <c r="C1160" s="56"/>
      <c r="D1160" s="171"/>
      <c r="E1160" s="171"/>
      <c r="F1160" s="3"/>
      <c r="H1160" s="3"/>
      <c r="M1160" s="78"/>
      <c r="N1160" s="6"/>
      <c r="O1160" s="25"/>
      <c r="P1160" s="25"/>
      <c r="Q1160" s="24"/>
      <c r="R1160" s="79"/>
      <c r="S1160" s="79"/>
    </row>
    <row r="1161" spans="1:19" s="5" customFormat="1" x14ac:dyDescent="0.2">
      <c r="A1161" s="4"/>
      <c r="B1161" s="76" t="str">
        <f>IF(A1161="","",IF(ISNUMBER(SEARCH("KCB",G1161))=TRUE,Info!$J$10,Info!$J$11))</f>
        <v/>
      </c>
      <c r="C1161" s="56"/>
      <c r="D1161" s="171"/>
      <c r="E1161" s="171"/>
      <c r="F1161" s="3"/>
      <c r="H1161" s="3"/>
      <c r="M1161" s="78"/>
      <c r="N1161" s="6"/>
      <c r="O1161" s="25"/>
      <c r="P1161" s="25"/>
      <c r="Q1161" s="24"/>
      <c r="R1161" s="79"/>
      <c r="S1161" s="79"/>
    </row>
    <row r="1162" spans="1:19" s="5" customFormat="1" x14ac:dyDescent="0.2">
      <c r="A1162" s="4"/>
      <c r="B1162" s="76" t="str">
        <f>IF(A1162="","",IF(ISNUMBER(SEARCH("KCB",G1162))=TRUE,Info!$J$10,Info!$J$11))</f>
        <v/>
      </c>
      <c r="C1162" s="56"/>
      <c r="D1162" s="171"/>
      <c r="E1162" s="171"/>
      <c r="F1162" s="3"/>
      <c r="H1162" s="3"/>
      <c r="M1162" s="78"/>
      <c r="N1162" s="6"/>
      <c r="O1162" s="25"/>
      <c r="P1162" s="25"/>
      <c r="Q1162" s="24"/>
      <c r="R1162" s="79"/>
      <c r="S1162" s="79"/>
    </row>
    <row r="1163" spans="1:19" s="5" customFormat="1" x14ac:dyDescent="0.2">
      <c r="A1163" s="4"/>
      <c r="B1163" s="76" t="str">
        <f>IF(A1163="","",IF(ISNUMBER(SEARCH("KCB",G1163))=TRUE,Info!$J$10,Info!$J$11))</f>
        <v/>
      </c>
      <c r="C1163" s="56"/>
      <c r="D1163" s="171"/>
      <c r="E1163" s="171"/>
      <c r="F1163" s="3"/>
      <c r="H1163" s="3"/>
      <c r="M1163" s="78"/>
      <c r="N1163" s="6"/>
      <c r="O1163" s="25"/>
      <c r="P1163" s="25"/>
      <c r="Q1163" s="24"/>
      <c r="R1163" s="79"/>
      <c r="S1163" s="79"/>
    </row>
    <row r="1164" spans="1:19" s="5" customFormat="1" x14ac:dyDescent="0.2">
      <c r="A1164" s="4"/>
      <c r="B1164" s="76" t="str">
        <f>IF(A1164="","",IF(ISNUMBER(SEARCH("KCB",G1164))=TRUE,Info!$J$10,Info!$J$11))</f>
        <v/>
      </c>
      <c r="C1164" s="56"/>
      <c r="D1164" s="171"/>
      <c r="E1164" s="171"/>
      <c r="F1164" s="3"/>
      <c r="H1164" s="3"/>
      <c r="M1164" s="78"/>
      <c r="N1164" s="6"/>
      <c r="O1164" s="25"/>
      <c r="P1164" s="25"/>
      <c r="Q1164" s="24"/>
      <c r="R1164" s="79"/>
      <c r="S1164" s="79"/>
    </row>
    <row r="1165" spans="1:19" s="5" customFormat="1" x14ac:dyDescent="0.2">
      <c r="A1165" s="4"/>
      <c r="B1165" s="76" t="str">
        <f>IF(A1165="","",IF(ISNUMBER(SEARCH("KCB",G1165))=TRUE,Info!$J$10,Info!$J$11))</f>
        <v/>
      </c>
      <c r="C1165" s="56"/>
      <c r="D1165" s="171"/>
      <c r="E1165" s="171"/>
      <c r="F1165" s="3"/>
      <c r="H1165" s="3"/>
      <c r="M1165" s="78"/>
      <c r="N1165" s="6"/>
      <c r="O1165" s="25"/>
      <c r="P1165" s="25"/>
      <c r="Q1165" s="24"/>
      <c r="R1165" s="79"/>
      <c r="S1165" s="79"/>
    </row>
    <row r="1166" spans="1:19" s="5" customFormat="1" x14ac:dyDescent="0.2">
      <c r="A1166" s="4"/>
      <c r="B1166" s="76" t="str">
        <f>IF(A1166="","",IF(ISNUMBER(SEARCH("KCB",G1166))=TRUE,Info!$J$10,Info!$J$11))</f>
        <v/>
      </c>
      <c r="C1166" s="56"/>
      <c r="D1166" s="171"/>
      <c r="E1166" s="171"/>
      <c r="F1166" s="3"/>
      <c r="H1166" s="3"/>
      <c r="M1166" s="78"/>
      <c r="N1166" s="6"/>
      <c r="O1166" s="25"/>
      <c r="P1166" s="25"/>
      <c r="Q1166" s="24"/>
      <c r="R1166" s="79"/>
      <c r="S1166" s="79"/>
    </row>
    <row r="1167" spans="1:19" s="5" customFormat="1" x14ac:dyDescent="0.2">
      <c r="A1167" s="4"/>
      <c r="B1167" s="76" t="str">
        <f>IF(A1167="","",IF(ISNUMBER(SEARCH("KCB",G1167))=TRUE,Info!$J$10,Info!$J$11))</f>
        <v/>
      </c>
      <c r="C1167" s="56"/>
      <c r="D1167" s="171"/>
      <c r="E1167" s="171"/>
      <c r="F1167" s="3"/>
      <c r="H1167" s="3"/>
      <c r="M1167" s="78"/>
      <c r="N1167" s="6"/>
      <c r="O1167" s="25"/>
      <c r="P1167" s="25"/>
      <c r="Q1167" s="24"/>
      <c r="R1167" s="79"/>
      <c r="S1167" s="79"/>
    </row>
    <row r="1168" spans="1:19" s="5" customFormat="1" x14ac:dyDescent="0.2">
      <c r="A1168" s="4"/>
      <c r="B1168" s="76" t="str">
        <f>IF(A1168="","",IF(ISNUMBER(SEARCH("KCB",G1168))=TRUE,Info!$J$10,Info!$J$11))</f>
        <v/>
      </c>
      <c r="C1168" s="56"/>
      <c r="D1168" s="171"/>
      <c r="E1168" s="171"/>
      <c r="F1168" s="3"/>
      <c r="H1168" s="3"/>
      <c r="M1168" s="78"/>
      <c r="N1168" s="6"/>
      <c r="O1168" s="25"/>
      <c r="P1168" s="25"/>
      <c r="Q1168" s="24"/>
      <c r="R1168" s="79"/>
      <c r="S1168" s="79"/>
    </row>
    <row r="1169" spans="1:19" s="5" customFormat="1" x14ac:dyDescent="0.2">
      <c r="A1169" s="4"/>
      <c r="B1169" s="76" t="str">
        <f>IF(A1169="","",IF(ISNUMBER(SEARCH("KCB",G1169))=TRUE,Info!$J$10,Info!$J$11))</f>
        <v/>
      </c>
      <c r="C1169" s="56"/>
      <c r="D1169" s="171"/>
      <c r="E1169" s="171"/>
      <c r="F1169" s="3"/>
      <c r="H1169" s="3"/>
      <c r="M1169" s="78"/>
      <c r="N1169" s="6"/>
      <c r="O1169" s="25"/>
      <c r="P1169" s="25"/>
      <c r="Q1169" s="24"/>
      <c r="R1169" s="79"/>
      <c r="S1169" s="79"/>
    </row>
    <row r="1170" spans="1:19" s="5" customFormat="1" x14ac:dyDescent="0.2">
      <c r="A1170" s="4"/>
      <c r="B1170" s="76" t="str">
        <f>IF(A1170="","",IF(ISNUMBER(SEARCH("KCB",G1170))=TRUE,Info!$J$10,Info!$J$11))</f>
        <v/>
      </c>
      <c r="C1170" s="56"/>
      <c r="D1170" s="171"/>
      <c r="E1170" s="171"/>
      <c r="F1170" s="3"/>
      <c r="H1170" s="3"/>
      <c r="M1170" s="78"/>
      <c r="N1170" s="6"/>
      <c r="O1170" s="25"/>
      <c r="P1170" s="25"/>
      <c r="Q1170" s="24"/>
      <c r="R1170" s="79"/>
      <c r="S1170" s="79"/>
    </row>
    <row r="1171" spans="1:19" s="5" customFormat="1" x14ac:dyDescent="0.2">
      <c r="A1171" s="4"/>
      <c r="B1171" s="76" t="str">
        <f>IF(A1171="","",IF(ISNUMBER(SEARCH("KCB",G1171))=TRUE,Info!$J$10,Info!$J$11))</f>
        <v/>
      </c>
      <c r="C1171" s="56"/>
      <c r="D1171" s="171"/>
      <c r="E1171" s="171"/>
      <c r="F1171" s="3"/>
      <c r="H1171" s="3"/>
      <c r="M1171" s="78"/>
      <c r="N1171" s="6"/>
      <c r="O1171" s="25"/>
      <c r="P1171" s="25"/>
      <c r="Q1171" s="24"/>
      <c r="R1171" s="79"/>
      <c r="S1171" s="79"/>
    </row>
    <row r="1172" spans="1:19" s="5" customFormat="1" x14ac:dyDescent="0.2">
      <c r="A1172" s="4"/>
      <c r="B1172" s="76" t="str">
        <f>IF(A1172="","",IF(ISNUMBER(SEARCH("KCB",G1172))=TRUE,Info!$J$10,Info!$J$11))</f>
        <v/>
      </c>
      <c r="C1172" s="56"/>
      <c r="D1172" s="171"/>
      <c r="E1172" s="171"/>
      <c r="F1172" s="3"/>
      <c r="H1172" s="3"/>
      <c r="M1172" s="78"/>
      <c r="N1172" s="6"/>
      <c r="O1172" s="25"/>
      <c r="P1172" s="25"/>
      <c r="Q1172" s="24"/>
      <c r="R1172" s="79"/>
      <c r="S1172" s="79"/>
    </row>
    <row r="1173" spans="1:19" s="5" customFormat="1" x14ac:dyDescent="0.2">
      <c r="A1173" s="4"/>
      <c r="B1173" s="76" t="str">
        <f>IF(A1173="","",IF(ISNUMBER(SEARCH("KCB",G1173))=TRUE,Info!$J$10,Info!$J$11))</f>
        <v/>
      </c>
      <c r="C1173" s="56"/>
      <c r="D1173" s="171"/>
      <c r="E1173" s="171"/>
      <c r="F1173" s="3"/>
      <c r="H1173" s="3"/>
      <c r="M1173" s="78"/>
      <c r="N1173" s="6"/>
      <c r="O1173" s="25"/>
      <c r="P1173" s="25"/>
      <c r="Q1173" s="24"/>
      <c r="R1173" s="79"/>
      <c r="S1173" s="79"/>
    </row>
    <row r="1174" spans="1:19" s="5" customFormat="1" x14ac:dyDescent="0.2">
      <c r="A1174" s="4"/>
      <c r="B1174" s="76" t="str">
        <f>IF(A1174="","",IF(ISNUMBER(SEARCH("KCB",G1174))=TRUE,Info!$J$10,Info!$J$11))</f>
        <v/>
      </c>
      <c r="C1174" s="56"/>
      <c r="D1174" s="171"/>
      <c r="E1174" s="171"/>
      <c r="F1174" s="3"/>
      <c r="H1174" s="3"/>
      <c r="M1174" s="78"/>
      <c r="N1174" s="6"/>
      <c r="O1174" s="25"/>
      <c r="P1174" s="25"/>
      <c r="Q1174" s="24"/>
      <c r="R1174" s="79"/>
      <c r="S1174" s="79"/>
    </row>
    <row r="1175" spans="1:19" s="5" customFormat="1" x14ac:dyDescent="0.2">
      <c r="A1175" s="4"/>
      <c r="B1175" s="76" t="str">
        <f>IF(A1175="","",IF(ISNUMBER(SEARCH("KCB",G1175))=TRUE,Info!$J$10,Info!$J$11))</f>
        <v/>
      </c>
      <c r="C1175" s="56"/>
      <c r="D1175" s="171"/>
      <c r="E1175" s="171"/>
      <c r="F1175" s="3"/>
      <c r="H1175" s="3"/>
      <c r="M1175" s="78"/>
      <c r="N1175" s="6"/>
      <c r="O1175" s="25"/>
      <c r="P1175" s="25"/>
      <c r="Q1175" s="24"/>
      <c r="R1175" s="79"/>
      <c r="S1175" s="79"/>
    </row>
    <row r="1176" spans="1:19" s="5" customFormat="1" x14ac:dyDescent="0.2">
      <c r="A1176" s="4"/>
      <c r="B1176" s="76" t="str">
        <f>IF(A1176="","",IF(ISNUMBER(SEARCH("KCB",G1176))=TRUE,Info!$J$10,Info!$J$11))</f>
        <v/>
      </c>
      <c r="C1176" s="56"/>
      <c r="D1176" s="171"/>
      <c r="E1176" s="171"/>
      <c r="F1176" s="3"/>
      <c r="H1176" s="3"/>
      <c r="M1176" s="78"/>
      <c r="N1176" s="6"/>
      <c r="O1176" s="25"/>
      <c r="P1176" s="25"/>
      <c r="Q1176" s="24"/>
      <c r="R1176" s="79"/>
      <c r="S1176" s="79"/>
    </row>
    <row r="1177" spans="1:19" s="5" customFormat="1" x14ac:dyDescent="0.2">
      <c r="A1177" s="4"/>
      <c r="B1177" s="76" t="str">
        <f>IF(A1177="","",IF(ISNUMBER(SEARCH("KCB",G1177))=TRUE,Info!$J$10,Info!$J$11))</f>
        <v/>
      </c>
      <c r="C1177" s="56"/>
      <c r="D1177" s="171"/>
      <c r="E1177" s="171"/>
      <c r="F1177" s="3"/>
      <c r="H1177" s="3"/>
      <c r="M1177" s="78"/>
      <c r="N1177" s="6"/>
      <c r="O1177" s="25"/>
      <c r="P1177" s="25"/>
      <c r="Q1177" s="24"/>
      <c r="R1177" s="79"/>
      <c r="S1177" s="79"/>
    </row>
    <row r="1178" spans="1:19" s="5" customFormat="1" x14ac:dyDescent="0.2">
      <c r="A1178" s="4"/>
      <c r="B1178" s="76" t="str">
        <f>IF(A1178="","",IF(ISNUMBER(SEARCH("KCB",G1178))=TRUE,Info!$J$10,Info!$J$11))</f>
        <v/>
      </c>
      <c r="C1178" s="56"/>
      <c r="D1178" s="171"/>
      <c r="E1178" s="171"/>
      <c r="F1178" s="3"/>
      <c r="H1178" s="3"/>
      <c r="M1178" s="78"/>
      <c r="N1178" s="6"/>
      <c r="O1178" s="25"/>
      <c r="P1178" s="25"/>
      <c r="Q1178" s="24"/>
      <c r="R1178" s="79"/>
      <c r="S1178" s="79"/>
    </row>
    <row r="1179" spans="1:19" s="5" customFormat="1" x14ac:dyDescent="0.2">
      <c r="A1179" s="4"/>
      <c r="B1179" s="76" t="str">
        <f>IF(A1179="","",IF(ISNUMBER(SEARCH("KCB",G1179))=TRUE,Info!$J$10,Info!$J$11))</f>
        <v/>
      </c>
      <c r="C1179" s="56"/>
      <c r="D1179" s="171"/>
      <c r="E1179" s="171"/>
      <c r="F1179" s="3"/>
      <c r="H1179" s="3"/>
      <c r="M1179" s="78"/>
      <c r="N1179" s="6"/>
      <c r="O1179" s="25"/>
      <c r="P1179" s="25"/>
      <c r="Q1179" s="24"/>
      <c r="R1179" s="79"/>
      <c r="S1179" s="79"/>
    </row>
    <row r="1180" spans="1:19" s="5" customFormat="1" x14ac:dyDescent="0.2">
      <c r="A1180" s="4"/>
      <c r="B1180" s="76" t="str">
        <f>IF(A1180="","",IF(ISNUMBER(SEARCH("KCB",G1180))=TRUE,Info!$J$10,Info!$J$11))</f>
        <v/>
      </c>
      <c r="C1180" s="56"/>
      <c r="D1180" s="171"/>
      <c r="E1180" s="171"/>
      <c r="F1180" s="3"/>
      <c r="H1180" s="3"/>
      <c r="M1180" s="78"/>
      <c r="N1180" s="6"/>
      <c r="O1180" s="25"/>
      <c r="P1180" s="25"/>
      <c r="Q1180" s="24"/>
      <c r="R1180" s="79"/>
      <c r="S1180" s="79"/>
    </row>
    <row r="1181" spans="1:19" s="5" customFormat="1" x14ac:dyDescent="0.2">
      <c r="A1181" s="4"/>
      <c r="B1181" s="76" t="str">
        <f>IF(A1181="","",IF(ISNUMBER(SEARCH("KCB",G1181))=TRUE,Info!$J$10,Info!$J$11))</f>
        <v/>
      </c>
      <c r="C1181" s="56"/>
      <c r="D1181" s="171"/>
      <c r="E1181" s="171"/>
      <c r="F1181" s="3"/>
      <c r="H1181" s="3"/>
      <c r="M1181" s="78"/>
      <c r="N1181" s="6"/>
      <c r="O1181" s="25"/>
      <c r="P1181" s="25"/>
      <c r="Q1181" s="24"/>
      <c r="R1181" s="79"/>
      <c r="S1181" s="79"/>
    </row>
    <row r="1182" spans="1:19" s="5" customFormat="1" x14ac:dyDescent="0.2">
      <c r="A1182" s="4"/>
      <c r="B1182" s="76" t="str">
        <f>IF(A1182="","",IF(ISNUMBER(SEARCH("KCB",G1182))=TRUE,Info!$J$10,Info!$J$11))</f>
        <v/>
      </c>
      <c r="C1182" s="56"/>
      <c r="D1182" s="171"/>
      <c r="E1182" s="171"/>
      <c r="F1182" s="3"/>
      <c r="H1182" s="3"/>
      <c r="M1182" s="78"/>
      <c r="N1182" s="6"/>
      <c r="O1182" s="25"/>
      <c r="P1182" s="25"/>
      <c r="Q1182" s="24"/>
      <c r="R1182" s="79"/>
      <c r="S1182" s="79"/>
    </row>
    <row r="1183" spans="1:19" s="5" customFormat="1" x14ac:dyDescent="0.2">
      <c r="A1183" s="4"/>
      <c r="B1183" s="76" t="str">
        <f>IF(A1183="","",IF(ISNUMBER(SEARCH("KCB",G1183))=TRUE,Info!$J$10,Info!$J$11))</f>
        <v/>
      </c>
      <c r="C1183" s="56"/>
      <c r="D1183" s="171"/>
      <c r="E1183" s="171"/>
      <c r="F1183" s="3"/>
      <c r="H1183" s="3"/>
      <c r="M1183" s="78"/>
      <c r="N1183" s="6"/>
      <c r="O1183" s="25"/>
      <c r="P1183" s="25"/>
      <c r="Q1183" s="24"/>
      <c r="R1183" s="79"/>
      <c r="S1183" s="79"/>
    </row>
    <row r="1184" spans="1:19" s="5" customFormat="1" x14ac:dyDescent="0.2">
      <c r="A1184" s="4"/>
      <c r="B1184" s="76" t="str">
        <f>IF(A1184="","",IF(ISNUMBER(SEARCH("KCB",G1184))=TRUE,Info!$J$10,Info!$J$11))</f>
        <v/>
      </c>
      <c r="C1184" s="56"/>
      <c r="D1184" s="171"/>
      <c r="E1184" s="171"/>
      <c r="F1184" s="3"/>
      <c r="H1184" s="3"/>
      <c r="M1184" s="78"/>
      <c r="N1184" s="6"/>
      <c r="O1184" s="25"/>
      <c r="P1184" s="25"/>
      <c r="Q1184" s="24"/>
      <c r="R1184" s="79"/>
      <c r="S1184" s="79"/>
    </row>
    <row r="1185" spans="1:19" s="5" customFormat="1" x14ac:dyDescent="0.2">
      <c r="A1185" s="4"/>
      <c r="B1185" s="76" t="str">
        <f>IF(A1185="","",IF(ISNUMBER(SEARCH("KCB",G1185))=TRUE,Info!$J$10,Info!$J$11))</f>
        <v/>
      </c>
      <c r="C1185" s="56"/>
      <c r="D1185" s="171"/>
      <c r="E1185" s="171"/>
      <c r="F1185" s="3"/>
      <c r="H1185" s="3"/>
      <c r="M1185" s="78"/>
      <c r="N1185" s="6"/>
      <c r="O1185" s="25"/>
      <c r="P1185" s="25"/>
      <c r="Q1185" s="24"/>
      <c r="R1185" s="79"/>
      <c r="S1185" s="79"/>
    </row>
    <row r="1186" spans="1:19" s="5" customFormat="1" x14ac:dyDescent="0.2">
      <c r="A1186" s="4"/>
      <c r="B1186" s="76" t="str">
        <f>IF(A1186="","",IF(ISNUMBER(SEARCH("KCB",G1186))=TRUE,Info!$J$10,Info!$J$11))</f>
        <v/>
      </c>
      <c r="C1186" s="56"/>
      <c r="D1186" s="171"/>
      <c r="E1186" s="171"/>
      <c r="F1186" s="3"/>
      <c r="H1186" s="3"/>
      <c r="M1186" s="78"/>
      <c r="N1186" s="6"/>
      <c r="O1186" s="25"/>
      <c r="P1186" s="25"/>
      <c r="Q1186" s="24"/>
      <c r="R1186" s="79"/>
      <c r="S1186" s="79"/>
    </row>
    <row r="1187" spans="1:19" s="5" customFormat="1" x14ac:dyDescent="0.2">
      <c r="A1187" s="4"/>
      <c r="B1187" s="76" t="str">
        <f>IF(A1187="","",IF(ISNUMBER(SEARCH("KCB",G1187))=TRUE,Info!$J$10,Info!$J$11))</f>
        <v/>
      </c>
      <c r="C1187" s="56"/>
      <c r="D1187" s="171"/>
      <c r="E1187" s="171"/>
      <c r="F1187" s="3"/>
      <c r="H1187" s="3"/>
      <c r="M1187" s="78"/>
      <c r="N1187" s="6"/>
      <c r="O1187" s="25"/>
      <c r="P1187" s="25"/>
      <c r="Q1187" s="24"/>
      <c r="R1187" s="79"/>
      <c r="S1187" s="79"/>
    </row>
    <row r="1188" spans="1:19" s="5" customFormat="1" x14ac:dyDescent="0.2">
      <c r="A1188" s="4"/>
      <c r="B1188" s="76" t="str">
        <f>IF(A1188="","",IF(ISNUMBER(SEARCH("KCB",G1188))=TRUE,Info!$J$10,Info!$J$11))</f>
        <v/>
      </c>
      <c r="C1188" s="56"/>
      <c r="D1188" s="171"/>
      <c r="E1188" s="171"/>
      <c r="F1188" s="3"/>
      <c r="H1188" s="3"/>
      <c r="M1188" s="78"/>
      <c r="N1188" s="6"/>
      <c r="O1188" s="25"/>
      <c r="P1188" s="25"/>
      <c r="Q1188" s="24"/>
      <c r="R1188" s="79"/>
      <c r="S1188" s="79"/>
    </row>
    <row r="1189" spans="1:19" s="5" customFormat="1" x14ac:dyDescent="0.2">
      <c r="A1189" s="4"/>
      <c r="B1189" s="76" t="str">
        <f>IF(A1189="","",IF(ISNUMBER(SEARCH("KCB",G1189))=TRUE,Info!$J$10,Info!$J$11))</f>
        <v/>
      </c>
      <c r="C1189" s="56"/>
      <c r="D1189" s="171"/>
      <c r="E1189" s="171"/>
      <c r="F1189" s="3"/>
      <c r="H1189" s="3"/>
      <c r="M1189" s="78"/>
      <c r="N1189" s="6"/>
      <c r="O1189" s="25"/>
      <c r="P1189" s="25"/>
      <c r="Q1189" s="24"/>
      <c r="R1189" s="79"/>
      <c r="S1189" s="79"/>
    </row>
    <row r="1190" spans="1:19" s="5" customFormat="1" x14ac:dyDescent="0.2">
      <c r="A1190" s="4"/>
      <c r="B1190" s="76" t="str">
        <f>IF(A1190="","",IF(ISNUMBER(SEARCH("KCB",G1190))=TRUE,Info!$J$10,Info!$J$11))</f>
        <v/>
      </c>
      <c r="C1190" s="56"/>
      <c r="D1190" s="171"/>
      <c r="E1190" s="171"/>
      <c r="F1190" s="3"/>
      <c r="H1190" s="3"/>
      <c r="M1190" s="78"/>
      <c r="N1190" s="6"/>
      <c r="O1190" s="25"/>
      <c r="P1190" s="25"/>
      <c r="Q1190" s="24"/>
      <c r="R1190" s="79"/>
      <c r="S1190" s="79"/>
    </row>
    <row r="1191" spans="1:19" s="5" customFormat="1" x14ac:dyDescent="0.2">
      <c r="A1191" s="4"/>
      <c r="B1191" s="76" t="str">
        <f>IF(A1191="","",IF(ISNUMBER(SEARCH("KCB",G1191))=TRUE,Info!$J$10,Info!$J$11))</f>
        <v/>
      </c>
      <c r="C1191" s="56"/>
      <c r="D1191" s="171"/>
      <c r="E1191" s="171"/>
      <c r="F1191" s="3"/>
      <c r="H1191" s="3"/>
      <c r="M1191" s="78"/>
      <c r="N1191" s="6"/>
      <c r="O1191" s="25"/>
      <c r="P1191" s="25"/>
      <c r="Q1191" s="24"/>
      <c r="R1191" s="79"/>
      <c r="S1191" s="79"/>
    </row>
    <row r="1192" spans="1:19" s="5" customFormat="1" x14ac:dyDescent="0.2">
      <c r="A1192" s="4"/>
      <c r="B1192" s="76" t="str">
        <f>IF(A1192="","",IF(ISNUMBER(SEARCH("KCB",G1192))=TRUE,Info!$J$10,Info!$J$11))</f>
        <v/>
      </c>
      <c r="C1192" s="56"/>
      <c r="D1192" s="171"/>
      <c r="E1192" s="171"/>
      <c r="F1192" s="3"/>
      <c r="H1192" s="3"/>
      <c r="M1192" s="78"/>
      <c r="N1192" s="6"/>
      <c r="O1192" s="25"/>
      <c r="P1192" s="25"/>
      <c r="Q1192" s="24"/>
      <c r="R1192" s="79"/>
      <c r="S1192" s="79"/>
    </row>
    <row r="1193" spans="1:19" s="5" customFormat="1" x14ac:dyDescent="0.2">
      <c r="A1193" s="4"/>
      <c r="B1193" s="76" t="str">
        <f>IF(A1193="","",IF(ISNUMBER(SEARCH("KCB",G1193))=TRUE,Info!$J$10,Info!$J$11))</f>
        <v/>
      </c>
      <c r="C1193" s="56"/>
      <c r="D1193" s="171"/>
      <c r="E1193" s="171"/>
      <c r="F1193" s="3"/>
      <c r="H1193" s="3"/>
      <c r="M1193" s="78"/>
      <c r="N1193" s="6"/>
      <c r="O1193" s="25"/>
      <c r="P1193" s="25"/>
      <c r="Q1193" s="24"/>
      <c r="R1193" s="79"/>
      <c r="S1193" s="79"/>
    </row>
    <row r="1194" spans="1:19" s="5" customFormat="1" x14ac:dyDescent="0.2">
      <c r="A1194" s="4"/>
      <c r="B1194" s="76" t="str">
        <f>IF(A1194="","",IF(ISNUMBER(SEARCH("KCB",G1194))=TRUE,Info!$J$10,Info!$J$11))</f>
        <v/>
      </c>
      <c r="C1194" s="56"/>
      <c r="D1194" s="171"/>
      <c r="E1194" s="171"/>
      <c r="F1194" s="3"/>
      <c r="H1194" s="3"/>
      <c r="M1194" s="78"/>
      <c r="N1194" s="6"/>
      <c r="O1194" s="25"/>
      <c r="P1194" s="25"/>
      <c r="Q1194" s="24"/>
      <c r="R1194" s="79"/>
      <c r="S1194" s="79"/>
    </row>
    <row r="1195" spans="1:19" s="5" customFormat="1" x14ac:dyDescent="0.2">
      <c r="A1195" s="4"/>
      <c r="B1195" s="76" t="str">
        <f>IF(A1195="","",IF(ISNUMBER(SEARCH("KCB",G1195))=TRUE,Info!$J$10,Info!$J$11))</f>
        <v/>
      </c>
      <c r="C1195" s="56"/>
      <c r="D1195" s="171"/>
      <c r="E1195" s="171"/>
      <c r="F1195" s="3"/>
      <c r="H1195" s="3"/>
      <c r="M1195" s="78"/>
      <c r="N1195" s="6"/>
      <c r="O1195" s="25"/>
      <c r="P1195" s="25"/>
      <c r="Q1195" s="24"/>
      <c r="R1195" s="79"/>
      <c r="S1195" s="79"/>
    </row>
    <row r="1196" spans="1:19" s="5" customFormat="1" x14ac:dyDescent="0.2">
      <c r="A1196" s="4"/>
      <c r="B1196" s="76" t="str">
        <f>IF(A1196="","",IF(ISNUMBER(SEARCH("KCB",G1196))=TRUE,Info!$J$10,Info!$J$11))</f>
        <v/>
      </c>
      <c r="C1196" s="56"/>
      <c r="D1196" s="171"/>
      <c r="E1196" s="171"/>
      <c r="F1196" s="3"/>
      <c r="H1196" s="3"/>
      <c r="M1196" s="78"/>
      <c r="N1196" s="6"/>
      <c r="O1196" s="25"/>
      <c r="P1196" s="25"/>
      <c r="Q1196" s="24"/>
      <c r="R1196" s="79"/>
      <c r="S1196" s="79"/>
    </row>
    <row r="1197" spans="1:19" s="5" customFormat="1" x14ac:dyDescent="0.2">
      <c r="A1197" s="4"/>
      <c r="B1197" s="76" t="str">
        <f>IF(A1197="","",IF(ISNUMBER(SEARCH("KCB",G1197))=TRUE,Info!$J$10,Info!$J$11))</f>
        <v/>
      </c>
      <c r="C1197" s="56"/>
      <c r="D1197" s="171"/>
      <c r="E1197" s="171"/>
      <c r="F1197" s="3"/>
      <c r="H1197" s="3"/>
      <c r="M1197" s="78"/>
      <c r="N1197" s="6"/>
      <c r="O1197" s="25"/>
      <c r="P1197" s="25"/>
      <c r="Q1197" s="24"/>
      <c r="R1197" s="79"/>
      <c r="S1197" s="79"/>
    </row>
    <row r="1198" spans="1:19" s="5" customFormat="1" x14ac:dyDescent="0.2">
      <c r="A1198" s="4"/>
      <c r="B1198" s="76" t="str">
        <f>IF(A1198="","",IF(ISNUMBER(SEARCH("KCB",G1198))=TRUE,Info!$J$10,Info!$J$11))</f>
        <v/>
      </c>
      <c r="C1198" s="56"/>
      <c r="D1198" s="171"/>
      <c r="E1198" s="171"/>
      <c r="F1198" s="3"/>
      <c r="H1198" s="3"/>
      <c r="M1198" s="78"/>
      <c r="N1198" s="6"/>
      <c r="O1198" s="25"/>
      <c r="P1198" s="25"/>
      <c r="Q1198" s="24"/>
      <c r="R1198" s="79"/>
      <c r="S1198" s="79"/>
    </row>
    <row r="1199" spans="1:19" s="5" customFormat="1" x14ac:dyDescent="0.2">
      <c r="A1199" s="4"/>
      <c r="B1199" s="76" t="str">
        <f>IF(A1199="","",IF(ISNUMBER(SEARCH("KCB",G1199))=TRUE,Info!$J$10,Info!$J$11))</f>
        <v/>
      </c>
      <c r="C1199" s="56"/>
      <c r="D1199" s="171"/>
      <c r="E1199" s="171"/>
      <c r="F1199" s="3"/>
      <c r="H1199" s="3"/>
      <c r="M1199" s="78"/>
      <c r="N1199" s="6"/>
      <c r="O1199" s="25"/>
      <c r="P1199" s="25"/>
      <c r="Q1199" s="24"/>
      <c r="R1199" s="79"/>
      <c r="S1199" s="79"/>
    </row>
    <row r="1200" spans="1:19" s="5" customFormat="1" x14ac:dyDescent="0.2">
      <c r="A1200" s="4"/>
      <c r="B1200" s="76" t="str">
        <f>IF(A1200="","",IF(ISNUMBER(SEARCH("KCB",G1200))=TRUE,Info!$J$10,Info!$J$11))</f>
        <v/>
      </c>
      <c r="C1200" s="56"/>
      <c r="D1200" s="171"/>
      <c r="E1200" s="171"/>
      <c r="F1200" s="3"/>
      <c r="H1200" s="3"/>
      <c r="M1200" s="78"/>
      <c r="N1200" s="6"/>
      <c r="O1200" s="25"/>
      <c r="P1200" s="25"/>
      <c r="Q1200" s="24"/>
      <c r="R1200" s="79"/>
      <c r="S1200" s="79"/>
    </row>
    <row r="1201" spans="1:19" s="5" customFormat="1" x14ac:dyDescent="0.2">
      <c r="A1201" s="4"/>
      <c r="B1201" s="76" t="str">
        <f>IF(A1201="","",IF(ISNUMBER(SEARCH("KCB",G1201))=TRUE,Info!$J$10,Info!$J$11))</f>
        <v/>
      </c>
      <c r="C1201" s="56"/>
      <c r="D1201" s="171"/>
      <c r="E1201" s="171"/>
      <c r="F1201" s="3"/>
      <c r="H1201" s="3"/>
      <c r="M1201" s="78"/>
      <c r="N1201" s="6"/>
      <c r="O1201" s="25"/>
      <c r="P1201" s="25"/>
      <c r="Q1201" s="24"/>
      <c r="R1201" s="79"/>
      <c r="S1201" s="79"/>
    </row>
    <row r="1202" spans="1:19" s="5" customFormat="1" x14ac:dyDescent="0.2">
      <c r="A1202" s="4"/>
      <c r="B1202" s="76" t="str">
        <f>IF(A1202="","",IF(ISNUMBER(SEARCH("KCB",G1202))=TRUE,Info!$J$10,Info!$J$11))</f>
        <v/>
      </c>
      <c r="C1202" s="56"/>
      <c r="D1202" s="171"/>
      <c r="E1202" s="171"/>
      <c r="F1202" s="3"/>
      <c r="H1202" s="3"/>
      <c r="M1202" s="78"/>
      <c r="N1202" s="6"/>
      <c r="O1202" s="25"/>
      <c r="P1202" s="25"/>
      <c r="Q1202" s="24"/>
      <c r="R1202" s="79"/>
      <c r="S1202" s="79"/>
    </row>
    <row r="1203" spans="1:19" s="5" customFormat="1" x14ac:dyDescent="0.2">
      <c r="A1203" s="4"/>
      <c r="B1203" s="76" t="str">
        <f>IF(A1203="","",IF(ISNUMBER(SEARCH("KCB",G1203))=TRUE,Info!$J$10,Info!$J$11))</f>
        <v/>
      </c>
      <c r="C1203" s="56"/>
      <c r="D1203" s="171"/>
      <c r="E1203" s="171"/>
      <c r="F1203" s="3"/>
      <c r="H1203" s="3"/>
      <c r="M1203" s="78"/>
      <c r="N1203" s="6"/>
      <c r="O1203" s="25"/>
      <c r="P1203" s="25"/>
      <c r="Q1203" s="24"/>
      <c r="R1203" s="79"/>
      <c r="S1203" s="79"/>
    </row>
    <row r="1204" spans="1:19" s="5" customFormat="1" x14ac:dyDescent="0.2">
      <c r="A1204" s="4"/>
      <c r="B1204" s="76" t="str">
        <f>IF(A1204="","",IF(ISNUMBER(SEARCH("KCB",G1204))=TRUE,Info!$J$10,Info!$J$11))</f>
        <v/>
      </c>
      <c r="C1204" s="56"/>
      <c r="D1204" s="171"/>
      <c r="E1204" s="171"/>
      <c r="F1204" s="3"/>
      <c r="H1204" s="3"/>
      <c r="M1204" s="78"/>
      <c r="N1204" s="6"/>
      <c r="O1204" s="25"/>
      <c r="P1204" s="25"/>
      <c r="Q1204" s="24"/>
      <c r="R1204" s="79"/>
      <c r="S1204" s="79"/>
    </row>
    <row r="1205" spans="1:19" s="5" customFormat="1" x14ac:dyDescent="0.2">
      <c r="A1205" s="4"/>
      <c r="B1205" s="76" t="str">
        <f>IF(A1205="","",IF(ISNUMBER(SEARCH("KCB",G1205))=TRUE,Info!$J$10,Info!$J$11))</f>
        <v/>
      </c>
      <c r="C1205" s="56"/>
      <c r="D1205" s="171"/>
      <c r="E1205" s="171"/>
      <c r="F1205" s="3"/>
      <c r="H1205" s="3"/>
      <c r="M1205" s="78"/>
      <c r="N1205" s="6"/>
      <c r="O1205" s="25"/>
      <c r="P1205" s="25"/>
      <c r="Q1205" s="24"/>
      <c r="R1205" s="79"/>
      <c r="S1205" s="79"/>
    </row>
    <row r="1206" spans="1:19" s="5" customFormat="1" x14ac:dyDescent="0.2">
      <c r="A1206" s="4"/>
      <c r="B1206" s="76" t="str">
        <f>IF(A1206="","",IF(ISNUMBER(SEARCH("KCB",G1206))=TRUE,Info!$J$10,Info!$J$11))</f>
        <v/>
      </c>
      <c r="C1206" s="56"/>
      <c r="D1206" s="171"/>
      <c r="E1206" s="171"/>
      <c r="F1206" s="3"/>
      <c r="H1206" s="3"/>
      <c r="M1206" s="78"/>
      <c r="N1206" s="6"/>
      <c r="O1206" s="25"/>
      <c r="P1206" s="25"/>
      <c r="Q1206" s="24"/>
      <c r="R1206" s="79"/>
      <c r="S1206" s="79"/>
    </row>
    <row r="1207" spans="1:19" s="5" customFormat="1" x14ac:dyDescent="0.2">
      <c r="A1207" s="4"/>
      <c r="B1207" s="76" t="str">
        <f>IF(A1207="","",IF(ISNUMBER(SEARCH("KCB",G1207))=TRUE,Info!$J$10,Info!$J$11))</f>
        <v/>
      </c>
      <c r="C1207" s="56"/>
      <c r="D1207" s="171"/>
      <c r="E1207" s="171"/>
      <c r="F1207" s="3"/>
      <c r="H1207" s="3"/>
      <c r="M1207" s="78"/>
      <c r="N1207" s="6"/>
      <c r="O1207" s="25"/>
      <c r="P1207" s="25"/>
      <c r="Q1207" s="24"/>
      <c r="R1207" s="79"/>
      <c r="S1207" s="79"/>
    </row>
    <row r="1208" spans="1:19" s="5" customFormat="1" x14ac:dyDescent="0.2">
      <c r="A1208" s="4"/>
      <c r="B1208" s="76" t="str">
        <f>IF(A1208="","",IF(ISNUMBER(SEARCH("KCB",G1208))=TRUE,Info!$J$10,Info!$J$11))</f>
        <v/>
      </c>
      <c r="C1208" s="56"/>
      <c r="D1208" s="171"/>
      <c r="E1208" s="171"/>
      <c r="F1208" s="3"/>
      <c r="H1208" s="3"/>
      <c r="M1208" s="78"/>
      <c r="N1208" s="6"/>
      <c r="O1208" s="25"/>
      <c r="P1208" s="25"/>
      <c r="Q1208" s="24"/>
      <c r="R1208" s="79"/>
      <c r="S1208" s="79"/>
    </row>
    <row r="1209" spans="1:19" s="5" customFormat="1" x14ac:dyDescent="0.2">
      <c r="A1209" s="4"/>
      <c r="B1209" s="76" t="str">
        <f>IF(A1209="","",IF(ISNUMBER(SEARCH("KCB",G1209))=TRUE,Info!$J$10,Info!$J$11))</f>
        <v/>
      </c>
      <c r="C1209" s="56"/>
      <c r="D1209" s="171"/>
      <c r="E1209" s="171"/>
      <c r="F1209" s="3"/>
      <c r="H1209" s="3"/>
      <c r="M1209" s="78"/>
      <c r="N1209" s="6"/>
      <c r="O1209" s="25"/>
      <c r="P1209" s="25"/>
      <c r="Q1209" s="24"/>
      <c r="R1209" s="79"/>
      <c r="S1209" s="79"/>
    </row>
    <row r="1210" spans="1:19" s="5" customFormat="1" x14ac:dyDescent="0.2">
      <c r="A1210" s="4"/>
      <c r="B1210" s="76" t="str">
        <f>IF(A1210="","",IF(ISNUMBER(SEARCH("KCB",G1210))=TRUE,Info!$J$10,Info!$J$11))</f>
        <v/>
      </c>
      <c r="C1210" s="56"/>
      <c r="D1210" s="171"/>
      <c r="E1210" s="171"/>
      <c r="F1210" s="3"/>
      <c r="H1210" s="3"/>
      <c r="M1210" s="78"/>
      <c r="N1210" s="6"/>
      <c r="O1210" s="25"/>
      <c r="P1210" s="25"/>
      <c r="Q1210" s="24"/>
      <c r="R1210" s="79"/>
      <c r="S1210" s="79"/>
    </row>
    <row r="1211" spans="1:19" s="5" customFormat="1" x14ac:dyDescent="0.2">
      <c r="A1211" s="4"/>
      <c r="B1211" s="76" t="str">
        <f>IF(A1211="","",IF(ISNUMBER(SEARCH("KCB",G1211))=TRUE,Info!$J$10,Info!$J$11))</f>
        <v/>
      </c>
      <c r="C1211" s="56"/>
      <c r="D1211" s="171"/>
      <c r="E1211" s="171"/>
      <c r="F1211" s="3"/>
      <c r="H1211" s="3"/>
      <c r="M1211" s="78"/>
      <c r="N1211" s="6"/>
      <c r="O1211" s="25"/>
      <c r="P1211" s="25"/>
      <c r="Q1211" s="24"/>
      <c r="R1211" s="79"/>
      <c r="S1211" s="79"/>
    </row>
    <row r="1212" spans="1:19" s="5" customFormat="1" x14ac:dyDescent="0.2">
      <c r="A1212" s="4"/>
      <c r="B1212" s="76" t="str">
        <f>IF(A1212="","",IF(ISNUMBER(SEARCH("KCB",G1212))=TRUE,Info!$J$10,Info!$J$11))</f>
        <v/>
      </c>
      <c r="C1212" s="56"/>
      <c r="D1212" s="171"/>
      <c r="E1212" s="171"/>
      <c r="F1212" s="3"/>
      <c r="H1212" s="3"/>
      <c r="M1212" s="78"/>
      <c r="N1212" s="6"/>
      <c r="O1212" s="25"/>
      <c r="P1212" s="25"/>
      <c r="Q1212" s="24"/>
      <c r="R1212" s="79"/>
      <c r="S1212" s="79"/>
    </row>
    <row r="1213" spans="1:19" s="5" customFormat="1" x14ac:dyDescent="0.2">
      <c r="A1213" s="4"/>
      <c r="B1213" s="76" t="str">
        <f>IF(A1213="","",IF(ISNUMBER(SEARCH("KCB",G1213))=TRUE,Info!$J$10,Info!$J$11))</f>
        <v/>
      </c>
      <c r="C1213" s="56"/>
      <c r="D1213" s="171"/>
      <c r="E1213" s="171"/>
      <c r="F1213" s="3"/>
      <c r="H1213" s="3"/>
      <c r="M1213" s="78"/>
      <c r="N1213" s="6"/>
      <c r="O1213" s="25"/>
      <c r="P1213" s="25"/>
      <c r="Q1213" s="24"/>
      <c r="R1213" s="79"/>
      <c r="S1213" s="79"/>
    </row>
    <row r="1214" spans="1:19" s="5" customFormat="1" x14ac:dyDescent="0.2">
      <c r="A1214" s="4"/>
      <c r="B1214" s="76" t="str">
        <f>IF(A1214="","",IF(ISNUMBER(SEARCH("KCB",G1214))=TRUE,Info!$J$10,Info!$J$11))</f>
        <v/>
      </c>
      <c r="C1214" s="56"/>
      <c r="D1214" s="171"/>
      <c r="E1214" s="171"/>
      <c r="F1214" s="3"/>
      <c r="H1214" s="3"/>
      <c r="M1214" s="78"/>
      <c r="N1214" s="6"/>
      <c r="O1214" s="25"/>
      <c r="P1214" s="25"/>
      <c r="Q1214" s="24"/>
      <c r="R1214" s="79"/>
      <c r="S1214" s="79"/>
    </row>
    <row r="1215" spans="1:19" s="5" customFormat="1" x14ac:dyDescent="0.2">
      <c r="A1215" s="4"/>
      <c r="B1215" s="76" t="str">
        <f>IF(A1215="","",IF(ISNUMBER(SEARCH("KCB",G1215))=TRUE,Info!$J$10,Info!$J$11))</f>
        <v/>
      </c>
      <c r="C1215" s="56"/>
      <c r="D1215" s="171"/>
      <c r="E1215" s="171"/>
      <c r="F1215" s="3"/>
      <c r="H1215" s="3"/>
      <c r="M1215" s="78"/>
      <c r="N1215" s="6"/>
      <c r="O1215" s="25"/>
      <c r="P1215" s="25"/>
      <c r="Q1215" s="24"/>
      <c r="R1215" s="79"/>
      <c r="S1215" s="79"/>
    </row>
    <row r="1216" spans="1:19" s="5" customFormat="1" x14ac:dyDescent="0.2">
      <c r="A1216" s="4"/>
      <c r="B1216" s="76" t="str">
        <f>IF(A1216="","",IF(ISNUMBER(SEARCH("KCB",G1216))=TRUE,Info!$J$10,Info!$J$11))</f>
        <v/>
      </c>
      <c r="C1216" s="56"/>
      <c r="D1216" s="171"/>
      <c r="E1216" s="171"/>
      <c r="F1216" s="3"/>
      <c r="H1216" s="3"/>
      <c r="M1216" s="78"/>
      <c r="N1216" s="6"/>
      <c r="O1216" s="25"/>
      <c r="P1216" s="25"/>
      <c r="Q1216" s="24"/>
      <c r="R1216" s="79"/>
      <c r="S1216" s="79"/>
    </row>
    <row r="1217" spans="1:19" s="5" customFormat="1" x14ac:dyDescent="0.2">
      <c r="A1217" s="4"/>
      <c r="B1217" s="76" t="str">
        <f>IF(A1217="","",IF(ISNUMBER(SEARCH("KCB",G1217))=TRUE,Info!$J$10,Info!$J$11))</f>
        <v/>
      </c>
      <c r="C1217" s="56"/>
      <c r="D1217" s="171"/>
      <c r="E1217" s="171"/>
      <c r="F1217" s="3"/>
      <c r="H1217" s="3"/>
      <c r="M1217" s="78"/>
      <c r="N1217" s="6"/>
      <c r="O1217" s="25"/>
      <c r="P1217" s="25"/>
      <c r="Q1217" s="24"/>
      <c r="R1217" s="79"/>
      <c r="S1217" s="79"/>
    </row>
    <row r="1218" spans="1:19" s="5" customFormat="1" x14ac:dyDescent="0.2">
      <c r="A1218" s="4"/>
      <c r="B1218" s="76" t="str">
        <f>IF(A1218="","",IF(ISNUMBER(SEARCH("KCB",G1218))=TRUE,Info!$J$10,Info!$J$11))</f>
        <v/>
      </c>
      <c r="C1218" s="56"/>
      <c r="D1218" s="171"/>
      <c r="E1218" s="171"/>
      <c r="F1218" s="3"/>
      <c r="H1218" s="3"/>
      <c r="M1218" s="78"/>
      <c r="N1218" s="6"/>
      <c r="O1218" s="25"/>
      <c r="P1218" s="25"/>
      <c r="Q1218" s="24"/>
      <c r="R1218" s="79"/>
      <c r="S1218" s="79"/>
    </row>
    <row r="1219" spans="1:19" s="5" customFormat="1" x14ac:dyDescent="0.2">
      <c r="A1219" s="4"/>
      <c r="B1219" s="76" t="str">
        <f>IF(A1219="","",IF(ISNUMBER(SEARCH("KCB",G1219))=TRUE,Info!$J$10,Info!$J$11))</f>
        <v/>
      </c>
      <c r="C1219" s="56"/>
      <c r="D1219" s="171"/>
      <c r="E1219" s="171"/>
      <c r="F1219" s="3"/>
      <c r="H1219" s="3"/>
      <c r="M1219" s="78"/>
      <c r="N1219" s="6"/>
      <c r="O1219" s="25"/>
      <c r="P1219" s="25"/>
      <c r="Q1219" s="24"/>
      <c r="R1219" s="79"/>
      <c r="S1219" s="79"/>
    </row>
    <row r="1220" spans="1:19" s="5" customFormat="1" x14ac:dyDescent="0.2">
      <c r="A1220" s="4"/>
      <c r="B1220" s="76" t="str">
        <f>IF(A1220="","",IF(ISNUMBER(SEARCH("KCB",G1220))=TRUE,Info!$J$10,Info!$J$11))</f>
        <v/>
      </c>
      <c r="C1220" s="56"/>
      <c r="D1220" s="171"/>
      <c r="E1220" s="171"/>
      <c r="F1220" s="3"/>
      <c r="H1220" s="3"/>
      <c r="M1220" s="78"/>
      <c r="N1220" s="6"/>
      <c r="O1220" s="25"/>
      <c r="P1220" s="25"/>
      <c r="Q1220" s="24"/>
      <c r="R1220" s="79"/>
      <c r="S1220" s="79"/>
    </row>
    <row r="1221" spans="1:19" s="5" customFormat="1" x14ac:dyDescent="0.2">
      <c r="A1221" s="4"/>
      <c r="B1221" s="76" t="str">
        <f>IF(A1221="","",IF(ISNUMBER(SEARCH("KCB",G1221))=TRUE,Info!$J$10,Info!$J$11))</f>
        <v/>
      </c>
      <c r="C1221" s="56"/>
      <c r="D1221" s="171"/>
      <c r="E1221" s="171"/>
      <c r="F1221" s="3"/>
      <c r="H1221" s="3"/>
      <c r="M1221" s="78"/>
      <c r="N1221" s="6"/>
      <c r="O1221" s="25"/>
      <c r="P1221" s="25"/>
      <c r="Q1221" s="24"/>
      <c r="R1221" s="79"/>
      <c r="S1221" s="79"/>
    </row>
    <row r="1222" spans="1:19" s="5" customFormat="1" x14ac:dyDescent="0.2">
      <c r="A1222" s="4"/>
      <c r="B1222" s="76" t="str">
        <f>IF(A1222="","",IF(ISNUMBER(SEARCH("KCB",G1222))=TRUE,Info!$J$10,Info!$J$11))</f>
        <v/>
      </c>
      <c r="C1222" s="56"/>
      <c r="D1222" s="171"/>
      <c r="E1222" s="171"/>
      <c r="F1222" s="3"/>
      <c r="H1222" s="3"/>
      <c r="M1222" s="78"/>
      <c r="N1222" s="6"/>
      <c r="O1222" s="25"/>
      <c r="P1222" s="25"/>
      <c r="Q1222" s="24"/>
      <c r="R1222" s="79"/>
      <c r="S1222" s="79"/>
    </row>
    <row r="1223" spans="1:19" s="5" customFormat="1" x14ac:dyDescent="0.2">
      <c r="A1223" s="4"/>
      <c r="B1223" s="76" t="str">
        <f>IF(A1223="","",IF(ISNUMBER(SEARCH("KCB",G1223))=TRUE,Info!$J$10,Info!$J$11))</f>
        <v/>
      </c>
      <c r="C1223" s="56"/>
      <c r="D1223" s="171"/>
      <c r="E1223" s="171"/>
      <c r="F1223" s="3"/>
      <c r="H1223" s="3"/>
      <c r="M1223" s="78"/>
      <c r="N1223" s="6"/>
      <c r="O1223" s="25"/>
      <c r="P1223" s="25"/>
      <c r="Q1223" s="24"/>
      <c r="R1223" s="79"/>
      <c r="S1223" s="79"/>
    </row>
    <row r="1224" spans="1:19" s="5" customFormat="1" x14ac:dyDescent="0.2">
      <c r="A1224" s="4"/>
      <c r="B1224" s="76" t="str">
        <f>IF(A1224="","",IF(ISNUMBER(SEARCH("KCB",G1224))=TRUE,Info!$J$10,Info!$J$11))</f>
        <v/>
      </c>
      <c r="C1224" s="56"/>
      <c r="D1224" s="171"/>
      <c r="E1224" s="171"/>
      <c r="F1224" s="3"/>
      <c r="H1224" s="3"/>
      <c r="M1224" s="78"/>
      <c r="N1224" s="6"/>
      <c r="O1224" s="25"/>
      <c r="P1224" s="25"/>
      <c r="Q1224" s="24"/>
      <c r="R1224" s="79"/>
      <c r="S1224" s="79"/>
    </row>
    <row r="1225" spans="1:19" s="5" customFormat="1" x14ac:dyDescent="0.2">
      <c r="A1225" s="4"/>
      <c r="B1225" s="76" t="str">
        <f>IF(A1225="","",IF(ISNUMBER(SEARCH("KCB",G1225))=TRUE,Info!$J$10,Info!$J$11))</f>
        <v/>
      </c>
      <c r="C1225" s="56"/>
      <c r="D1225" s="171"/>
      <c r="E1225" s="171"/>
      <c r="F1225" s="3"/>
      <c r="H1225" s="3"/>
      <c r="M1225" s="78"/>
      <c r="N1225" s="6"/>
      <c r="O1225" s="25"/>
      <c r="P1225" s="25"/>
      <c r="Q1225" s="24"/>
      <c r="R1225" s="79"/>
      <c r="S1225" s="79"/>
    </row>
    <row r="1226" spans="1:19" s="5" customFormat="1" x14ac:dyDescent="0.2">
      <c r="A1226" s="4"/>
      <c r="B1226" s="76" t="str">
        <f>IF(A1226="","",IF(ISNUMBER(SEARCH("KCB",G1226))=TRUE,Info!$J$10,Info!$J$11))</f>
        <v/>
      </c>
      <c r="C1226" s="56"/>
      <c r="D1226" s="171"/>
      <c r="E1226" s="171"/>
      <c r="F1226" s="3"/>
      <c r="H1226" s="3"/>
      <c r="M1226" s="78"/>
      <c r="N1226" s="6"/>
      <c r="O1226" s="25"/>
      <c r="P1226" s="25"/>
      <c r="Q1226" s="24"/>
      <c r="R1226" s="79"/>
      <c r="S1226" s="79"/>
    </row>
    <row r="1227" spans="1:19" s="5" customFormat="1" x14ac:dyDescent="0.2">
      <c r="A1227" s="4"/>
      <c r="B1227" s="76" t="str">
        <f>IF(A1227="","",IF(ISNUMBER(SEARCH("KCB",G1227))=TRUE,Info!$J$10,Info!$J$11))</f>
        <v/>
      </c>
      <c r="C1227" s="56"/>
      <c r="D1227" s="171"/>
      <c r="E1227" s="171"/>
      <c r="F1227" s="3"/>
      <c r="H1227" s="3"/>
      <c r="M1227" s="78"/>
      <c r="N1227" s="6"/>
      <c r="O1227" s="25"/>
      <c r="P1227" s="25"/>
      <c r="Q1227" s="24"/>
      <c r="R1227" s="79"/>
      <c r="S1227" s="79"/>
    </row>
    <row r="1228" spans="1:19" s="5" customFormat="1" x14ac:dyDescent="0.2">
      <c r="A1228" s="4"/>
      <c r="B1228" s="76" t="str">
        <f>IF(A1228="","",IF(ISNUMBER(SEARCH("KCB",G1228))=TRUE,Info!$J$10,Info!$J$11))</f>
        <v/>
      </c>
      <c r="C1228" s="56"/>
      <c r="D1228" s="171"/>
      <c r="E1228" s="171"/>
      <c r="F1228" s="3"/>
      <c r="H1228" s="3"/>
      <c r="M1228" s="78"/>
      <c r="N1228" s="6"/>
      <c r="O1228" s="25"/>
      <c r="P1228" s="25"/>
      <c r="Q1228" s="24"/>
      <c r="R1228" s="79"/>
      <c r="S1228" s="79"/>
    </row>
    <row r="1229" spans="1:19" s="5" customFormat="1" x14ac:dyDescent="0.2">
      <c r="A1229" s="4"/>
      <c r="B1229" s="76" t="str">
        <f>IF(A1229="","",IF(ISNUMBER(SEARCH("KCB",G1229))=TRUE,Info!$J$10,Info!$J$11))</f>
        <v/>
      </c>
      <c r="C1229" s="56"/>
      <c r="D1229" s="171"/>
      <c r="E1229" s="171"/>
      <c r="F1229" s="3"/>
      <c r="H1229" s="3"/>
      <c r="M1229" s="78"/>
      <c r="N1229" s="6"/>
      <c r="O1229" s="25"/>
      <c r="P1229" s="25"/>
      <c r="Q1229" s="24"/>
      <c r="R1229" s="79"/>
      <c r="S1229" s="79"/>
    </row>
    <row r="1230" spans="1:19" s="5" customFormat="1" x14ac:dyDescent="0.2">
      <c r="A1230" s="4"/>
      <c r="B1230" s="76" t="str">
        <f>IF(A1230="","",IF(ISNUMBER(SEARCH("KCB",G1230))=TRUE,Info!$J$10,Info!$J$11))</f>
        <v/>
      </c>
      <c r="C1230" s="56"/>
      <c r="D1230" s="171"/>
      <c r="E1230" s="171"/>
      <c r="F1230" s="3"/>
      <c r="H1230" s="3"/>
      <c r="M1230" s="78"/>
      <c r="N1230" s="6"/>
      <c r="O1230" s="25"/>
      <c r="P1230" s="25"/>
      <c r="Q1230" s="24"/>
      <c r="R1230" s="79"/>
      <c r="S1230" s="79"/>
    </row>
    <row r="1231" spans="1:19" s="5" customFormat="1" x14ac:dyDescent="0.2">
      <c r="A1231" s="4"/>
      <c r="B1231" s="76" t="str">
        <f>IF(A1231="","",IF(ISNUMBER(SEARCH("KCB",G1231))=TRUE,Info!$J$10,Info!$J$11))</f>
        <v/>
      </c>
      <c r="C1231" s="56"/>
      <c r="D1231" s="171"/>
      <c r="E1231" s="171"/>
      <c r="F1231" s="3"/>
      <c r="H1231" s="3"/>
      <c r="M1231" s="78"/>
      <c r="N1231" s="6"/>
      <c r="O1231" s="25"/>
      <c r="P1231" s="25"/>
      <c r="Q1231" s="24"/>
      <c r="R1231" s="79"/>
      <c r="S1231" s="79"/>
    </row>
    <row r="1232" spans="1:19" s="5" customFormat="1" x14ac:dyDescent="0.2">
      <c r="A1232" s="4"/>
      <c r="B1232" s="76" t="str">
        <f>IF(A1232="","",IF(ISNUMBER(SEARCH("KCB",G1232))=TRUE,Info!$J$10,Info!$J$11))</f>
        <v/>
      </c>
      <c r="C1232" s="56"/>
      <c r="D1232" s="171"/>
      <c r="E1232" s="171"/>
      <c r="F1232" s="3"/>
      <c r="H1232" s="3"/>
      <c r="M1232" s="78"/>
      <c r="N1232" s="6"/>
      <c r="O1232" s="25"/>
      <c r="P1232" s="25"/>
      <c r="Q1232" s="24"/>
      <c r="R1232" s="79"/>
      <c r="S1232" s="79"/>
    </row>
    <row r="1233" spans="1:19" s="5" customFormat="1" x14ac:dyDescent="0.2">
      <c r="A1233" s="4"/>
      <c r="B1233" s="76" t="str">
        <f>IF(A1233="","",IF(ISNUMBER(SEARCH("KCB",G1233))=TRUE,Info!$J$10,Info!$J$11))</f>
        <v/>
      </c>
      <c r="C1233" s="56"/>
      <c r="D1233" s="171"/>
      <c r="E1233" s="171"/>
      <c r="F1233" s="3"/>
      <c r="H1233" s="3"/>
      <c r="M1233" s="78"/>
      <c r="N1233" s="6"/>
      <c r="O1233" s="25"/>
      <c r="P1233" s="25"/>
      <c r="Q1233" s="24"/>
      <c r="R1233" s="79"/>
      <c r="S1233" s="79"/>
    </row>
    <row r="1234" spans="1:19" s="5" customFormat="1" x14ac:dyDescent="0.2">
      <c r="A1234" s="4"/>
      <c r="B1234" s="76" t="str">
        <f>IF(A1234="","",IF(ISNUMBER(SEARCH("KCB",G1234))=TRUE,Info!$J$10,Info!$J$11))</f>
        <v/>
      </c>
      <c r="C1234" s="56"/>
      <c r="D1234" s="171"/>
      <c r="E1234" s="171"/>
      <c r="F1234" s="3"/>
      <c r="H1234" s="3"/>
      <c r="M1234" s="78"/>
      <c r="N1234" s="6"/>
      <c r="O1234" s="25"/>
      <c r="P1234" s="25"/>
      <c r="Q1234" s="24"/>
      <c r="R1234" s="79"/>
      <c r="S1234" s="79"/>
    </row>
    <row r="1235" spans="1:19" s="5" customFormat="1" x14ac:dyDescent="0.2">
      <c r="A1235" s="4"/>
      <c r="B1235" s="76" t="str">
        <f>IF(A1235="","",IF(ISNUMBER(SEARCH("KCB",G1235))=TRUE,Info!$J$10,Info!$J$11))</f>
        <v/>
      </c>
      <c r="C1235" s="56"/>
      <c r="D1235" s="171"/>
      <c r="E1235" s="171"/>
      <c r="F1235" s="3"/>
      <c r="H1235" s="3"/>
      <c r="M1235" s="78"/>
      <c r="N1235" s="6"/>
      <c r="O1235" s="25"/>
      <c r="P1235" s="25"/>
      <c r="Q1235" s="24"/>
      <c r="R1235" s="79"/>
      <c r="S1235" s="79"/>
    </row>
    <row r="1236" spans="1:19" s="5" customFormat="1" x14ac:dyDescent="0.2">
      <c r="A1236" s="4"/>
      <c r="B1236" s="76" t="str">
        <f>IF(A1236="","",IF(ISNUMBER(SEARCH("KCB",G1236))=TRUE,Info!$J$10,Info!$J$11))</f>
        <v/>
      </c>
      <c r="C1236" s="56"/>
      <c r="D1236" s="171"/>
      <c r="E1236" s="171"/>
      <c r="F1236" s="3"/>
      <c r="H1236" s="3"/>
      <c r="M1236" s="78"/>
      <c r="N1236" s="6"/>
      <c r="O1236" s="25"/>
      <c r="P1236" s="25"/>
      <c r="Q1236" s="24"/>
      <c r="R1236" s="79"/>
      <c r="S1236" s="79"/>
    </row>
    <row r="1237" spans="1:19" s="5" customFormat="1" x14ac:dyDescent="0.2">
      <c r="A1237" s="4"/>
      <c r="B1237" s="76" t="str">
        <f>IF(A1237="","",IF(ISNUMBER(SEARCH("KCB",G1237))=TRUE,Info!$J$10,Info!$J$11))</f>
        <v/>
      </c>
      <c r="C1237" s="56"/>
      <c r="D1237" s="171"/>
      <c r="E1237" s="171"/>
      <c r="F1237" s="3"/>
      <c r="H1237" s="3"/>
      <c r="M1237" s="78"/>
      <c r="N1237" s="6"/>
      <c r="O1237" s="25"/>
      <c r="P1237" s="25"/>
      <c r="Q1237" s="24"/>
      <c r="R1237" s="79"/>
      <c r="S1237" s="79"/>
    </row>
    <row r="1238" spans="1:19" s="5" customFormat="1" x14ac:dyDescent="0.2">
      <c r="A1238" s="4"/>
      <c r="B1238" s="76" t="str">
        <f>IF(A1238="","",IF(ISNUMBER(SEARCH("KCB",G1238))=TRUE,Info!$J$10,Info!$J$11))</f>
        <v/>
      </c>
      <c r="C1238" s="56"/>
      <c r="D1238" s="171"/>
      <c r="E1238" s="171"/>
      <c r="F1238" s="3"/>
      <c r="H1238" s="3"/>
      <c r="M1238" s="78"/>
      <c r="N1238" s="6"/>
      <c r="O1238" s="25"/>
      <c r="P1238" s="25"/>
      <c r="Q1238" s="24"/>
      <c r="R1238" s="79"/>
      <c r="S1238" s="79"/>
    </row>
    <row r="1239" spans="1:19" s="5" customFormat="1" x14ac:dyDescent="0.2">
      <c r="A1239" s="4"/>
      <c r="B1239" s="76" t="str">
        <f>IF(A1239="","",IF(ISNUMBER(SEARCH("KCB",G1239))=TRUE,Info!$J$10,Info!$J$11))</f>
        <v/>
      </c>
      <c r="C1239" s="56"/>
      <c r="D1239" s="171"/>
      <c r="E1239" s="171"/>
      <c r="F1239" s="3"/>
      <c r="H1239" s="3"/>
      <c r="M1239" s="78"/>
      <c r="N1239" s="6"/>
      <c r="O1239" s="25"/>
      <c r="P1239" s="25"/>
      <c r="Q1239" s="24"/>
      <c r="R1239" s="79"/>
      <c r="S1239" s="79"/>
    </row>
    <row r="1240" spans="1:19" s="5" customFormat="1" x14ac:dyDescent="0.2">
      <c r="A1240" s="4"/>
      <c r="B1240" s="76" t="str">
        <f>IF(A1240="","",IF(ISNUMBER(SEARCH("KCB",G1240))=TRUE,Info!$J$10,Info!$J$11))</f>
        <v/>
      </c>
      <c r="C1240" s="56"/>
      <c r="D1240" s="171"/>
      <c r="E1240" s="171"/>
      <c r="F1240" s="3"/>
      <c r="H1240" s="3"/>
      <c r="M1240" s="78"/>
      <c r="N1240" s="6"/>
      <c r="O1240" s="25"/>
      <c r="P1240" s="25"/>
      <c r="Q1240" s="24"/>
      <c r="R1240" s="79"/>
      <c r="S1240" s="79"/>
    </row>
    <row r="1241" spans="1:19" s="5" customFormat="1" x14ac:dyDescent="0.2">
      <c r="A1241" s="4"/>
      <c r="B1241" s="76" t="str">
        <f>IF(A1241="","",IF(ISNUMBER(SEARCH("KCB",G1241))=TRUE,Info!$J$10,Info!$J$11))</f>
        <v/>
      </c>
      <c r="C1241" s="56"/>
      <c r="D1241" s="171"/>
      <c r="E1241" s="171"/>
      <c r="F1241" s="3"/>
      <c r="H1241" s="3"/>
      <c r="M1241" s="78"/>
      <c r="N1241" s="6"/>
      <c r="O1241" s="25"/>
      <c r="P1241" s="25"/>
      <c r="Q1241" s="24"/>
      <c r="R1241" s="79"/>
      <c r="S1241" s="79"/>
    </row>
    <row r="1242" spans="1:19" s="5" customFormat="1" x14ac:dyDescent="0.2">
      <c r="A1242" s="4"/>
      <c r="B1242" s="76" t="str">
        <f>IF(A1242="","",IF(ISNUMBER(SEARCH("KCB",G1242))=TRUE,Info!$J$10,Info!$J$11))</f>
        <v/>
      </c>
      <c r="C1242" s="56"/>
      <c r="D1242" s="171"/>
      <c r="E1242" s="171"/>
      <c r="F1242" s="3"/>
      <c r="H1242" s="3"/>
      <c r="M1242" s="78"/>
      <c r="N1242" s="6"/>
      <c r="O1242" s="25"/>
      <c r="P1242" s="25"/>
      <c r="Q1242" s="24"/>
      <c r="R1242" s="79"/>
      <c r="S1242" s="79"/>
    </row>
    <row r="1243" spans="1:19" s="5" customFormat="1" x14ac:dyDescent="0.2">
      <c r="A1243" s="4"/>
      <c r="B1243" s="76" t="str">
        <f>IF(A1243="","",IF(ISNUMBER(SEARCH("KCB",G1243))=TRUE,Info!$J$10,Info!$J$11))</f>
        <v/>
      </c>
      <c r="C1243" s="56"/>
      <c r="D1243" s="171"/>
      <c r="E1243" s="171"/>
      <c r="F1243" s="3"/>
      <c r="H1243" s="3"/>
      <c r="M1243" s="78"/>
      <c r="N1243" s="6"/>
      <c r="O1243" s="25"/>
      <c r="P1243" s="25"/>
      <c r="Q1243" s="24"/>
      <c r="R1243" s="79"/>
      <c r="S1243" s="79"/>
    </row>
    <row r="1244" spans="1:19" s="5" customFormat="1" x14ac:dyDescent="0.2">
      <c r="A1244" s="4"/>
      <c r="B1244" s="76" t="str">
        <f>IF(A1244="","",IF(ISNUMBER(SEARCH("KCB",G1244))=TRUE,Info!$J$10,Info!$J$11))</f>
        <v/>
      </c>
      <c r="C1244" s="56"/>
      <c r="D1244" s="171"/>
      <c r="E1244" s="171"/>
      <c r="F1244" s="3"/>
      <c r="H1244" s="3"/>
      <c r="M1244" s="78"/>
      <c r="N1244" s="6"/>
      <c r="O1244" s="25"/>
      <c r="P1244" s="25"/>
      <c r="Q1244" s="24"/>
      <c r="R1244" s="79"/>
      <c r="S1244" s="79"/>
    </row>
    <row r="1245" spans="1:19" s="5" customFormat="1" x14ac:dyDescent="0.2">
      <c r="A1245" s="4"/>
      <c r="B1245" s="76" t="str">
        <f>IF(A1245="","",IF(ISNUMBER(SEARCH("KCB",G1245))=TRUE,Info!$J$10,Info!$J$11))</f>
        <v/>
      </c>
      <c r="C1245" s="56"/>
      <c r="D1245" s="171"/>
      <c r="E1245" s="171"/>
      <c r="F1245" s="3"/>
      <c r="H1245" s="3"/>
      <c r="M1245" s="78"/>
      <c r="N1245" s="6"/>
      <c r="O1245" s="25"/>
      <c r="P1245" s="25"/>
      <c r="Q1245" s="24"/>
      <c r="R1245" s="79"/>
      <c r="S1245" s="79"/>
    </row>
    <row r="1246" spans="1:19" s="5" customFormat="1" x14ac:dyDescent="0.2">
      <c r="A1246" s="4"/>
      <c r="B1246" s="76" t="str">
        <f>IF(A1246="","",IF(ISNUMBER(SEARCH("KCB",G1246))=TRUE,Info!$J$10,Info!$J$11))</f>
        <v/>
      </c>
      <c r="C1246" s="56"/>
      <c r="D1246" s="171"/>
      <c r="E1246" s="171"/>
      <c r="F1246" s="3"/>
      <c r="H1246" s="3"/>
      <c r="M1246" s="78"/>
      <c r="N1246" s="6"/>
      <c r="O1246" s="25"/>
      <c r="P1246" s="25"/>
      <c r="Q1246" s="24"/>
      <c r="R1246" s="79"/>
      <c r="S1246" s="79"/>
    </row>
    <row r="1247" spans="1:19" s="5" customFormat="1" x14ac:dyDescent="0.2">
      <c r="A1247" s="4"/>
      <c r="B1247" s="76" t="str">
        <f>IF(A1247="","",IF(ISNUMBER(SEARCH("KCB",G1247))=TRUE,Info!$J$10,Info!$J$11))</f>
        <v/>
      </c>
      <c r="C1247" s="56"/>
      <c r="D1247" s="171"/>
      <c r="E1247" s="171"/>
      <c r="F1247" s="3"/>
      <c r="H1247" s="3"/>
      <c r="M1247" s="78"/>
      <c r="N1247" s="6"/>
      <c r="O1247" s="25"/>
      <c r="P1247" s="25"/>
      <c r="Q1247" s="24"/>
      <c r="R1247" s="79"/>
      <c r="S1247" s="79"/>
    </row>
    <row r="1248" spans="1:19" s="5" customFormat="1" x14ac:dyDescent="0.2">
      <c r="A1248" s="4"/>
      <c r="B1248" s="76" t="str">
        <f>IF(A1248="","",IF(ISNUMBER(SEARCH("KCB",G1248))=TRUE,Info!$J$10,Info!$J$11))</f>
        <v/>
      </c>
      <c r="C1248" s="56"/>
      <c r="D1248" s="171"/>
      <c r="E1248" s="171"/>
      <c r="F1248" s="3"/>
      <c r="H1248" s="3"/>
      <c r="M1248" s="78"/>
      <c r="N1248" s="6"/>
      <c r="O1248" s="25"/>
      <c r="P1248" s="25"/>
      <c r="Q1248" s="24"/>
      <c r="R1248" s="79"/>
      <c r="S1248" s="79"/>
    </row>
    <row r="1249" spans="1:19" s="5" customFormat="1" x14ac:dyDescent="0.2">
      <c r="A1249" s="4"/>
      <c r="B1249" s="76" t="str">
        <f>IF(A1249="","",IF(ISNUMBER(SEARCH("KCB",G1249))=TRUE,Info!$J$10,Info!$J$11))</f>
        <v/>
      </c>
      <c r="C1249" s="56"/>
      <c r="D1249" s="171"/>
      <c r="E1249" s="171"/>
      <c r="F1249" s="3"/>
      <c r="H1249" s="3"/>
      <c r="M1249" s="78"/>
      <c r="N1249" s="6"/>
      <c r="O1249" s="25"/>
      <c r="P1249" s="25"/>
      <c r="Q1249" s="24"/>
      <c r="R1249" s="79"/>
      <c r="S1249" s="79"/>
    </row>
    <row r="1250" spans="1:19" s="5" customFormat="1" x14ac:dyDescent="0.2">
      <c r="A1250" s="4"/>
      <c r="B1250" s="76" t="str">
        <f>IF(A1250="","",IF(ISNUMBER(SEARCH("KCB",G1250))=TRUE,Info!$J$10,Info!$J$11))</f>
        <v/>
      </c>
      <c r="C1250" s="56"/>
      <c r="D1250" s="171"/>
      <c r="E1250" s="171"/>
      <c r="F1250" s="3"/>
      <c r="H1250" s="3"/>
      <c r="M1250" s="78"/>
      <c r="N1250" s="6"/>
      <c r="O1250" s="25"/>
      <c r="P1250" s="25"/>
      <c r="Q1250" s="24"/>
      <c r="R1250" s="79"/>
      <c r="S1250" s="79"/>
    </row>
    <row r="1251" spans="1:19" s="5" customFormat="1" x14ac:dyDescent="0.2">
      <c r="A1251" s="4"/>
      <c r="B1251" s="76" t="str">
        <f>IF(A1251="","",IF(ISNUMBER(SEARCH("KCB",G1251))=TRUE,Info!$J$10,Info!$J$11))</f>
        <v/>
      </c>
      <c r="C1251" s="56"/>
      <c r="D1251" s="171"/>
      <c r="E1251" s="171"/>
      <c r="F1251" s="3"/>
      <c r="H1251" s="3"/>
      <c r="M1251" s="78"/>
      <c r="N1251" s="6"/>
      <c r="O1251" s="25"/>
      <c r="P1251" s="25"/>
      <c r="Q1251" s="24"/>
      <c r="R1251" s="79"/>
      <c r="S1251" s="79"/>
    </row>
    <row r="1252" spans="1:19" s="5" customFormat="1" x14ac:dyDescent="0.2">
      <c r="A1252" s="4"/>
      <c r="B1252" s="76" t="str">
        <f>IF(A1252="","",IF(ISNUMBER(SEARCH("KCB",G1252))=TRUE,Info!$J$10,Info!$J$11))</f>
        <v/>
      </c>
      <c r="C1252" s="56"/>
      <c r="D1252" s="171"/>
      <c r="E1252" s="171"/>
      <c r="F1252" s="3"/>
      <c r="H1252" s="3"/>
      <c r="M1252" s="78"/>
      <c r="N1252" s="6"/>
      <c r="O1252" s="25"/>
      <c r="P1252" s="25"/>
      <c r="Q1252" s="24"/>
      <c r="R1252" s="79"/>
      <c r="S1252" s="79"/>
    </row>
    <row r="1253" spans="1:19" s="5" customFormat="1" x14ac:dyDescent="0.2">
      <c r="A1253" s="4"/>
      <c r="B1253" s="76" t="str">
        <f>IF(A1253="","",IF(ISNUMBER(SEARCH("KCB",G1253))=TRUE,Info!$J$10,Info!$J$11))</f>
        <v/>
      </c>
      <c r="C1253" s="56"/>
      <c r="D1253" s="171"/>
      <c r="E1253" s="171"/>
      <c r="F1253" s="3"/>
      <c r="H1253" s="3"/>
      <c r="M1253" s="78"/>
      <c r="N1253" s="6"/>
      <c r="O1253" s="25"/>
      <c r="P1253" s="25"/>
      <c r="Q1253" s="24"/>
      <c r="R1253" s="79"/>
      <c r="S1253" s="79"/>
    </row>
    <row r="1254" spans="1:19" s="5" customFormat="1" x14ac:dyDescent="0.2">
      <c r="A1254" s="4"/>
      <c r="B1254" s="76" t="str">
        <f>IF(A1254="","",IF(ISNUMBER(SEARCH("KCB",G1254))=TRUE,Info!$J$10,Info!$J$11))</f>
        <v/>
      </c>
      <c r="C1254" s="56"/>
      <c r="D1254" s="171"/>
      <c r="E1254" s="171"/>
      <c r="F1254" s="3"/>
      <c r="H1254" s="3"/>
      <c r="M1254" s="78"/>
      <c r="N1254" s="6"/>
      <c r="O1254" s="25"/>
      <c r="P1254" s="25"/>
      <c r="Q1254" s="24"/>
      <c r="R1254" s="79"/>
      <c r="S1254" s="79"/>
    </row>
    <row r="1255" spans="1:19" s="5" customFormat="1" x14ac:dyDescent="0.2">
      <c r="A1255" s="4"/>
      <c r="B1255" s="76" t="str">
        <f>IF(A1255="","",IF(ISNUMBER(SEARCH("KCB",G1255))=TRUE,Info!$J$10,Info!$J$11))</f>
        <v/>
      </c>
      <c r="C1255" s="56"/>
      <c r="D1255" s="171"/>
      <c r="E1255" s="171"/>
      <c r="F1255" s="3"/>
      <c r="H1255" s="3"/>
      <c r="M1255" s="78"/>
      <c r="N1255" s="6"/>
      <c r="O1255" s="25"/>
      <c r="P1255" s="25"/>
      <c r="Q1255" s="24"/>
      <c r="R1255" s="79"/>
      <c r="S1255" s="79"/>
    </row>
    <row r="1256" spans="1:19" s="5" customFormat="1" x14ac:dyDescent="0.2">
      <c r="A1256" s="4"/>
      <c r="B1256" s="76" t="str">
        <f>IF(A1256="","",IF(ISNUMBER(SEARCH("KCB",G1256))=TRUE,Info!$J$10,Info!$J$11))</f>
        <v/>
      </c>
      <c r="C1256" s="56"/>
      <c r="D1256" s="171"/>
      <c r="E1256" s="171"/>
      <c r="F1256" s="3"/>
      <c r="H1256" s="3"/>
      <c r="M1256" s="78"/>
      <c r="N1256" s="6"/>
      <c r="O1256" s="25"/>
      <c r="P1256" s="25"/>
      <c r="Q1256" s="24"/>
      <c r="R1256" s="79"/>
      <c r="S1256" s="79"/>
    </row>
    <row r="1257" spans="1:19" s="5" customFormat="1" x14ac:dyDescent="0.2">
      <c r="A1257" s="4"/>
      <c r="B1257" s="76" t="str">
        <f>IF(A1257="","",IF(ISNUMBER(SEARCH("KCB",G1257))=TRUE,Info!$J$10,Info!$J$11))</f>
        <v/>
      </c>
      <c r="C1257" s="56"/>
      <c r="D1257" s="171"/>
      <c r="E1257" s="171"/>
      <c r="F1257" s="3"/>
      <c r="H1257" s="3"/>
      <c r="M1257" s="78"/>
      <c r="N1257" s="6"/>
      <c r="O1257" s="25"/>
      <c r="P1257" s="25"/>
      <c r="Q1257" s="24"/>
      <c r="R1257" s="79"/>
      <c r="S1257" s="79"/>
    </row>
    <row r="1258" spans="1:19" s="5" customFormat="1" x14ac:dyDescent="0.2">
      <c r="A1258" s="4"/>
      <c r="B1258" s="76" t="str">
        <f>IF(A1258="","",IF(ISNUMBER(SEARCH("KCB",G1258))=TRUE,Info!$J$10,Info!$J$11))</f>
        <v/>
      </c>
      <c r="C1258" s="56"/>
      <c r="D1258" s="171"/>
      <c r="E1258" s="171"/>
      <c r="F1258" s="3"/>
      <c r="H1258" s="3"/>
      <c r="M1258" s="78"/>
      <c r="N1258" s="6"/>
      <c r="O1258" s="25"/>
      <c r="P1258" s="25"/>
      <c r="Q1258" s="24"/>
      <c r="R1258" s="79"/>
      <c r="S1258" s="79"/>
    </row>
    <row r="1259" spans="1:19" s="5" customFormat="1" x14ac:dyDescent="0.2">
      <c r="A1259" s="4"/>
      <c r="B1259" s="76" t="str">
        <f>IF(A1259="","",IF(ISNUMBER(SEARCH("KCB",G1259))=TRUE,Info!$J$10,Info!$J$11))</f>
        <v/>
      </c>
      <c r="C1259" s="56"/>
      <c r="D1259" s="171"/>
      <c r="E1259" s="171"/>
      <c r="F1259" s="3"/>
      <c r="H1259" s="3"/>
      <c r="M1259" s="78"/>
      <c r="N1259" s="6"/>
      <c r="O1259" s="25"/>
      <c r="P1259" s="25"/>
      <c r="Q1259" s="24"/>
      <c r="R1259" s="79"/>
      <c r="S1259" s="79"/>
    </row>
    <row r="1260" spans="1:19" s="5" customFormat="1" x14ac:dyDescent="0.2">
      <c r="A1260" s="4"/>
      <c r="B1260" s="76" t="str">
        <f>IF(A1260="","",IF(ISNUMBER(SEARCH("KCB",G1260))=TRUE,Info!$J$10,Info!$J$11))</f>
        <v/>
      </c>
      <c r="C1260" s="56"/>
      <c r="D1260" s="171"/>
      <c r="E1260" s="171"/>
      <c r="F1260" s="3"/>
      <c r="H1260" s="3"/>
      <c r="M1260" s="78"/>
      <c r="N1260" s="6"/>
      <c r="O1260" s="25"/>
      <c r="P1260" s="25"/>
      <c r="Q1260" s="24"/>
      <c r="R1260" s="79"/>
      <c r="S1260" s="79"/>
    </row>
    <row r="1261" spans="1:19" s="5" customFormat="1" x14ac:dyDescent="0.2">
      <c r="A1261" s="4"/>
      <c r="B1261" s="76" t="str">
        <f>IF(A1261="","",IF(ISNUMBER(SEARCH("KCB",G1261))=TRUE,Info!$J$10,Info!$J$11))</f>
        <v/>
      </c>
      <c r="C1261" s="56"/>
      <c r="D1261" s="171"/>
      <c r="E1261" s="171"/>
      <c r="F1261" s="3"/>
      <c r="H1261" s="3"/>
      <c r="M1261" s="78"/>
      <c r="N1261" s="6"/>
      <c r="O1261" s="25"/>
      <c r="P1261" s="25"/>
      <c r="Q1261" s="24"/>
      <c r="R1261" s="79"/>
      <c r="S1261" s="79"/>
    </row>
    <row r="1262" spans="1:19" s="5" customFormat="1" x14ac:dyDescent="0.2">
      <c r="A1262" s="4"/>
      <c r="B1262" s="76" t="str">
        <f>IF(A1262="","",IF(ISNUMBER(SEARCH("KCB",G1262))=TRUE,Info!$J$10,Info!$J$11))</f>
        <v/>
      </c>
      <c r="C1262" s="56"/>
      <c r="D1262" s="171"/>
      <c r="E1262" s="171"/>
      <c r="F1262" s="3"/>
      <c r="H1262" s="3"/>
      <c r="M1262" s="78"/>
      <c r="N1262" s="6"/>
      <c r="O1262" s="25"/>
      <c r="P1262" s="25"/>
      <c r="Q1262" s="24"/>
      <c r="R1262" s="79"/>
      <c r="S1262" s="79"/>
    </row>
    <row r="1263" spans="1:19" s="5" customFormat="1" x14ac:dyDescent="0.2">
      <c r="A1263" s="4"/>
      <c r="B1263" s="76" t="str">
        <f>IF(A1263="","",IF(ISNUMBER(SEARCH("KCB",G1263))=TRUE,Info!$J$10,Info!$J$11))</f>
        <v/>
      </c>
      <c r="C1263" s="56"/>
      <c r="D1263" s="171"/>
      <c r="E1263" s="171"/>
      <c r="F1263" s="3"/>
      <c r="H1263" s="3"/>
      <c r="M1263" s="78"/>
      <c r="N1263" s="6"/>
      <c r="O1263" s="25"/>
      <c r="P1263" s="25"/>
      <c r="Q1263" s="24"/>
      <c r="R1263" s="79"/>
      <c r="S1263" s="79"/>
    </row>
    <row r="1264" spans="1:19" s="5" customFormat="1" x14ac:dyDescent="0.2">
      <c r="A1264" s="4"/>
      <c r="B1264" s="76" t="str">
        <f>IF(A1264="","",IF(ISNUMBER(SEARCH("KCB",G1264))=TRUE,Info!$J$10,Info!$J$11))</f>
        <v/>
      </c>
      <c r="C1264" s="56"/>
      <c r="D1264" s="171"/>
      <c r="E1264" s="171"/>
      <c r="F1264" s="3"/>
      <c r="H1264" s="3"/>
      <c r="M1264" s="78"/>
      <c r="N1264" s="6"/>
      <c r="O1264" s="25"/>
      <c r="P1264" s="25"/>
      <c r="Q1264" s="24"/>
      <c r="R1264" s="79"/>
      <c r="S1264" s="79"/>
    </row>
    <row r="1265" spans="1:19" s="5" customFormat="1" x14ac:dyDescent="0.2">
      <c r="A1265" s="4"/>
      <c r="B1265" s="76" t="str">
        <f>IF(A1265="","",IF(ISNUMBER(SEARCH("KCB",G1265))=TRUE,Info!$J$10,Info!$J$11))</f>
        <v/>
      </c>
      <c r="C1265" s="56"/>
      <c r="D1265" s="171"/>
      <c r="E1265" s="171"/>
      <c r="F1265" s="3"/>
      <c r="H1265" s="3"/>
      <c r="M1265" s="78"/>
      <c r="N1265" s="6"/>
      <c r="O1265" s="25"/>
      <c r="P1265" s="25"/>
      <c r="Q1265" s="24"/>
      <c r="R1265" s="79"/>
      <c r="S1265" s="79"/>
    </row>
    <row r="1266" spans="1:19" s="5" customFormat="1" x14ac:dyDescent="0.2">
      <c r="A1266" s="4"/>
      <c r="B1266" s="76" t="str">
        <f>IF(A1266="","",IF(ISNUMBER(SEARCH("KCB",G1266))=TRUE,Info!$J$10,Info!$J$11))</f>
        <v/>
      </c>
      <c r="C1266" s="56"/>
      <c r="D1266" s="171"/>
      <c r="E1266" s="171"/>
      <c r="F1266" s="3"/>
      <c r="H1266" s="3"/>
      <c r="M1266" s="78"/>
      <c r="N1266" s="6"/>
      <c r="O1266" s="25"/>
      <c r="P1266" s="25"/>
      <c r="Q1266" s="24"/>
      <c r="R1266" s="79"/>
      <c r="S1266" s="79"/>
    </row>
    <row r="1267" spans="1:19" s="5" customFormat="1" x14ac:dyDescent="0.2">
      <c r="A1267" s="4"/>
      <c r="B1267" s="76" t="str">
        <f>IF(A1267="","",IF(ISNUMBER(SEARCH("KCB",G1267))=TRUE,Info!$J$10,Info!$J$11))</f>
        <v/>
      </c>
      <c r="C1267" s="56"/>
      <c r="D1267" s="171"/>
      <c r="E1267" s="171"/>
      <c r="F1267" s="3"/>
      <c r="H1267" s="3"/>
      <c r="M1267" s="78"/>
      <c r="N1267" s="6"/>
      <c r="O1267" s="25"/>
      <c r="P1267" s="25"/>
      <c r="Q1267" s="24"/>
      <c r="R1267" s="79"/>
      <c r="S1267" s="79"/>
    </row>
    <row r="1268" spans="1:19" s="5" customFormat="1" x14ac:dyDescent="0.2">
      <c r="A1268" s="4"/>
      <c r="B1268" s="76" t="str">
        <f>IF(A1268="","",IF(ISNUMBER(SEARCH("KCB",G1268))=TRUE,Info!$J$10,Info!$J$11))</f>
        <v/>
      </c>
      <c r="C1268" s="56"/>
      <c r="D1268" s="171"/>
      <c r="E1268" s="171"/>
      <c r="F1268" s="3"/>
      <c r="H1268" s="3"/>
      <c r="M1268" s="78"/>
      <c r="N1268" s="6"/>
      <c r="O1268" s="25"/>
      <c r="P1268" s="25"/>
      <c r="Q1268" s="24"/>
      <c r="R1268" s="79"/>
      <c r="S1268" s="79"/>
    </row>
    <row r="1269" spans="1:19" s="5" customFormat="1" x14ac:dyDescent="0.2">
      <c r="A1269" s="4"/>
      <c r="B1269" s="76" t="str">
        <f>IF(A1269="","",IF(ISNUMBER(SEARCH("KCB",G1269))=TRUE,Info!$J$10,Info!$J$11))</f>
        <v/>
      </c>
      <c r="C1269" s="56"/>
      <c r="D1269" s="171"/>
      <c r="E1269" s="171"/>
      <c r="F1269" s="3"/>
      <c r="H1269" s="3"/>
      <c r="M1269" s="78"/>
      <c r="N1269" s="6"/>
      <c r="O1269" s="25"/>
      <c r="P1269" s="25"/>
      <c r="Q1269" s="24"/>
      <c r="R1269" s="79"/>
      <c r="S1269" s="79"/>
    </row>
    <row r="1270" spans="1:19" s="5" customFormat="1" x14ac:dyDescent="0.2">
      <c r="A1270" s="4"/>
      <c r="B1270" s="76" t="str">
        <f>IF(A1270="","",IF(ISNUMBER(SEARCH("KCB",G1270))=TRUE,Info!$J$10,Info!$J$11))</f>
        <v/>
      </c>
      <c r="C1270" s="56"/>
      <c r="D1270" s="171"/>
      <c r="E1270" s="171"/>
      <c r="F1270" s="3"/>
      <c r="H1270" s="3"/>
      <c r="M1270" s="78"/>
      <c r="N1270" s="6"/>
      <c r="O1270" s="25"/>
      <c r="P1270" s="25"/>
      <c r="Q1270" s="24"/>
      <c r="R1270" s="79"/>
      <c r="S1270" s="79"/>
    </row>
    <row r="1271" spans="1:19" s="5" customFormat="1" x14ac:dyDescent="0.2">
      <c r="A1271" s="4"/>
      <c r="B1271" s="76" t="str">
        <f>IF(A1271="","",IF(ISNUMBER(SEARCH("KCB",G1271))=TRUE,Info!$J$10,Info!$J$11))</f>
        <v/>
      </c>
      <c r="C1271" s="56"/>
      <c r="D1271" s="171"/>
      <c r="E1271" s="171"/>
      <c r="F1271" s="3"/>
      <c r="H1271" s="3"/>
      <c r="M1271" s="78"/>
      <c r="N1271" s="6"/>
      <c r="O1271" s="25"/>
      <c r="P1271" s="25"/>
      <c r="Q1271" s="24"/>
      <c r="R1271" s="79"/>
      <c r="S1271" s="79"/>
    </row>
    <row r="1272" spans="1:19" s="5" customFormat="1" x14ac:dyDescent="0.2">
      <c r="A1272" s="4"/>
      <c r="B1272" s="76" t="str">
        <f>IF(A1272="","",IF(ISNUMBER(SEARCH("KCB",G1272))=TRUE,Info!$J$10,Info!$J$11))</f>
        <v/>
      </c>
      <c r="C1272" s="56"/>
      <c r="D1272" s="171"/>
      <c r="E1272" s="171"/>
      <c r="F1272" s="3"/>
      <c r="H1272" s="3"/>
      <c r="M1272" s="78"/>
      <c r="N1272" s="6"/>
      <c r="O1272" s="25"/>
      <c r="P1272" s="25"/>
      <c r="Q1272" s="24"/>
      <c r="R1272" s="79"/>
      <c r="S1272" s="79"/>
    </row>
    <row r="1273" spans="1:19" s="5" customFormat="1" x14ac:dyDescent="0.2">
      <c r="A1273" s="4"/>
      <c r="B1273" s="76" t="str">
        <f>IF(A1273="","",IF(ISNUMBER(SEARCH("KCB",G1273))=TRUE,Info!$J$10,Info!$J$11))</f>
        <v/>
      </c>
      <c r="C1273" s="56"/>
      <c r="D1273" s="171"/>
      <c r="E1273" s="171"/>
      <c r="F1273" s="3"/>
      <c r="H1273" s="3"/>
      <c r="M1273" s="78"/>
      <c r="N1273" s="6"/>
      <c r="O1273" s="25"/>
      <c r="P1273" s="25"/>
      <c r="Q1273" s="24"/>
      <c r="R1273" s="79"/>
      <c r="S1273" s="79"/>
    </row>
    <row r="1274" spans="1:19" s="5" customFormat="1" x14ac:dyDescent="0.2">
      <c r="A1274" s="4"/>
      <c r="B1274" s="76" t="str">
        <f>IF(A1274="","",IF(ISNUMBER(SEARCH("KCB",G1274))=TRUE,Info!$J$10,Info!$J$11))</f>
        <v/>
      </c>
      <c r="C1274" s="56"/>
      <c r="D1274" s="171"/>
      <c r="E1274" s="171"/>
      <c r="F1274" s="3"/>
      <c r="H1274" s="3"/>
      <c r="M1274" s="78"/>
      <c r="N1274" s="6"/>
      <c r="O1274" s="25"/>
      <c r="P1274" s="25"/>
      <c r="Q1274" s="24"/>
      <c r="R1274" s="79"/>
      <c r="S1274" s="79"/>
    </row>
    <row r="1275" spans="1:19" s="5" customFormat="1" x14ac:dyDescent="0.2">
      <c r="A1275" s="4"/>
      <c r="B1275" s="76" t="str">
        <f>IF(A1275="","",IF(ISNUMBER(SEARCH("KCB",G1275))=TRUE,Info!$J$10,Info!$J$11))</f>
        <v/>
      </c>
      <c r="C1275" s="56"/>
      <c r="D1275" s="171"/>
      <c r="E1275" s="171"/>
      <c r="F1275" s="3"/>
      <c r="H1275" s="3"/>
      <c r="M1275" s="78"/>
      <c r="N1275" s="6"/>
      <c r="O1275" s="25"/>
      <c r="P1275" s="25"/>
      <c r="Q1275" s="24"/>
      <c r="R1275" s="79"/>
      <c r="S1275" s="79"/>
    </row>
    <row r="1276" spans="1:19" s="5" customFormat="1" x14ac:dyDescent="0.2">
      <c r="A1276" s="4"/>
      <c r="B1276" s="76" t="str">
        <f>IF(A1276="","",IF(ISNUMBER(SEARCH("KCB",G1276))=TRUE,Info!$J$10,Info!$J$11))</f>
        <v/>
      </c>
      <c r="C1276" s="56"/>
      <c r="D1276" s="171"/>
      <c r="E1276" s="171"/>
      <c r="F1276" s="3"/>
      <c r="H1276" s="3"/>
      <c r="M1276" s="78"/>
      <c r="N1276" s="6"/>
      <c r="O1276" s="25"/>
      <c r="P1276" s="25"/>
      <c r="Q1276" s="24"/>
      <c r="R1276" s="79"/>
      <c r="S1276" s="79"/>
    </row>
    <row r="1277" spans="1:19" s="5" customFormat="1" x14ac:dyDescent="0.2">
      <c r="A1277" s="4"/>
      <c r="B1277" s="76" t="str">
        <f>IF(A1277="","",IF(ISNUMBER(SEARCH("KCB",G1277))=TRUE,Info!$J$10,Info!$J$11))</f>
        <v/>
      </c>
      <c r="C1277" s="56"/>
      <c r="D1277" s="171"/>
      <c r="E1277" s="171"/>
      <c r="F1277" s="3"/>
      <c r="H1277" s="3"/>
      <c r="M1277" s="78"/>
      <c r="N1277" s="6"/>
      <c r="O1277" s="25"/>
      <c r="P1277" s="25"/>
      <c r="Q1277" s="24"/>
      <c r="R1277" s="79"/>
      <c r="S1277" s="79"/>
    </row>
    <row r="1278" spans="1:19" s="5" customFormat="1" x14ac:dyDescent="0.2">
      <c r="A1278" s="4"/>
      <c r="B1278" s="76" t="str">
        <f>IF(A1278="","",IF(ISNUMBER(SEARCH("KCB",G1278))=TRUE,Info!$J$10,Info!$J$11))</f>
        <v/>
      </c>
      <c r="C1278" s="56"/>
      <c r="D1278" s="171"/>
      <c r="E1278" s="171"/>
      <c r="F1278" s="3"/>
      <c r="H1278" s="3"/>
      <c r="M1278" s="78"/>
      <c r="N1278" s="6"/>
      <c r="O1278" s="25"/>
      <c r="P1278" s="25"/>
      <c r="Q1278" s="24"/>
      <c r="R1278" s="79"/>
      <c r="S1278" s="79"/>
    </row>
    <row r="1279" spans="1:19" s="5" customFormat="1" x14ac:dyDescent="0.2">
      <c r="A1279" s="4"/>
      <c r="B1279" s="76" t="str">
        <f>IF(A1279="","",IF(ISNUMBER(SEARCH("KCB",G1279))=TRUE,Info!$J$10,Info!$J$11))</f>
        <v/>
      </c>
      <c r="C1279" s="56"/>
      <c r="D1279" s="171"/>
      <c r="E1279" s="171"/>
      <c r="F1279" s="3"/>
      <c r="H1279" s="3"/>
      <c r="M1279" s="78"/>
      <c r="N1279" s="6"/>
      <c r="O1279" s="25"/>
      <c r="P1279" s="25"/>
      <c r="Q1279" s="24"/>
      <c r="R1279" s="79"/>
      <c r="S1279" s="79"/>
    </row>
    <row r="1280" spans="1:19" s="5" customFormat="1" x14ac:dyDescent="0.2">
      <c r="A1280" s="4"/>
      <c r="B1280" s="76" t="str">
        <f>IF(A1280="","",IF(ISNUMBER(SEARCH("KCB",G1280))=TRUE,Info!$J$10,Info!$J$11))</f>
        <v/>
      </c>
      <c r="C1280" s="56"/>
      <c r="D1280" s="171"/>
      <c r="E1280" s="171"/>
      <c r="F1280" s="3"/>
      <c r="H1280" s="3"/>
      <c r="M1280" s="78"/>
      <c r="N1280" s="6"/>
      <c r="O1280" s="25"/>
      <c r="P1280" s="25"/>
      <c r="Q1280" s="24"/>
      <c r="R1280" s="79"/>
      <c r="S1280" s="79"/>
    </row>
    <row r="1281" spans="1:19" s="5" customFormat="1" x14ac:dyDescent="0.2">
      <c r="A1281" s="4"/>
      <c r="B1281" s="76" t="str">
        <f>IF(A1281="","",IF(ISNUMBER(SEARCH("KCB",G1281))=TRUE,Info!$J$10,Info!$J$11))</f>
        <v/>
      </c>
      <c r="C1281" s="56"/>
      <c r="D1281" s="171"/>
      <c r="E1281" s="171"/>
      <c r="F1281" s="3"/>
      <c r="H1281" s="3"/>
      <c r="M1281" s="78"/>
      <c r="N1281" s="6"/>
      <c r="O1281" s="25"/>
      <c r="P1281" s="25"/>
      <c r="Q1281" s="24"/>
      <c r="R1281" s="79"/>
      <c r="S1281" s="79"/>
    </row>
    <row r="1282" spans="1:19" s="5" customFormat="1" x14ac:dyDescent="0.2">
      <c r="A1282" s="4"/>
      <c r="B1282" s="76" t="str">
        <f>IF(A1282="","",IF(ISNUMBER(SEARCH("KCB",G1282))=TRUE,Info!$J$10,Info!$J$11))</f>
        <v/>
      </c>
      <c r="C1282" s="56"/>
      <c r="D1282" s="171"/>
      <c r="E1282" s="171"/>
      <c r="F1282" s="3"/>
      <c r="H1282" s="3"/>
      <c r="M1282" s="78"/>
      <c r="N1282" s="6"/>
      <c r="O1282" s="25"/>
      <c r="P1282" s="25"/>
      <c r="Q1282" s="24"/>
      <c r="R1282" s="79"/>
      <c r="S1282" s="79"/>
    </row>
    <row r="1283" spans="1:19" s="5" customFormat="1" x14ac:dyDescent="0.2">
      <c r="A1283" s="4"/>
      <c r="B1283" s="76" t="str">
        <f>IF(A1283="","",IF(ISNUMBER(SEARCH("KCB",G1283))=TRUE,Info!$J$10,Info!$J$11))</f>
        <v/>
      </c>
      <c r="C1283" s="56"/>
      <c r="D1283" s="171"/>
      <c r="E1283" s="171"/>
      <c r="F1283" s="3"/>
      <c r="H1283" s="3"/>
      <c r="M1283" s="78"/>
      <c r="N1283" s="6"/>
      <c r="O1283" s="25"/>
      <c r="P1283" s="25"/>
      <c r="Q1283" s="24"/>
      <c r="R1283" s="79"/>
      <c r="S1283" s="79"/>
    </row>
    <row r="1284" spans="1:19" s="5" customFormat="1" x14ac:dyDescent="0.2">
      <c r="A1284" s="4"/>
      <c r="B1284" s="76" t="str">
        <f>IF(A1284="","",IF(ISNUMBER(SEARCH("KCB",G1284))=TRUE,Info!$J$10,Info!$J$11))</f>
        <v/>
      </c>
      <c r="C1284" s="56"/>
      <c r="D1284" s="171"/>
      <c r="E1284" s="171"/>
      <c r="F1284" s="3"/>
      <c r="H1284" s="3"/>
      <c r="M1284" s="78"/>
      <c r="N1284" s="6"/>
      <c r="O1284" s="25"/>
      <c r="P1284" s="25"/>
      <c r="Q1284" s="24"/>
      <c r="R1284" s="79"/>
      <c r="S1284" s="79"/>
    </row>
    <row r="1285" spans="1:19" s="5" customFormat="1" x14ac:dyDescent="0.2">
      <c r="A1285" s="4"/>
      <c r="B1285" s="76" t="str">
        <f>IF(A1285="","",IF(ISNUMBER(SEARCH("KCB",G1285))=TRUE,Info!$J$10,Info!$J$11))</f>
        <v/>
      </c>
      <c r="C1285" s="56"/>
      <c r="D1285" s="171"/>
      <c r="E1285" s="171"/>
      <c r="F1285" s="3"/>
      <c r="H1285" s="3"/>
      <c r="M1285" s="78"/>
      <c r="N1285" s="6"/>
      <c r="O1285" s="25"/>
      <c r="P1285" s="25"/>
      <c r="Q1285" s="24"/>
      <c r="R1285" s="79"/>
      <c r="S1285" s="79"/>
    </row>
    <row r="1286" spans="1:19" s="5" customFormat="1" x14ac:dyDescent="0.2">
      <c r="A1286" s="4"/>
      <c r="B1286" s="76" t="str">
        <f>IF(A1286="","",IF(ISNUMBER(SEARCH("KCB",G1286))=TRUE,Info!$J$10,Info!$J$11))</f>
        <v/>
      </c>
      <c r="C1286" s="56"/>
      <c r="D1286" s="171"/>
      <c r="E1286" s="171"/>
      <c r="F1286" s="3"/>
      <c r="H1286" s="3"/>
      <c r="M1286" s="78"/>
      <c r="N1286" s="6"/>
      <c r="O1286" s="25"/>
      <c r="P1286" s="25"/>
      <c r="Q1286" s="24"/>
      <c r="R1286" s="79"/>
      <c r="S1286" s="79"/>
    </row>
    <row r="1287" spans="1:19" s="5" customFormat="1" x14ac:dyDescent="0.2">
      <c r="A1287" s="4"/>
      <c r="B1287" s="76" t="str">
        <f>IF(A1287="","",IF(ISNUMBER(SEARCH("KCB",G1287))=TRUE,Info!$J$10,Info!$J$11))</f>
        <v/>
      </c>
      <c r="C1287" s="56"/>
      <c r="D1287" s="171"/>
      <c r="E1287" s="171"/>
      <c r="F1287" s="3"/>
      <c r="H1287" s="3"/>
      <c r="M1287" s="78"/>
      <c r="N1287" s="6"/>
      <c r="O1287" s="25"/>
      <c r="P1287" s="25"/>
      <c r="Q1287" s="24"/>
      <c r="R1287" s="79"/>
      <c r="S1287" s="79"/>
    </row>
    <row r="1288" spans="1:19" s="5" customFormat="1" x14ac:dyDescent="0.2">
      <c r="A1288" s="4"/>
      <c r="B1288" s="76" t="str">
        <f>IF(A1288="","",IF(ISNUMBER(SEARCH("KCB",G1288))=TRUE,Info!$J$10,Info!$J$11))</f>
        <v/>
      </c>
      <c r="C1288" s="56"/>
      <c r="D1288" s="171"/>
      <c r="E1288" s="171"/>
      <c r="F1288" s="3"/>
      <c r="H1288" s="3"/>
      <c r="M1288" s="78"/>
      <c r="N1288" s="6"/>
      <c r="O1288" s="25"/>
      <c r="P1288" s="25"/>
      <c r="Q1288" s="24"/>
      <c r="R1288" s="79"/>
      <c r="S1288" s="79"/>
    </row>
    <row r="1289" spans="1:19" s="5" customFormat="1" x14ac:dyDescent="0.2">
      <c r="A1289" s="4"/>
      <c r="B1289" s="76" t="str">
        <f>IF(A1289="","",IF(ISNUMBER(SEARCH("KCB",G1289))=TRUE,Info!$J$10,Info!$J$11))</f>
        <v/>
      </c>
      <c r="C1289" s="56"/>
      <c r="D1289" s="171"/>
      <c r="E1289" s="171"/>
      <c r="F1289" s="3"/>
      <c r="H1289" s="3"/>
      <c r="M1289" s="78"/>
      <c r="N1289" s="6"/>
      <c r="O1289" s="25"/>
      <c r="P1289" s="25"/>
      <c r="Q1289" s="24"/>
      <c r="R1289" s="79"/>
      <c r="S1289" s="79"/>
    </row>
    <row r="1290" spans="1:19" s="5" customFormat="1" x14ac:dyDescent="0.2">
      <c r="A1290" s="4"/>
      <c r="B1290" s="76" t="str">
        <f>IF(A1290="","",IF(ISNUMBER(SEARCH("KCB",G1290))=TRUE,Info!$J$10,Info!$J$11))</f>
        <v/>
      </c>
      <c r="C1290" s="56"/>
      <c r="D1290" s="171"/>
      <c r="E1290" s="171"/>
      <c r="F1290" s="3"/>
      <c r="H1290" s="3"/>
      <c r="M1290" s="78"/>
      <c r="N1290" s="6"/>
      <c r="O1290" s="25"/>
      <c r="P1290" s="25"/>
      <c r="Q1290" s="24"/>
      <c r="R1290" s="79"/>
      <c r="S1290" s="79"/>
    </row>
    <row r="1291" spans="1:19" s="5" customFormat="1" x14ac:dyDescent="0.2">
      <c r="A1291" s="4"/>
      <c r="B1291" s="76" t="str">
        <f>IF(A1291="","",IF(ISNUMBER(SEARCH("KCB",G1291))=TRUE,Info!$J$10,Info!$J$11))</f>
        <v/>
      </c>
      <c r="C1291" s="56"/>
      <c r="D1291" s="171"/>
      <c r="E1291" s="171"/>
      <c r="F1291" s="3"/>
      <c r="H1291" s="3"/>
      <c r="M1291" s="78"/>
      <c r="N1291" s="6"/>
      <c r="O1291" s="25"/>
      <c r="P1291" s="25"/>
      <c r="Q1291" s="24"/>
      <c r="R1291" s="79"/>
      <c r="S1291" s="79"/>
    </row>
    <row r="1292" spans="1:19" s="5" customFormat="1" x14ac:dyDescent="0.2">
      <c r="A1292" s="4"/>
      <c r="B1292" s="76" t="str">
        <f>IF(A1292="","",IF(ISNUMBER(SEARCH("KCB",G1292))=TRUE,Info!$J$10,Info!$J$11))</f>
        <v/>
      </c>
      <c r="C1292" s="56"/>
      <c r="D1292" s="171"/>
      <c r="E1292" s="171"/>
      <c r="F1292" s="3"/>
      <c r="H1292" s="3"/>
      <c r="M1292" s="78"/>
      <c r="N1292" s="6"/>
      <c r="O1292" s="25"/>
      <c r="P1292" s="25"/>
      <c r="Q1292" s="24"/>
      <c r="R1292" s="79"/>
      <c r="S1292" s="79"/>
    </row>
    <row r="1293" spans="1:19" s="5" customFormat="1" x14ac:dyDescent="0.2">
      <c r="A1293" s="4"/>
      <c r="B1293" s="76" t="str">
        <f>IF(A1293="","",IF(ISNUMBER(SEARCH("KCB",G1293))=TRUE,Info!$J$10,Info!$J$11))</f>
        <v/>
      </c>
      <c r="C1293" s="56"/>
      <c r="D1293" s="171"/>
      <c r="E1293" s="171"/>
      <c r="F1293" s="3"/>
      <c r="H1293" s="3"/>
      <c r="M1293" s="78"/>
      <c r="N1293" s="6"/>
      <c r="O1293" s="25"/>
      <c r="P1293" s="25"/>
      <c r="Q1293" s="24"/>
      <c r="R1293" s="79"/>
      <c r="S1293" s="79"/>
    </row>
    <row r="1294" spans="1:19" s="5" customFormat="1" x14ac:dyDescent="0.2">
      <c r="A1294" s="4"/>
      <c r="B1294" s="76" t="str">
        <f>IF(A1294="","",IF(ISNUMBER(SEARCH("KCB",G1294))=TRUE,Info!$J$10,Info!$J$11))</f>
        <v/>
      </c>
      <c r="C1294" s="56"/>
      <c r="D1294" s="171"/>
      <c r="E1294" s="171"/>
      <c r="F1294" s="3"/>
      <c r="H1294" s="3"/>
      <c r="M1294" s="78"/>
      <c r="N1294" s="6"/>
      <c r="O1294" s="25"/>
      <c r="P1294" s="25"/>
      <c r="Q1294" s="24"/>
      <c r="R1294" s="79"/>
      <c r="S1294" s="79"/>
    </row>
    <row r="1295" spans="1:19" s="5" customFormat="1" x14ac:dyDescent="0.2">
      <c r="A1295" s="4"/>
      <c r="B1295" s="76" t="str">
        <f>IF(A1295="","",IF(ISNUMBER(SEARCH("KCB",G1295))=TRUE,Info!$J$10,Info!$J$11))</f>
        <v/>
      </c>
      <c r="C1295" s="56"/>
      <c r="D1295" s="171"/>
      <c r="E1295" s="171"/>
      <c r="F1295" s="3"/>
      <c r="H1295" s="3"/>
      <c r="M1295" s="78"/>
      <c r="N1295" s="6"/>
      <c r="O1295" s="25"/>
      <c r="P1295" s="25"/>
      <c r="Q1295" s="24"/>
      <c r="R1295" s="79"/>
      <c r="S1295" s="79"/>
    </row>
    <row r="1296" spans="1:19" s="5" customFormat="1" x14ac:dyDescent="0.2">
      <c r="A1296" s="4"/>
      <c r="B1296" s="76" t="str">
        <f>IF(A1296="","",IF(ISNUMBER(SEARCH("KCB",G1296))=TRUE,Info!$J$10,Info!$J$11))</f>
        <v/>
      </c>
      <c r="C1296" s="56"/>
      <c r="D1296" s="171"/>
      <c r="E1296" s="171"/>
      <c r="F1296" s="3"/>
      <c r="H1296" s="3"/>
      <c r="M1296" s="78"/>
      <c r="N1296" s="6"/>
      <c r="O1296" s="25"/>
      <c r="P1296" s="25"/>
      <c r="Q1296" s="24"/>
      <c r="R1296" s="79"/>
      <c r="S1296" s="79"/>
    </row>
    <row r="1297" spans="1:19" s="5" customFormat="1" x14ac:dyDescent="0.2">
      <c r="A1297" s="4"/>
      <c r="B1297" s="76" t="str">
        <f>IF(A1297="","",IF(ISNUMBER(SEARCH("KCB",G1297))=TRUE,Info!$J$10,Info!$J$11))</f>
        <v/>
      </c>
      <c r="C1297" s="56"/>
      <c r="D1297" s="171"/>
      <c r="E1297" s="171"/>
      <c r="F1297" s="3"/>
      <c r="H1297" s="3"/>
      <c r="M1297" s="78"/>
      <c r="N1297" s="6"/>
      <c r="O1297" s="25"/>
      <c r="P1297" s="25"/>
      <c r="Q1297" s="24"/>
      <c r="R1297" s="79"/>
      <c r="S1297" s="79"/>
    </row>
    <row r="1298" spans="1:19" s="5" customFormat="1" x14ac:dyDescent="0.2">
      <c r="A1298" s="4"/>
      <c r="B1298" s="76" t="str">
        <f>IF(A1298="","",IF(ISNUMBER(SEARCH("KCB",G1298))=TRUE,Info!$J$10,Info!$J$11))</f>
        <v/>
      </c>
      <c r="C1298" s="56"/>
      <c r="D1298" s="171"/>
      <c r="E1298" s="171"/>
      <c r="F1298" s="3"/>
      <c r="H1298" s="3"/>
      <c r="M1298" s="78"/>
      <c r="N1298" s="6"/>
      <c r="O1298" s="25"/>
      <c r="P1298" s="25"/>
      <c r="Q1298" s="24"/>
      <c r="R1298" s="79"/>
      <c r="S1298" s="79"/>
    </row>
    <row r="1299" spans="1:19" s="5" customFormat="1" x14ac:dyDescent="0.2">
      <c r="A1299" s="4"/>
      <c r="B1299" s="76" t="str">
        <f>IF(A1299="","",IF(ISNUMBER(SEARCH("KCB",G1299))=TRUE,Info!$J$10,Info!$J$11))</f>
        <v/>
      </c>
      <c r="C1299" s="56"/>
      <c r="D1299" s="171"/>
      <c r="E1299" s="171"/>
      <c r="F1299" s="3"/>
      <c r="H1299" s="3"/>
      <c r="M1299" s="78"/>
      <c r="N1299" s="6"/>
      <c r="O1299" s="25"/>
      <c r="P1299" s="25"/>
      <c r="Q1299" s="24"/>
      <c r="R1299" s="79"/>
      <c r="S1299" s="79"/>
    </row>
    <row r="1300" spans="1:19" s="5" customFormat="1" x14ac:dyDescent="0.2">
      <c r="A1300" s="4"/>
      <c r="B1300" s="76" t="str">
        <f>IF(A1300="","",IF(ISNUMBER(SEARCH("KCB",G1300))=TRUE,Info!$J$10,Info!$J$11))</f>
        <v/>
      </c>
      <c r="C1300" s="56"/>
      <c r="D1300" s="171"/>
      <c r="E1300" s="171"/>
      <c r="F1300" s="3"/>
      <c r="H1300" s="3"/>
      <c r="M1300" s="78"/>
      <c r="N1300" s="6"/>
      <c r="O1300" s="25"/>
      <c r="P1300" s="25"/>
      <c r="Q1300" s="24"/>
      <c r="R1300" s="79"/>
      <c r="S1300" s="79"/>
    </row>
    <row r="1301" spans="1:19" s="5" customFormat="1" x14ac:dyDescent="0.2">
      <c r="A1301" s="4"/>
      <c r="B1301" s="76" t="str">
        <f>IF(A1301="","",IF(ISNUMBER(SEARCH("KCB",G1301))=TRUE,Info!$J$10,Info!$J$11))</f>
        <v/>
      </c>
      <c r="C1301" s="56"/>
      <c r="D1301" s="171"/>
      <c r="E1301" s="171"/>
      <c r="F1301" s="3"/>
      <c r="H1301" s="3"/>
      <c r="M1301" s="78"/>
      <c r="N1301" s="6"/>
      <c r="O1301" s="25"/>
      <c r="P1301" s="25"/>
      <c r="Q1301" s="24"/>
      <c r="R1301" s="79"/>
      <c r="S1301" s="79"/>
    </row>
    <row r="1302" spans="1:19" s="5" customFormat="1" x14ac:dyDescent="0.2">
      <c r="A1302" s="4"/>
      <c r="B1302" s="76" t="str">
        <f>IF(A1302="","",IF(ISNUMBER(SEARCH("KCB",G1302))=TRUE,Info!$J$10,Info!$J$11))</f>
        <v/>
      </c>
      <c r="C1302" s="56"/>
      <c r="D1302" s="171"/>
      <c r="E1302" s="171"/>
      <c r="F1302" s="3"/>
      <c r="H1302" s="3"/>
      <c r="M1302" s="78"/>
      <c r="N1302" s="6"/>
      <c r="O1302" s="25"/>
      <c r="P1302" s="25"/>
      <c r="Q1302" s="24"/>
      <c r="R1302" s="79"/>
      <c r="S1302" s="79"/>
    </row>
    <row r="1303" spans="1:19" s="5" customFormat="1" x14ac:dyDescent="0.2">
      <c r="A1303" s="4"/>
      <c r="B1303" s="76" t="str">
        <f>IF(A1303="","",IF(ISNUMBER(SEARCH("KCB",G1303))=TRUE,Info!$J$10,Info!$J$11))</f>
        <v/>
      </c>
      <c r="C1303" s="56"/>
      <c r="D1303" s="171"/>
      <c r="E1303" s="171"/>
      <c r="F1303" s="3"/>
      <c r="H1303" s="3"/>
      <c r="M1303" s="78"/>
      <c r="N1303" s="6"/>
      <c r="O1303" s="25"/>
      <c r="P1303" s="25"/>
      <c r="Q1303" s="24"/>
      <c r="R1303" s="79"/>
      <c r="S1303" s="79"/>
    </row>
    <row r="1304" spans="1:19" s="5" customFormat="1" x14ac:dyDescent="0.2">
      <c r="A1304" s="4"/>
      <c r="B1304" s="76" t="str">
        <f>IF(A1304="","",IF(ISNUMBER(SEARCH("KCB",G1304))=TRUE,Info!$J$10,Info!$J$11))</f>
        <v/>
      </c>
      <c r="C1304" s="56"/>
      <c r="D1304" s="171"/>
      <c r="E1304" s="171"/>
      <c r="F1304" s="3"/>
      <c r="H1304" s="3"/>
      <c r="M1304" s="78"/>
      <c r="N1304" s="6"/>
      <c r="O1304" s="25"/>
      <c r="P1304" s="25"/>
      <c r="Q1304" s="24"/>
      <c r="R1304" s="79"/>
      <c r="S1304" s="79"/>
    </row>
    <row r="1305" spans="1:19" s="5" customFormat="1" x14ac:dyDescent="0.2">
      <c r="A1305" s="4"/>
      <c r="B1305" s="76" t="str">
        <f>IF(A1305="","",IF(ISNUMBER(SEARCH("KCB",G1305))=TRUE,Info!$J$10,Info!$J$11))</f>
        <v/>
      </c>
      <c r="C1305" s="56"/>
      <c r="D1305" s="171"/>
      <c r="E1305" s="171"/>
      <c r="F1305" s="3"/>
      <c r="H1305" s="3"/>
      <c r="M1305" s="78"/>
      <c r="N1305" s="6"/>
      <c r="O1305" s="25"/>
      <c r="P1305" s="25"/>
      <c r="Q1305" s="24"/>
      <c r="R1305" s="79"/>
      <c r="S1305" s="79"/>
    </row>
    <row r="1306" spans="1:19" s="5" customFormat="1" x14ac:dyDescent="0.2">
      <c r="A1306" s="4"/>
      <c r="B1306" s="76" t="str">
        <f>IF(A1306="","",IF(ISNUMBER(SEARCH("KCB",G1306))=TRUE,Info!$J$10,Info!$J$11))</f>
        <v/>
      </c>
      <c r="C1306" s="56"/>
      <c r="D1306" s="171"/>
      <c r="E1306" s="171"/>
      <c r="F1306" s="3"/>
      <c r="H1306" s="3"/>
      <c r="M1306" s="78"/>
      <c r="N1306" s="6"/>
      <c r="O1306" s="25"/>
      <c r="P1306" s="25"/>
      <c r="Q1306" s="24"/>
      <c r="R1306" s="79"/>
      <c r="S1306" s="79"/>
    </row>
    <row r="1307" spans="1:19" s="5" customFormat="1" x14ac:dyDescent="0.2">
      <c r="A1307" s="4"/>
      <c r="B1307" s="76" t="str">
        <f>IF(A1307="","",IF(ISNUMBER(SEARCH("KCB",G1307))=TRUE,Info!$J$10,Info!$J$11))</f>
        <v/>
      </c>
      <c r="C1307" s="56"/>
      <c r="D1307" s="171"/>
      <c r="E1307" s="171"/>
      <c r="F1307" s="3"/>
      <c r="H1307" s="3"/>
      <c r="M1307" s="78"/>
      <c r="N1307" s="6"/>
      <c r="O1307" s="25"/>
      <c r="P1307" s="25"/>
      <c r="Q1307" s="24"/>
      <c r="R1307" s="79"/>
      <c r="S1307" s="79"/>
    </row>
    <row r="1308" spans="1:19" s="5" customFormat="1" x14ac:dyDescent="0.2">
      <c r="A1308" s="4"/>
      <c r="B1308" s="76" t="str">
        <f>IF(A1308="","",IF(ISNUMBER(SEARCH("KCB",G1308))=TRUE,Info!$J$10,Info!$J$11))</f>
        <v/>
      </c>
      <c r="C1308" s="56"/>
      <c r="D1308" s="171"/>
      <c r="E1308" s="171"/>
      <c r="F1308" s="3"/>
      <c r="H1308" s="3"/>
      <c r="M1308" s="78"/>
      <c r="N1308" s="6"/>
      <c r="O1308" s="25"/>
      <c r="P1308" s="25"/>
      <c r="Q1308" s="24"/>
      <c r="R1308" s="79"/>
      <c r="S1308" s="79"/>
    </row>
    <row r="1309" spans="1:19" s="5" customFormat="1" x14ac:dyDescent="0.2">
      <c r="A1309" s="4"/>
      <c r="B1309" s="76" t="str">
        <f>IF(A1309="","",IF(ISNUMBER(SEARCH("KCB",G1309))=TRUE,Info!$J$10,Info!$J$11))</f>
        <v/>
      </c>
      <c r="C1309" s="56"/>
      <c r="D1309" s="171"/>
      <c r="E1309" s="171"/>
      <c r="F1309" s="3"/>
      <c r="H1309" s="3"/>
      <c r="M1309" s="78"/>
      <c r="N1309" s="6"/>
      <c r="O1309" s="25"/>
      <c r="P1309" s="25"/>
      <c r="Q1309" s="24"/>
      <c r="R1309" s="79"/>
      <c r="S1309" s="79"/>
    </row>
    <row r="1310" spans="1:19" s="5" customFormat="1" x14ac:dyDescent="0.2">
      <c r="A1310" s="4"/>
      <c r="B1310" s="76" t="str">
        <f>IF(A1310="","",IF(ISNUMBER(SEARCH("KCB",G1310))=TRUE,Info!$J$10,Info!$J$11))</f>
        <v/>
      </c>
      <c r="C1310" s="56"/>
      <c r="D1310" s="171"/>
      <c r="E1310" s="171"/>
      <c r="F1310" s="3"/>
      <c r="H1310" s="3"/>
      <c r="M1310" s="78"/>
      <c r="N1310" s="6"/>
      <c r="O1310" s="25"/>
      <c r="P1310" s="25"/>
      <c r="Q1310" s="24"/>
      <c r="R1310" s="79"/>
      <c r="S1310" s="79"/>
    </row>
    <row r="1311" spans="1:19" s="5" customFormat="1" x14ac:dyDescent="0.2">
      <c r="A1311" s="4"/>
      <c r="B1311" s="76" t="str">
        <f>IF(A1311="","",IF(ISNUMBER(SEARCH("KCB",G1311))=TRUE,Info!$J$10,Info!$J$11))</f>
        <v/>
      </c>
      <c r="C1311" s="56"/>
      <c r="D1311" s="171"/>
      <c r="E1311" s="171"/>
      <c r="F1311" s="3"/>
      <c r="H1311" s="3"/>
      <c r="M1311" s="78"/>
      <c r="N1311" s="6"/>
      <c r="O1311" s="25"/>
      <c r="P1311" s="25"/>
      <c r="Q1311" s="24"/>
      <c r="R1311" s="79"/>
      <c r="S1311" s="79"/>
    </row>
    <row r="1312" spans="1:19" s="5" customFormat="1" x14ac:dyDescent="0.2">
      <c r="A1312" s="4"/>
      <c r="B1312" s="76" t="str">
        <f>IF(A1312="","",IF(ISNUMBER(SEARCH("KCB",G1312))=TRUE,Info!$J$10,Info!$J$11))</f>
        <v/>
      </c>
      <c r="C1312" s="56"/>
      <c r="D1312" s="171"/>
      <c r="E1312" s="171"/>
      <c r="F1312" s="3"/>
      <c r="H1312" s="3"/>
      <c r="M1312" s="78"/>
      <c r="N1312" s="6"/>
      <c r="O1312" s="25"/>
      <c r="P1312" s="25"/>
      <c r="Q1312" s="24"/>
      <c r="R1312" s="79"/>
      <c r="S1312" s="79"/>
    </row>
    <row r="1313" spans="1:19" s="5" customFormat="1" x14ac:dyDescent="0.2">
      <c r="A1313" s="4"/>
      <c r="B1313" s="76" t="str">
        <f>IF(A1313="","",IF(ISNUMBER(SEARCH("KCB",G1313))=TRUE,Info!$J$10,Info!$J$11))</f>
        <v/>
      </c>
      <c r="C1313" s="56"/>
      <c r="D1313" s="171"/>
      <c r="E1313" s="171"/>
      <c r="F1313" s="3"/>
      <c r="H1313" s="3"/>
      <c r="M1313" s="78"/>
      <c r="N1313" s="6"/>
      <c r="O1313" s="25"/>
      <c r="P1313" s="25"/>
      <c r="Q1313" s="24"/>
      <c r="R1313" s="79"/>
      <c r="S1313" s="79"/>
    </row>
    <row r="1314" spans="1:19" s="5" customFormat="1" x14ac:dyDescent="0.2">
      <c r="A1314" s="4"/>
      <c r="B1314" s="76" t="str">
        <f>IF(A1314="","",IF(ISNUMBER(SEARCH("KCB",G1314))=TRUE,Info!$J$10,Info!$J$11))</f>
        <v/>
      </c>
      <c r="C1314" s="56"/>
      <c r="D1314" s="171"/>
      <c r="E1314" s="171"/>
      <c r="F1314" s="3"/>
      <c r="H1314" s="3"/>
      <c r="M1314" s="78"/>
      <c r="N1314" s="6"/>
      <c r="O1314" s="25"/>
      <c r="P1314" s="25"/>
      <c r="Q1314" s="24"/>
      <c r="R1314" s="79"/>
      <c r="S1314" s="79"/>
    </row>
    <row r="1315" spans="1:19" s="5" customFormat="1" x14ac:dyDescent="0.2">
      <c r="A1315" s="4"/>
      <c r="B1315" s="76" t="str">
        <f>IF(A1315="","",IF(ISNUMBER(SEARCH("KCB",G1315))=TRUE,Info!$J$10,Info!$J$11))</f>
        <v/>
      </c>
      <c r="C1315" s="56"/>
      <c r="D1315" s="171"/>
      <c r="E1315" s="171"/>
      <c r="F1315" s="3"/>
      <c r="H1315" s="3"/>
      <c r="M1315" s="78"/>
      <c r="N1315" s="6"/>
      <c r="O1315" s="25"/>
      <c r="P1315" s="25"/>
      <c r="Q1315" s="24"/>
      <c r="R1315" s="79"/>
      <c r="S1315" s="79"/>
    </row>
    <row r="1316" spans="1:19" s="5" customFormat="1" x14ac:dyDescent="0.2">
      <c r="A1316" s="4"/>
      <c r="B1316" s="76" t="str">
        <f>IF(A1316="","",IF(ISNUMBER(SEARCH("KCB",G1316))=TRUE,Info!$J$10,Info!$J$11))</f>
        <v/>
      </c>
      <c r="C1316" s="56"/>
      <c r="D1316" s="171"/>
      <c r="E1316" s="171"/>
      <c r="F1316" s="3"/>
      <c r="H1316" s="3"/>
      <c r="M1316" s="78"/>
      <c r="N1316" s="6"/>
      <c r="O1316" s="25"/>
      <c r="P1316" s="25"/>
      <c r="Q1316" s="24"/>
      <c r="R1316" s="79"/>
      <c r="S1316" s="79"/>
    </row>
    <row r="1317" spans="1:19" s="5" customFormat="1" x14ac:dyDescent="0.2">
      <c r="A1317" s="4"/>
      <c r="B1317" s="76" t="str">
        <f>IF(A1317="","",IF(ISNUMBER(SEARCH("KCB",G1317))=TRUE,Info!$J$10,Info!$J$11))</f>
        <v/>
      </c>
      <c r="C1317" s="56"/>
      <c r="D1317" s="171"/>
      <c r="E1317" s="171"/>
      <c r="F1317" s="3"/>
      <c r="H1317" s="3"/>
      <c r="M1317" s="78"/>
      <c r="N1317" s="6"/>
      <c r="O1317" s="25"/>
      <c r="P1317" s="25"/>
      <c r="Q1317" s="24"/>
      <c r="R1317" s="79"/>
      <c r="S1317" s="79"/>
    </row>
    <row r="1318" spans="1:19" s="5" customFormat="1" x14ac:dyDescent="0.2">
      <c r="A1318" s="4"/>
      <c r="B1318" s="76" t="str">
        <f>IF(A1318="","",IF(ISNUMBER(SEARCH("KCB",G1318))=TRUE,Info!$J$10,Info!$J$11))</f>
        <v/>
      </c>
      <c r="C1318" s="56"/>
      <c r="D1318" s="171"/>
      <c r="E1318" s="171"/>
      <c r="F1318" s="3"/>
      <c r="H1318" s="3"/>
      <c r="M1318" s="78"/>
      <c r="N1318" s="6"/>
      <c r="O1318" s="25"/>
      <c r="P1318" s="25"/>
      <c r="Q1318" s="24"/>
      <c r="R1318" s="79"/>
      <c r="S1318" s="79"/>
    </row>
    <row r="1319" spans="1:19" s="5" customFormat="1" x14ac:dyDescent="0.2">
      <c r="A1319" s="4"/>
      <c r="B1319" s="76" t="str">
        <f>IF(A1319="","",IF(ISNUMBER(SEARCH("KCB",G1319))=TRUE,Info!$J$10,Info!$J$11))</f>
        <v/>
      </c>
      <c r="C1319" s="56"/>
      <c r="D1319" s="171"/>
      <c r="E1319" s="171"/>
      <c r="F1319" s="3"/>
      <c r="H1319" s="3"/>
      <c r="M1319" s="78"/>
      <c r="N1319" s="6"/>
      <c r="O1319" s="25"/>
      <c r="P1319" s="25"/>
      <c r="Q1319" s="24"/>
      <c r="R1319" s="79"/>
      <c r="S1319" s="79"/>
    </row>
    <row r="1320" spans="1:19" s="5" customFormat="1" x14ac:dyDescent="0.2">
      <c r="A1320" s="4"/>
      <c r="B1320" s="76" t="str">
        <f>IF(A1320="","",IF(ISNUMBER(SEARCH("KCB",G1320))=TRUE,Info!$J$10,Info!$J$11))</f>
        <v/>
      </c>
      <c r="C1320" s="56"/>
      <c r="D1320" s="171"/>
      <c r="E1320" s="171"/>
      <c r="F1320" s="3"/>
      <c r="H1320" s="3"/>
      <c r="M1320" s="78"/>
      <c r="N1320" s="6"/>
      <c r="O1320" s="25"/>
      <c r="P1320" s="25"/>
      <c r="Q1320" s="24"/>
      <c r="R1320" s="79"/>
      <c r="S1320" s="79"/>
    </row>
    <row r="1321" spans="1:19" s="5" customFormat="1" x14ac:dyDescent="0.2">
      <c r="A1321" s="4"/>
      <c r="B1321" s="76" t="str">
        <f>IF(A1321="","",IF(ISNUMBER(SEARCH("KCB",G1321))=TRUE,Info!$J$10,Info!$J$11))</f>
        <v/>
      </c>
      <c r="C1321" s="56"/>
      <c r="D1321" s="171"/>
      <c r="E1321" s="171"/>
      <c r="F1321" s="3"/>
      <c r="H1321" s="3"/>
      <c r="M1321" s="78"/>
      <c r="N1321" s="6"/>
      <c r="O1321" s="25"/>
      <c r="P1321" s="25"/>
      <c r="Q1321" s="24"/>
      <c r="R1321" s="79"/>
      <c r="S1321" s="79"/>
    </row>
    <row r="1322" spans="1:19" s="5" customFormat="1" x14ac:dyDescent="0.2">
      <c r="A1322" s="4"/>
      <c r="B1322" s="76" t="str">
        <f>IF(A1322="","",IF(ISNUMBER(SEARCH("KCB",G1322))=TRUE,Info!$J$10,Info!$J$11))</f>
        <v/>
      </c>
      <c r="C1322" s="56"/>
      <c r="D1322" s="171"/>
      <c r="E1322" s="171"/>
      <c r="F1322" s="3"/>
      <c r="H1322" s="3"/>
      <c r="M1322" s="78"/>
      <c r="N1322" s="6"/>
      <c r="O1322" s="25"/>
      <c r="P1322" s="25"/>
      <c r="Q1322" s="24"/>
      <c r="R1322" s="79"/>
      <c r="S1322" s="79"/>
    </row>
    <row r="1323" spans="1:19" s="5" customFormat="1" x14ac:dyDescent="0.2">
      <c r="A1323" s="4"/>
      <c r="B1323" s="76" t="str">
        <f>IF(A1323="","",IF(ISNUMBER(SEARCH("KCB",G1323))=TRUE,Info!$J$10,Info!$J$11))</f>
        <v/>
      </c>
      <c r="C1323" s="56"/>
      <c r="D1323" s="171"/>
      <c r="E1323" s="171"/>
      <c r="F1323" s="3"/>
      <c r="H1323" s="3"/>
      <c r="M1323" s="78"/>
      <c r="N1323" s="6"/>
      <c r="O1323" s="25"/>
      <c r="P1323" s="25"/>
      <c r="Q1323" s="24"/>
      <c r="R1323" s="79"/>
      <c r="S1323" s="79"/>
    </row>
    <row r="1324" spans="1:19" s="5" customFormat="1" x14ac:dyDescent="0.2">
      <c r="A1324" s="4"/>
      <c r="B1324" s="76" t="str">
        <f>IF(A1324="","",IF(ISNUMBER(SEARCH("KCB",G1324))=TRUE,Info!$J$10,Info!$J$11))</f>
        <v/>
      </c>
      <c r="C1324" s="56"/>
      <c r="D1324" s="171"/>
      <c r="E1324" s="171"/>
      <c r="F1324" s="3"/>
      <c r="H1324" s="3"/>
      <c r="M1324" s="78"/>
      <c r="N1324" s="6"/>
      <c r="O1324" s="25"/>
      <c r="P1324" s="25"/>
      <c r="Q1324" s="24"/>
      <c r="R1324" s="79"/>
      <c r="S1324" s="79"/>
    </row>
    <row r="1325" spans="1:19" s="5" customFormat="1" x14ac:dyDescent="0.2">
      <c r="A1325" s="4"/>
      <c r="B1325" s="76" t="str">
        <f>IF(A1325="","",IF(ISNUMBER(SEARCH("KCB",G1325))=TRUE,Info!$J$10,Info!$J$11))</f>
        <v/>
      </c>
      <c r="C1325" s="56"/>
      <c r="D1325" s="171"/>
      <c r="E1325" s="171"/>
      <c r="F1325" s="3"/>
      <c r="H1325" s="3"/>
      <c r="M1325" s="78"/>
      <c r="N1325" s="6"/>
      <c r="O1325" s="25"/>
      <c r="P1325" s="25"/>
      <c r="Q1325" s="24"/>
      <c r="R1325" s="79"/>
      <c r="S1325" s="79"/>
    </row>
    <row r="1326" spans="1:19" s="5" customFormat="1" x14ac:dyDescent="0.2">
      <c r="A1326" s="4"/>
      <c r="B1326" s="76" t="str">
        <f>IF(A1326="","",IF(ISNUMBER(SEARCH("KCB",G1326))=TRUE,Info!$J$10,Info!$J$11))</f>
        <v/>
      </c>
      <c r="C1326" s="56"/>
      <c r="D1326" s="171"/>
      <c r="E1326" s="171"/>
      <c r="F1326" s="3"/>
      <c r="H1326" s="3"/>
      <c r="M1326" s="78"/>
      <c r="N1326" s="6"/>
      <c r="O1326" s="25"/>
      <c r="P1326" s="25"/>
      <c r="Q1326" s="24"/>
      <c r="R1326" s="79"/>
      <c r="S1326" s="79"/>
    </row>
    <row r="1327" spans="1:19" s="5" customFormat="1" x14ac:dyDescent="0.2">
      <c r="A1327" s="4"/>
      <c r="B1327" s="76" t="str">
        <f>IF(A1327="","",IF(ISNUMBER(SEARCH("KCB",G1327))=TRUE,Info!$J$10,Info!$J$11))</f>
        <v/>
      </c>
      <c r="C1327" s="56"/>
      <c r="D1327" s="171"/>
      <c r="E1327" s="171"/>
      <c r="F1327" s="3"/>
      <c r="H1327" s="3"/>
      <c r="M1327" s="78"/>
      <c r="N1327" s="6"/>
      <c r="O1327" s="25"/>
      <c r="P1327" s="25"/>
      <c r="Q1327" s="24"/>
      <c r="R1327" s="79"/>
      <c r="S1327" s="79"/>
    </row>
    <row r="1328" spans="1:19" s="5" customFormat="1" x14ac:dyDescent="0.2">
      <c r="A1328" s="4"/>
      <c r="B1328" s="76" t="str">
        <f>IF(A1328="","",IF(ISNUMBER(SEARCH("KCB",G1328))=TRUE,Info!$J$10,Info!$J$11))</f>
        <v/>
      </c>
      <c r="C1328" s="56"/>
      <c r="D1328" s="171"/>
      <c r="E1328" s="171"/>
      <c r="F1328" s="3"/>
      <c r="H1328" s="3"/>
      <c r="M1328" s="78"/>
      <c r="N1328" s="6"/>
      <c r="O1328" s="25"/>
      <c r="P1328" s="25"/>
      <c r="Q1328" s="24"/>
      <c r="R1328" s="79"/>
      <c r="S1328" s="79"/>
    </row>
    <row r="1329" spans="1:19" s="5" customFormat="1" x14ac:dyDescent="0.2">
      <c r="A1329" s="4"/>
      <c r="B1329" s="76" t="str">
        <f>IF(A1329="","",IF(ISNUMBER(SEARCH("KCB",G1329))=TRUE,Info!$J$10,Info!$J$11))</f>
        <v/>
      </c>
      <c r="C1329" s="56"/>
      <c r="D1329" s="171"/>
      <c r="E1329" s="171"/>
      <c r="F1329" s="3"/>
      <c r="H1329" s="3"/>
      <c r="M1329" s="78"/>
      <c r="N1329" s="6"/>
      <c r="O1329" s="25"/>
      <c r="P1329" s="25"/>
      <c r="Q1329" s="24"/>
      <c r="R1329" s="79"/>
      <c r="S1329" s="79"/>
    </row>
    <row r="1330" spans="1:19" s="5" customFormat="1" x14ac:dyDescent="0.2">
      <c r="A1330" s="4"/>
      <c r="B1330" s="76" t="str">
        <f>IF(A1330="","",IF(ISNUMBER(SEARCH("KCB",G1330))=TRUE,Info!$J$10,Info!$J$11))</f>
        <v/>
      </c>
      <c r="C1330" s="56"/>
      <c r="D1330" s="171"/>
      <c r="E1330" s="171"/>
      <c r="F1330" s="3"/>
      <c r="H1330" s="3"/>
      <c r="M1330" s="78"/>
      <c r="N1330" s="6"/>
      <c r="O1330" s="25"/>
      <c r="P1330" s="25"/>
      <c r="Q1330" s="24"/>
      <c r="R1330" s="79"/>
      <c r="S1330" s="79"/>
    </row>
    <row r="1331" spans="1:19" s="5" customFormat="1" x14ac:dyDescent="0.2">
      <c r="A1331" s="4"/>
      <c r="B1331" s="76" t="str">
        <f>IF(A1331="","",IF(ISNUMBER(SEARCH("KCB",G1331))=TRUE,Info!$J$10,Info!$J$11))</f>
        <v/>
      </c>
      <c r="C1331" s="56"/>
      <c r="D1331" s="171"/>
      <c r="E1331" s="171"/>
      <c r="F1331" s="3"/>
      <c r="H1331" s="3"/>
      <c r="M1331" s="78"/>
      <c r="N1331" s="6"/>
      <c r="O1331" s="25"/>
      <c r="P1331" s="25"/>
      <c r="Q1331" s="24"/>
      <c r="R1331" s="79"/>
      <c r="S1331" s="79"/>
    </row>
    <row r="1332" spans="1:19" s="5" customFormat="1" x14ac:dyDescent="0.2">
      <c r="A1332" s="4"/>
      <c r="B1332" s="76" t="str">
        <f>IF(A1332="","",IF(ISNUMBER(SEARCH("KCB",G1332))=TRUE,Info!$J$10,Info!$J$11))</f>
        <v/>
      </c>
      <c r="C1332" s="56"/>
      <c r="D1332" s="171"/>
      <c r="E1332" s="171"/>
      <c r="F1332" s="3"/>
      <c r="H1332" s="3"/>
      <c r="M1332" s="78"/>
      <c r="N1332" s="6"/>
      <c r="O1332" s="25"/>
      <c r="P1332" s="25"/>
      <c r="Q1332" s="24"/>
      <c r="R1332" s="79"/>
      <c r="S1332" s="79"/>
    </row>
    <row r="1333" spans="1:19" s="5" customFormat="1" x14ac:dyDescent="0.2">
      <c r="A1333" s="4"/>
      <c r="B1333" s="76" t="str">
        <f>IF(A1333="","",IF(ISNUMBER(SEARCH("KCB",G1333))=TRUE,Info!$J$10,Info!$J$11))</f>
        <v/>
      </c>
      <c r="C1333" s="56"/>
      <c r="D1333" s="171"/>
      <c r="E1333" s="171"/>
      <c r="F1333" s="3"/>
      <c r="H1333" s="3"/>
      <c r="M1333" s="78"/>
      <c r="N1333" s="6"/>
      <c r="O1333" s="25"/>
      <c r="P1333" s="25"/>
      <c r="Q1333" s="24"/>
      <c r="R1333" s="79"/>
      <c r="S1333" s="79"/>
    </row>
    <row r="1334" spans="1:19" s="5" customFormat="1" x14ac:dyDescent="0.2">
      <c r="A1334" s="4"/>
      <c r="B1334" s="76" t="str">
        <f>IF(A1334="","",IF(ISNUMBER(SEARCH("KCB",G1334))=TRUE,Info!$J$10,Info!$J$11))</f>
        <v/>
      </c>
      <c r="C1334" s="56"/>
      <c r="D1334" s="171"/>
      <c r="E1334" s="171"/>
      <c r="F1334" s="3"/>
      <c r="H1334" s="3"/>
      <c r="M1334" s="78"/>
      <c r="N1334" s="6"/>
      <c r="O1334" s="25"/>
      <c r="P1334" s="25"/>
      <c r="Q1334" s="24"/>
      <c r="R1334" s="79"/>
      <c r="S1334" s="79"/>
    </row>
    <row r="1335" spans="1:19" s="5" customFormat="1" x14ac:dyDescent="0.2">
      <c r="A1335" s="4"/>
      <c r="B1335" s="76" t="str">
        <f>IF(A1335="","",IF(ISNUMBER(SEARCH("KCB",G1335))=TRUE,Info!$J$10,Info!$J$11))</f>
        <v/>
      </c>
      <c r="C1335" s="56"/>
      <c r="D1335" s="171"/>
      <c r="E1335" s="171"/>
      <c r="F1335" s="3"/>
      <c r="H1335" s="3"/>
      <c r="M1335" s="78"/>
      <c r="N1335" s="6"/>
      <c r="O1335" s="25"/>
      <c r="P1335" s="25"/>
      <c r="Q1335" s="24"/>
      <c r="R1335" s="79"/>
      <c r="S1335" s="79"/>
    </row>
    <row r="1336" spans="1:19" s="5" customFormat="1" x14ac:dyDescent="0.2">
      <c r="A1336" s="4"/>
      <c r="B1336" s="76" t="str">
        <f>IF(A1336="","",IF(ISNUMBER(SEARCH("KCB",G1336))=TRUE,Info!$J$10,Info!$J$11))</f>
        <v/>
      </c>
      <c r="C1336" s="56"/>
      <c r="D1336" s="171"/>
      <c r="E1336" s="171"/>
      <c r="F1336" s="3"/>
      <c r="H1336" s="3"/>
      <c r="M1336" s="78"/>
      <c r="N1336" s="6"/>
      <c r="O1336" s="25"/>
      <c r="P1336" s="25"/>
      <c r="Q1336" s="24"/>
      <c r="R1336" s="79"/>
      <c r="S1336" s="79"/>
    </row>
    <row r="1337" spans="1:19" s="5" customFormat="1" x14ac:dyDescent="0.2">
      <c r="A1337" s="4"/>
      <c r="B1337" s="76" t="str">
        <f>IF(A1337="","",IF(ISNUMBER(SEARCH("KCB",G1337))=TRUE,Info!$J$10,Info!$J$11))</f>
        <v/>
      </c>
      <c r="C1337" s="56"/>
      <c r="D1337" s="171"/>
      <c r="E1337" s="171"/>
      <c r="F1337" s="3"/>
      <c r="H1337" s="3"/>
      <c r="M1337" s="78"/>
      <c r="N1337" s="6"/>
      <c r="O1337" s="25"/>
      <c r="P1337" s="25"/>
      <c r="Q1337" s="24"/>
      <c r="R1337" s="79"/>
      <c r="S1337" s="79"/>
    </row>
    <row r="1338" spans="1:19" s="5" customFormat="1" x14ac:dyDescent="0.2">
      <c r="A1338" s="4"/>
      <c r="B1338" s="76" t="str">
        <f>IF(A1338="","",IF(ISNUMBER(SEARCH("KCB",G1338))=TRUE,Info!$J$10,Info!$J$11))</f>
        <v/>
      </c>
      <c r="C1338" s="56"/>
      <c r="D1338" s="171"/>
      <c r="E1338" s="171"/>
      <c r="F1338" s="3"/>
      <c r="H1338" s="3"/>
      <c r="M1338" s="78"/>
      <c r="N1338" s="6"/>
      <c r="O1338" s="25"/>
      <c r="P1338" s="25"/>
      <c r="Q1338" s="24"/>
      <c r="R1338" s="79"/>
      <c r="S1338" s="79"/>
    </row>
    <row r="1339" spans="1:19" s="5" customFormat="1" x14ac:dyDescent="0.2">
      <c r="A1339" s="4"/>
      <c r="B1339" s="76" t="str">
        <f>IF(A1339="","",IF(ISNUMBER(SEARCH("KCB",G1339))=TRUE,Info!$J$10,Info!$J$11))</f>
        <v/>
      </c>
      <c r="C1339" s="56"/>
      <c r="D1339" s="171"/>
      <c r="E1339" s="171"/>
      <c r="F1339" s="3"/>
      <c r="H1339" s="3"/>
      <c r="M1339" s="78"/>
      <c r="N1339" s="6"/>
      <c r="O1339" s="25"/>
      <c r="P1339" s="25"/>
      <c r="Q1339" s="24"/>
      <c r="R1339" s="79"/>
      <c r="S1339" s="79"/>
    </row>
    <row r="1340" spans="1:19" s="5" customFormat="1" x14ac:dyDescent="0.2">
      <c r="A1340" s="4"/>
      <c r="B1340" s="76" t="str">
        <f>IF(A1340="","",IF(ISNUMBER(SEARCH("KCB",G1340))=TRUE,Info!$J$10,Info!$J$11))</f>
        <v/>
      </c>
      <c r="C1340" s="56"/>
      <c r="D1340" s="171"/>
      <c r="E1340" s="171"/>
      <c r="F1340" s="3"/>
      <c r="H1340" s="3"/>
      <c r="M1340" s="78"/>
      <c r="N1340" s="6"/>
      <c r="O1340" s="25"/>
      <c r="P1340" s="25"/>
      <c r="Q1340" s="24"/>
      <c r="R1340" s="79"/>
      <c r="S1340" s="79"/>
    </row>
    <row r="1341" spans="1:19" s="5" customFormat="1" x14ac:dyDescent="0.2">
      <c r="A1341" s="4"/>
      <c r="B1341" s="76" t="str">
        <f>IF(A1341="","",IF(ISNUMBER(SEARCH("KCB",G1341))=TRUE,Info!$J$10,Info!$J$11))</f>
        <v/>
      </c>
      <c r="C1341" s="56"/>
      <c r="D1341" s="171"/>
      <c r="E1341" s="171"/>
      <c r="F1341" s="3"/>
      <c r="H1341" s="3"/>
      <c r="M1341" s="78"/>
      <c r="N1341" s="6"/>
      <c r="O1341" s="25"/>
      <c r="P1341" s="25"/>
      <c r="Q1341" s="24"/>
      <c r="R1341" s="79"/>
      <c r="S1341" s="79"/>
    </row>
    <row r="1342" spans="1:19" s="5" customFormat="1" x14ac:dyDescent="0.2">
      <c r="A1342" s="4"/>
      <c r="B1342" s="76" t="str">
        <f>IF(A1342="","",IF(ISNUMBER(SEARCH("KCB",G1342))=TRUE,Info!$J$10,Info!$J$11))</f>
        <v/>
      </c>
      <c r="C1342" s="56"/>
      <c r="D1342" s="171"/>
      <c r="E1342" s="171"/>
      <c r="F1342" s="3"/>
      <c r="H1342" s="3"/>
      <c r="M1342" s="78"/>
      <c r="N1342" s="6"/>
      <c r="O1342" s="25"/>
      <c r="P1342" s="25"/>
      <c r="Q1342" s="24"/>
      <c r="R1342" s="79"/>
      <c r="S1342" s="79"/>
    </row>
    <row r="1343" spans="1:19" s="5" customFormat="1" x14ac:dyDescent="0.2">
      <c r="A1343" s="4"/>
      <c r="B1343" s="76" t="str">
        <f>IF(A1343="","",IF(ISNUMBER(SEARCH("KCB",G1343))=TRUE,Info!$J$10,Info!$J$11))</f>
        <v/>
      </c>
      <c r="C1343" s="56"/>
      <c r="D1343" s="171"/>
      <c r="E1343" s="171"/>
      <c r="F1343" s="3"/>
      <c r="H1343" s="3"/>
      <c r="M1343" s="78"/>
      <c r="N1343" s="6"/>
      <c r="O1343" s="25"/>
      <c r="P1343" s="25"/>
      <c r="Q1343" s="24"/>
      <c r="R1343" s="79"/>
      <c r="S1343" s="79"/>
    </row>
    <row r="1344" spans="1:19" s="5" customFormat="1" x14ac:dyDescent="0.2">
      <c r="A1344" s="4"/>
      <c r="B1344" s="76" t="str">
        <f>IF(A1344="","",IF(ISNUMBER(SEARCH("KCB",G1344))=TRUE,Info!$J$10,Info!$J$11))</f>
        <v/>
      </c>
      <c r="C1344" s="56"/>
      <c r="D1344" s="171"/>
      <c r="E1344" s="171"/>
      <c r="F1344" s="3"/>
      <c r="H1344" s="3"/>
      <c r="M1344" s="78"/>
      <c r="N1344" s="6"/>
      <c r="O1344" s="25"/>
      <c r="P1344" s="25"/>
      <c r="Q1344" s="24"/>
      <c r="R1344" s="79"/>
      <c r="S1344" s="79"/>
    </row>
    <row r="1345" spans="1:19" s="5" customFormat="1" x14ac:dyDescent="0.2">
      <c r="A1345" s="4"/>
      <c r="B1345" s="76" t="str">
        <f>IF(A1345="","",IF(ISNUMBER(SEARCH("KCB",G1345))=TRUE,Info!$J$10,Info!$J$11))</f>
        <v/>
      </c>
      <c r="C1345" s="56"/>
      <c r="D1345" s="171"/>
      <c r="E1345" s="171"/>
      <c r="F1345" s="3"/>
      <c r="H1345" s="3"/>
      <c r="M1345" s="78"/>
      <c r="N1345" s="6"/>
      <c r="O1345" s="25"/>
      <c r="P1345" s="25"/>
      <c r="Q1345" s="24"/>
      <c r="R1345" s="79"/>
      <c r="S1345" s="79"/>
    </row>
    <row r="1346" spans="1:19" s="5" customFormat="1" x14ac:dyDescent="0.2">
      <c r="A1346" s="4"/>
      <c r="B1346" s="76" t="str">
        <f>IF(A1346="","",IF(ISNUMBER(SEARCH("KCB",G1346))=TRUE,Info!$J$10,Info!$J$11))</f>
        <v/>
      </c>
      <c r="C1346" s="56"/>
      <c r="D1346" s="171"/>
      <c r="E1346" s="171"/>
      <c r="F1346" s="3"/>
      <c r="H1346" s="3"/>
      <c r="M1346" s="78"/>
      <c r="N1346" s="6"/>
      <c r="O1346" s="25"/>
      <c r="P1346" s="25"/>
      <c r="Q1346" s="24"/>
      <c r="R1346" s="79"/>
      <c r="S1346" s="79"/>
    </row>
    <row r="1347" spans="1:19" s="5" customFormat="1" x14ac:dyDescent="0.2">
      <c r="A1347" s="4"/>
      <c r="B1347" s="76" t="str">
        <f>IF(A1347="","",IF(ISNUMBER(SEARCH("KCB",G1347))=TRUE,Info!$J$10,Info!$J$11))</f>
        <v/>
      </c>
      <c r="C1347" s="56"/>
      <c r="D1347" s="171"/>
      <c r="E1347" s="171"/>
      <c r="F1347" s="3"/>
      <c r="H1347" s="3"/>
      <c r="M1347" s="78"/>
      <c r="N1347" s="6"/>
      <c r="O1347" s="25"/>
      <c r="P1347" s="25"/>
      <c r="Q1347" s="24"/>
      <c r="R1347" s="79"/>
      <c r="S1347" s="79"/>
    </row>
    <row r="1348" spans="1:19" s="5" customFormat="1" x14ac:dyDescent="0.2">
      <c r="A1348" s="4"/>
      <c r="B1348" s="76" t="str">
        <f>IF(A1348="","",IF(ISNUMBER(SEARCH("KCB",G1348))=TRUE,Info!$J$10,Info!$J$11))</f>
        <v/>
      </c>
      <c r="C1348" s="56"/>
      <c r="D1348" s="171"/>
      <c r="E1348" s="171"/>
      <c r="F1348" s="3"/>
      <c r="H1348" s="3"/>
      <c r="M1348" s="78"/>
      <c r="N1348" s="6"/>
      <c r="O1348" s="25"/>
      <c r="P1348" s="25"/>
      <c r="Q1348" s="24"/>
      <c r="R1348" s="79"/>
      <c r="S1348" s="79"/>
    </row>
    <row r="1349" spans="1:19" s="5" customFormat="1" x14ac:dyDescent="0.2">
      <c r="A1349" s="4"/>
      <c r="B1349" s="76" t="str">
        <f>IF(A1349="","",IF(ISNUMBER(SEARCH("KCB",G1349))=TRUE,Info!$J$10,Info!$J$11))</f>
        <v/>
      </c>
      <c r="C1349" s="56"/>
      <c r="D1349" s="171"/>
      <c r="E1349" s="171"/>
      <c r="F1349" s="3"/>
      <c r="H1349" s="3"/>
      <c r="M1349" s="78"/>
      <c r="N1349" s="6"/>
      <c r="O1349" s="25"/>
      <c r="P1349" s="25"/>
      <c r="Q1349" s="24"/>
      <c r="R1349" s="79"/>
      <c r="S1349" s="79"/>
    </row>
    <row r="1350" spans="1:19" s="5" customFormat="1" x14ac:dyDescent="0.2">
      <c r="A1350" s="4"/>
      <c r="B1350" s="76" t="str">
        <f>IF(A1350="","",IF(ISNUMBER(SEARCH("KCB",G1350))=TRUE,Info!$J$10,Info!$J$11))</f>
        <v/>
      </c>
      <c r="C1350" s="56"/>
      <c r="D1350" s="171"/>
      <c r="E1350" s="171"/>
      <c r="F1350" s="3"/>
      <c r="H1350" s="3"/>
      <c r="M1350" s="78"/>
      <c r="N1350" s="6"/>
      <c r="O1350" s="25"/>
      <c r="P1350" s="25"/>
      <c r="Q1350" s="24"/>
      <c r="R1350" s="79"/>
      <c r="S1350" s="79"/>
    </row>
    <row r="1351" spans="1:19" s="5" customFormat="1" x14ac:dyDescent="0.2">
      <c r="A1351" s="4"/>
      <c r="B1351" s="76" t="str">
        <f>IF(A1351="","",IF(ISNUMBER(SEARCH("KCB",G1351))=TRUE,Info!$J$10,Info!$J$11))</f>
        <v/>
      </c>
      <c r="C1351" s="56"/>
      <c r="D1351" s="171"/>
      <c r="E1351" s="171"/>
      <c r="F1351" s="3"/>
      <c r="H1351" s="3"/>
      <c r="M1351" s="78"/>
      <c r="N1351" s="6"/>
      <c r="O1351" s="25"/>
      <c r="P1351" s="25"/>
      <c r="Q1351" s="24"/>
      <c r="R1351" s="79"/>
      <c r="S1351" s="79"/>
    </row>
    <row r="1352" spans="1:19" s="5" customFormat="1" x14ac:dyDescent="0.2">
      <c r="A1352" s="4"/>
      <c r="B1352" s="76" t="str">
        <f>IF(A1352="","",IF(ISNUMBER(SEARCH("KCB",G1352))=TRUE,Info!$J$10,Info!$J$11))</f>
        <v/>
      </c>
      <c r="C1352" s="56"/>
      <c r="D1352" s="171"/>
      <c r="E1352" s="171"/>
      <c r="F1352" s="3"/>
      <c r="H1352" s="3"/>
      <c r="M1352" s="78"/>
      <c r="N1352" s="6"/>
      <c r="O1352" s="25"/>
      <c r="P1352" s="25"/>
      <c r="Q1352" s="24"/>
      <c r="R1352" s="79"/>
      <c r="S1352" s="79"/>
    </row>
    <row r="1353" spans="1:19" s="5" customFormat="1" x14ac:dyDescent="0.2">
      <c r="A1353" s="4"/>
      <c r="B1353" s="76" t="str">
        <f>IF(A1353="","",IF(ISNUMBER(SEARCH("KCB",G1353))=TRUE,Info!$J$10,Info!$J$11))</f>
        <v/>
      </c>
      <c r="C1353" s="56"/>
      <c r="D1353" s="171"/>
      <c r="E1353" s="171"/>
      <c r="F1353" s="3"/>
      <c r="H1353" s="3"/>
      <c r="M1353" s="78"/>
      <c r="N1353" s="6"/>
      <c r="O1353" s="25"/>
      <c r="P1353" s="25"/>
      <c r="Q1353" s="24"/>
      <c r="R1353" s="79"/>
      <c r="S1353" s="79"/>
    </row>
    <row r="1354" spans="1:19" s="5" customFormat="1" x14ac:dyDescent="0.2">
      <c r="A1354" s="4"/>
      <c r="B1354" s="76" t="str">
        <f>IF(A1354="","",IF(ISNUMBER(SEARCH("KCB",G1354))=TRUE,Info!$J$10,Info!$J$11))</f>
        <v/>
      </c>
      <c r="C1354" s="56"/>
      <c r="D1354" s="171"/>
      <c r="E1354" s="171"/>
      <c r="F1354" s="3"/>
      <c r="H1354" s="3"/>
      <c r="M1354" s="78"/>
      <c r="N1354" s="6"/>
      <c r="O1354" s="25"/>
      <c r="P1354" s="25"/>
      <c r="Q1354" s="24"/>
      <c r="R1354" s="79"/>
      <c r="S1354" s="79"/>
    </row>
    <row r="1355" spans="1:19" s="5" customFormat="1" x14ac:dyDescent="0.2">
      <c r="A1355" s="4"/>
      <c r="B1355" s="76" t="str">
        <f>IF(A1355="","",IF(ISNUMBER(SEARCH("KCB",G1355))=TRUE,Info!$J$10,Info!$J$11))</f>
        <v/>
      </c>
      <c r="C1355" s="56"/>
      <c r="D1355" s="171"/>
      <c r="E1355" s="171"/>
      <c r="F1355" s="3"/>
      <c r="H1355" s="3"/>
      <c r="M1355" s="78"/>
      <c r="N1355" s="6"/>
      <c r="O1355" s="25"/>
      <c r="P1355" s="25"/>
      <c r="Q1355" s="24"/>
      <c r="R1355" s="79"/>
      <c r="S1355" s="79"/>
    </row>
    <row r="1356" spans="1:19" s="5" customFormat="1" x14ac:dyDescent="0.2">
      <c r="A1356" s="4"/>
      <c r="B1356" s="76" t="str">
        <f>IF(A1356="","",IF(ISNUMBER(SEARCH("KCB",G1356))=TRUE,Info!$J$10,Info!$J$11))</f>
        <v/>
      </c>
      <c r="C1356" s="56"/>
      <c r="D1356" s="171"/>
      <c r="E1356" s="171"/>
      <c r="F1356" s="3"/>
      <c r="H1356" s="3"/>
      <c r="M1356" s="78"/>
      <c r="N1356" s="6"/>
      <c r="O1356" s="25"/>
      <c r="P1356" s="25"/>
      <c r="Q1356" s="24"/>
      <c r="R1356" s="79"/>
      <c r="S1356" s="79"/>
    </row>
    <row r="1357" spans="1:19" s="5" customFormat="1" x14ac:dyDescent="0.2">
      <c r="A1357" s="4"/>
      <c r="B1357" s="76" t="str">
        <f>IF(A1357="","",IF(ISNUMBER(SEARCH("KCB",G1357))=TRUE,Info!$J$10,Info!$J$11))</f>
        <v/>
      </c>
      <c r="C1357" s="56"/>
      <c r="D1357" s="171"/>
      <c r="E1357" s="171"/>
      <c r="F1357" s="3"/>
      <c r="H1357" s="3"/>
      <c r="M1357" s="78"/>
      <c r="N1357" s="6"/>
      <c r="O1357" s="25"/>
      <c r="P1357" s="25"/>
      <c r="Q1357" s="24"/>
      <c r="R1357" s="79"/>
      <c r="S1357" s="79"/>
    </row>
    <row r="1358" spans="1:19" s="5" customFormat="1" x14ac:dyDescent="0.2">
      <c r="A1358" s="4"/>
      <c r="B1358" s="76" t="str">
        <f>IF(A1358="","",IF(ISNUMBER(SEARCH("KCB",G1358))=TRUE,Info!$J$10,Info!$J$11))</f>
        <v/>
      </c>
      <c r="C1358" s="56"/>
      <c r="D1358" s="171"/>
      <c r="E1358" s="171"/>
      <c r="F1358" s="3"/>
      <c r="H1358" s="3"/>
      <c r="M1358" s="78"/>
      <c r="N1358" s="6"/>
      <c r="O1358" s="25"/>
      <c r="P1358" s="25"/>
      <c r="Q1358" s="24"/>
      <c r="R1358" s="79"/>
      <c r="S1358" s="79"/>
    </row>
    <row r="1359" spans="1:19" s="5" customFormat="1" x14ac:dyDescent="0.2">
      <c r="A1359" s="4"/>
      <c r="B1359" s="76" t="str">
        <f>IF(A1359="","",IF(ISNUMBER(SEARCH("KCB",G1359))=TRUE,Info!$J$10,Info!$J$11))</f>
        <v/>
      </c>
      <c r="C1359" s="56"/>
      <c r="D1359" s="171"/>
      <c r="E1359" s="171"/>
      <c r="F1359" s="3"/>
      <c r="H1359" s="3"/>
      <c r="M1359" s="78"/>
      <c r="N1359" s="6"/>
      <c r="O1359" s="25"/>
      <c r="P1359" s="25"/>
      <c r="Q1359" s="24"/>
      <c r="R1359" s="79"/>
      <c r="S1359" s="79"/>
    </row>
    <row r="1360" spans="1:19" s="5" customFormat="1" x14ac:dyDescent="0.2">
      <c r="A1360" s="4"/>
      <c r="B1360" s="76" t="str">
        <f>IF(A1360="","",IF(ISNUMBER(SEARCH("KCB",G1360))=TRUE,Info!$J$10,Info!$J$11))</f>
        <v/>
      </c>
      <c r="C1360" s="56"/>
      <c r="D1360" s="171"/>
      <c r="E1360" s="171"/>
      <c r="F1360" s="3"/>
      <c r="H1360" s="3"/>
      <c r="M1360" s="78"/>
      <c r="N1360" s="6"/>
      <c r="O1360" s="25"/>
      <c r="P1360" s="25"/>
      <c r="Q1360" s="24"/>
      <c r="R1360" s="79"/>
      <c r="S1360" s="79"/>
    </row>
    <row r="1361" spans="1:19" s="5" customFormat="1" x14ac:dyDescent="0.2">
      <c r="A1361" s="4"/>
      <c r="B1361" s="76" t="str">
        <f>IF(A1361="","",IF(ISNUMBER(SEARCH("KCB",G1361))=TRUE,Info!$J$10,Info!$J$11))</f>
        <v/>
      </c>
      <c r="C1361" s="56"/>
      <c r="D1361" s="171"/>
      <c r="E1361" s="171"/>
      <c r="F1361" s="3"/>
      <c r="H1361" s="3"/>
      <c r="M1361" s="78"/>
      <c r="N1361" s="6"/>
      <c r="O1361" s="25"/>
      <c r="P1361" s="25"/>
      <c r="Q1361" s="24"/>
      <c r="R1361" s="79"/>
      <c r="S1361" s="79"/>
    </row>
    <row r="1362" spans="1:19" s="5" customFormat="1" x14ac:dyDescent="0.2">
      <c r="A1362" s="4"/>
      <c r="B1362" s="76" t="str">
        <f>IF(A1362="","",IF(ISNUMBER(SEARCH("KCB",G1362))=TRUE,Info!$J$10,Info!$J$11))</f>
        <v/>
      </c>
      <c r="C1362" s="56"/>
      <c r="D1362" s="171"/>
      <c r="E1362" s="171"/>
      <c r="F1362" s="3"/>
      <c r="H1362" s="3"/>
      <c r="M1362" s="78"/>
      <c r="N1362" s="6"/>
      <c r="O1362" s="25"/>
      <c r="P1362" s="25"/>
      <c r="Q1362" s="24"/>
      <c r="R1362" s="79"/>
      <c r="S1362" s="79"/>
    </row>
    <row r="1363" spans="1:19" s="5" customFormat="1" x14ac:dyDescent="0.2">
      <c r="A1363" s="4"/>
      <c r="B1363" s="76" t="str">
        <f>IF(A1363="","",IF(ISNUMBER(SEARCH("KCB",G1363))=TRUE,Info!$J$10,Info!$J$11))</f>
        <v/>
      </c>
      <c r="C1363" s="56"/>
      <c r="D1363" s="171"/>
      <c r="E1363" s="171"/>
      <c r="F1363" s="3"/>
      <c r="H1363" s="3"/>
      <c r="M1363" s="78"/>
      <c r="N1363" s="6"/>
      <c r="O1363" s="25"/>
      <c r="P1363" s="25"/>
      <c r="Q1363" s="24"/>
      <c r="R1363" s="79"/>
      <c r="S1363" s="79"/>
    </row>
    <row r="1364" spans="1:19" s="5" customFormat="1" x14ac:dyDescent="0.2">
      <c r="A1364" s="4"/>
      <c r="B1364" s="76" t="str">
        <f>IF(A1364="","",IF(ISNUMBER(SEARCH("KCB",G1364))=TRUE,Info!$J$10,Info!$J$11))</f>
        <v/>
      </c>
      <c r="C1364" s="56"/>
      <c r="D1364" s="171"/>
      <c r="E1364" s="171"/>
      <c r="F1364" s="3"/>
      <c r="H1364" s="3"/>
      <c r="M1364" s="78"/>
      <c r="N1364" s="6"/>
      <c r="O1364" s="25"/>
      <c r="P1364" s="25"/>
      <c r="Q1364" s="24"/>
      <c r="R1364" s="79"/>
      <c r="S1364" s="79"/>
    </row>
    <row r="1365" spans="1:19" s="5" customFormat="1" x14ac:dyDescent="0.2">
      <c r="A1365" s="4"/>
      <c r="B1365" s="76" t="str">
        <f>IF(A1365="","",IF(ISNUMBER(SEARCH("KCB",G1365))=TRUE,Info!$J$10,Info!$J$11))</f>
        <v/>
      </c>
      <c r="C1365" s="56"/>
      <c r="D1365" s="171"/>
      <c r="E1365" s="171"/>
      <c r="F1365" s="3"/>
      <c r="H1365" s="3"/>
      <c r="M1365" s="78"/>
      <c r="N1365" s="6"/>
      <c r="O1365" s="25"/>
      <c r="P1365" s="25"/>
      <c r="Q1365" s="24"/>
      <c r="R1365" s="79"/>
      <c r="S1365" s="79"/>
    </row>
    <row r="1366" spans="1:19" s="5" customFormat="1" x14ac:dyDescent="0.2">
      <c r="A1366" s="4"/>
      <c r="B1366" s="76" t="str">
        <f>IF(A1366="","",IF(ISNUMBER(SEARCH("KCB",G1366))=TRUE,Info!$J$10,Info!$J$11))</f>
        <v/>
      </c>
      <c r="C1366" s="56"/>
      <c r="D1366" s="171"/>
      <c r="E1366" s="171"/>
      <c r="F1366" s="3"/>
      <c r="H1366" s="3"/>
      <c r="M1366" s="78"/>
      <c r="N1366" s="6"/>
      <c r="O1366" s="25"/>
      <c r="P1366" s="25"/>
      <c r="Q1366" s="24"/>
      <c r="R1366" s="79"/>
      <c r="S1366" s="79"/>
    </row>
    <row r="1367" spans="1:19" s="5" customFormat="1" x14ac:dyDescent="0.2">
      <c r="A1367" s="4"/>
      <c r="B1367" s="76" t="str">
        <f>IF(A1367="","",IF(ISNUMBER(SEARCH("KCB",G1367))=TRUE,Info!$J$10,Info!$J$11))</f>
        <v/>
      </c>
      <c r="C1367" s="56"/>
      <c r="D1367" s="171"/>
      <c r="E1367" s="171"/>
      <c r="F1367" s="3"/>
      <c r="H1367" s="3"/>
      <c r="M1367" s="78"/>
      <c r="N1367" s="6"/>
      <c r="O1367" s="25"/>
      <c r="P1367" s="25"/>
      <c r="Q1367" s="24"/>
      <c r="R1367" s="79"/>
      <c r="S1367" s="79"/>
    </row>
    <row r="1368" spans="1:19" s="5" customFormat="1" x14ac:dyDescent="0.2">
      <c r="A1368" s="4"/>
      <c r="B1368" s="76" t="str">
        <f>IF(A1368="","",IF(ISNUMBER(SEARCH("KCB",G1368))=TRUE,Info!$J$10,Info!$J$11))</f>
        <v/>
      </c>
      <c r="C1368" s="56"/>
      <c r="D1368" s="171"/>
      <c r="E1368" s="171"/>
      <c r="F1368" s="3"/>
      <c r="H1368" s="3"/>
      <c r="M1368" s="78"/>
      <c r="N1368" s="6"/>
      <c r="O1368" s="25"/>
      <c r="P1368" s="25"/>
      <c r="Q1368" s="24"/>
      <c r="R1368" s="79"/>
      <c r="S1368" s="79"/>
    </row>
    <row r="1369" spans="1:19" s="5" customFormat="1" x14ac:dyDescent="0.2">
      <c r="A1369" s="4"/>
      <c r="B1369" s="76" t="str">
        <f>IF(A1369="","",IF(ISNUMBER(SEARCH("KCB",G1369))=TRUE,Info!$J$10,Info!$J$11))</f>
        <v/>
      </c>
      <c r="C1369" s="56"/>
      <c r="D1369" s="171"/>
      <c r="E1369" s="171"/>
      <c r="F1369" s="3"/>
      <c r="H1369" s="3"/>
      <c r="M1369" s="78"/>
      <c r="N1369" s="6"/>
      <c r="O1369" s="25"/>
      <c r="P1369" s="25"/>
      <c r="Q1369" s="24"/>
      <c r="R1369" s="79"/>
      <c r="S1369" s="79"/>
    </row>
    <row r="1370" spans="1:19" s="5" customFormat="1" x14ac:dyDescent="0.2">
      <c r="A1370" s="4"/>
      <c r="B1370" s="76" t="str">
        <f>IF(A1370="","",IF(ISNUMBER(SEARCH("KCB",G1370))=TRUE,Info!$J$10,Info!$J$11))</f>
        <v/>
      </c>
      <c r="C1370" s="56"/>
      <c r="D1370" s="171"/>
      <c r="E1370" s="171"/>
      <c r="F1370" s="3"/>
      <c r="H1370" s="3"/>
      <c r="M1370" s="78"/>
      <c r="N1370" s="6"/>
      <c r="O1370" s="25"/>
      <c r="P1370" s="25"/>
      <c r="Q1370" s="24"/>
      <c r="R1370" s="79"/>
      <c r="S1370" s="79"/>
    </row>
    <row r="1371" spans="1:19" s="5" customFormat="1" x14ac:dyDescent="0.2">
      <c r="A1371" s="4"/>
      <c r="B1371" s="76" t="str">
        <f>IF(A1371="","",IF(ISNUMBER(SEARCH("KCB",G1371))=TRUE,Info!$J$10,Info!$J$11))</f>
        <v/>
      </c>
      <c r="C1371" s="56"/>
      <c r="D1371" s="171"/>
      <c r="E1371" s="171"/>
      <c r="F1371" s="3"/>
      <c r="H1371" s="3"/>
      <c r="M1371" s="78"/>
      <c r="N1371" s="6"/>
      <c r="O1371" s="25"/>
      <c r="P1371" s="25"/>
      <c r="Q1371" s="24"/>
      <c r="R1371" s="79"/>
      <c r="S1371" s="79"/>
    </row>
    <row r="1372" spans="1:19" s="5" customFormat="1" x14ac:dyDescent="0.2">
      <c r="A1372" s="4"/>
      <c r="B1372" s="76" t="str">
        <f>IF(A1372="","",IF(ISNUMBER(SEARCH("KCB",G1372))=TRUE,Info!$J$10,Info!$J$11))</f>
        <v/>
      </c>
      <c r="C1372" s="56"/>
      <c r="D1372" s="171"/>
      <c r="E1372" s="171"/>
      <c r="F1372" s="3"/>
      <c r="H1372" s="3"/>
      <c r="M1372" s="78"/>
      <c r="N1372" s="6"/>
      <c r="O1372" s="25"/>
      <c r="P1372" s="25"/>
      <c r="Q1372" s="24"/>
      <c r="R1372" s="79"/>
      <c r="S1372" s="79"/>
    </row>
    <row r="1373" spans="1:19" s="5" customFormat="1" x14ac:dyDescent="0.2">
      <c r="A1373" s="4"/>
      <c r="B1373" s="76" t="str">
        <f>IF(A1373="","",IF(ISNUMBER(SEARCH("KCB",G1373))=TRUE,Info!$J$10,Info!$J$11))</f>
        <v/>
      </c>
      <c r="C1373" s="56"/>
      <c r="D1373" s="171"/>
      <c r="E1373" s="171"/>
      <c r="F1373" s="3"/>
      <c r="H1373" s="3"/>
      <c r="M1373" s="78"/>
      <c r="N1373" s="6"/>
      <c r="O1373" s="25"/>
      <c r="P1373" s="25"/>
      <c r="Q1373" s="24"/>
      <c r="R1373" s="79"/>
      <c r="S1373" s="79"/>
    </row>
    <row r="1374" spans="1:19" s="5" customFormat="1" x14ac:dyDescent="0.2">
      <c r="A1374" s="4"/>
      <c r="B1374" s="76" t="str">
        <f>IF(A1374="","",IF(ISNUMBER(SEARCH("KCB",G1374))=TRUE,Info!$J$10,Info!$J$11))</f>
        <v/>
      </c>
      <c r="C1374" s="56"/>
      <c r="D1374" s="171"/>
      <c r="E1374" s="171"/>
      <c r="F1374" s="3"/>
      <c r="H1374" s="3"/>
      <c r="M1374" s="78"/>
      <c r="N1374" s="6"/>
      <c r="O1374" s="25"/>
      <c r="P1374" s="25"/>
      <c r="Q1374" s="24"/>
      <c r="R1374" s="79"/>
      <c r="S1374" s="79"/>
    </row>
    <row r="1375" spans="1:19" s="5" customFormat="1" x14ac:dyDescent="0.2">
      <c r="A1375" s="4"/>
      <c r="B1375" s="76" t="str">
        <f>IF(A1375="","",IF(ISNUMBER(SEARCH("KCB",G1375))=TRUE,Info!$J$10,Info!$J$11))</f>
        <v/>
      </c>
      <c r="C1375" s="56"/>
      <c r="D1375" s="171"/>
      <c r="E1375" s="171"/>
      <c r="F1375" s="3"/>
      <c r="H1375" s="3"/>
      <c r="M1375" s="78"/>
      <c r="N1375" s="6"/>
      <c r="O1375" s="25"/>
      <c r="P1375" s="25"/>
      <c r="Q1375" s="24"/>
      <c r="R1375" s="79"/>
      <c r="S1375" s="79"/>
    </row>
    <row r="1376" spans="1:19" s="5" customFormat="1" x14ac:dyDescent="0.2">
      <c r="A1376" s="4"/>
      <c r="B1376" s="76" t="str">
        <f>IF(A1376="","",IF(ISNUMBER(SEARCH("KCB",G1376))=TRUE,Info!$J$10,Info!$J$11))</f>
        <v/>
      </c>
      <c r="C1376" s="56"/>
      <c r="D1376" s="171"/>
      <c r="E1376" s="171"/>
      <c r="F1376" s="3"/>
      <c r="H1376" s="3"/>
      <c r="M1376" s="78"/>
      <c r="N1376" s="6"/>
      <c r="O1376" s="25"/>
      <c r="P1376" s="25"/>
      <c r="Q1376" s="24"/>
      <c r="R1376" s="79"/>
      <c r="S1376" s="79"/>
    </row>
    <row r="1377" spans="1:19" s="5" customFormat="1" x14ac:dyDescent="0.2">
      <c r="A1377" s="4"/>
      <c r="B1377" s="76" t="str">
        <f>IF(A1377="","",IF(ISNUMBER(SEARCH("KCB",G1377))=TRUE,Info!$J$10,Info!$J$11))</f>
        <v/>
      </c>
      <c r="C1377" s="56"/>
      <c r="D1377" s="171"/>
      <c r="E1377" s="171"/>
      <c r="F1377" s="3"/>
      <c r="H1377" s="3"/>
      <c r="M1377" s="78"/>
      <c r="N1377" s="6"/>
      <c r="O1377" s="25"/>
      <c r="P1377" s="25"/>
      <c r="Q1377" s="24"/>
      <c r="R1377" s="79"/>
      <c r="S1377" s="79"/>
    </row>
    <row r="1378" spans="1:19" s="5" customFormat="1" x14ac:dyDescent="0.2">
      <c r="A1378" s="4"/>
      <c r="B1378" s="76" t="str">
        <f>IF(A1378="","",IF(ISNUMBER(SEARCH("KCB",G1378))=TRUE,Info!$J$10,Info!$J$11))</f>
        <v/>
      </c>
      <c r="C1378" s="56"/>
      <c r="D1378" s="171"/>
      <c r="E1378" s="171"/>
      <c r="F1378" s="3"/>
      <c r="H1378" s="3"/>
      <c r="M1378" s="78"/>
      <c r="N1378" s="6"/>
      <c r="O1378" s="25"/>
      <c r="P1378" s="25"/>
      <c r="Q1378" s="24"/>
      <c r="R1378" s="79"/>
      <c r="S1378" s="79"/>
    </row>
    <row r="1379" spans="1:19" s="5" customFormat="1" x14ac:dyDescent="0.2">
      <c r="A1379" s="4"/>
      <c r="B1379" s="76" t="str">
        <f>IF(A1379="","",IF(ISNUMBER(SEARCH("KCB",G1379))=TRUE,Info!$J$10,Info!$J$11))</f>
        <v/>
      </c>
      <c r="C1379" s="56"/>
      <c r="D1379" s="171"/>
      <c r="E1379" s="171"/>
      <c r="F1379" s="3"/>
      <c r="H1379" s="3"/>
      <c r="M1379" s="78"/>
      <c r="N1379" s="6"/>
      <c r="O1379" s="25"/>
      <c r="P1379" s="25"/>
      <c r="Q1379" s="24"/>
      <c r="R1379" s="79"/>
      <c r="S1379" s="79"/>
    </row>
    <row r="1380" spans="1:19" s="5" customFormat="1" x14ac:dyDescent="0.2">
      <c r="A1380" s="4"/>
      <c r="B1380" s="76" t="str">
        <f>IF(A1380="","",IF(ISNUMBER(SEARCH("KCB",G1380))=TRUE,Info!$J$10,Info!$J$11))</f>
        <v/>
      </c>
      <c r="C1380" s="56"/>
      <c r="D1380" s="171"/>
      <c r="E1380" s="171"/>
      <c r="F1380" s="3"/>
      <c r="H1380" s="3"/>
      <c r="M1380" s="78"/>
      <c r="N1380" s="6"/>
      <c r="O1380" s="25"/>
      <c r="P1380" s="25"/>
      <c r="Q1380" s="24"/>
      <c r="R1380" s="79"/>
      <c r="S1380" s="79"/>
    </row>
    <row r="1381" spans="1:19" s="5" customFormat="1" x14ac:dyDescent="0.2">
      <c r="A1381" s="4"/>
      <c r="B1381" s="76" t="str">
        <f>IF(A1381="","",IF(ISNUMBER(SEARCH("KCB",G1381))=TRUE,Info!$J$10,Info!$J$11))</f>
        <v/>
      </c>
      <c r="C1381" s="56"/>
      <c r="D1381" s="171"/>
      <c r="E1381" s="171"/>
      <c r="F1381" s="3"/>
      <c r="H1381" s="3"/>
      <c r="M1381" s="78"/>
      <c r="N1381" s="6"/>
      <c r="O1381" s="25"/>
      <c r="P1381" s="25"/>
      <c r="Q1381" s="24"/>
      <c r="R1381" s="79"/>
      <c r="S1381" s="79"/>
    </row>
    <row r="1382" spans="1:19" s="5" customFormat="1" x14ac:dyDescent="0.2">
      <c r="A1382" s="4"/>
      <c r="B1382" s="76" t="str">
        <f>IF(A1382="","",IF(ISNUMBER(SEARCH("KCB",G1382))=TRUE,Info!$J$10,Info!$J$11))</f>
        <v/>
      </c>
      <c r="C1382" s="56"/>
      <c r="D1382" s="171"/>
      <c r="E1382" s="171"/>
      <c r="F1382" s="3"/>
      <c r="H1382" s="3"/>
      <c r="M1382" s="78"/>
      <c r="N1382" s="6"/>
      <c r="O1382" s="25"/>
      <c r="P1382" s="25"/>
      <c r="Q1382" s="24"/>
      <c r="R1382" s="79"/>
      <c r="S1382" s="79"/>
    </row>
    <row r="1383" spans="1:19" s="5" customFormat="1" x14ac:dyDescent="0.2">
      <c r="A1383" s="4"/>
      <c r="B1383" s="76" t="str">
        <f>IF(A1383="","",IF(ISNUMBER(SEARCH("KCB",G1383))=TRUE,Info!$J$10,Info!$J$11))</f>
        <v/>
      </c>
      <c r="C1383" s="56"/>
      <c r="D1383" s="171"/>
      <c r="E1383" s="171"/>
      <c r="F1383" s="3"/>
      <c r="H1383" s="3"/>
      <c r="M1383" s="78"/>
      <c r="N1383" s="6"/>
      <c r="O1383" s="25"/>
      <c r="P1383" s="25"/>
      <c r="Q1383" s="24"/>
      <c r="R1383" s="79"/>
      <c r="S1383" s="79"/>
    </row>
    <row r="1384" spans="1:19" s="5" customFormat="1" x14ac:dyDescent="0.2">
      <c r="A1384" s="4"/>
      <c r="B1384" s="76" t="str">
        <f>IF(A1384="","",IF(ISNUMBER(SEARCH("KCB",G1384))=TRUE,Info!$J$10,Info!$J$11))</f>
        <v/>
      </c>
      <c r="C1384" s="56"/>
      <c r="D1384" s="171"/>
      <c r="E1384" s="171"/>
      <c r="F1384" s="3"/>
      <c r="H1384" s="3"/>
      <c r="M1384" s="78"/>
      <c r="N1384" s="6"/>
      <c r="O1384" s="25"/>
      <c r="P1384" s="25"/>
      <c r="Q1384" s="24"/>
      <c r="R1384" s="79"/>
      <c r="S1384" s="79"/>
    </row>
    <row r="1385" spans="1:19" s="5" customFormat="1" x14ac:dyDescent="0.2">
      <c r="A1385" s="4"/>
      <c r="B1385" s="76" t="str">
        <f>IF(A1385="","",IF(ISNUMBER(SEARCH("KCB",G1385))=TRUE,Info!$J$10,Info!$J$11))</f>
        <v/>
      </c>
      <c r="C1385" s="56"/>
      <c r="D1385" s="171"/>
      <c r="E1385" s="171"/>
      <c r="F1385" s="3"/>
      <c r="H1385" s="3"/>
      <c r="M1385" s="78"/>
      <c r="N1385" s="6"/>
      <c r="O1385" s="25"/>
      <c r="P1385" s="25"/>
      <c r="Q1385" s="24"/>
      <c r="R1385" s="79"/>
      <c r="S1385" s="79"/>
    </row>
    <row r="1386" spans="1:19" s="5" customFormat="1" x14ac:dyDescent="0.2">
      <c r="A1386" s="4"/>
      <c r="B1386" s="76" t="str">
        <f>IF(A1386="","",IF(ISNUMBER(SEARCH("KCB",G1386))=TRUE,Info!$J$10,Info!$J$11))</f>
        <v/>
      </c>
      <c r="C1386" s="56"/>
      <c r="D1386" s="171"/>
      <c r="E1386" s="171"/>
      <c r="F1386" s="3"/>
      <c r="H1386" s="3"/>
      <c r="M1386" s="78"/>
      <c r="N1386" s="6"/>
      <c r="O1386" s="25"/>
      <c r="P1386" s="25"/>
      <c r="Q1386" s="24"/>
      <c r="R1386" s="79"/>
      <c r="S1386" s="79"/>
    </row>
    <row r="1387" spans="1:19" s="5" customFormat="1" x14ac:dyDescent="0.2">
      <c r="A1387" s="4"/>
      <c r="B1387" s="76" t="str">
        <f>IF(A1387="","",IF(ISNUMBER(SEARCH("KCB",G1387))=TRUE,Info!$J$10,Info!$J$11))</f>
        <v/>
      </c>
      <c r="C1387" s="56"/>
      <c r="D1387" s="171"/>
      <c r="E1387" s="171"/>
      <c r="F1387" s="3"/>
      <c r="H1387" s="3"/>
      <c r="M1387" s="78"/>
      <c r="N1387" s="6"/>
      <c r="O1387" s="25"/>
      <c r="P1387" s="25"/>
      <c r="Q1387" s="24"/>
      <c r="R1387" s="79"/>
      <c r="S1387" s="79"/>
    </row>
    <row r="1388" spans="1:19" s="5" customFormat="1" x14ac:dyDescent="0.2">
      <c r="A1388" s="4"/>
      <c r="B1388" s="76" t="str">
        <f>IF(A1388="","",IF(ISNUMBER(SEARCH("KCB",G1388))=TRUE,Info!$J$10,Info!$J$11))</f>
        <v/>
      </c>
      <c r="C1388" s="56"/>
      <c r="D1388" s="171"/>
      <c r="E1388" s="171"/>
      <c r="F1388" s="3"/>
      <c r="H1388" s="3"/>
      <c r="M1388" s="78"/>
      <c r="N1388" s="6"/>
      <c r="O1388" s="25"/>
      <c r="P1388" s="25"/>
      <c r="Q1388" s="24"/>
      <c r="R1388" s="79"/>
      <c r="S1388" s="79"/>
    </row>
    <row r="1389" spans="1:19" s="5" customFormat="1" x14ac:dyDescent="0.2">
      <c r="A1389" s="4"/>
      <c r="B1389" s="76" t="str">
        <f>IF(A1389="","",IF(ISNUMBER(SEARCH("KCB",G1389))=TRUE,Info!$J$10,Info!$J$11))</f>
        <v/>
      </c>
      <c r="C1389" s="56"/>
      <c r="D1389" s="171"/>
      <c r="E1389" s="171"/>
      <c r="F1389" s="3"/>
      <c r="H1389" s="3"/>
      <c r="M1389" s="78"/>
      <c r="N1389" s="6"/>
      <c r="O1389" s="25"/>
      <c r="P1389" s="25"/>
      <c r="Q1389" s="24"/>
      <c r="R1389" s="79"/>
      <c r="S1389" s="79"/>
    </row>
    <row r="1390" spans="1:19" s="5" customFormat="1" x14ac:dyDescent="0.2">
      <c r="A1390" s="4"/>
      <c r="B1390" s="76" t="str">
        <f>IF(A1390="","",IF(ISNUMBER(SEARCH("KCB",G1390))=TRUE,Info!$J$10,Info!$J$11))</f>
        <v/>
      </c>
      <c r="C1390" s="56"/>
      <c r="D1390" s="171"/>
      <c r="E1390" s="171"/>
      <c r="F1390" s="3"/>
      <c r="H1390" s="3"/>
      <c r="M1390" s="78"/>
      <c r="N1390" s="6"/>
      <c r="O1390" s="25"/>
      <c r="P1390" s="25"/>
      <c r="Q1390" s="24"/>
      <c r="R1390" s="79"/>
      <c r="S1390" s="79"/>
    </row>
    <row r="1391" spans="1:19" s="5" customFormat="1" x14ac:dyDescent="0.2">
      <c r="A1391" s="4"/>
      <c r="B1391" s="76" t="str">
        <f>IF(A1391="","",IF(ISNUMBER(SEARCH("KCB",G1391))=TRUE,Info!$J$10,Info!$J$11))</f>
        <v/>
      </c>
      <c r="C1391" s="56"/>
      <c r="D1391" s="171"/>
      <c r="E1391" s="171"/>
      <c r="F1391" s="3"/>
      <c r="H1391" s="3"/>
      <c r="M1391" s="78"/>
      <c r="N1391" s="6"/>
      <c r="O1391" s="25"/>
      <c r="P1391" s="25"/>
      <c r="Q1391" s="24"/>
      <c r="R1391" s="79"/>
      <c r="S1391" s="79"/>
    </row>
    <row r="1392" spans="1:19" s="5" customFormat="1" x14ac:dyDescent="0.2">
      <c r="A1392" s="4"/>
      <c r="B1392" s="76" t="str">
        <f>IF(A1392="","",IF(ISNUMBER(SEARCH("KCB",G1392))=TRUE,Info!$J$10,Info!$J$11))</f>
        <v/>
      </c>
      <c r="C1392" s="56"/>
      <c r="D1392" s="171"/>
      <c r="E1392" s="171"/>
      <c r="F1392" s="3"/>
      <c r="H1392" s="3"/>
      <c r="M1392" s="78"/>
      <c r="N1392" s="6"/>
      <c r="O1392" s="25"/>
      <c r="P1392" s="25"/>
      <c r="Q1392" s="24"/>
      <c r="R1392" s="79"/>
      <c r="S1392" s="79"/>
    </row>
    <row r="1393" spans="1:19" s="5" customFormat="1" x14ac:dyDescent="0.2">
      <c r="A1393" s="4"/>
      <c r="B1393" s="76" t="str">
        <f>IF(A1393="","",IF(ISNUMBER(SEARCH("KCB",G1393))=TRUE,Info!$J$10,Info!$J$11))</f>
        <v/>
      </c>
      <c r="C1393" s="56"/>
      <c r="D1393" s="171"/>
      <c r="E1393" s="171"/>
      <c r="F1393" s="3"/>
      <c r="H1393" s="3"/>
      <c r="M1393" s="78"/>
      <c r="N1393" s="6"/>
      <c r="O1393" s="25"/>
      <c r="P1393" s="25"/>
      <c r="Q1393" s="24"/>
      <c r="R1393" s="79"/>
      <c r="S1393" s="79"/>
    </row>
    <row r="1394" spans="1:19" s="5" customFormat="1" x14ac:dyDescent="0.2">
      <c r="A1394" s="4"/>
      <c r="B1394" s="76" t="str">
        <f>IF(A1394="","",IF(ISNUMBER(SEARCH("KCB",G1394))=TRUE,Info!$J$10,Info!$J$11))</f>
        <v/>
      </c>
      <c r="C1394" s="56"/>
      <c r="D1394" s="171"/>
      <c r="E1394" s="171"/>
      <c r="F1394" s="3"/>
      <c r="H1394" s="3"/>
      <c r="M1394" s="78"/>
      <c r="N1394" s="6"/>
      <c r="O1394" s="25"/>
      <c r="P1394" s="25"/>
      <c r="Q1394" s="24"/>
      <c r="R1394" s="79"/>
      <c r="S1394" s="79"/>
    </row>
    <row r="1395" spans="1:19" s="5" customFormat="1" x14ac:dyDescent="0.2">
      <c r="A1395" s="4"/>
      <c r="B1395" s="76" t="str">
        <f>IF(A1395="","",IF(ISNUMBER(SEARCH("KCB",G1395))=TRUE,Info!$J$10,Info!$J$11))</f>
        <v/>
      </c>
      <c r="C1395" s="56"/>
      <c r="D1395" s="171"/>
      <c r="E1395" s="171"/>
      <c r="F1395" s="3"/>
      <c r="H1395" s="3"/>
      <c r="M1395" s="78"/>
      <c r="N1395" s="6"/>
      <c r="O1395" s="25"/>
      <c r="P1395" s="25"/>
      <c r="Q1395" s="24"/>
      <c r="R1395" s="79"/>
      <c r="S1395" s="79"/>
    </row>
    <row r="1396" spans="1:19" s="5" customFormat="1" x14ac:dyDescent="0.2">
      <c r="A1396" s="4"/>
      <c r="B1396" s="76" t="str">
        <f>IF(A1396="","",IF(ISNUMBER(SEARCH("KCB",G1396))=TRUE,Info!$J$10,Info!$J$11))</f>
        <v/>
      </c>
      <c r="C1396" s="56"/>
      <c r="D1396" s="171"/>
      <c r="E1396" s="171"/>
      <c r="F1396" s="3"/>
      <c r="H1396" s="3"/>
      <c r="M1396" s="78"/>
      <c r="N1396" s="6"/>
      <c r="O1396" s="25"/>
      <c r="P1396" s="25"/>
      <c r="Q1396" s="24"/>
      <c r="R1396" s="79"/>
      <c r="S1396" s="79"/>
    </row>
    <row r="1397" spans="1:19" s="5" customFormat="1" x14ac:dyDescent="0.2">
      <c r="A1397" s="4"/>
      <c r="B1397" s="76" t="str">
        <f>IF(A1397="","",IF(ISNUMBER(SEARCH("KCB",G1397))=TRUE,Info!$J$10,Info!$J$11))</f>
        <v/>
      </c>
      <c r="C1397" s="56"/>
      <c r="D1397" s="171"/>
      <c r="E1397" s="171"/>
      <c r="F1397" s="3"/>
      <c r="H1397" s="3"/>
      <c r="M1397" s="78"/>
      <c r="N1397" s="6"/>
      <c r="O1397" s="25"/>
      <c r="P1397" s="25"/>
      <c r="Q1397" s="24"/>
      <c r="R1397" s="79"/>
      <c r="S1397" s="79"/>
    </row>
    <row r="1398" spans="1:19" s="5" customFormat="1" x14ac:dyDescent="0.2">
      <c r="A1398" s="4"/>
      <c r="B1398" s="76" t="str">
        <f>IF(A1398="","",IF(ISNUMBER(SEARCH("KCB",G1398))=TRUE,Info!$J$10,Info!$J$11))</f>
        <v/>
      </c>
      <c r="C1398" s="56"/>
      <c r="D1398" s="171"/>
      <c r="E1398" s="171"/>
      <c r="F1398" s="3"/>
      <c r="H1398" s="3"/>
      <c r="M1398" s="78"/>
      <c r="N1398" s="6"/>
      <c r="O1398" s="25"/>
      <c r="P1398" s="25"/>
      <c r="Q1398" s="24"/>
      <c r="R1398" s="79"/>
      <c r="S1398" s="79"/>
    </row>
    <row r="1399" spans="1:19" s="5" customFormat="1" x14ac:dyDescent="0.2">
      <c r="A1399" s="4"/>
      <c r="B1399" s="76" t="str">
        <f>IF(A1399="","",IF(ISNUMBER(SEARCH("KCB",G1399))=TRUE,Info!$J$10,Info!$J$11))</f>
        <v/>
      </c>
      <c r="C1399" s="56"/>
      <c r="D1399" s="171"/>
      <c r="E1399" s="171"/>
      <c r="F1399" s="3"/>
      <c r="H1399" s="3"/>
      <c r="M1399" s="78"/>
      <c r="N1399" s="6"/>
      <c r="O1399" s="25"/>
      <c r="P1399" s="25"/>
      <c r="Q1399" s="24"/>
      <c r="R1399" s="79"/>
      <c r="S1399" s="79"/>
    </row>
    <row r="1400" spans="1:19" s="5" customFormat="1" x14ac:dyDescent="0.2">
      <c r="A1400" s="4"/>
      <c r="B1400" s="76" t="str">
        <f>IF(A1400="","",IF(ISNUMBER(SEARCH("KCB",G1400))=TRUE,Info!$J$10,Info!$J$11))</f>
        <v/>
      </c>
      <c r="C1400" s="56"/>
      <c r="D1400" s="171"/>
      <c r="E1400" s="171"/>
      <c r="F1400" s="3"/>
      <c r="H1400" s="3"/>
      <c r="M1400" s="78"/>
      <c r="N1400" s="6"/>
      <c r="O1400" s="25"/>
      <c r="P1400" s="25"/>
      <c r="Q1400" s="24"/>
      <c r="R1400" s="79"/>
      <c r="S1400" s="79"/>
    </row>
    <row r="1401" spans="1:19" s="5" customFormat="1" x14ac:dyDescent="0.2">
      <c r="A1401" s="4"/>
      <c r="B1401" s="76" t="str">
        <f>IF(A1401="","",IF(ISNUMBER(SEARCH("KCB",G1401))=TRUE,Info!$J$10,Info!$J$11))</f>
        <v/>
      </c>
      <c r="C1401" s="56"/>
      <c r="D1401" s="171"/>
      <c r="E1401" s="171"/>
      <c r="F1401" s="3"/>
      <c r="H1401" s="3"/>
      <c r="M1401" s="78"/>
      <c r="N1401" s="6"/>
      <c r="O1401" s="25"/>
      <c r="P1401" s="25"/>
      <c r="Q1401" s="24"/>
      <c r="R1401" s="79"/>
      <c r="S1401" s="79"/>
    </row>
    <row r="1402" spans="1:19" s="5" customFormat="1" x14ac:dyDescent="0.2">
      <c r="A1402" s="4"/>
      <c r="B1402" s="76" t="str">
        <f>IF(A1402="","",IF(ISNUMBER(SEARCH("KCB",G1402))=TRUE,Info!$J$10,Info!$J$11))</f>
        <v/>
      </c>
      <c r="C1402" s="56"/>
      <c r="D1402" s="171"/>
      <c r="E1402" s="171"/>
      <c r="F1402" s="3"/>
      <c r="H1402" s="3"/>
      <c r="M1402" s="78"/>
      <c r="N1402" s="6"/>
      <c r="O1402" s="25"/>
      <c r="P1402" s="25"/>
      <c r="Q1402" s="24"/>
      <c r="R1402" s="79"/>
      <c r="S1402" s="79"/>
    </row>
    <row r="1403" spans="1:19" s="5" customFormat="1" x14ac:dyDescent="0.2">
      <c r="A1403" s="4"/>
      <c r="B1403" s="76" t="str">
        <f>IF(A1403="","",IF(ISNUMBER(SEARCH("KCB",G1403))=TRUE,Info!$J$10,Info!$J$11))</f>
        <v/>
      </c>
      <c r="C1403" s="56"/>
      <c r="D1403" s="171"/>
      <c r="E1403" s="171"/>
      <c r="F1403" s="3"/>
      <c r="H1403" s="3"/>
      <c r="M1403" s="78"/>
      <c r="N1403" s="6"/>
      <c r="O1403" s="25"/>
      <c r="P1403" s="25"/>
      <c r="Q1403" s="24"/>
      <c r="R1403" s="79"/>
      <c r="S1403" s="79"/>
    </row>
    <row r="1404" spans="1:19" s="5" customFormat="1" x14ac:dyDescent="0.2">
      <c r="A1404" s="4"/>
      <c r="B1404" s="76" t="str">
        <f>IF(A1404="","",IF(ISNUMBER(SEARCH("KCB",G1404))=TRUE,Info!$J$10,Info!$J$11))</f>
        <v/>
      </c>
      <c r="C1404" s="56"/>
      <c r="D1404" s="171"/>
      <c r="E1404" s="171"/>
      <c r="F1404" s="3"/>
      <c r="H1404" s="3"/>
      <c r="M1404" s="78"/>
      <c r="N1404" s="6"/>
      <c r="O1404" s="25"/>
      <c r="P1404" s="25"/>
      <c r="Q1404" s="24"/>
      <c r="R1404" s="79"/>
      <c r="S1404" s="79"/>
    </row>
    <row r="1405" spans="1:19" s="5" customFormat="1" x14ac:dyDescent="0.2">
      <c r="A1405" s="4"/>
      <c r="B1405" s="76" t="str">
        <f>IF(A1405="","",IF(ISNUMBER(SEARCH("KCB",G1405))=TRUE,Info!$J$10,Info!$J$11))</f>
        <v/>
      </c>
      <c r="C1405" s="56"/>
      <c r="D1405" s="171"/>
      <c r="E1405" s="171"/>
      <c r="F1405" s="3"/>
      <c r="H1405" s="3"/>
      <c r="M1405" s="78"/>
      <c r="N1405" s="6"/>
      <c r="O1405" s="25"/>
      <c r="P1405" s="25"/>
      <c r="Q1405" s="24"/>
      <c r="R1405" s="79"/>
      <c r="S1405" s="79"/>
    </row>
    <row r="1406" spans="1:19" s="5" customFormat="1" x14ac:dyDescent="0.2">
      <c r="A1406" s="4"/>
      <c r="B1406" s="76" t="str">
        <f>IF(A1406="","",IF(ISNUMBER(SEARCH("KCB",G1406))=TRUE,Info!$J$10,Info!$J$11))</f>
        <v/>
      </c>
      <c r="C1406" s="56"/>
      <c r="D1406" s="171"/>
      <c r="E1406" s="171"/>
      <c r="F1406" s="3"/>
      <c r="H1406" s="3"/>
      <c r="M1406" s="78"/>
      <c r="N1406" s="6"/>
      <c r="O1406" s="25"/>
      <c r="P1406" s="25"/>
      <c r="Q1406" s="24"/>
      <c r="R1406" s="79"/>
      <c r="S1406" s="79"/>
    </row>
    <row r="1407" spans="1:19" s="5" customFormat="1" x14ac:dyDescent="0.2">
      <c r="A1407" s="4"/>
      <c r="B1407" s="76" t="str">
        <f>IF(A1407="","",IF(ISNUMBER(SEARCH("KCB",G1407))=TRUE,Info!$J$10,Info!$J$11))</f>
        <v/>
      </c>
      <c r="C1407" s="56"/>
      <c r="D1407" s="171"/>
      <c r="E1407" s="171"/>
      <c r="F1407" s="3"/>
      <c r="H1407" s="3"/>
      <c r="M1407" s="78"/>
      <c r="N1407" s="6"/>
      <c r="O1407" s="25"/>
      <c r="P1407" s="25"/>
      <c r="Q1407" s="24"/>
      <c r="R1407" s="79"/>
      <c r="S1407" s="79"/>
    </row>
    <row r="1408" spans="1:19" s="5" customFormat="1" x14ac:dyDescent="0.2">
      <c r="A1408" s="4"/>
      <c r="B1408" s="76" t="str">
        <f>IF(A1408="","",IF(ISNUMBER(SEARCH("KCB",G1408))=TRUE,Info!$J$10,Info!$J$11))</f>
        <v/>
      </c>
      <c r="C1408" s="56"/>
      <c r="D1408" s="171"/>
      <c r="E1408" s="171"/>
      <c r="F1408" s="3"/>
      <c r="H1408" s="3"/>
      <c r="M1408" s="78"/>
      <c r="N1408" s="6"/>
      <c r="O1408" s="25"/>
      <c r="P1408" s="25"/>
      <c r="Q1408" s="24"/>
      <c r="R1408" s="79"/>
      <c r="S1408" s="79"/>
    </row>
    <row r="1409" spans="1:19" s="5" customFormat="1" x14ac:dyDescent="0.2">
      <c r="A1409" s="4"/>
      <c r="B1409" s="76" t="str">
        <f>IF(A1409="","",IF(ISNUMBER(SEARCH("KCB",G1409))=TRUE,Info!$J$10,Info!$J$11))</f>
        <v/>
      </c>
      <c r="C1409" s="56"/>
      <c r="D1409" s="171"/>
      <c r="E1409" s="171"/>
      <c r="F1409" s="3"/>
      <c r="H1409" s="3"/>
      <c r="M1409" s="78"/>
      <c r="N1409" s="6"/>
      <c r="O1409" s="25"/>
      <c r="P1409" s="25"/>
      <c r="Q1409" s="24"/>
      <c r="R1409" s="79"/>
      <c r="S1409" s="79"/>
    </row>
    <row r="1410" spans="1:19" s="5" customFormat="1" x14ac:dyDescent="0.2">
      <c r="A1410" s="4"/>
      <c r="B1410" s="76" t="str">
        <f>IF(A1410="","",IF(ISNUMBER(SEARCH("KCB",G1410))=TRUE,Info!$J$10,Info!$J$11))</f>
        <v/>
      </c>
      <c r="C1410" s="56"/>
      <c r="D1410" s="171"/>
      <c r="E1410" s="171"/>
      <c r="F1410" s="3"/>
      <c r="H1410" s="3"/>
      <c r="M1410" s="78"/>
      <c r="N1410" s="6"/>
      <c r="O1410" s="25"/>
      <c r="P1410" s="25"/>
      <c r="Q1410" s="24"/>
      <c r="R1410" s="79"/>
      <c r="S1410" s="79"/>
    </row>
    <row r="1411" spans="1:19" s="5" customFormat="1" x14ac:dyDescent="0.2">
      <c r="A1411" s="4"/>
      <c r="B1411" s="76" t="str">
        <f>IF(A1411="","",IF(ISNUMBER(SEARCH("KCB",G1411))=TRUE,Info!$J$10,Info!$J$11))</f>
        <v/>
      </c>
      <c r="C1411" s="56"/>
      <c r="D1411" s="171"/>
      <c r="E1411" s="171"/>
      <c r="F1411" s="3"/>
      <c r="H1411" s="3"/>
      <c r="M1411" s="78"/>
      <c r="N1411" s="6"/>
      <c r="O1411" s="25"/>
      <c r="P1411" s="25"/>
      <c r="Q1411" s="24"/>
      <c r="R1411" s="79"/>
      <c r="S1411" s="79"/>
    </row>
    <row r="1412" spans="1:19" s="5" customFormat="1" x14ac:dyDescent="0.2">
      <c r="A1412" s="4"/>
      <c r="B1412" s="76" t="str">
        <f>IF(A1412="","",IF(ISNUMBER(SEARCH("KCB",G1412))=TRUE,Info!$J$10,Info!$J$11))</f>
        <v/>
      </c>
      <c r="C1412" s="56"/>
      <c r="D1412" s="171"/>
      <c r="E1412" s="171"/>
      <c r="F1412" s="3"/>
      <c r="H1412" s="3"/>
      <c r="M1412" s="78"/>
      <c r="N1412" s="6"/>
      <c r="O1412" s="25"/>
      <c r="P1412" s="25"/>
      <c r="Q1412" s="24"/>
      <c r="R1412" s="79"/>
      <c r="S1412" s="79"/>
    </row>
    <row r="1413" spans="1:19" s="5" customFormat="1" x14ac:dyDescent="0.2">
      <c r="A1413" s="4"/>
      <c r="B1413" s="76" t="str">
        <f>IF(A1413="","",IF(ISNUMBER(SEARCH("KCB",G1413))=TRUE,Info!$J$10,Info!$J$11))</f>
        <v/>
      </c>
      <c r="C1413" s="56"/>
      <c r="D1413" s="171"/>
      <c r="E1413" s="171"/>
      <c r="F1413" s="3"/>
      <c r="H1413" s="3"/>
      <c r="M1413" s="78"/>
      <c r="N1413" s="6"/>
      <c r="O1413" s="25"/>
      <c r="P1413" s="25"/>
      <c r="Q1413" s="24"/>
      <c r="R1413" s="79"/>
      <c r="S1413" s="79"/>
    </row>
    <row r="1414" spans="1:19" s="5" customFormat="1" x14ac:dyDescent="0.2">
      <c r="A1414" s="4"/>
      <c r="B1414" s="76" t="str">
        <f>IF(A1414="","",IF(ISNUMBER(SEARCH("KCB",G1414))=TRUE,Info!$J$10,Info!$J$11))</f>
        <v/>
      </c>
      <c r="C1414" s="56"/>
      <c r="D1414" s="171"/>
      <c r="E1414" s="171"/>
      <c r="F1414" s="3"/>
      <c r="H1414" s="3"/>
      <c r="M1414" s="78"/>
      <c r="N1414" s="6"/>
      <c r="O1414" s="25"/>
      <c r="P1414" s="25"/>
      <c r="Q1414" s="24"/>
      <c r="R1414" s="79"/>
      <c r="S1414" s="79"/>
    </row>
    <row r="1415" spans="1:19" s="5" customFormat="1" x14ac:dyDescent="0.2">
      <c r="A1415" s="4"/>
      <c r="B1415" s="76" t="str">
        <f>IF(A1415="","",IF(ISNUMBER(SEARCH("KCB",G1415))=TRUE,Info!$J$10,Info!$J$11))</f>
        <v/>
      </c>
      <c r="C1415" s="56"/>
      <c r="D1415" s="171"/>
      <c r="E1415" s="171"/>
      <c r="F1415" s="3"/>
      <c r="H1415" s="3"/>
      <c r="M1415" s="78"/>
      <c r="N1415" s="6"/>
      <c r="O1415" s="25"/>
      <c r="P1415" s="25"/>
      <c r="Q1415" s="24"/>
      <c r="R1415" s="79"/>
      <c r="S1415" s="79"/>
    </row>
    <row r="1416" spans="1:19" s="5" customFormat="1" x14ac:dyDescent="0.2">
      <c r="A1416" s="4"/>
      <c r="B1416" s="76" t="str">
        <f>IF(A1416="","",IF(ISNUMBER(SEARCH("KCB",G1416))=TRUE,Info!$J$10,Info!$J$11))</f>
        <v/>
      </c>
      <c r="C1416" s="56"/>
      <c r="D1416" s="171"/>
      <c r="E1416" s="171"/>
      <c r="F1416" s="3"/>
      <c r="H1416" s="3"/>
      <c r="M1416" s="78"/>
      <c r="N1416" s="6"/>
      <c r="O1416" s="25"/>
      <c r="P1416" s="25"/>
      <c r="Q1416" s="24"/>
      <c r="R1416" s="79"/>
      <c r="S1416" s="79"/>
    </row>
    <row r="1417" spans="1:19" s="5" customFormat="1" x14ac:dyDescent="0.2">
      <c r="A1417" s="4"/>
      <c r="B1417" s="76" t="str">
        <f>IF(A1417="","",IF(ISNUMBER(SEARCH("KCB",G1417))=TRUE,Info!$J$10,Info!$J$11))</f>
        <v/>
      </c>
      <c r="C1417" s="56"/>
      <c r="D1417" s="171"/>
      <c r="E1417" s="171"/>
      <c r="F1417" s="3"/>
      <c r="H1417" s="3"/>
      <c r="M1417" s="78"/>
      <c r="N1417" s="6"/>
      <c r="O1417" s="25"/>
      <c r="P1417" s="25"/>
      <c r="Q1417" s="24"/>
      <c r="R1417" s="79"/>
      <c r="S1417" s="79"/>
    </row>
    <row r="1418" spans="1:19" s="5" customFormat="1" x14ac:dyDescent="0.2">
      <c r="A1418" s="4"/>
      <c r="B1418" s="76" t="str">
        <f>IF(A1418="","",IF(ISNUMBER(SEARCH("KCB",G1418))=TRUE,Info!$J$10,Info!$J$11))</f>
        <v/>
      </c>
      <c r="C1418" s="56"/>
      <c r="D1418" s="171"/>
      <c r="E1418" s="171"/>
      <c r="F1418" s="3"/>
      <c r="H1418" s="3"/>
      <c r="M1418" s="78"/>
      <c r="N1418" s="6"/>
      <c r="O1418" s="25"/>
      <c r="P1418" s="25"/>
      <c r="Q1418" s="24"/>
      <c r="R1418" s="79"/>
      <c r="S1418" s="79"/>
    </row>
    <row r="1419" spans="1:19" s="5" customFormat="1" x14ac:dyDescent="0.2">
      <c r="A1419" s="4"/>
      <c r="B1419" s="76" t="str">
        <f>IF(A1419="","",IF(ISNUMBER(SEARCH("KCB",G1419))=TRUE,Info!$J$10,Info!$J$11))</f>
        <v/>
      </c>
      <c r="C1419" s="56"/>
      <c r="D1419" s="171"/>
      <c r="E1419" s="171"/>
      <c r="F1419" s="3"/>
      <c r="H1419" s="3"/>
      <c r="M1419" s="78"/>
      <c r="N1419" s="6"/>
      <c r="O1419" s="25"/>
      <c r="P1419" s="25"/>
      <c r="Q1419" s="24"/>
      <c r="R1419" s="79"/>
      <c r="S1419" s="79"/>
    </row>
    <row r="1420" spans="1:19" s="5" customFormat="1" x14ac:dyDescent="0.2">
      <c r="A1420" s="4"/>
      <c r="B1420" s="76" t="str">
        <f>IF(A1420="","",IF(ISNUMBER(SEARCH("KCB",G1420))=TRUE,Info!$J$10,Info!$J$11))</f>
        <v/>
      </c>
      <c r="C1420" s="56"/>
      <c r="D1420" s="171"/>
      <c r="E1420" s="171"/>
      <c r="F1420" s="3"/>
      <c r="H1420" s="3"/>
      <c r="M1420" s="78"/>
      <c r="N1420" s="6"/>
      <c r="O1420" s="25"/>
      <c r="P1420" s="25"/>
      <c r="Q1420" s="24"/>
      <c r="R1420" s="79"/>
      <c r="S1420" s="79"/>
    </row>
    <row r="1421" spans="1:19" s="5" customFormat="1" x14ac:dyDescent="0.2">
      <c r="A1421" s="4"/>
      <c r="B1421" s="76" t="str">
        <f>IF(A1421="","",IF(ISNUMBER(SEARCH("KCB",G1421))=TRUE,Info!$J$10,Info!$J$11))</f>
        <v/>
      </c>
      <c r="C1421" s="56"/>
      <c r="D1421" s="171"/>
      <c r="E1421" s="171"/>
      <c r="F1421" s="3"/>
      <c r="H1421" s="3"/>
      <c r="M1421" s="78"/>
      <c r="N1421" s="6"/>
      <c r="O1421" s="25"/>
      <c r="P1421" s="25"/>
      <c r="Q1421" s="24"/>
      <c r="R1421" s="79"/>
      <c r="S1421" s="79"/>
    </row>
    <row r="1422" spans="1:19" s="5" customFormat="1" x14ac:dyDescent="0.2">
      <c r="A1422" s="4"/>
      <c r="B1422" s="76" t="str">
        <f>IF(A1422="","",IF(ISNUMBER(SEARCH("KCB",G1422))=TRUE,Info!$J$10,Info!$J$11))</f>
        <v/>
      </c>
      <c r="C1422" s="56"/>
      <c r="D1422" s="171"/>
      <c r="E1422" s="171"/>
      <c r="F1422" s="3"/>
      <c r="H1422" s="3"/>
      <c r="M1422" s="78"/>
      <c r="N1422" s="6"/>
      <c r="O1422" s="25"/>
      <c r="P1422" s="25"/>
      <c r="Q1422" s="24"/>
      <c r="R1422" s="79"/>
      <c r="S1422" s="79"/>
    </row>
    <row r="1423" spans="1:19" s="5" customFormat="1" x14ac:dyDescent="0.2">
      <c r="A1423" s="4"/>
      <c r="B1423" s="76" t="str">
        <f>IF(A1423="","",IF(ISNUMBER(SEARCH("KCB",G1423))=TRUE,Info!$J$10,Info!$J$11))</f>
        <v/>
      </c>
      <c r="C1423" s="56"/>
      <c r="D1423" s="171"/>
      <c r="E1423" s="171"/>
      <c r="F1423" s="3"/>
      <c r="H1423" s="3"/>
      <c r="M1423" s="78"/>
      <c r="N1423" s="6"/>
      <c r="O1423" s="25"/>
      <c r="P1423" s="25"/>
      <c r="Q1423" s="24"/>
      <c r="R1423" s="79"/>
      <c r="S1423" s="79"/>
    </row>
    <row r="1424" spans="1:19" s="5" customFormat="1" x14ac:dyDescent="0.2">
      <c r="A1424" s="4"/>
      <c r="B1424" s="76" t="str">
        <f>IF(A1424="","",IF(ISNUMBER(SEARCH("KCB",G1424))=TRUE,Info!$J$10,Info!$J$11))</f>
        <v/>
      </c>
      <c r="C1424" s="56"/>
      <c r="D1424" s="171"/>
      <c r="E1424" s="171"/>
      <c r="F1424" s="3"/>
      <c r="H1424" s="3"/>
      <c r="M1424" s="78"/>
      <c r="N1424" s="6"/>
      <c r="O1424" s="25"/>
      <c r="P1424" s="25"/>
      <c r="Q1424" s="24"/>
      <c r="R1424" s="79"/>
      <c r="S1424" s="79"/>
    </row>
    <row r="1425" spans="1:19" s="5" customFormat="1" x14ac:dyDescent="0.2">
      <c r="A1425" s="4"/>
      <c r="B1425" s="76" t="str">
        <f>IF(A1425="","",IF(ISNUMBER(SEARCH("KCB",G1425))=TRUE,Info!$J$10,Info!$J$11))</f>
        <v/>
      </c>
      <c r="C1425" s="56"/>
      <c r="D1425" s="171"/>
      <c r="E1425" s="171"/>
      <c r="F1425" s="3"/>
      <c r="H1425" s="3"/>
      <c r="M1425" s="78"/>
      <c r="N1425" s="6"/>
      <c r="O1425" s="25"/>
      <c r="P1425" s="25"/>
      <c r="Q1425" s="24"/>
      <c r="R1425" s="79"/>
      <c r="S1425" s="79"/>
    </row>
    <row r="1426" spans="1:19" s="5" customFormat="1" x14ac:dyDescent="0.2">
      <c r="A1426" s="4"/>
      <c r="B1426" s="76" t="str">
        <f>IF(A1426="","",IF(ISNUMBER(SEARCH("KCB",G1426))=TRUE,Info!$J$10,Info!$J$11))</f>
        <v/>
      </c>
      <c r="C1426" s="56"/>
      <c r="D1426" s="171"/>
      <c r="E1426" s="171"/>
      <c r="F1426" s="3"/>
      <c r="H1426" s="3"/>
      <c r="M1426" s="78"/>
      <c r="N1426" s="6"/>
      <c r="O1426" s="25"/>
      <c r="P1426" s="25"/>
      <c r="Q1426" s="24"/>
      <c r="R1426" s="79"/>
      <c r="S1426" s="79"/>
    </row>
    <row r="1427" spans="1:19" s="5" customFormat="1" x14ac:dyDescent="0.2">
      <c r="A1427" s="4"/>
      <c r="B1427" s="76" t="str">
        <f>IF(A1427="","",IF(ISNUMBER(SEARCH("KCB",G1427))=TRUE,Info!$J$10,Info!$J$11))</f>
        <v/>
      </c>
      <c r="C1427" s="56"/>
      <c r="D1427" s="171"/>
      <c r="E1427" s="171"/>
      <c r="F1427" s="3"/>
      <c r="H1427" s="3"/>
      <c r="M1427" s="78"/>
      <c r="N1427" s="6"/>
      <c r="O1427" s="25"/>
      <c r="P1427" s="25"/>
      <c r="Q1427" s="24"/>
      <c r="R1427" s="79"/>
      <c r="S1427" s="79"/>
    </row>
    <row r="1428" spans="1:19" s="5" customFormat="1" x14ac:dyDescent="0.2">
      <c r="A1428" s="4"/>
      <c r="B1428" s="76" t="str">
        <f>IF(A1428="","",IF(ISNUMBER(SEARCH("KCB",G1428))=TRUE,Info!$J$10,Info!$J$11))</f>
        <v/>
      </c>
      <c r="C1428" s="56"/>
      <c r="D1428" s="171"/>
      <c r="E1428" s="171"/>
      <c r="F1428" s="3"/>
      <c r="H1428" s="3"/>
      <c r="M1428" s="78"/>
      <c r="N1428" s="6"/>
      <c r="O1428" s="25"/>
      <c r="P1428" s="25"/>
      <c r="Q1428" s="24"/>
      <c r="R1428" s="79"/>
      <c r="S1428" s="79"/>
    </row>
    <row r="1429" spans="1:19" s="5" customFormat="1" x14ac:dyDescent="0.2">
      <c r="A1429" s="4"/>
      <c r="B1429" s="76" t="str">
        <f>IF(A1429="","",IF(ISNUMBER(SEARCH("KCB",G1429))=TRUE,Info!$J$10,Info!$J$11))</f>
        <v/>
      </c>
      <c r="C1429" s="56"/>
      <c r="D1429" s="171"/>
      <c r="E1429" s="171"/>
      <c r="F1429" s="3"/>
      <c r="H1429" s="3"/>
      <c r="M1429" s="78"/>
      <c r="N1429" s="6"/>
      <c r="O1429" s="25"/>
      <c r="P1429" s="25"/>
      <c r="Q1429" s="24"/>
      <c r="R1429" s="79"/>
      <c r="S1429" s="79"/>
    </row>
    <row r="1430" spans="1:19" s="5" customFormat="1" x14ac:dyDescent="0.2">
      <c r="A1430" s="4"/>
      <c r="B1430" s="76" t="str">
        <f>IF(A1430="","",IF(ISNUMBER(SEARCH("KCB",G1430))=TRUE,Info!$J$10,Info!$J$11))</f>
        <v/>
      </c>
      <c r="C1430" s="56"/>
      <c r="D1430" s="171"/>
      <c r="E1430" s="171"/>
      <c r="F1430" s="3"/>
      <c r="H1430" s="3"/>
      <c r="M1430" s="78"/>
      <c r="N1430" s="6"/>
      <c r="O1430" s="25"/>
      <c r="P1430" s="25"/>
      <c r="Q1430" s="24"/>
      <c r="R1430" s="79"/>
      <c r="S1430" s="79"/>
    </row>
    <row r="1431" spans="1:19" s="5" customFormat="1" x14ac:dyDescent="0.2">
      <c r="A1431" s="4"/>
      <c r="B1431" s="76" t="str">
        <f>IF(A1431="","",IF(ISNUMBER(SEARCH("KCB",G1431))=TRUE,Info!$J$10,Info!$J$11))</f>
        <v/>
      </c>
      <c r="C1431" s="56"/>
      <c r="D1431" s="171"/>
      <c r="E1431" s="171"/>
      <c r="F1431" s="3"/>
      <c r="H1431" s="3"/>
      <c r="M1431" s="78"/>
      <c r="N1431" s="6"/>
      <c r="O1431" s="25"/>
      <c r="P1431" s="25"/>
      <c r="Q1431" s="24"/>
      <c r="R1431" s="79"/>
      <c r="S1431" s="79"/>
    </row>
    <row r="1432" spans="1:19" s="5" customFormat="1" x14ac:dyDescent="0.2">
      <c r="A1432" s="4"/>
      <c r="B1432" s="76" t="str">
        <f>IF(A1432="","",IF(ISNUMBER(SEARCH("KCB",G1432))=TRUE,Info!$J$10,Info!$J$11))</f>
        <v/>
      </c>
      <c r="C1432" s="56"/>
      <c r="D1432" s="171"/>
      <c r="E1432" s="171"/>
      <c r="F1432" s="3"/>
      <c r="H1432" s="3"/>
      <c r="M1432" s="78"/>
      <c r="N1432" s="6"/>
      <c r="O1432" s="25"/>
      <c r="P1432" s="25"/>
      <c r="Q1432" s="24"/>
      <c r="R1432" s="79"/>
      <c r="S1432" s="79"/>
    </row>
    <row r="1433" spans="1:19" s="5" customFormat="1" x14ac:dyDescent="0.2">
      <c r="A1433" s="4"/>
      <c r="B1433" s="76" t="str">
        <f>IF(A1433="","",IF(ISNUMBER(SEARCH("KCB",G1433))=TRUE,Info!$J$10,Info!$J$11))</f>
        <v/>
      </c>
      <c r="C1433" s="56"/>
      <c r="D1433" s="171"/>
      <c r="E1433" s="171"/>
      <c r="F1433" s="3"/>
      <c r="H1433" s="3"/>
      <c r="M1433" s="78"/>
      <c r="N1433" s="6"/>
      <c r="O1433" s="25"/>
      <c r="P1433" s="25"/>
      <c r="Q1433" s="24"/>
      <c r="R1433" s="79"/>
      <c r="S1433" s="79"/>
    </row>
    <row r="1434" spans="1:19" s="5" customFormat="1" x14ac:dyDescent="0.2">
      <c r="A1434" s="4"/>
      <c r="B1434" s="76" t="str">
        <f>IF(A1434="","",IF(ISNUMBER(SEARCH("KCB",G1434))=TRUE,Info!$J$10,Info!$J$11))</f>
        <v/>
      </c>
      <c r="C1434" s="56"/>
      <c r="D1434" s="171"/>
      <c r="E1434" s="171"/>
      <c r="F1434" s="3"/>
      <c r="H1434" s="3"/>
      <c r="M1434" s="78"/>
      <c r="N1434" s="6"/>
      <c r="O1434" s="25"/>
      <c r="P1434" s="25"/>
      <c r="Q1434" s="24"/>
      <c r="R1434" s="79"/>
      <c r="S1434" s="79"/>
    </row>
    <row r="1435" spans="1:19" s="5" customFormat="1" x14ac:dyDescent="0.2">
      <c r="A1435" s="4"/>
      <c r="B1435" s="76" t="str">
        <f>IF(A1435="","",IF(ISNUMBER(SEARCH("KCB",G1435))=TRUE,Info!$J$10,Info!$J$11))</f>
        <v/>
      </c>
      <c r="C1435" s="56"/>
      <c r="D1435" s="171"/>
      <c r="E1435" s="171"/>
      <c r="F1435" s="3"/>
      <c r="H1435" s="3"/>
      <c r="M1435" s="78"/>
      <c r="N1435" s="6"/>
      <c r="O1435" s="25"/>
      <c r="P1435" s="25"/>
      <c r="Q1435" s="24"/>
      <c r="R1435" s="79"/>
      <c r="S1435" s="79"/>
    </row>
    <row r="1436" spans="1:19" s="5" customFormat="1" x14ac:dyDescent="0.2">
      <c r="A1436" s="4"/>
      <c r="B1436" s="76" t="str">
        <f>IF(A1436="","",IF(ISNUMBER(SEARCH("KCB",G1436))=TRUE,Info!$J$10,Info!$J$11))</f>
        <v/>
      </c>
      <c r="C1436" s="56"/>
      <c r="D1436" s="171"/>
      <c r="E1436" s="171"/>
      <c r="F1436" s="3"/>
      <c r="H1436" s="3"/>
      <c r="M1436" s="78"/>
      <c r="N1436" s="6"/>
      <c r="O1436" s="25"/>
      <c r="P1436" s="25"/>
      <c r="Q1436" s="24"/>
      <c r="R1436" s="79"/>
      <c r="S1436" s="79"/>
    </row>
    <row r="1437" spans="1:19" s="5" customFormat="1" x14ac:dyDescent="0.2">
      <c r="A1437" s="4"/>
      <c r="B1437" s="76" t="str">
        <f>IF(A1437="","",IF(ISNUMBER(SEARCH("KCB",G1437))=TRUE,Info!$J$10,Info!$J$11))</f>
        <v/>
      </c>
      <c r="C1437" s="56"/>
      <c r="D1437" s="171"/>
      <c r="E1437" s="171"/>
      <c r="F1437" s="3"/>
      <c r="H1437" s="3"/>
      <c r="M1437" s="78"/>
      <c r="N1437" s="6"/>
      <c r="O1437" s="25"/>
      <c r="P1437" s="25"/>
      <c r="Q1437" s="24"/>
      <c r="R1437" s="79"/>
      <c r="S1437" s="79"/>
    </row>
    <row r="1438" spans="1:19" s="5" customFormat="1" x14ac:dyDescent="0.2">
      <c r="A1438" s="4"/>
      <c r="B1438" s="76" t="str">
        <f>IF(A1438="","",IF(ISNUMBER(SEARCH("KCB",G1438))=TRUE,Info!$J$10,Info!$J$11))</f>
        <v/>
      </c>
      <c r="C1438" s="56"/>
      <c r="D1438" s="171"/>
      <c r="E1438" s="171"/>
      <c r="F1438" s="3"/>
      <c r="H1438" s="3"/>
      <c r="M1438" s="78"/>
      <c r="N1438" s="6"/>
      <c r="O1438" s="25"/>
      <c r="P1438" s="25"/>
      <c r="Q1438" s="24"/>
      <c r="R1438" s="79"/>
      <c r="S1438" s="79"/>
    </row>
    <row r="1439" spans="1:19" s="5" customFormat="1" x14ac:dyDescent="0.2">
      <c r="A1439" s="4"/>
      <c r="B1439" s="76" t="str">
        <f>IF(A1439="","",IF(ISNUMBER(SEARCH("KCB",G1439))=TRUE,Info!$J$10,Info!$J$11))</f>
        <v/>
      </c>
      <c r="C1439" s="56"/>
      <c r="D1439" s="171"/>
      <c r="E1439" s="171"/>
      <c r="F1439" s="3"/>
      <c r="H1439" s="3"/>
      <c r="M1439" s="78"/>
      <c r="N1439" s="6"/>
      <c r="O1439" s="25"/>
      <c r="P1439" s="25"/>
      <c r="Q1439" s="24"/>
      <c r="R1439" s="79"/>
      <c r="S1439" s="79"/>
    </row>
    <row r="1440" spans="1:19" s="5" customFormat="1" x14ac:dyDescent="0.2">
      <c r="A1440" s="4"/>
      <c r="B1440" s="76" t="str">
        <f>IF(A1440="","",IF(ISNUMBER(SEARCH("KCB",G1440))=TRUE,Info!$J$10,Info!$J$11))</f>
        <v/>
      </c>
      <c r="C1440" s="56"/>
      <c r="D1440" s="171"/>
      <c r="E1440" s="171"/>
      <c r="F1440" s="3"/>
      <c r="H1440" s="3"/>
      <c r="M1440" s="78"/>
      <c r="N1440" s="6"/>
      <c r="O1440" s="25"/>
      <c r="P1440" s="25"/>
      <c r="Q1440" s="24"/>
      <c r="R1440" s="79"/>
      <c r="S1440" s="79"/>
    </row>
    <row r="1441" spans="1:19" s="5" customFormat="1" x14ac:dyDescent="0.2">
      <c r="A1441" s="4"/>
      <c r="B1441" s="76" t="str">
        <f>IF(A1441="","",IF(ISNUMBER(SEARCH("KCB",G1441))=TRUE,Info!$J$10,Info!$J$11))</f>
        <v/>
      </c>
      <c r="C1441" s="56"/>
      <c r="D1441" s="171"/>
      <c r="E1441" s="171"/>
      <c r="F1441" s="3"/>
      <c r="H1441" s="3"/>
      <c r="M1441" s="78"/>
      <c r="N1441" s="6"/>
      <c r="O1441" s="25"/>
      <c r="P1441" s="25"/>
      <c r="Q1441" s="24"/>
      <c r="R1441" s="79"/>
      <c r="S1441" s="79"/>
    </row>
    <row r="1442" spans="1:19" s="5" customFormat="1" x14ac:dyDescent="0.2">
      <c r="A1442" s="4"/>
      <c r="B1442" s="76" t="str">
        <f>IF(A1442="","",IF(ISNUMBER(SEARCH("KCB",G1442))=TRUE,Info!$J$10,Info!$J$11))</f>
        <v/>
      </c>
      <c r="C1442" s="56"/>
      <c r="D1442" s="171"/>
      <c r="E1442" s="171"/>
      <c r="F1442" s="3"/>
      <c r="H1442" s="3"/>
      <c r="M1442" s="78"/>
      <c r="N1442" s="6"/>
      <c r="O1442" s="25"/>
      <c r="P1442" s="25"/>
      <c r="Q1442" s="24"/>
      <c r="R1442" s="79"/>
      <c r="S1442" s="79"/>
    </row>
    <row r="1443" spans="1:19" s="5" customFormat="1" x14ac:dyDescent="0.2">
      <c r="A1443" s="4"/>
      <c r="B1443" s="76" t="str">
        <f>IF(A1443="","",IF(ISNUMBER(SEARCH("KCB",G1443))=TRUE,Info!$J$10,Info!$J$11))</f>
        <v/>
      </c>
      <c r="C1443" s="56"/>
      <c r="D1443" s="171"/>
      <c r="E1443" s="171"/>
      <c r="F1443" s="3"/>
      <c r="H1443" s="3"/>
      <c r="M1443" s="78"/>
      <c r="N1443" s="6"/>
      <c r="O1443" s="25"/>
      <c r="P1443" s="25"/>
      <c r="Q1443" s="24"/>
      <c r="R1443" s="79"/>
      <c r="S1443" s="79"/>
    </row>
    <row r="1444" spans="1:19" s="5" customFormat="1" x14ac:dyDescent="0.2">
      <c r="A1444" s="4"/>
      <c r="B1444" s="76" t="str">
        <f>IF(A1444="","",IF(ISNUMBER(SEARCH("KCB",G1444))=TRUE,Info!$J$10,Info!$J$11))</f>
        <v/>
      </c>
      <c r="C1444" s="56"/>
      <c r="D1444" s="171"/>
      <c r="E1444" s="171"/>
      <c r="F1444" s="3"/>
      <c r="H1444" s="3"/>
      <c r="M1444" s="78"/>
      <c r="N1444" s="6"/>
      <c r="O1444" s="25"/>
      <c r="P1444" s="25"/>
      <c r="Q1444" s="24"/>
      <c r="R1444" s="79"/>
      <c r="S1444" s="79"/>
    </row>
    <row r="1445" spans="1:19" s="5" customFormat="1" x14ac:dyDescent="0.2">
      <c r="A1445" s="4"/>
      <c r="B1445" s="76" t="str">
        <f>IF(A1445="","",IF(ISNUMBER(SEARCH("KCB",G1445))=TRUE,Info!$J$10,Info!$J$11))</f>
        <v/>
      </c>
      <c r="C1445" s="56"/>
      <c r="D1445" s="171"/>
      <c r="E1445" s="171"/>
      <c r="F1445" s="3"/>
      <c r="H1445" s="3"/>
      <c r="M1445" s="78"/>
      <c r="N1445" s="6"/>
      <c r="O1445" s="25"/>
      <c r="P1445" s="25"/>
      <c r="Q1445" s="24"/>
      <c r="R1445" s="79"/>
      <c r="S1445" s="79"/>
    </row>
    <row r="1446" spans="1:19" s="5" customFormat="1" x14ac:dyDescent="0.2">
      <c r="A1446" s="4"/>
      <c r="B1446" s="76" t="str">
        <f>IF(A1446="","",IF(ISNUMBER(SEARCH("KCB",G1446))=TRUE,Info!$J$10,Info!$J$11))</f>
        <v/>
      </c>
      <c r="C1446" s="56"/>
      <c r="D1446" s="171"/>
      <c r="E1446" s="171"/>
      <c r="F1446" s="3"/>
      <c r="H1446" s="3"/>
      <c r="M1446" s="78"/>
      <c r="N1446" s="6"/>
      <c r="O1446" s="25"/>
      <c r="P1446" s="25"/>
      <c r="Q1446" s="24"/>
      <c r="R1446" s="79"/>
      <c r="S1446" s="79"/>
    </row>
    <row r="1447" spans="1:19" s="5" customFormat="1" x14ac:dyDescent="0.2">
      <c r="A1447" s="4"/>
      <c r="B1447" s="76" t="str">
        <f>IF(A1447="","",IF(ISNUMBER(SEARCH("KCB",G1447))=TRUE,Info!$J$10,Info!$J$11))</f>
        <v/>
      </c>
      <c r="C1447" s="56"/>
      <c r="D1447" s="171"/>
      <c r="E1447" s="171"/>
      <c r="F1447" s="3"/>
      <c r="H1447" s="3"/>
      <c r="M1447" s="78"/>
      <c r="N1447" s="6"/>
      <c r="O1447" s="25"/>
      <c r="P1447" s="25"/>
      <c r="Q1447" s="24"/>
      <c r="R1447" s="79"/>
      <c r="S1447" s="79"/>
    </row>
    <row r="1448" spans="1:19" s="5" customFormat="1" x14ac:dyDescent="0.2">
      <c r="A1448" s="4"/>
      <c r="B1448" s="76" t="str">
        <f>IF(A1448="","",IF(ISNUMBER(SEARCH("KCB",G1448))=TRUE,Info!$J$10,Info!$J$11))</f>
        <v/>
      </c>
      <c r="C1448" s="56"/>
      <c r="D1448" s="171"/>
      <c r="E1448" s="171"/>
      <c r="F1448" s="3"/>
      <c r="H1448" s="3"/>
      <c r="M1448" s="78"/>
      <c r="N1448" s="6"/>
      <c r="O1448" s="25"/>
      <c r="P1448" s="25"/>
      <c r="Q1448" s="24"/>
      <c r="R1448" s="79"/>
      <c r="S1448" s="79"/>
    </row>
    <row r="1449" spans="1:19" s="5" customFormat="1" x14ac:dyDescent="0.2">
      <c r="A1449" s="4"/>
      <c r="B1449" s="76" t="str">
        <f>IF(A1449="","",IF(ISNUMBER(SEARCH("KCB",G1449))=TRUE,Info!$J$10,Info!$J$11))</f>
        <v/>
      </c>
      <c r="C1449" s="56"/>
      <c r="D1449" s="171"/>
      <c r="E1449" s="171"/>
      <c r="F1449" s="3"/>
      <c r="H1449" s="3"/>
      <c r="M1449" s="78"/>
      <c r="N1449" s="6"/>
      <c r="O1449" s="25"/>
      <c r="P1449" s="25"/>
      <c r="Q1449" s="24"/>
      <c r="R1449" s="79"/>
      <c r="S1449" s="79"/>
    </row>
    <row r="1450" spans="1:19" s="5" customFormat="1" x14ac:dyDescent="0.2">
      <c r="A1450" s="4"/>
      <c r="B1450" s="76" t="str">
        <f>IF(A1450="","",IF(ISNUMBER(SEARCH("KCB",G1450))=TRUE,Info!$J$10,Info!$J$11))</f>
        <v/>
      </c>
      <c r="C1450" s="56"/>
      <c r="D1450" s="171"/>
      <c r="E1450" s="171"/>
      <c r="F1450" s="3"/>
      <c r="H1450" s="3"/>
      <c r="M1450" s="78"/>
      <c r="N1450" s="6"/>
      <c r="O1450" s="25"/>
      <c r="P1450" s="25"/>
      <c r="Q1450" s="24"/>
      <c r="R1450" s="79"/>
      <c r="S1450" s="79"/>
    </row>
    <row r="1451" spans="1:19" s="5" customFormat="1" x14ac:dyDescent="0.2">
      <c r="A1451" s="4"/>
      <c r="B1451" s="76" t="str">
        <f>IF(A1451="","",IF(ISNUMBER(SEARCH("KCB",G1451))=TRUE,Info!$J$10,Info!$J$11))</f>
        <v/>
      </c>
      <c r="C1451" s="56"/>
      <c r="D1451" s="171"/>
      <c r="E1451" s="171"/>
      <c r="F1451" s="3"/>
      <c r="H1451" s="3"/>
      <c r="M1451" s="78"/>
      <c r="N1451" s="6"/>
      <c r="O1451" s="25"/>
      <c r="P1451" s="25"/>
      <c r="Q1451" s="24"/>
      <c r="R1451" s="79"/>
      <c r="S1451" s="79"/>
    </row>
    <row r="1452" spans="1:19" s="5" customFormat="1" x14ac:dyDescent="0.2">
      <c r="A1452" s="4"/>
      <c r="B1452" s="76" t="str">
        <f>IF(A1452="","",IF(ISNUMBER(SEARCH("KCB",G1452))=TRUE,Info!$J$10,Info!$J$11))</f>
        <v/>
      </c>
      <c r="C1452" s="56"/>
      <c r="D1452" s="171"/>
      <c r="E1452" s="171"/>
      <c r="F1452" s="3"/>
      <c r="H1452" s="3"/>
      <c r="M1452" s="78"/>
      <c r="N1452" s="6"/>
      <c r="O1452" s="25"/>
      <c r="P1452" s="25"/>
      <c r="Q1452" s="24"/>
      <c r="R1452" s="79"/>
      <c r="S1452" s="79"/>
    </row>
    <row r="1453" spans="1:19" s="5" customFormat="1" x14ac:dyDescent="0.2">
      <c r="A1453" s="4"/>
      <c r="B1453" s="76" t="str">
        <f>IF(A1453="","",IF(ISNUMBER(SEARCH("KCB",G1453))=TRUE,Info!$J$10,Info!$J$11))</f>
        <v/>
      </c>
      <c r="C1453" s="56"/>
      <c r="D1453" s="171"/>
      <c r="E1453" s="171"/>
      <c r="F1453" s="3"/>
      <c r="H1453" s="3"/>
      <c r="M1453" s="78"/>
      <c r="N1453" s="6"/>
      <c r="O1453" s="25"/>
      <c r="P1453" s="25"/>
      <c r="Q1453" s="24"/>
      <c r="R1453" s="79"/>
      <c r="S1453" s="79"/>
    </row>
    <row r="1454" spans="1:19" s="5" customFormat="1" x14ac:dyDescent="0.2">
      <c r="A1454" s="4"/>
      <c r="B1454" s="76" t="str">
        <f>IF(A1454="","",IF(ISNUMBER(SEARCH("KCB",G1454))=TRUE,Info!$J$10,Info!$J$11))</f>
        <v/>
      </c>
      <c r="C1454" s="56"/>
      <c r="D1454" s="171"/>
      <c r="E1454" s="171"/>
      <c r="F1454" s="3"/>
      <c r="H1454" s="3"/>
      <c r="M1454" s="78"/>
      <c r="N1454" s="6"/>
      <c r="O1454" s="25"/>
      <c r="P1454" s="25"/>
      <c r="Q1454" s="24"/>
      <c r="R1454" s="79"/>
      <c r="S1454" s="79"/>
    </row>
    <row r="1455" spans="1:19" s="5" customFormat="1" x14ac:dyDescent="0.2">
      <c r="A1455" s="4"/>
      <c r="B1455" s="76" t="str">
        <f>IF(A1455="","",IF(ISNUMBER(SEARCH("KCB",G1455))=TRUE,Info!$J$10,Info!$J$11))</f>
        <v/>
      </c>
      <c r="C1455" s="56"/>
      <c r="D1455" s="171"/>
      <c r="E1455" s="171"/>
      <c r="F1455" s="3"/>
      <c r="H1455" s="3"/>
      <c r="M1455" s="78"/>
      <c r="N1455" s="6"/>
      <c r="O1455" s="25"/>
      <c r="P1455" s="25"/>
      <c r="Q1455" s="24"/>
      <c r="R1455" s="79"/>
      <c r="S1455" s="79"/>
    </row>
    <row r="1456" spans="1:19" s="5" customFormat="1" x14ac:dyDescent="0.2">
      <c r="A1456" s="4"/>
      <c r="B1456" s="76" t="str">
        <f>IF(A1456="","",IF(ISNUMBER(SEARCH("KCB",G1456))=TRUE,Info!$J$10,Info!$J$11))</f>
        <v/>
      </c>
      <c r="C1456" s="56"/>
      <c r="D1456" s="171"/>
      <c r="E1456" s="171"/>
      <c r="F1456" s="3"/>
      <c r="H1456" s="3"/>
      <c r="M1456" s="78"/>
      <c r="N1456" s="6"/>
      <c r="O1456" s="25"/>
      <c r="P1456" s="25"/>
      <c r="Q1456" s="24"/>
      <c r="R1456" s="79"/>
      <c r="S1456" s="79"/>
    </row>
    <row r="1457" spans="1:19" s="5" customFormat="1" x14ac:dyDescent="0.2">
      <c r="A1457" s="4"/>
      <c r="B1457" s="76" t="str">
        <f>IF(A1457="","",IF(ISNUMBER(SEARCH("KCB",G1457))=TRUE,Info!$J$10,Info!$J$11))</f>
        <v/>
      </c>
      <c r="C1457" s="56"/>
      <c r="D1457" s="171"/>
      <c r="E1457" s="171"/>
      <c r="F1457" s="3"/>
      <c r="H1457" s="3"/>
      <c r="M1457" s="78"/>
      <c r="N1457" s="6"/>
      <c r="O1457" s="25"/>
      <c r="P1457" s="25"/>
      <c r="Q1457" s="24"/>
      <c r="R1457" s="79"/>
      <c r="S1457" s="79"/>
    </row>
    <row r="1458" spans="1:19" s="5" customFormat="1" x14ac:dyDescent="0.2">
      <c r="A1458" s="4"/>
      <c r="B1458" s="76" t="str">
        <f>IF(A1458="","",IF(ISNUMBER(SEARCH("KCB",G1458))=TRUE,Info!$J$10,Info!$J$11))</f>
        <v/>
      </c>
      <c r="C1458" s="56"/>
      <c r="D1458" s="171"/>
      <c r="E1458" s="171"/>
      <c r="F1458" s="3"/>
      <c r="H1458" s="3"/>
      <c r="M1458" s="78"/>
      <c r="N1458" s="6"/>
      <c r="O1458" s="25"/>
      <c r="P1458" s="25"/>
      <c r="Q1458" s="24"/>
      <c r="R1458" s="79"/>
      <c r="S1458" s="79"/>
    </row>
    <row r="1459" spans="1:19" s="5" customFormat="1" x14ac:dyDescent="0.2">
      <c r="A1459" s="4"/>
      <c r="B1459" s="76" t="str">
        <f>IF(A1459="","",IF(ISNUMBER(SEARCH("KCB",G1459))=TRUE,Info!$J$10,Info!$J$11))</f>
        <v/>
      </c>
      <c r="C1459" s="56"/>
      <c r="D1459" s="171"/>
      <c r="E1459" s="171"/>
      <c r="F1459" s="3"/>
      <c r="H1459" s="3"/>
      <c r="M1459" s="78"/>
      <c r="N1459" s="6"/>
      <c r="O1459" s="25"/>
      <c r="P1459" s="25"/>
      <c r="Q1459" s="24"/>
      <c r="R1459" s="79"/>
      <c r="S1459" s="79"/>
    </row>
    <row r="1460" spans="1:19" s="5" customFormat="1" x14ac:dyDescent="0.2">
      <c r="A1460" s="4"/>
      <c r="B1460" s="76" t="str">
        <f>IF(A1460="","",IF(ISNUMBER(SEARCH("KCB",G1460))=TRUE,Info!$J$10,Info!$J$11))</f>
        <v/>
      </c>
      <c r="C1460" s="56"/>
      <c r="D1460" s="171"/>
      <c r="E1460" s="171"/>
      <c r="F1460" s="3"/>
      <c r="H1460" s="3"/>
      <c r="M1460" s="78"/>
      <c r="N1460" s="6"/>
      <c r="O1460" s="25"/>
      <c r="P1460" s="25"/>
      <c r="Q1460" s="24"/>
      <c r="R1460" s="79"/>
      <c r="S1460" s="79"/>
    </row>
    <row r="1461" spans="1:19" s="5" customFormat="1" x14ac:dyDescent="0.2">
      <c r="A1461" s="4"/>
      <c r="B1461" s="76" t="str">
        <f>IF(A1461="","",IF(ISNUMBER(SEARCH("KCB",G1461))=TRUE,Info!$J$10,Info!$J$11))</f>
        <v/>
      </c>
      <c r="C1461" s="56"/>
      <c r="D1461" s="171"/>
      <c r="E1461" s="171"/>
      <c r="F1461" s="3"/>
      <c r="H1461" s="3"/>
      <c r="M1461" s="78"/>
      <c r="N1461" s="6"/>
      <c r="O1461" s="25"/>
      <c r="P1461" s="25"/>
      <c r="Q1461" s="24"/>
      <c r="R1461" s="79"/>
      <c r="S1461" s="79"/>
    </row>
    <row r="1462" spans="1:19" s="5" customFormat="1" x14ac:dyDescent="0.2">
      <c r="A1462" s="4"/>
      <c r="B1462" s="76" t="str">
        <f>IF(A1462="","",IF(ISNUMBER(SEARCH("KCB",G1462))=TRUE,Info!$J$10,Info!$J$11))</f>
        <v/>
      </c>
      <c r="C1462" s="56"/>
      <c r="D1462" s="171"/>
      <c r="E1462" s="171"/>
      <c r="F1462" s="3"/>
      <c r="H1462" s="3"/>
      <c r="M1462" s="78"/>
      <c r="N1462" s="6"/>
      <c r="O1462" s="25"/>
      <c r="P1462" s="25"/>
      <c r="Q1462" s="24"/>
      <c r="R1462" s="79"/>
      <c r="S1462" s="79"/>
    </row>
    <row r="1463" spans="1:19" s="5" customFormat="1" x14ac:dyDescent="0.2">
      <c r="A1463" s="4"/>
      <c r="B1463" s="76" t="str">
        <f>IF(A1463="","",IF(ISNUMBER(SEARCH("KCB",G1463))=TRUE,Info!$J$10,Info!$J$11))</f>
        <v/>
      </c>
      <c r="C1463" s="56"/>
      <c r="D1463" s="171"/>
      <c r="E1463" s="171"/>
      <c r="F1463" s="3"/>
      <c r="H1463" s="3"/>
      <c r="M1463" s="78"/>
      <c r="N1463" s="6"/>
      <c r="O1463" s="25"/>
      <c r="P1463" s="25"/>
      <c r="Q1463" s="24"/>
      <c r="R1463" s="79"/>
      <c r="S1463" s="79"/>
    </row>
    <row r="1464" spans="1:19" s="5" customFormat="1" x14ac:dyDescent="0.2">
      <c r="A1464" s="4"/>
      <c r="B1464" s="76" t="str">
        <f>IF(A1464="","",IF(ISNUMBER(SEARCH("KCB",G1464))=TRUE,Info!$J$10,Info!$J$11))</f>
        <v/>
      </c>
      <c r="C1464" s="56"/>
      <c r="D1464" s="171"/>
      <c r="E1464" s="171"/>
      <c r="F1464" s="3"/>
      <c r="H1464" s="3"/>
      <c r="M1464" s="78"/>
      <c r="N1464" s="6"/>
      <c r="O1464" s="25"/>
      <c r="P1464" s="25"/>
      <c r="Q1464" s="24"/>
      <c r="R1464" s="79"/>
      <c r="S1464" s="79"/>
    </row>
    <row r="1465" spans="1:19" s="5" customFormat="1" x14ac:dyDescent="0.2">
      <c r="A1465" s="4"/>
      <c r="B1465" s="76" t="str">
        <f>IF(A1465="","",IF(ISNUMBER(SEARCH("KCB",G1465))=TRUE,Info!$J$10,Info!$J$11))</f>
        <v/>
      </c>
      <c r="C1465" s="56"/>
      <c r="D1465" s="171"/>
      <c r="E1465" s="171"/>
      <c r="F1465" s="3"/>
      <c r="H1465" s="3"/>
      <c r="M1465" s="78"/>
      <c r="N1465" s="6"/>
      <c r="O1465" s="25"/>
      <c r="P1465" s="25"/>
      <c r="Q1465" s="24"/>
      <c r="R1465" s="79"/>
      <c r="S1465" s="79"/>
    </row>
    <row r="1466" spans="1:19" s="5" customFormat="1" x14ac:dyDescent="0.2">
      <c r="A1466" s="4"/>
      <c r="B1466" s="76" t="str">
        <f>IF(A1466="","",IF(ISNUMBER(SEARCH("KCB",G1466))=TRUE,Info!$J$10,Info!$J$11))</f>
        <v/>
      </c>
      <c r="C1466" s="56"/>
      <c r="D1466" s="171"/>
      <c r="E1466" s="171"/>
      <c r="F1466" s="3"/>
      <c r="H1466" s="3"/>
      <c r="M1466" s="78"/>
      <c r="N1466" s="6"/>
      <c r="O1466" s="25"/>
      <c r="P1466" s="25"/>
      <c r="Q1466" s="24"/>
      <c r="R1466" s="79"/>
      <c r="S1466" s="79"/>
    </row>
    <row r="1467" spans="1:19" s="5" customFormat="1" x14ac:dyDescent="0.2">
      <c r="A1467" s="4"/>
      <c r="B1467" s="76" t="str">
        <f>IF(A1467="","",IF(ISNUMBER(SEARCH("KCB",G1467))=TRUE,Info!$J$10,Info!$J$11))</f>
        <v/>
      </c>
      <c r="C1467" s="56"/>
      <c r="D1467" s="171"/>
      <c r="E1467" s="171"/>
      <c r="F1467" s="3"/>
      <c r="H1467" s="3"/>
      <c r="M1467" s="78"/>
      <c r="N1467" s="6"/>
      <c r="O1467" s="25"/>
      <c r="P1467" s="25"/>
      <c r="Q1467" s="24"/>
      <c r="R1467" s="79"/>
      <c r="S1467" s="79"/>
    </row>
    <row r="1468" spans="1:19" s="5" customFormat="1" x14ac:dyDescent="0.2">
      <c r="A1468" s="4"/>
      <c r="B1468" s="76" t="str">
        <f>IF(A1468="","",IF(ISNUMBER(SEARCH("KCB",G1468))=TRUE,Info!$J$10,Info!$J$11))</f>
        <v/>
      </c>
      <c r="C1468" s="56"/>
      <c r="D1468" s="171"/>
      <c r="E1468" s="171"/>
      <c r="F1468" s="3"/>
      <c r="H1468" s="3"/>
      <c r="M1468" s="78"/>
      <c r="N1468" s="6"/>
      <c r="O1468" s="25"/>
      <c r="P1468" s="25"/>
      <c r="Q1468" s="24"/>
      <c r="R1468" s="79"/>
      <c r="S1468" s="79"/>
    </row>
    <row r="1469" spans="1:19" s="5" customFormat="1" x14ac:dyDescent="0.2">
      <c r="A1469" s="4"/>
      <c r="B1469" s="76" t="str">
        <f>IF(A1469="","",IF(ISNUMBER(SEARCH("KCB",G1469))=TRUE,Info!$J$10,Info!$J$11))</f>
        <v/>
      </c>
      <c r="C1469" s="56"/>
      <c r="D1469" s="171"/>
      <c r="E1469" s="171"/>
      <c r="F1469" s="3"/>
      <c r="H1469" s="3"/>
      <c r="M1469" s="78"/>
      <c r="N1469" s="6"/>
      <c r="O1469" s="25"/>
      <c r="P1469" s="25"/>
      <c r="Q1469" s="24"/>
      <c r="R1469" s="79"/>
      <c r="S1469" s="79"/>
    </row>
    <row r="1470" spans="1:19" s="5" customFormat="1" x14ac:dyDescent="0.2">
      <c r="A1470" s="4"/>
      <c r="B1470" s="76" t="str">
        <f>IF(A1470="","",IF(ISNUMBER(SEARCH("KCB",G1470))=TRUE,Info!$J$10,Info!$J$11))</f>
        <v/>
      </c>
      <c r="C1470" s="56"/>
      <c r="D1470" s="171"/>
      <c r="E1470" s="171"/>
      <c r="F1470" s="3"/>
      <c r="H1470" s="3"/>
      <c r="M1470" s="78"/>
      <c r="N1470" s="6"/>
      <c r="O1470" s="25"/>
      <c r="P1470" s="25"/>
      <c r="Q1470" s="24"/>
      <c r="R1470" s="79"/>
      <c r="S1470" s="79"/>
    </row>
    <row r="1471" spans="1:19" s="5" customFormat="1" x14ac:dyDescent="0.2">
      <c r="A1471" s="4"/>
      <c r="B1471" s="76" t="str">
        <f>IF(A1471="","",IF(ISNUMBER(SEARCH("KCB",G1471))=TRUE,Info!$J$10,Info!$J$11))</f>
        <v/>
      </c>
      <c r="C1471" s="56"/>
      <c r="D1471" s="171"/>
      <c r="E1471" s="171"/>
      <c r="F1471" s="3"/>
      <c r="H1471" s="3"/>
      <c r="M1471" s="78"/>
      <c r="N1471" s="6"/>
      <c r="O1471" s="25"/>
      <c r="P1471" s="25"/>
      <c r="Q1471" s="24"/>
      <c r="R1471" s="79"/>
      <c r="S1471" s="79"/>
    </row>
    <row r="1472" spans="1:19" s="5" customFormat="1" x14ac:dyDescent="0.2">
      <c r="A1472" s="4"/>
      <c r="B1472" s="76" t="str">
        <f>IF(A1472="","",IF(ISNUMBER(SEARCH("KCB",G1472))=TRUE,Info!$J$10,Info!$J$11))</f>
        <v/>
      </c>
      <c r="C1472" s="56"/>
      <c r="D1472" s="171"/>
      <c r="E1472" s="171"/>
      <c r="F1472" s="3"/>
      <c r="H1472" s="3"/>
      <c r="M1472" s="78"/>
      <c r="N1472" s="6"/>
      <c r="O1472" s="25"/>
      <c r="P1472" s="25"/>
      <c r="Q1472" s="24"/>
      <c r="R1472" s="79"/>
      <c r="S1472" s="79"/>
    </row>
    <row r="1473" spans="1:19" s="5" customFormat="1" x14ac:dyDescent="0.2">
      <c r="A1473" s="4"/>
      <c r="B1473" s="76" t="str">
        <f>IF(A1473="","",IF(ISNUMBER(SEARCH("KCB",G1473))=TRUE,Info!$J$10,Info!$J$11))</f>
        <v/>
      </c>
      <c r="C1473" s="56"/>
      <c r="D1473" s="171"/>
      <c r="E1473" s="171"/>
      <c r="F1473" s="3"/>
      <c r="H1473" s="3"/>
      <c r="M1473" s="78"/>
      <c r="N1473" s="6"/>
      <c r="O1473" s="25"/>
      <c r="P1473" s="25"/>
      <c r="Q1473" s="24"/>
      <c r="R1473" s="79"/>
      <c r="S1473" s="79"/>
    </row>
    <row r="1474" spans="1:19" s="5" customFormat="1" x14ac:dyDescent="0.2">
      <c r="A1474" s="4"/>
      <c r="B1474" s="76" t="str">
        <f>IF(A1474="","",IF(ISNUMBER(SEARCH("KCB",G1474))=TRUE,Info!$J$10,Info!$J$11))</f>
        <v/>
      </c>
      <c r="C1474" s="56"/>
      <c r="D1474" s="171"/>
      <c r="E1474" s="171"/>
      <c r="F1474" s="3"/>
      <c r="H1474" s="3"/>
      <c r="M1474" s="78"/>
      <c r="N1474" s="6"/>
      <c r="O1474" s="25"/>
      <c r="P1474" s="25"/>
      <c r="Q1474" s="24"/>
      <c r="R1474" s="79"/>
      <c r="S1474" s="79"/>
    </row>
    <row r="1475" spans="1:19" s="5" customFormat="1" x14ac:dyDescent="0.2">
      <c r="A1475" s="4"/>
      <c r="B1475" s="76" t="str">
        <f>IF(A1475="","",IF(ISNUMBER(SEARCH("KCB",G1475))=TRUE,Info!$J$10,Info!$J$11))</f>
        <v/>
      </c>
      <c r="C1475" s="56"/>
      <c r="D1475" s="171"/>
      <c r="E1475" s="171"/>
      <c r="F1475" s="3"/>
      <c r="H1475" s="3"/>
      <c r="M1475" s="78"/>
      <c r="N1475" s="6"/>
      <c r="O1475" s="25"/>
      <c r="P1475" s="25"/>
      <c r="Q1475" s="24"/>
      <c r="R1475" s="79"/>
      <c r="S1475" s="79"/>
    </row>
    <row r="1476" spans="1:19" s="5" customFormat="1" x14ac:dyDescent="0.2">
      <c r="A1476" s="4"/>
      <c r="B1476" s="76" t="str">
        <f>IF(A1476="","",IF(ISNUMBER(SEARCH("KCB",G1476))=TRUE,Info!$J$10,Info!$J$11))</f>
        <v/>
      </c>
      <c r="C1476" s="56"/>
      <c r="D1476" s="171"/>
      <c r="E1476" s="171"/>
      <c r="F1476" s="3"/>
      <c r="H1476" s="3"/>
      <c r="M1476" s="78"/>
      <c r="N1476" s="6"/>
      <c r="O1476" s="25"/>
      <c r="P1476" s="25"/>
      <c r="Q1476" s="24"/>
      <c r="R1476" s="79"/>
      <c r="S1476" s="79"/>
    </row>
    <row r="1477" spans="1:19" s="5" customFormat="1" x14ac:dyDescent="0.2">
      <c r="A1477" s="4"/>
      <c r="B1477" s="76" t="str">
        <f>IF(A1477="","",IF(ISNUMBER(SEARCH("KCB",G1477))=TRUE,Info!$J$10,Info!$J$11))</f>
        <v/>
      </c>
      <c r="C1477" s="56"/>
      <c r="D1477" s="171"/>
      <c r="E1477" s="171"/>
      <c r="F1477" s="3"/>
      <c r="H1477" s="3"/>
      <c r="M1477" s="78"/>
      <c r="N1477" s="6"/>
      <c r="O1477" s="25"/>
      <c r="P1477" s="25"/>
      <c r="Q1477" s="24"/>
      <c r="R1477" s="79"/>
      <c r="S1477" s="79"/>
    </row>
    <row r="1478" spans="1:19" s="5" customFormat="1" x14ac:dyDescent="0.2">
      <c r="A1478" s="4"/>
      <c r="B1478" s="76" t="str">
        <f>IF(A1478="","",IF(ISNUMBER(SEARCH("KCB",G1478))=TRUE,Info!$J$10,Info!$J$11))</f>
        <v/>
      </c>
      <c r="C1478" s="56"/>
      <c r="D1478" s="171"/>
      <c r="E1478" s="171"/>
      <c r="F1478" s="3"/>
      <c r="H1478" s="3"/>
      <c r="M1478" s="78"/>
      <c r="N1478" s="6"/>
      <c r="O1478" s="25"/>
      <c r="P1478" s="25"/>
      <c r="Q1478" s="24"/>
      <c r="R1478" s="79"/>
      <c r="S1478" s="79"/>
    </row>
    <row r="1479" spans="1:19" s="5" customFormat="1" x14ac:dyDescent="0.2">
      <c r="A1479" s="4"/>
      <c r="B1479" s="76" t="str">
        <f>IF(A1479="","",IF(ISNUMBER(SEARCH("KCB",G1479))=TRUE,Info!$J$10,Info!$J$11))</f>
        <v/>
      </c>
      <c r="C1479" s="56"/>
      <c r="D1479" s="171"/>
      <c r="E1479" s="171"/>
      <c r="F1479" s="3"/>
      <c r="H1479" s="3"/>
      <c r="M1479" s="78"/>
      <c r="N1479" s="6"/>
      <c r="O1479" s="25"/>
      <c r="P1479" s="25"/>
      <c r="Q1479" s="24"/>
      <c r="R1479" s="79"/>
      <c r="S1479" s="79"/>
    </row>
    <row r="1480" spans="1:19" s="5" customFormat="1" x14ac:dyDescent="0.2">
      <c r="A1480" s="4"/>
      <c r="B1480" s="76" t="str">
        <f>IF(A1480="","",IF(ISNUMBER(SEARCH("KCB",G1480))=TRUE,Info!$J$10,Info!$J$11))</f>
        <v/>
      </c>
      <c r="C1480" s="56"/>
      <c r="D1480" s="171"/>
      <c r="E1480" s="171"/>
      <c r="F1480" s="3"/>
      <c r="H1480" s="3"/>
      <c r="M1480" s="78"/>
      <c r="N1480" s="6"/>
      <c r="O1480" s="25"/>
      <c r="P1480" s="25"/>
      <c r="Q1480" s="24"/>
      <c r="R1480" s="79"/>
      <c r="S1480" s="79"/>
    </row>
    <row r="1481" spans="1:19" s="5" customFormat="1" x14ac:dyDescent="0.2">
      <c r="A1481" s="4"/>
      <c r="B1481" s="76" t="str">
        <f>IF(A1481="","",IF(ISNUMBER(SEARCH("KCB",G1481))=TRUE,Info!$J$10,Info!$J$11))</f>
        <v/>
      </c>
      <c r="C1481" s="56"/>
      <c r="D1481" s="171"/>
      <c r="E1481" s="171"/>
      <c r="F1481" s="3"/>
      <c r="H1481" s="3"/>
      <c r="M1481" s="78"/>
      <c r="N1481" s="6"/>
      <c r="O1481" s="25"/>
      <c r="P1481" s="25"/>
      <c r="Q1481" s="24"/>
      <c r="R1481" s="79"/>
      <c r="S1481" s="79"/>
    </row>
    <row r="1482" spans="1:19" s="5" customFormat="1" x14ac:dyDescent="0.2">
      <c r="A1482" s="4"/>
      <c r="B1482" s="76" t="str">
        <f>IF(A1482="","",IF(ISNUMBER(SEARCH("KCB",G1482))=TRUE,Info!$J$10,Info!$J$11))</f>
        <v/>
      </c>
      <c r="C1482" s="56"/>
      <c r="D1482" s="171"/>
      <c r="E1482" s="171"/>
      <c r="F1482" s="3"/>
      <c r="H1482" s="3"/>
      <c r="M1482" s="78"/>
      <c r="N1482" s="6"/>
      <c r="O1482" s="25"/>
      <c r="P1482" s="25"/>
      <c r="Q1482" s="24"/>
      <c r="R1482" s="79"/>
      <c r="S1482" s="79"/>
    </row>
    <row r="1483" spans="1:19" s="5" customFormat="1" x14ac:dyDescent="0.2">
      <c r="A1483" s="4"/>
      <c r="B1483" s="76" t="str">
        <f>IF(A1483="","",IF(ISNUMBER(SEARCH("KCB",G1483))=TRUE,Info!$J$10,Info!$J$11))</f>
        <v/>
      </c>
      <c r="C1483" s="56"/>
      <c r="D1483" s="171"/>
      <c r="E1483" s="171"/>
      <c r="F1483" s="3"/>
      <c r="H1483" s="3"/>
      <c r="M1483" s="78"/>
      <c r="N1483" s="6"/>
      <c r="O1483" s="25"/>
      <c r="P1483" s="25"/>
      <c r="Q1483" s="24"/>
      <c r="R1483" s="79"/>
      <c r="S1483" s="79"/>
    </row>
    <row r="1484" spans="1:19" s="5" customFormat="1" x14ac:dyDescent="0.2">
      <c r="A1484" s="4"/>
      <c r="B1484" s="76" t="str">
        <f>IF(A1484="","",IF(ISNUMBER(SEARCH("KCB",G1484))=TRUE,Info!$J$10,Info!$J$11))</f>
        <v/>
      </c>
      <c r="C1484" s="56"/>
      <c r="D1484" s="171"/>
      <c r="E1484" s="171"/>
      <c r="F1484" s="3"/>
      <c r="H1484" s="3"/>
      <c r="M1484" s="78"/>
      <c r="N1484" s="6"/>
      <c r="O1484" s="25"/>
      <c r="P1484" s="25"/>
      <c r="Q1484" s="24"/>
      <c r="R1484" s="79"/>
      <c r="S1484" s="79"/>
    </row>
    <row r="1485" spans="1:19" s="5" customFormat="1" x14ac:dyDescent="0.2">
      <c r="A1485" s="4"/>
      <c r="B1485" s="76" t="str">
        <f>IF(A1485="","",IF(ISNUMBER(SEARCH("KCB",G1485))=TRUE,Info!$J$10,Info!$J$11))</f>
        <v/>
      </c>
      <c r="C1485" s="56"/>
      <c r="D1485" s="171"/>
      <c r="E1485" s="171"/>
      <c r="F1485" s="3"/>
      <c r="H1485" s="3"/>
      <c r="M1485" s="78"/>
      <c r="N1485" s="6"/>
      <c r="O1485" s="25"/>
      <c r="P1485" s="25"/>
      <c r="Q1485" s="24"/>
      <c r="R1485" s="79"/>
      <c r="S1485" s="79"/>
    </row>
    <row r="1486" spans="1:19" s="5" customFormat="1" x14ac:dyDescent="0.2">
      <c r="A1486" s="4"/>
      <c r="B1486" s="76" t="str">
        <f>IF(A1486="","",IF(ISNUMBER(SEARCH("KCB",G1486))=TRUE,Info!$J$10,Info!$J$11))</f>
        <v/>
      </c>
      <c r="C1486" s="56"/>
      <c r="D1486" s="171"/>
      <c r="E1486" s="171"/>
      <c r="F1486" s="3"/>
      <c r="H1486" s="3"/>
      <c r="M1486" s="78"/>
      <c r="N1486" s="6"/>
      <c r="O1486" s="25"/>
      <c r="P1486" s="25"/>
      <c r="Q1486" s="24"/>
      <c r="R1486" s="79"/>
      <c r="S1486" s="79"/>
    </row>
    <row r="1487" spans="1:19" s="5" customFormat="1" x14ac:dyDescent="0.2">
      <c r="A1487" s="4"/>
      <c r="B1487" s="76" t="str">
        <f>IF(A1487="","",IF(ISNUMBER(SEARCH("KCB",G1487))=TRUE,Info!$J$10,Info!$J$11))</f>
        <v/>
      </c>
      <c r="C1487" s="56"/>
      <c r="D1487" s="171"/>
      <c r="E1487" s="171"/>
      <c r="F1487" s="3"/>
      <c r="H1487" s="3"/>
      <c r="M1487" s="78"/>
      <c r="N1487" s="6"/>
      <c r="O1487" s="25"/>
      <c r="P1487" s="25"/>
      <c r="Q1487" s="24"/>
      <c r="R1487" s="79"/>
      <c r="S1487" s="79"/>
    </row>
    <row r="1488" spans="1:19" s="5" customFormat="1" x14ac:dyDescent="0.2">
      <c r="A1488" s="4"/>
      <c r="B1488" s="76" t="str">
        <f>IF(A1488="","",IF(ISNUMBER(SEARCH("KCB",G1488))=TRUE,Info!$J$10,Info!$J$11))</f>
        <v/>
      </c>
      <c r="C1488" s="56"/>
      <c r="D1488" s="171"/>
      <c r="E1488" s="171"/>
      <c r="F1488" s="3"/>
      <c r="H1488" s="3"/>
      <c r="M1488" s="78"/>
      <c r="N1488" s="6"/>
      <c r="O1488" s="25"/>
      <c r="P1488" s="25"/>
      <c r="Q1488" s="24"/>
      <c r="R1488" s="79"/>
      <c r="S1488" s="79"/>
    </row>
    <row r="1489" spans="1:19" s="5" customFormat="1" x14ac:dyDescent="0.2">
      <c r="A1489" s="4"/>
      <c r="B1489" s="76" t="str">
        <f>IF(A1489="","",IF(ISNUMBER(SEARCH("KCB",G1489))=TRUE,Info!$J$10,Info!$J$11))</f>
        <v/>
      </c>
      <c r="C1489" s="56"/>
      <c r="D1489" s="171"/>
      <c r="E1489" s="171"/>
      <c r="F1489" s="3"/>
      <c r="H1489" s="3"/>
      <c r="M1489" s="78"/>
      <c r="N1489" s="6"/>
      <c r="O1489" s="25"/>
      <c r="P1489" s="25"/>
      <c r="Q1489" s="24"/>
      <c r="R1489" s="79"/>
      <c r="S1489" s="79"/>
    </row>
    <row r="1490" spans="1:19" s="5" customFormat="1" x14ac:dyDescent="0.2">
      <c r="A1490" s="4"/>
      <c r="B1490" s="76" t="str">
        <f>IF(A1490="","",IF(ISNUMBER(SEARCH("KCB",G1490))=TRUE,Info!$J$10,Info!$J$11))</f>
        <v/>
      </c>
      <c r="C1490" s="56"/>
      <c r="D1490" s="171"/>
      <c r="E1490" s="171"/>
      <c r="F1490" s="3"/>
      <c r="H1490" s="3"/>
      <c r="M1490" s="78"/>
      <c r="N1490" s="6"/>
      <c r="O1490" s="25"/>
      <c r="P1490" s="25"/>
      <c r="Q1490" s="24"/>
      <c r="R1490" s="79"/>
      <c r="S1490" s="79"/>
    </row>
    <row r="1491" spans="1:19" s="5" customFormat="1" x14ac:dyDescent="0.2">
      <c r="A1491" s="4"/>
      <c r="B1491" s="76" t="str">
        <f>IF(A1491="","",IF(ISNUMBER(SEARCH("KCB",G1491))=TRUE,Info!$J$10,Info!$J$11))</f>
        <v/>
      </c>
      <c r="C1491" s="56"/>
      <c r="D1491" s="171"/>
      <c r="E1491" s="171"/>
      <c r="F1491" s="3"/>
      <c r="H1491" s="3"/>
      <c r="M1491" s="78"/>
      <c r="N1491" s="6"/>
      <c r="O1491" s="25"/>
      <c r="P1491" s="25"/>
      <c r="Q1491" s="24"/>
      <c r="R1491" s="79"/>
      <c r="S1491" s="79"/>
    </row>
    <row r="1492" spans="1:19" s="5" customFormat="1" x14ac:dyDescent="0.2">
      <c r="A1492" s="4"/>
      <c r="B1492" s="76" t="str">
        <f>IF(A1492="","",IF(ISNUMBER(SEARCH("KCB",G1492))=TRUE,Info!$J$10,Info!$J$11))</f>
        <v/>
      </c>
      <c r="C1492" s="56"/>
      <c r="D1492" s="171"/>
      <c r="E1492" s="171"/>
      <c r="F1492" s="3"/>
      <c r="H1492" s="3"/>
      <c r="M1492" s="78"/>
      <c r="N1492" s="6"/>
      <c r="O1492" s="25"/>
      <c r="P1492" s="25"/>
      <c r="Q1492" s="24"/>
      <c r="R1492" s="79"/>
      <c r="S1492" s="79"/>
    </row>
    <row r="1493" spans="1:19" s="5" customFormat="1" x14ac:dyDescent="0.2">
      <c r="A1493" s="4"/>
      <c r="B1493" s="76" t="str">
        <f>IF(A1493="","",IF(ISNUMBER(SEARCH("KCB",G1493))=TRUE,Info!$J$10,Info!$J$11))</f>
        <v/>
      </c>
      <c r="C1493" s="56"/>
      <c r="D1493" s="171"/>
      <c r="E1493" s="171"/>
      <c r="F1493" s="3"/>
      <c r="H1493" s="3"/>
      <c r="M1493" s="78"/>
      <c r="N1493" s="6"/>
      <c r="O1493" s="25"/>
      <c r="P1493" s="25"/>
      <c r="Q1493" s="24"/>
      <c r="R1493" s="79"/>
      <c r="S1493" s="79"/>
    </row>
    <row r="1494" spans="1:19" s="5" customFormat="1" x14ac:dyDescent="0.2">
      <c r="A1494" s="4"/>
      <c r="B1494" s="76" t="str">
        <f>IF(A1494="","",IF(ISNUMBER(SEARCH("KCB",G1494))=TRUE,Info!$J$10,Info!$J$11))</f>
        <v/>
      </c>
      <c r="C1494" s="56"/>
      <c r="D1494" s="171"/>
      <c r="E1494" s="171"/>
      <c r="F1494" s="3"/>
      <c r="H1494" s="3"/>
      <c r="M1494" s="78"/>
      <c r="N1494" s="6"/>
      <c r="O1494" s="25"/>
      <c r="P1494" s="25"/>
      <c r="Q1494" s="24"/>
      <c r="R1494" s="79"/>
      <c r="S1494" s="79"/>
    </row>
    <row r="1495" spans="1:19" s="5" customFormat="1" x14ac:dyDescent="0.2">
      <c r="A1495" s="4"/>
      <c r="B1495" s="76" t="str">
        <f>IF(A1495="","",IF(ISNUMBER(SEARCH("KCB",G1495))=TRUE,Info!$J$10,Info!$J$11))</f>
        <v/>
      </c>
      <c r="C1495" s="56"/>
      <c r="D1495" s="171"/>
      <c r="E1495" s="171"/>
      <c r="F1495" s="3"/>
      <c r="H1495" s="3"/>
      <c r="M1495" s="78"/>
      <c r="N1495" s="6"/>
      <c r="O1495" s="25"/>
      <c r="P1495" s="25"/>
      <c r="Q1495" s="24"/>
      <c r="R1495" s="79"/>
      <c r="S1495" s="79"/>
    </row>
    <row r="1496" spans="1:19" s="5" customFormat="1" x14ac:dyDescent="0.2">
      <c r="A1496" s="4"/>
      <c r="B1496" s="76" t="str">
        <f>IF(A1496="","",IF(ISNUMBER(SEARCH("KCB",G1496))=TRUE,Info!$J$10,Info!$J$11))</f>
        <v/>
      </c>
      <c r="C1496" s="56"/>
      <c r="D1496" s="171"/>
      <c r="E1496" s="171"/>
      <c r="F1496" s="3"/>
      <c r="H1496" s="3"/>
      <c r="M1496" s="78"/>
      <c r="N1496" s="6"/>
      <c r="O1496" s="25"/>
      <c r="P1496" s="25"/>
      <c r="Q1496" s="24"/>
      <c r="R1496" s="79"/>
      <c r="S1496" s="79"/>
    </row>
    <row r="1497" spans="1:19" s="5" customFormat="1" x14ac:dyDescent="0.2">
      <c r="A1497" s="4"/>
      <c r="B1497" s="76" t="str">
        <f>IF(A1497="","",IF(ISNUMBER(SEARCH("KCB",G1497))=TRUE,Info!$J$10,Info!$J$11))</f>
        <v/>
      </c>
      <c r="C1497" s="56"/>
      <c r="D1497" s="171"/>
      <c r="E1497" s="171"/>
      <c r="F1497" s="3"/>
      <c r="H1497" s="3"/>
      <c r="M1497" s="78"/>
      <c r="N1497" s="6"/>
      <c r="O1497" s="25"/>
      <c r="P1497" s="25"/>
      <c r="Q1497" s="24"/>
      <c r="R1497" s="79"/>
      <c r="S1497" s="79"/>
    </row>
    <row r="1498" spans="1:19" s="5" customFormat="1" x14ac:dyDescent="0.2">
      <c r="A1498" s="4"/>
      <c r="B1498" s="76" t="str">
        <f>IF(A1498="","",IF(ISNUMBER(SEARCH("KCB",G1498))=TRUE,Info!$J$10,Info!$J$11))</f>
        <v/>
      </c>
      <c r="C1498" s="56"/>
      <c r="D1498" s="171"/>
      <c r="E1498" s="171"/>
      <c r="F1498" s="3"/>
      <c r="H1498" s="3"/>
      <c r="M1498" s="78"/>
      <c r="N1498" s="6"/>
      <c r="O1498" s="25"/>
      <c r="P1498" s="25"/>
      <c r="Q1498" s="24"/>
      <c r="R1498" s="79"/>
      <c r="S1498" s="79"/>
    </row>
    <row r="1499" spans="1:19" s="5" customFormat="1" x14ac:dyDescent="0.2">
      <c r="A1499" s="4"/>
      <c r="B1499" s="76" t="str">
        <f>IF(A1499="","",IF(ISNUMBER(SEARCH("KCB",G1499))=TRUE,Info!$J$10,Info!$J$11))</f>
        <v/>
      </c>
      <c r="C1499" s="56"/>
      <c r="D1499" s="171"/>
      <c r="E1499" s="171"/>
      <c r="F1499" s="3"/>
      <c r="H1499" s="3"/>
      <c r="M1499" s="78"/>
      <c r="N1499" s="6"/>
      <c r="O1499" s="25"/>
      <c r="P1499" s="25"/>
      <c r="Q1499" s="24"/>
      <c r="R1499" s="79"/>
      <c r="S1499" s="79"/>
    </row>
    <row r="1500" spans="1:19" s="5" customFormat="1" x14ac:dyDescent="0.2">
      <c r="A1500" s="4"/>
      <c r="B1500" s="76" t="str">
        <f>IF(A1500="","",IF(ISNUMBER(SEARCH("KCB",G1500))=TRUE,Info!$J$10,Info!$J$11))</f>
        <v/>
      </c>
      <c r="C1500" s="56"/>
      <c r="D1500" s="171"/>
      <c r="E1500" s="171"/>
      <c r="F1500" s="3"/>
      <c r="H1500" s="3"/>
      <c r="M1500" s="78"/>
      <c r="N1500" s="6"/>
      <c r="O1500" s="25"/>
      <c r="P1500" s="25"/>
      <c r="Q1500" s="24"/>
      <c r="R1500" s="79"/>
      <c r="S1500" s="79"/>
    </row>
    <row r="1501" spans="1:19" s="5" customFormat="1" x14ac:dyDescent="0.2">
      <c r="A1501" s="4"/>
      <c r="B1501" s="76" t="str">
        <f>IF(A1501="","",IF(ISNUMBER(SEARCH("KCB",G1501))=TRUE,Info!$J$10,Info!$J$11))</f>
        <v/>
      </c>
      <c r="C1501" s="56"/>
      <c r="D1501" s="171"/>
      <c r="E1501" s="171"/>
      <c r="F1501" s="3"/>
      <c r="H1501" s="3"/>
      <c r="M1501" s="78"/>
      <c r="N1501" s="6"/>
      <c r="O1501" s="25"/>
      <c r="P1501" s="25"/>
      <c r="Q1501" s="24"/>
      <c r="R1501" s="79"/>
      <c r="S1501" s="79"/>
    </row>
    <row r="1502" spans="1:19" s="5" customFormat="1" x14ac:dyDescent="0.2">
      <c r="A1502" s="4"/>
      <c r="B1502" s="76" t="str">
        <f>IF(A1502="","",IF(ISNUMBER(SEARCH("KCB",G1502))=TRUE,Info!$J$10,Info!$J$11))</f>
        <v/>
      </c>
      <c r="C1502" s="56"/>
      <c r="D1502" s="171"/>
      <c r="E1502" s="171"/>
      <c r="F1502" s="3"/>
      <c r="H1502" s="3"/>
      <c r="M1502" s="78"/>
      <c r="N1502" s="6"/>
      <c r="O1502" s="25"/>
      <c r="P1502" s="25"/>
      <c r="Q1502" s="24"/>
      <c r="R1502" s="79"/>
      <c r="S1502" s="79"/>
    </row>
    <row r="1503" spans="1:19" s="5" customFormat="1" x14ac:dyDescent="0.2">
      <c r="A1503" s="4"/>
      <c r="B1503" s="76" t="str">
        <f>IF(A1503="","",IF(ISNUMBER(SEARCH("KCB",G1503))=TRUE,Info!$J$10,Info!$J$11))</f>
        <v/>
      </c>
      <c r="C1503" s="56"/>
      <c r="D1503" s="171"/>
      <c r="E1503" s="171"/>
      <c r="F1503" s="3"/>
      <c r="H1503" s="3"/>
      <c r="M1503" s="78"/>
      <c r="N1503" s="6"/>
      <c r="O1503" s="25"/>
      <c r="P1503" s="25"/>
      <c r="Q1503" s="24"/>
      <c r="R1503" s="79"/>
      <c r="S1503" s="79"/>
    </row>
    <row r="1504" spans="1:19" s="5" customFormat="1" x14ac:dyDescent="0.2">
      <c r="A1504" s="4"/>
      <c r="B1504" s="76" t="str">
        <f>IF(A1504="","",IF(ISNUMBER(SEARCH("KCB",G1504))=TRUE,Info!$J$10,Info!$J$11))</f>
        <v/>
      </c>
      <c r="C1504" s="56"/>
      <c r="D1504" s="171"/>
      <c r="E1504" s="171"/>
      <c r="F1504" s="3"/>
      <c r="H1504" s="3"/>
      <c r="M1504" s="78"/>
      <c r="N1504" s="6"/>
      <c r="O1504" s="25"/>
      <c r="P1504" s="25"/>
      <c r="Q1504" s="24"/>
      <c r="R1504" s="79"/>
      <c r="S1504" s="79"/>
    </row>
    <row r="1505" spans="1:19" s="5" customFormat="1" x14ac:dyDescent="0.2">
      <c r="A1505" s="4"/>
      <c r="B1505" s="76" t="str">
        <f>IF(A1505="","",IF(ISNUMBER(SEARCH("KCB",G1505))=TRUE,Info!$J$10,Info!$J$11))</f>
        <v/>
      </c>
      <c r="C1505" s="56"/>
      <c r="D1505" s="171"/>
      <c r="E1505" s="171"/>
      <c r="F1505" s="3"/>
      <c r="H1505" s="3"/>
      <c r="M1505" s="78"/>
      <c r="N1505" s="6"/>
      <c r="O1505" s="25"/>
      <c r="P1505" s="25"/>
      <c r="Q1505" s="24"/>
      <c r="R1505" s="79"/>
      <c r="S1505" s="79"/>
    </row>
    <row r="1506" spans="1:19" s="5" customFormat="1" x14ac:dyDescent="0.2">
      <c r="A1506" s="4"/>
      <c r="B1506" s="76" t="str">
        <f>IF(A1506="","",IF(ISNUMBER(SEARCH("KCB",G1506))=TRUE,Info!$J$10,Info!$J$11))</f>
        <v/>
      </c>
      <c r="C1506" s="56"/>
      <c r="D1506" s="171"/>
      <c r="E1506" s="171"/>
      <c r="F1506" s="3"/>
      <c r="H1506" s="3"/>
      <c r="M1506" s="78"/>
      <c r="N1506" s="6"/>
      <c r="O1506" s="25"/>
      <c r="P1506" s="25"/>
      <c r="Q1506" s="24"/>
      <c r="R1506" s="79"/>
      <c r="S1506" s="79"/>
    </row>
    <row r="1507" spans="1:19" s="5" customFormat="1" x14ac:dyDescent="0.2">
      <c r="A1507" s="4"/>
      <c r="B1507" s="76" t="str">
        <f>IF(A1507="","",IF(ISNUMBER(SEARCH("KCB",G1507))=TRUE,Info!$J$10,Info!$J$11))</f>
        <v/>
      </c>
      <c r="C1507" s="56"/>
      <c r="D1507" s="171"/>
      <c r="E1507" s="171"/>
      <c r="F1507" s="3"/>
      <c r="H1507" s="3"/>
      <c r="M1507" s="78"/>
      <c r="N1507" s="6"/>
      <c r="O1507" s="25"/>
      <c r="P1507" s="25"/>
      <c r="Q1507" s="24"/>
      <c r="R1507" s="79"/>
      <c r="S1507" s="79"/>
    </row>
    <row r="1508" spans="1:19" s="5" customFormat="1" x14ac:dyDescent="0.2">
      <c r="A1508" s="4"/>
      <c r="B1508" s="76" t="str">
        <f>IF(A1508="","",IF(ISNUMBER(SEARCH("KCB",G1508))=TRUE,Info!$J$10,Info!$J$11))</f>
        <v/>
      </c>
      <c r="C1508" s="56"/>
      <c r="D1508" s="171"/>
      <c r="E1508" s="171"/>
      <c r="F1508" s="3"/>
      <c r="H1508" s="3"/>
      <c r="M1508" s="78"/>
      <c r="N1508" s="6"/>
      <c r="O1508" s="25"/>
      <c r="P1508" s="25"/>
      <c r="Q1508" s="24"/>
      <c r="R1508" s="79"/>
      <c r="S1508" s="79"/>
    </row>
    <row r="1509" spans="1:19" s="5" customFormat="1" x14ac:dyDescent="0.2">
      <c r="A1509" s="4"/>
      <c r="B1509" s="76" t="str">
        <f>IF(A1509="","",IF(ISNUMBER(SEARCH("KCB",G1509))=TRUE,Info!$J$10,Info!$J$11))</f>
        <v/>
      </c>
      <c r="C1509" s="56"/>
      <c r="D1509" s="171"/>
      <c r="E1509" s="171"/>
      <c r="F1509" s="3"/>
      <c r="H1509" s="3"/>
      <c r="M1509" s="78"/>
      <c r="N1509" s="6"/>
      <c r="O1509" s="25"/>
      <c r="P1509" s="25"/>
      <c r="Q1509" s="24"/>
      <c r="R1509" s="79"/>
      <c r="S1509" s="79"/>
    </row>
    <row r="1510" spans="1:19" s="5" customFormat="1" x14ac:dyDescent="0.2">
      <c r="A1510" s="4"/>
      <c r="B1510" s="76" t="str">
        <f>IF(A1510="","",IF(ISNUMBER(SEARCH("KCB",G1510))=TRUE,Info!$J$10,Info!$J$11))</f>
        <v/>
      </c>
      <c r="C1510" s="56"/>
      <c r="D1510" s="171"/>
      <c r="E1510" s="171"/>
      <c r="F1510" s="3"/>
      <c r="H1510" s="3"/>
      <c r="M1510" s="78"/>
      <c r="N1510" s="6"/>
      <c r="O1510" s="25"/>
      <c r="P1510" s="25"/>
      <c r="Q1510" s="24"/>
      <c r="R1510" s="79"/>
      <c r="S1510" s="79"/>
    </row>
    <row r="1511" spans="1:19" s="5" customFormat="1" x14ac:dyDescent="0.2">
      <c r="A1511" s="4"/>
      <c r="B1511" s="76" t="str">
        <f>IF(A1511="","",IF(ISNUMBER(SEARCH("KCB",G1511))=TRUE,Info!$J$10,Info!$J$11))</f>
        <v/>
      </c>
      <c r="C1511" s="56"/>
      <c r="D1511" s="171"/>
      <c r="E1511" s="171"/>
      <c r="F1511" s="3"/>
      <c r="H1511" s="3"/>
      <c r="M1511" s="78"/>
      <c r="N1511" s="6"/>
      <c r="O1511" s="25"/>
      <c r="P1511" s="25"/>
      <c r="Q1511" s="24"/>
      <c r="R1511" s="79"/>
      <c r="S1511" s="79"/>
    </row>
    <row r="1512" spans="1:19" s="5" customFormat="1" x14ac:dyDescent="0.2">
      <c r="A1512" s="4"/>
      <c r="B1512" s="76" t="str">
        <f>IF(A1512="","",IF(ISNUMBER(SEARCH("KCB",G1512))=TRUE,Info!$J$10,Info!$J$11))</f>
        <v/>
      </c>
      <c r="C1512" s="56"/>
      <c r="D1512" s="171"/>
      <c r="E1512" s="171"/>
      <c r="F1512" s="3"/>
      <c r="H1512" s="3"/>
      <c r="M1512" s="78"/>
      <c r="N1512" s="6"/>
      <c r="O1512" s="25"/>
      <c r="P1512" s="25"/>
      <c r="Q1512" s="24"/>
      <c r="R1512" s="79"/>
      <c r="S1512" s="79"/>
    </row>
    <row r="1513" spans="1:19" s="5" customFormat="1" x14ac:dyDescent="0.2">
      <c r="A1513" s="4"/>
      <c r="B1513" s="76" t="str">
        <f>IF(A1513="","",IF(ISNUMBER(SEARCH("KCB",G1513))=TRUE,Info!$J$10,Info!$J$11))</f>
        <v/>
      </c>
      <c r="C1513" s="56"/>
      <c r="D1513" s="171"/>
      <c r="E1513" s="171"/>
      <c r="F1513" s="3"/>
      <c r="H1513" s="3"/>
      <c r="M1513" s="78"/>
      <c r="N1513" s="6"/>
      <c r="O1513" s="25"/>
      <c r="P1513" s="25"/>
      <c r="Q1513" s="24"/>
      <c r="R1513" s="79"/>
      <c r="S1513" s="79"/>
    </row>
    <row r="1514" spans="1:19" s="5" customFormat="1" x14ac:dyDescent="0.2">
      <c r="A1514" s="4"/>
      <c r="B1514" s="76" t="str">
        <f>IF(A1514="","",IF(ISNUMBER(SEARCH("KCB",G1514))=TRUE,Info!$J$10,Info!$J$11))</f>
        <v/>
      </c>
      <c r="C1514" s="56"/>
      <c r="D1514" s="171"/>
      <c r="E1514" s="171"/>
      <c r="F1514" s="3"/>
      <c r="H1514" s="3"/>
      <c r="M1514" s="78"/>
      <c r="N1514" s="6"/>
      <c r="O1514" s="25"/>
      <c r="P1514" s="25"/>
      <c r="Q1514" s="24"/>
      <c r="R1514" s="79"/>
      <c r="S1514" s="79"/>
    </row>
    <row r="1515" spans="1:19" s="5" customFormat="1" x14ac:dyDescent="0.2">
      <c r="A1515" s="4"/>
      <c r="B1515" s="76" t="str">
        <f>IF(A1515="","",IF(ISNUMBER(SEARCH("KCB",G1515))=TRUE,Info!$J$10,Info!$J$11))</f>
        <v/>
      </c>
      <c r="C1515" s="56"/>
      <c r="D1515" s="171"/>
      <c r="E1515" s="171"/>
      <c r="F1515" s="3"/>
      <c r="H1515" s="3"/>
      <c r="M1515" s="78"/>
      <c r="N1515" s="6"/>
      <c r="O1515" s="25"/>
      <c r="P1515" s="25"/>
      <c r="Q1515" s="24"/>
      <c r="R1515" s="79"/>
      <c r="S1515" s="79"/>
    </row>
    <row r="1516" spans="1:19" s="5" customFormat="1" x14ac:dyDescent="0.2">
      <c r="A1516" s="4"/>
      <c r="B1516" s="76" t="str">
        <f>IF(A1516="","",IF(ISNUMBER(SEARCH("KCB",G1516))=TRUE,Info!$J$10,Info!$J$11))</f>
        <v/>
      </c>
      <c r="C1516" s="56"/>
      <c r="D1516" s="171"/>
      <c r="E1516" s="171"/>
      <c r="F1516" s="3"/>
      <c r="H1516" s="3"/>
      <c r="M1516" s="78"/>
      <c r="N1516" s="6"/>
      <c r="O1516" s="25"/>
      <c r="P1516" s="25"/>
      <c r="Q1516" s="24"/>
      <c r="R1516" s="79"/>
      <c r="S1516" s="79"/>
    </row>
    <row r="1517" spans="1:19" s="5" customFormat="1" x14ac:dyDescent="0.2">
      <c r="A1517" s="4"/>
      <c r="B1517" s="76" t="str">
        <f>IF(A1517="","",IF(ISNUMBER(SEARCH("KCB",G1517))=TRUE,Info!$J$10,Info!$J$11))</f>
        <v/>
      </c>
      <c r="C1517" s="56"/>
      <c r="D1517" s="171"/>
      <c r="E1517" s="171"/>
      <c r="F1517" s="3"/>
      <c r="H1517" s="3"/>
      <c r="M1517" s="78"/>
      <c r="N1517" s="6"/>
      <c r="O1517" s="25"/>
      <c r="P1517" s="25"/>
      <c r="Q1517" s="24"/>
      <c r="R1517" s="79"/>
      <c r="S1517" s="79"/>
    </row>
    <row r="1518" spans="1:19" s="5" customFormat="1" x14ac:dyDescent="0.2">
      <c r="A1518" s="4"/>
      <c r="B1518" s="76" t="str">
        <f>IF(A1518="","",IF(ISNUMBER(SEARCH("KCB",G1518))=TRUE,Info!$J$10,Info!$J$11))</f>
        <v/>
      </c>
      <c r="C1518" s="56"/>
      <c r="D1518" s="171"/>
      <c r="E1518" s="171"/>
      <c r="F1518" s="3"/>
      <c r="H1518" s="3"/>
      <c r="M1518" s="78"/>
      <c r="N1518" s="6"/>
      <c r="O1518" s="25"/>
      <c r="P1518" s="25"/>
      <c r="Q1518" s="24"/>
      <c r="R1518" s="79"/>
      <c r="S1518" s="79"/>
    </row>
    <row r="1519" spans="1:19" s="5" customFormat="1" x14ac:dyDescent="0.2">
      <c r="A1519" s="4"/>
      <c r="B1519" s="76" t="str">
        <f>IF(A1519="","",IF(ISNUMBER(SEARCH("KCB",G1519))=TRUE,Info!$J$10,Info!$J$11))</f>
        <v/>
      </c>
      <c r="C1519" s="56"/>
      <c r="D1519" s="171"/>
      <c r="E1519" s="171"/>
      <c r="F1519" s="3"/>
      <c r="H1519" s="3"/>
      <c r="M1519" s="78"/>
      <c r="N1519" s="6"/>
      <c r="O1519" s="25"/>
      <c r="P1519" s="25"/>
      <c r="Q1519" s="24"/>
      <c r="R1519" s="79"/>
      <c r="S1519" s="79"/>
    </row>
    <row r="1520" spans="1:19" s="5" customFormat="1" x14ac:dyDescent="0.2">
      <c r="A1520" s="4"/>
      <c r="B1520" s="76" t="str">
        <f>IF(A1520="","",IF(ISNUMBER(SEARCH("KCB",G1520))=TRUE,Info!$J$10,Info!$J$11))</f>
        <v/>
      </c>
      <c r="C1520" s="56"/>
      <c r="D1520" s="171"/>
      <c r="E1520" s="171"/>
      <c r="F1520" s="3"/>
      <c r="H1520" s="3"/>
      <c r="M1520" s="78"/>
      <c r="N1520" s="6"/>
      <c r="O1520" s="25"/>
      <c r="P1520" s="25"/>
      <c r="Q1520" s="24"/>
      <c r="R1520" s="79"/>
      <c r="S1520" s="79"/>
    </row>
    <row r="1521" spans="1:19" s="5" customFormat="1" x14ac:dyDescent="0.2">
      <c r="A1521" s="4"/>
      <c r="B1521" s="76" t="str">
        <f>IF(A1521="","",IF(ISNUMBER(SEARCH("KCB",G1521))=TRUE,Info!$J$10,Info!$J$11))</f>
        <v/>
      </c>
      <c r="C1521" s="56"/>
      <c r="D1521" s="171"/>
      <c r="E1521" s="171"/>
      <c r="F1521" s="3"/>
      <c r="H1521" s="3"/>
      <c r="M1521" s="78"/>
      <c r="N1521" s="6"/>
      <c r="O1521" s="25"/>
      <c r="P1521" s="25"/>
      <c r="Q1521" s="24"/>
      <c r="R1521" s="79"/>
      <c r="S1521" s="79"/>
    </row>
    <row r="1522" spans="1:19" s="5" customFormat="1" x14ac:dyDescent="0.2">
      <c r="A1522" s="4"/>
      <c r="B1522" s="76" t="str">
        <f>IF(A1522="","",IF(ISNUMBER(SEARCH("KCB",G1522))=TRUE,Info!$J$10,Info!$J$11))</f>
        <v/>
      </c>
      <c r="C1522" s="56"/>
      <c r="D1522" s="171"/>
      <c r="E1522" s="171"/>
      <c r="F1522" s="3"/>
      <c r="H1522" s="3"/>
      <c r="M1522" s="78"/>
      <c r="N1522" s="6"/>
      <c r="O1522" s="25"/>
      <c r="P1522" s="25"/>
      <c r="Q1522" s="24"/>
      <c r="R1522" s="79"/>
      <c r="S1522" s="79"/>
    </row>
    <row r="1523" spans="1:19" s="5" customFormat="1" x14ac:dyDescent="0.2">
      <c r="A1523" s="4"/>
      <c r="B1523" s="76" t="str">
        <f>IF(A1523="","",IF(ISNUMBER(SEARCH("KCB",G1523))=TRUE,Info!$J$10,Info!$J$11))</f>
        <v/>
      </c>
      <c r="C1523" s="56"/>
      <c r="D1523" s="171"/>
      <c r="E1523" s="171"/>
      <c r="F1523" s="3"/>
      <c r="H1523" s="3"/>
      <c r="M1523" s="78"/>
      <c r="N1523" s="6"/>
      <c r="O1523" s="25"/>
      <c r="P1523" s="25"/>
      <c r="Q1523" s="24"/>
      <c r="R1523" s="79"/>
      <c r="S1523" s="79"/>
    </row>
    <row r="1524" spans="1:19" s="5" customFormat="1" x14ac:dyDescent="0.2">
      <c r="A1524" s="4"/>
      <c r="B1524" s="76" t="str">
        <f>IF(A1524="","",IF(ISNUMBER(SEARCH("KCB",G1524))=TRUE,Info!$J$10,Info!$J$11))</f>
        <v/>
      </c>
      <c r="C1524" s="56"/>
      <c r="D1524" s="171"/>
      <c r="E1524" s="171"/>
      <c r="F1524" s="3"/>
      <c r="H1524" s="3"/>
      <c r="M1524" s="78"/>
      <c r="N1524" s="6"/>
      <c r="O1524" s="25"/>
      <c r="P1524" s="25"/>
      <c r="Q1524" s="24"/>
      <c r="R1524" s="79"/>
      <c r="S1524" s="79"/>
    </row>
    <row r="1525" spans="1:19" s="5" customFormat="1" x14ac:dyDescent="0.2">
      <c r="A1525" s="4"/>
      <c r="B1525" s="76" t="str">
        <f>IF(A1525="","",IF(ISNUMBER(SEARCH("KCB",G1525))=TRUE,Info!$J$10,Info!$J$11))</f>
        <v/>
      </c>
      <c r="C1525" s="56"/>
      <c r="D1525" s="171"/>
      <c r="E1525" s="171"/>
      <c r="F1525" s="3"/>
      <c r="H1525" s="3"/>
      <c r="M1525" s="78"/>
      <c r="N1525" s="6"/>
      <c r="O1525" s="25"/>
      <c r="P1525" s="25"/>
      <c r="Q1525" s="24"/>
      <c r="R1525" s="79"/>
      <c r="S1525" s="79"/>
    </row>
    <row r="1526" spans="1:19" s="5" customFormat="1" x14ac:dyDescent="0.2">
      <c r="A1526" s="4"/>
      <c r="B1526" s="76" t="str">
        <f>IF(A1526="","",IF(ISNUMBER(SEARCH("KCB",G1526))=TRUE,Info!$J$10,Info!$J$11))</f>
        <v/>
      </c>
      <c r="C1526" s="56"/>
      <c r="D1526" s="171"/>
      <c r="E1526" s="171"/>
      <c r="F1526" s="3"/>
      <c r="H1526" s="3"/>
      <c r="M1526" s="78"/>
      <c r="N1526" s="6"/>
      <c r="O1526" s="25"/>
      <c r="P1526" s="25"/>
      <c r="Q1526" s="24"/>
      <c r="R1526" s="79"/>
      <c r="S1526" s="79"/>
    </row>
    <row r="1527" spans="1:19" s="5" customFormat="1" x14ac:dyDescent="0.2">
      <c r="A1527" s="4"/>
      <c r="B1527" s="76" t="str">
        <f>IF(A1527="","",IF(ISNUMBER(SEARCH("KCB",G1527))=TRUE,Info!$J$10,Info!$J$11))</f>
        <v/>
      </c>
      <c r="C1527" s="56"/>
      <c r="D1527" s="171"/>
      <c r="E1527" s="171"/>
      <c r="F1527" s="3"/>
      <c r="H1527" s="3"/>
      <c r="M1527" s="78"/>
      <c r="N1527" s="6"/>
      <c r="O1527" s="25"/>
      <c r="P1527" s="25"/>
      <c r="Q1527" s="24"/>
      <c r="R1527" s="79"/>
      <c r="S1527" s="79"/>
    </row>
    <row r="1528" spans="1:19" s="5" customFormat="1" x14ac:dyDescent="0.2">
      <c r="A1528" s="4"/>
      <c r="B1528" s="76" t="str">
        <f>IF(A1528="","",IF(ISNUMBER(SEARCH("KCB",G1528))=TRUE,Info!$J$10,Info!$J$11))</f>
        <v/>
      </c>
      <c r="C1528" s="56"/>
      <c r="D1528" s="171"/>
      <c r="E1528" s="171"/>
      <c r="F1528" s="3"/>
      <c r="H1528" s="3"/>
      <c r="M1528" s="78"/>
      <c r="N1528" s="6"/>
      <c r="O1528" s="25"/>
      <c r="P1528" s="25"/>
      <c r="Q1528" s="24"/>
      <c r="R1528" s="79"/>
      <c r="S1528" s="79"/>
    </row>
    <row r="1529" spans="1:19" s="5" customFormat="1" x14ac:dyDescent="0.2">
      <c r="A1529" s="4"/>
      <c r="B1529" s="76" t="str">
        <f>IF(A1529="","",IF(ISNUMBER(SEARCH("KCB",G1529))=TRUE,Info!$J$10,Info!$J$11))</f>
        <v/>
      </c>
      <c r="C1529" s="56"/>
      <c r="D1529" s="171"/>
      <c r="E1529" s="171"/>
      <c r="F1529" s="3"/>
      <c r="H1529" s="3"/>
      <c r="M1529" s="78"/>
      <c r="N1529" s="6"/>
      <c r="O1529" s="25"/>
      <c r="P1529" s="25"/>
      <c r="Q1529" s="24"/>
      <c r="R1529" s="79"/>
      <c r="S1529" s="79"/>
    </row>
    <row r="1530" spans="1:19" s="5" customFormat="1" x14ac:dyDescent="0.2">
      <c r="A1530" s="4"/>
      <c r="B1530" s="76" t="str">
        <f>IF(A1530="","",IF(ISNUMBER(SEARCH("KCB",G1530))=TRUE,Info!$J$10,Info!$J$11))</f>
        <v/>
      </c>
      <c r="C1530" s="56"/>
      <c r="D1530" s="171"/>
      <c r="E1530" s="171"/>
      <c r="F1530" s="3"/>
      <c r="H1530" s="3"/>
      <c r="M1530" s="78"/>
      <c r="N1530" s="6"/>
      <c r="O1530" s="25"/>
      <c r="P1530" s="25"/>
      <c r="Q1530" s="24"/>
      <c r="R1530" s="79"/>
      <c r="S1530" s="79"/>
    </row>
    <row r="1531" spans="1:19" s="5" customFormat="1" x14ac:dyDescent="0.2">
      <c r="A1531" s="4"/>
      <c r="B1531" s="76" t="str">
        <f>IF(A1531="","",IF(ISNUMBER(SEARCH("KCB",G1531))=TRUE,Info!$J$10,Info!$J$11))</f>
        <v/>
      </c>
      <c r="C1531" s="56"/>
      <c r="D1531" s="171"/>
      <c r="E1531" s="171"/>
      <c r="F1531" s="3"/>
      <c r="H1531" s="3"/>
      <c r="M1531" s="78"/>
      <c r="N1531" s="6"/>
      <c r="O1531" s="25"/>
      <c r="P1531" s="25"/>
      <c r="Q1531" s="24"/>
      <c r="R1531" s="79"/>
      <c r="S1531" s="79"/>
    </row>
    <row r="1532" spans="1:19" s="5" customFormat="1" x14ac:dyDescent="0.2">
      <c r="A1532" s="4"/>
      <c r="B1532" s="76" t="str">
        <f>IF(A1532="","",IF(ISNUMBER(SEARCH("KCB",G1532))=TRUE,Info!$J$10,Info!$J$11))</f>
        <v/>
      </c>
      <c r="C1532" s="56"/>
      <c r="D1532" s="171"/>
      <c r="E1532" s="171"/>
      <c r="F1532" s="3"/>
      <c r="H1532" s="3"/>
      <c r="M1532" s="78"/>
      <c r="N1532" s="6"/>
      <c r="O1532" s="25"/>
      <c r="P1532" s="25"/>
      <c r="Q1532" s="24"/>
      <c r="R1532" s="79"/>
      <c r="S1532" s="79"/>
    </row>
    <row r="1533" spans="1:19" s="5" customFormat="1" x14ac:dyDescent="0.2">
      <c r="A1533" s="4"/>
      <c r="B1533" s="76" t="str">
        <f>IF(A1533="","",IF(ISNUMBER(SEARCH("KCB",G1533))=TRUE,Info!$J$10,Info!$J$11))</f>
        <v/>
      </c>
      <c r="C1533" s="56"/>
      <c r="D1533" s="171"/>
      <c r="E1533" s="171"/>
      <c r="F1533" s="3"/>
      <c r="H1533" s="3"/>
      <c r="M1533" s="78"/>
      <c r="N1533" s="6"/>
      <c r="O1533" s="25"/>
      <c r="P1533" s="25"/>
      <c r="Q1533" s="24"/>
      <c r="R1533" s="79"/>
      <c r="S1533" s="79"/>
    </row>
    <row r="1534" spans="1:19" s="5" customFormat="1" x14ac:dyDescent="0.2">
      <c r="A1534" s="4"/>
      <c r="B1534" s="76" t="str">
        <f>IF(A1534="","",IF(ISNUMBER(SEARCH("KCB",G1534))=TRUE,Info!$J$10,Info!$J$11))</f>
        <v/>
      </c>
      <c r="C1534" s="56"/>
      <c r="D1534" s="171"/>
      <c r="E1534" s="171"/>
      <c r="F1534" s="3"/>
      <c r="H1534" s="3"/>
      <c r="M1534" s="78"/>
      <c r="N1534" s="6"/>
      <c r="O1534" s="25"/>
      <c r="P1534" s="25"/>
      <c r="Q1534" s="24"/>
      <c r="R1534" s="79"/>
      <c r="S1534" s="79"/>
    </row>
    <row r="1535" spans="1:19" s="5" customFormat="1" x14ac:dyDescent="0.2">
      <c r="A1535" s="4"/>
      <c r="B1535" s="76" t="str">
        <f>IF(A1535="","",IF(ISNUMBER(SEARCH("KCB",G1535))=TRUE,Info!$J$10,Info!$J$11))</f>
        <v/>
      </c>
      <c r="C1535" s="56"/>
      <c r="D1535" s="171"/>
      <c r="E1535" s="171"/>
      <c r="F1535" s="3"/>
      <c r="H1535" s="3"/>
      <c r="M1535" s="78"/>
      <c r="N1535" s="6"/>
      <c r="O1535" s="25"/>
      <c r="P1535" s="25"/>
      <c r="Q1535" s="24"/>
      <c r="R1535" s="79"/>
      <c r="S1535" s="79"/>
    </row>
    <row r="1536" spans="1:19" s="5" customFormat="1" x14ac:dyDescent="0.2">
      <c r="A1536" s="4"/>
      <c r="B1536" s="76" t="str">
        <f>IF(A1536="","",IF(ISNUMBER(SEARCH("KCB",G1536))=TRUE,Info!$J$10,Info!$J$11))</f>
        <v/>
      </c>
      <c r="C1536" s="56"/>
      <c r="D1536" s="171"/>
      <c r="E1536" s="171"/>
      <c r="F1536" s="3"/>
      <c r="H1536" s="3"/>
      <c r="M1536" s="78"/>
      <c r="N1536" s="6"/>
      <c r="O1536" s="25"/>
      <c r="P1536" s="25"/>
      <c r="Q1536" s="24"/>
      <c r="R1536" s="79"/>
      <c r="S1536" s="79"/>
    </row>
    <row r="1537" spans="1:19" s="5" customFormat="1" x14ac:dyDescent="0.2">
      <c r="A1537" s="4"/>
      <c r="B1537" s="76" t="str">
        <f>IF(A1537="","",IF(ISNUMBER(SEARCH("KCB",G1537))=TRUE,Info!$J$10,Info!$J$11))</f>
        <v/>
      </c>
      <c r="C1537" s="56"/>
      <c r="D1537" s="171"/>
      <c r="E1537" s="171"/>
      <c r="F1537" s="3"/>
      <c r="H1537" s="3"/>
      <c r="M1537" s="78"/>
      <c r="N1537" s="6"/>
      <c r="O1537" s="25"/>
      <c r="P1537" s="25"/>
      <c r="Q1537" s="24"/>
      <c r="R1537" s="79"/>
      <c r="S1537" s="79"/>
    </row>
    <row r="1538" spans="1:19" s="5" customFormat="1" x14ac:dyDescent="0.2">
      <c r="A1538" s="4"/>
      <c r="B1538" s="76" t="str">
        <f>IF(A1538="","",IF(ISNUMBER(SEARCH("KCB",G1538))=TRUE,Info!$J$10,Info!$J$11))</f>
        <v/>
      </c>
      <c r="C1538" s="56"/>
      <c r="D1538" s="171"/>
      <c r="E1538" s="171"/>
      <c r="F1538" s="3"/>
      <c r="H1538" s="3"/>
      <c r="M1538" s="78"/>
      <c r="N1538" s="6"/>
      <c r="O1538" s="25"/>
      <c r="P1538" s="25"/>
      <c r="Q1538" s="24"/>
      <c r="R1538" s="79"/>
      <c r="S1538" s="79"/>
    </row>
    <row r="1539" spans="1:19" s="5" customFormat="1" x14ac:dyDescent="0.2">
      <c r="A1539" s="4"/>
      <c r="B1539" s="76" t="str">
        <f>IF(A1539="","",IF(ISNUMBER(SEARCH("KCB",G1539))=TRUE,Info!$J$10,Info!$J$11))</f>
        <v/>
      </c>
      <c r="C1539" s="56"/>
      <c r="D1539" s="171"/>
      <c r="E1539" s="171"/>
      <c r="F1539" s="3"/>
      <c r="H1539" s="3"/>
      <c r="M1539" s="78"/>
      <c r="N1539" s="6"/>
      <c r="O1539" s="25"/>
      <c r="P1539" s="25"/>
      <c r="Q1539" s="24"/>
      <c r="R1539" s="79"/>
      <c r="S1539" s="79"/>
    </row>
    <row r="1540" spans="1:19" s="5" customFormat="1" x14ac:dyDescent="0.2">
      <c r="A1540" s="4"/>
      <c r="B1540" s="76" t="str">
        <f>IF(A1540="","",IF(ISNUMBER(SEARCH("KCB",G1540))=TRUE,Info!$J$10,Info!$J$11))</f>
        <v/>
      </c>
      <c r="C1540" s="56"/>
      <c r="D1540" s="171"/>
      <c r="E1540" s="171"/>
      <c r="F1540" s="3"/>
      <c r="H1540" s="3"/>
      <c r="M1540" s="78"/>
      <c r="N1540" s="6"/>
      <c r="O1540" s="25"/>
      <c r="P1540" s="25"/>
      <c r="Q1540" s="24"/>
      <c r="R1540" s="79"/>
      <c r="S1540" s="79"/>
    </row>
    <row r="1541" spans="1:19" s="5" customFormat="1" x14ac:dyDescent="0.2">
      <c r="A1541" s="4"/>
      <c r="B1541" s="76" t="str">
        <f>IF(A1541="","",IF(ISNUMBER(SEARCH("KCB",G1541))=TRUE,Info!$J$10,Info!$J$11))</f>
        <v/>
      </c>
      <c r="C1541" s="56"/>
      <c r="D1541" s="171"/>
      <c r="E1541" s="171"/>
      <c r="F1541" s="3"/>
      <c r="H1541" s="3"/>
      <c r="M1541" s="78"/>
      <c r="N1541" s="6"/>
      <c r="O1541" s="25"/>
      <c r="P1541" s="25"/>
      <c r="Q1541" s="24"/>
      <c r="R1541" s="79"/>
      <c r="S1541" s="79"/>
    </row>
    <row r="1542" spans="1:19" s="5" customFormat="1" x14ac:dyDescent="0.2">
      <c r="A1542" s="4"/>
      <c r="B1542" s="76" t="str">
        <f>IF(A1542="","",IF(ISNUMBER(SEARCH("KCB",G1542))=TRUE,Info!$J$10,Info!$J$11))</f>
        <v/>
      </c>
      <c r="C1542" s="56"/>
      <c r="D1542" s="171"/>
      <c r="E1542" s="171"/>
      <c r="F1542" s="3"/>
      <c r="H1542" s="3"/>
      <c r="M1542" s="78"/>
      <c r="N1542" s="6"/>
      <c r="O1542" s="25"/>
      <c r="P1542" s="25"/>
      <c r="Q1542" s="24"/>
      <c r="R1542" s="79"/>
      <c r="S1542" s="79"/>
    </row>
    <row r="1543" spans="1:19" s="5" customFormat="1" x14ac:dyDescent="0.2">
      <c r="A1543" s="4"/>
      <c r="B1543" s="76" t="str">
        <f>IF(A1543="","",IF(ISNUMBER(SEARCH("KCB",G1543))=TRUE,Info!$J$10,Info!$J$11))</f>
        <v/>
      </c>
      <c r="C1543" s="56"/>
      <c r="D1543" s="171"/>
      <c r="E1543" s="171"/>
      <c r="F1543" s="3"/>
      <c r="H1543" s="3"/>
      <c r="M1543" s="78"/>
      <c r="N1543" s="6"/>
      <c r="O1543" s="25"/>
      <c r="P1543" s="25"/>
      <c r="Q1543" s="24"/>
      <c r="R1543" s="79"/>
      <c r="S1543" s="79"/>
    </row>
    <row r="1544" spans="1:19" s="5" customFormat="1" x14ac:dyDescent="0.2">
      <c r="A1544" s="4"/>
      <c r="B1544" s="76" t="str">
        <f>IF(A1544="","",IF(ISNUMBER(SEARCH("KCB",G1544))=TRUE,Info!$J$10,Info!$J$11))</f>
        <v/>
      </c>
      <c r="C1544" s="56"/>
      <c r="D1544" s="171"/>
      <c r="E1544" s="171"/>
      <c r="F1544" s="3"/>
      <c r="H1544" s="3"/>
      <c r="M1544" s="78"/>
      <c r="N1544" s="6"/>
      <c r="O1544" s="25"/>
      <c r="P1544" s="25"/>
      <c r="Q1544" s="24"/>
      <c r="R1544" s="79"/>
      <c r="S1544" s="79"/>
    </row>
    <row r="1545" spans="1:19" s="5" customFormat="1" x14ac:dyDescent="0.2">
      <c r="A1545" s="4"/>
      <c r="B1545" s="76" t="str">
        <f>IF(A1545="","",IF(ISNUMBER(SEARCH("KCB",G1545))=TRUE,Info!$J$10,Info!$J$11))</f>
        <v/>
      </c>
      <c r="C1545" s="56"/>
      <c r="D1545" s="171"/>
      <c r="E1545" s="171"/>
      <c r="F1545" s="3"/>
      <c r="H1545" s="3"/>
      <c r="M1545" s="78"/>
      <c r="N1545" s="6"/>
      <c r="O1545" s="25"/>
      <c r="P1545" s="25"/>
      <c r="Q1545" s="24"/>
      <c r="R1545" s="79"/>
      <c r="S1545" s="79"/>
    </row>
    <row r="1546" spans="1:19" s="5" customFormat="1" x14ac:dyDescent="0.2">
      <c r="A1546" s="4"/>
      <c r="B1546" s="76" t="str">
        <f>IF(A1546="","",IF(ISNUMBER(SEARCH("KCB",G1546))=TRUE,Info!$J$10,Info!$J$11))</f>
        <v/>
      </c>
      <c r="C1546" s="56"/>
      <c r="D1546" s="171"/>
      <c r="E1546" s="171"/>
      <c r="F1546" s="3"/>
      <c r="H1546" s="3"/>
      <c r="M1546" s="78"/>
      <c r="N1546" s="6"/>
      <c r="O1546" s="25"/>
      <c r="P1546" s="25"/>
      <c r="Q1546" s="24"/>
      <c r="R1546" s="79"/>
      <c r="S1546" s="79"/>
    </row>
    <row r="1547" spans="1:19" s="5" customFormat="1" x14ac:dyDescent="0.2">
      <c r="A1547" s="4"/>
      <c r="B1547" s="76" t="str">
        <f>IF(A1547="","",IF(ISNUMBER(SEARCH("KCB",G1547))=TRUE,Info!$J$10,Info!$J$11))</f>
        <v/>
      </c>
      <c r="C1547" s="56"/>
      <c r="D1547" s="171"/>
      <c r="E1547" s="171"/>
      <c r="F1547" s="3"/>
      <c r="H1547" s="3"/>
      <c r="M1547" s="78"/>
      <c r="N1547" s="6"/>
      <c r="O1547" s="25"/>
      <c r="P1547" s="25"/>
      <c r="Q1547" s="24"/>
      <c r="R1547" s="79"/>
      <c r="S1547" s="79"/>
    </row>
    <row r="1548" spans="1:19" s="5" customFormat="1" x14ac:dyDescent="0.2">
      <c r="A1548" s="4"/>
      <c r="B1548" s="76" t="str">
        <f>IF(A1548="","",IF(ISNUMBER(SEARCH("KCB",G1548))=TRUE,Info!$J$10,Info!$J$11))</f>
        <v/>
      </c>
      <c r="C1548" s="56"/>
      <c r="D1548" s="171"/>
      <c r="E1548" s="171"/>
      <c r="F1548" s="3"/>
      <c r="H1548" s="3"/>
      <c r="M1548" s="78"/>
      <c r="N1548" s="6"/>
      <c r="O1548" s="25"/>
      <c r="P1548" s="25"/>
      <c r="Q1548" s="24"/>
      <c r="R1548" s="79"/>
      <c r="S1548" s="79"/>
    </row>
    <row r="1549" spans="1:19" s="5" customFormat="1" x14ac:dyDescent="0.2">
      <c r="A1549" s="4"/>
      <c r="B1549" s="76" t="str">
        <f>IF(A1549="","",IF(ISNUMBER(SEARCH("KCB",G1549))=TRUE,Info!$J$10,Info!$J$11))</f>
        <v/>
      </c>
      <c r="C1549" s="56"/>
      <c r="D1549" s="171"/>
      <c r="E1549" s="171"/>
      <c r="F1549" s="3"/>
      <c r="H1549" s="3"/>
      <c r="M1549" s="78"/>
      <c r="N1549" s="6"/>
      <c r="O1549" s="25"/>
      <c r="P1549" s="25"/>
      <c r="Q1549" s="24"/>
      <c r="R1549" s="79"/>
      <c r="S1549" s="79"/>
    </row>
    <row r="1550" spans="1:19" s="5" customFormat="1" x14ac:dyDescent="0.2">
      <c r="A1550" s="4"/>
      <c r="B1550" s="76" t="str">
        <f>IF(A1550="","",IF(ISNUMBER(SEARCH("KCB",G1550))=TRUE,Info!$J$10,Info!$J$11))</f>
        <v/>
      </c>
      <c r="C1550" s="56"/>
      <c r="D1550" s="171"/>
      <c r="E1550" s="171"/>
      <c r="F1550" s="3"/>
      <c r="H1550" s="3"/>
      <c r="M1550" s="78"/>
      <c r="N1550" s="6"/>
      <c r="O1550" s="25"/>
      <c r="P1550" s="25"/>
      <c r="Q1550" s="24"/>
      <c r="R1550" s="79"/>
      <c r="S1550" s="79"/>
    </row>
    <row r="1551" spans="1:19" s="5" customFormat="1" x14ac:dyDescent="0.2">
      <c r="A1551" s="4"/>
      <c r="B1551" s="76" t="str">
        <f>IF(A1551="","",IF(ISNUMBER(SEARCH("KCB",G1551))=TRUE,Info!$J$10,Info!$J$11))</f>
        <v/>
      </c>
      <c r="C1551" s="56"/>
      <c r="D1551" s="171"/>
      <c r="E1551" s="171"/>
      <c r="F1551" s="3"/>
      <c r="H1551" s="3"/>
      <c r="M1551" s="78"/>
      <c r="N1551" s="6"/>
      <c r="O1551" s="25"/>
      <c r="P1551" s="25"/>
      <c r="Q1551" s="24"/>
      <c r="R1551" s="79"/>
      <c r="S1551" s="79"/>
    </row>
    <row r="1552" spans="1:19" s="5" customFormat="1" x14ac:dyDescent="0.2">
      <c r="A1552" s="4"/>
      <c r="B1552" s="76" t="str">
        <f>IF(A1552="","",IF(ISNUMBER(SEARCH("KCB",G1552))=TRUE,Info!$J$10,Info!$J$11))</f>
        <v/>
      </c>
      <c r="C1552" s="56"/>
      <c r="D1552" s="171"/>
      <c r="E1552" s="171"/>
      <c r="F1552" s="3"/>
      <c r="H1552" s="3"/>
      <c r="M1552" s="78"/>
      <c r="N1552" s="6"/>
      <c r="O1552" s="25"/>
      <c r="P1552" s="25"/>
      <c r="Q1552" s="24"/>
      <c r="R1552" s="79"/>
      <c r="S1552" s="79"/>
    </row>
    <row r="1553" spans="1:19" s="5" customFormat="1" x14ac:dyDescent="0.2">
      <c r="A1553" s="4"/>
      <c r="B1553" s="76" t="str">
        <f>IF(A1553="","",IF(ISNUMBER(SEARCH("KCB",G1553))=TRUE,Info!$J$10,Info!$J$11))</f>
        <v/>
      </c>
      <c r="C1553" s="56"/>
      <c r="D1553" s="171"/>
      <c r="E1553" s="171"/>
      <c r="F1553" s="3"/>
      <c r="H1553" s="3"/>
      <c r="M1553" s="78"/>
      <c r="N1553" s="6"/>
      <c r="O1553" s="25"/>
      <c r="P1553" s="25"/>
      <c r="Q1553" s="24"/>
      <c r="R1553" s="79"/>
      <c r="S1553" s="79"/>
    </row>
    <row r="1554" spans="1:19" s="5" customFormat="1" x14ac:dyDescent="0.2">
      <c r="A1554" s="4"/>
      <c r="B1554" s="76" t="str">
        <f>IF(A1554="","",IF(ISNUMBER(SEARCH("KCB",G1554))=TRUE,Info!$J$10,Info!$J$11))</f>
        <v/>
      </c>
      <c r="C1554" s="56"/>
      <c r="D1554" s="171"/>
      <c r="E1554" s="171"/>
      <c r="F1554" s="3"/>
      <c r="H1554" s="3"/>
      <c r="M1554" s="78"/>
      <c r="N1554" s="6"/>
      <c r="O1554" s="25"/>
      <c r="P1554" s="25"/>
      <c r="Q1554" s="24"/>
      <c r="R1554" s="79"/>
      <c r="S1554" s="79"/>
    </row>
    <row r="1555" spans="1:19" s="5" customFormat="1" x14ac:dyDescent="0.2">
      <c r="A1555" s="4"/>
      <c r="B1555" s="76" t="str">
        <f>IF(A1555="","",IF(ISNUMBER(SEARCH("KCB",G1555))=TRUE,Info!$J$10,Info!$J$11))</f>
        <v/>
      </c>
      <c r="C1555" s="56"/>
      <c r="D1555" s="171"/>
      <c r="E1555" s="171"/>
      <c r="F1555" s="3"/>
      <c r="H1555" s="3"/>
      <c r="M1555" s="78"/>
      <c r="N1555" s="6"/>
      <c r="O1555" s="25"/>
      <c r="P1555" s="25"/>
      <c r="Q1555" s="24"/>
      <c r="R1555" s="79"/>
      <c r="S1555" s="79"/>
    </row>
    <row r="1556" spans="1:19" s="5" customFormat="1" x14ac:dyDescent="0.2">
      <c r="A1556" s="4"/>
      <c r="B1556" s="76" t="str">
        <f>IF(A1556="","",IF(ISNUMBER(SEARCH("KCB",G1556))=TRUE,Info!$J$10,Info!$J$11))</f>
        <v/>
      </c>
      <c r="C1556" s="56"/>
      <c r="D1556" s="171"/>
      <c r="E1556" s="171"/>
      <c r="F1556" s="3"/>
      <c r="H1556" s="3"/>
      <c r="M1556" s="78"/>
      <c r="N1556" s="6"/>
      <c r="O1556" s="25"/>
      <c r="P1556" s="25"/>
      <c r="Q1556" s="24"/>
      <c r="R1556" s="79"/>
      <c r="S1556" s="79"/>
    </row>
    <row r="1557" spans="1:19" s="5" customFormat="1" x14ac:dyDescent="0.2">
      <c r="A1557" s="4"/>
      <c r="B1557" s="76" t="str">
        <f>IF(A1557="","",IF(ISNUMBER(SEARCH("KCB",G1557))=TRUE,Info!$J$10,Info!$J$11))</f>
        <v/>
      </c>
      <c r="C1557" s="56"/>
      <c r="D1557" s="171"/>
      <c r="E1557" s="171"/>
      <c r="F1557" s="3"/>
      <c r="H1557" s="3"/>
      <c r="M1557" s="78"/>
      <c r="N1557" s="6"/>
      <c r="O1557" s="25"/>
      <c r="P1557" s="25"/>
      <c r="Q1557" s="24"/>
      <c r="R1557" s="79"/>
      <c r="S1557" s="79"/>
    </row>
    <row r="1558" spans="1:19" s="5" customFormat="1" x14ac:dyDescent="0.2">
      <c r="A1558" s="4"/>
      <c r="B1558" s="76" t="str">
        <f>IF(A1558="","",IF(ISNUMBER(SEARCH("KCB",G1558))=TRUE,Info!$J$10,Info!$J$11))</f>
        <v/>
      </c>
      <c r="C1558" s="56"/>
      <c r="D1558" s="171"/>
      <c r="E1558" s="171"/>
      <c r="F1558" s="3"/>
      <c r="H1558" s="3"/>
      <c r="M1558" s="78"/>
      <c r="N1558" s="6"/>
      <c r="O1558" s="25"/>
      <c r="P1558" s="25"/>
      <c r="Q1558" s="24"/>
      <c r="R1558" s="79"/>
      <c r="S1558" s="79"/>
    </row>
    <row r="1559" spans="1:19" s="5" customFormat="1" x14ac:dyDescent="0.2">
      <c r="A1559" s="4"/>
      <c r="B1559" s="76" t="str">
        <f>IF(A1559="","",IF(ISNUMBER(SEARCH("KCB",G1559))=TRUE,Info!$J$10,Info!$J$11))</f>
        <v/>
      </c>
      <c r="C1559" s="56"/>
      <c r="D1559" s="171"/>
      <c r="E1559" s="171"/>
      <c r="F1559" s="3"/>
      <c r="H1559" s="3"/>
      <c r="M1559" s="78"/>
      <c r="N1559" s="6"/>
      <c r="O1559" s="25"/>
      <c r="P1559" s="25"/>
      <c r="Q1559" s="24"/>
      <c r="R1559" s="79"/>
      <c r="S1559" s="79"/>
    </row>
    <row r="1560" spans="1:19" s="5" customFormat="1" x14ac:dyDescent="0.2">
      <c r="A1560" s="4"/>
      <c r="B1560" s="76" t="str">
        <f>IF(A1560="","",IF(ISNUMBER(SEARCH("KCB",G1560))=TRUE,Info!$J$10,Info!$J$11))</f>
        <v/>
      </c>
      <c r="C1560" s="56"/>
      <c r="D1560" s="171"/>
      <c r="E1560" s="171"/>
      <c r="F1560" s="3"/>
      <c r="H1560" s="3"/>
      <c r="M1560" s="78"/>
      <c r="N1560" s="6"/>
      <c r="O1560" s="25"/>
      <c r="P1560" s="25"/>
      <c r="Q1560" s="24"/>
      <c r="R1560" s="79"/>
      <c r="S1560" s="79"/>
    </row>
    <row r="1561" spans="1:19" s="5" customFormat="1" x14ac:dyDescent="0.2">
      <c r="A1561" s="4"/>
      <c r="B1561" s="76" t="str">
        <f>IF(A1561="","",IF(ISNUMBER(SEARCH("KCB",G1561))=TRUE,Info!$J$10,Info!$J$11))</f>
        <v/>
      </c>
      <c r="C1561" s="56"/>
      <c r="D1561" s="171"/>
      <c r="E1561" s="171"/>
      <c r="F1561" s="3"/>
      <c r="H1561" s="3"/>
      <c r="M1561" s="78"/>
      <c r="N1561" s="6"/>
      <c r="O1561" s="25"/>
      <c r="P1561" s="25"/>
      <c r="Q1561" s="24"/>
      <c r="R1561" s="79"/>
      <c r="S1561" s="79"/>
    </row>
    <row r="1562" spans="1:19" s="5" customFormat="1" x14ac:dyDescent="0.2">
      <c r="A1562" s="4"/>
      <c r="B1562" s="76" t="str">
        <f>IF(A1562="","",IF(ISNUMBER(SEARCH("KCB",G1562))=TRUE,Info!$J$10,Info!$J$11))</f>
        <v/>
      </c>
      <c r="C1562" s="56"/>
      <c r="D1562" s="171"/>
      <c r="E1562" s="171"/>
      <c r="F1562" s="3"/>
      <c r="H1562" s="3"/>
      <c r="M1562" s="78"/>
      <c r="N1562" s="6"/>
      <c r="O1562" s="25"/>
      <c r="P1562" s="25"/>
      <c r="Q1562" s="24"/>
      <c r="R1562" s="79"/>
      <c r="S1562" s="79"/>
    </row>
    <row r="1563" spans="1:19" s="5" customFormat="1" x14ac:dyDescent="0.2">
      <c r="A1563" s="4"/>
      <c r="B1563" s="76" t="str">
        <f>IF(A1563="","",IF(ISNUMBER(SEARCH("KCB",G1563))=TRUE,Info!$J$10,Info!$J$11))</f>
        <v/>
      </c>
      <c r="C1563" s="56"/>
      <c r="D1563" s="171"/>
      <c r="E1563" s="171"/>
      <c r="F1563" s="3"/>
      <c r="H1563" s="3"/>
      <c r="M1563" s="78"/>
      <c r="N1563" s="6"/>
      <c r="O1563" s="25"/>
      <c r="P1563" s="25"/>
      <c r="Q1563" s="24"/>
      <c r="R1563" s="79"/>
      <c r="S1563" s="79"/>
    </row>
    <row r="1564" spans="1:19" s="5" customFormat="1" x14ac:dyDescent="0.2">
      <c r="A1564" s="4"/>
      <c r="B1564" s="76" t="str">
        <f>IF(A1564="","",IF(ISNUMBER(SEARCH("KCB",G1564))=TRUE,Info!$J$10,Info!$J$11))</f>
        <v/>
      </c>
      <c r="C1564" s="56"/>
      <c r="D1564" s="171"/>
      <c r="E1564" s="171"/>
      <c r="F1564" s="3"/>
      <c r="H1564" s="3"/>
      <c r="M1564" s="78"/>
      <c r="N1564" s="6"/>
      <c r="O1564" s="25"/>
      <c r="P1564" s="25"/>
      <c r="Q1564" s="24"/>
      <c r="R1564" s="79"/>
      <c r="S1564" s="79"/>
    </row>
    <row r="1565" spans="1:19" s="5" customFormat="1" x14ac:dyDescent="0.2">
      <c r="A1565" s="4"/>
      <c r="B1565" s="76" t="str">
        <f>IF(A1565="","",IF(ISNUMBER(SEARCH("KCB",G1565))=TRUE,Info!$J$10,Info!$J$11))</f>
        <v/>
      </c>
      <c r="C1565" s="56"/>
      <c r="D1565" s="171"/>
      <c r="E1565" s="171"/>
      <c r="F1565" s="3"/>
      <c r="H1565" s="3"/>
      <c r="M1565" s="78"/>
      <c r="N1565" s="6"/>
      <c r="O1565" s="25"/>
      <c r="P1565" s="25"/>
      <c r="Q1565" s="24"/>
      <c r="R1565" s="79"/>
      <c r="S1565" s="79"/>
    </row>
    <row r="1566" spans="1:19" s="5" customFormat="1" x14ac:dyDescent="0.2">
      <c r="A1566" s="4"/>
      <c r="B1566" s="76" t="str">
        <f>IF(A1566="","",IF(ISNUMBER(SEARCH("KCB",G1566))=TRUE,Info!$J$10,Info!$J$11))</f>
        <v/>
      </c>
      <c r="C1566" s="56"/>
      <c r="D1566" s="171"/>
      <c r="E1566" s="171"/>
      <c r="F1566" s="3"/>
      <c r="H1566" s="3"/>
      <c r="M1566" s="78"/>
      <c r="N1566" s="6"/>
      <c r="O1566" s="25"/>
      <c r="P1566" s="25"/>
      <c r="Q1566" s="24"/>
      <c r="R1566" s="79"/>
      <c r="S1566" s="79"/>
    </row>
    <row r="1567" spans="1:19" s="5" customFormat="1" x14ac:dyDescent="0.2">
      <c r="A1567" s="4"/>
      <c r="B1567" s="76" t="str">
        <f>IF(A1567="","",IF(ISNUMBER(SEARCH("KCB",G1567))=TRUE,Info!$J$10,Info!$J$11))</f>
        <v/>
      </c>
      <c r="C1567" s="56"/>
      <c r="D1567" s="171"/>
      <c r="E1567" s="171"/>
      <c r="F1567" s="3"/>
      <c r="H1567" s="3"/>
      <c r="M1567" s="78"/>
      <c r="N1567" s="6"/>
      <c r="O1567" s="25"/>
      <c r="P1567" s="25"/>
      <c r="Q1567" s="24"/>
      <c r="R1567" s="79"/>
      <c r="S1567" s="79"/>
    </row>
    <row r="1568" spans="1:19" s="5" customFormat="1" x14ac:dyDescent="0.2">
      <c r="A1568" s="4"/>
      <c r="B1568" s="76" t="str">
        <f>IF(A1568="","",IF(ISNUMBER(SEARCH("KCB",G1568))=TRUE,Info!$J$10,Info!$J$11))</f>
        <v/>
      </c>
      <c r="C1568" s="56"/>
      <c r="D1568" s="171"/>
      <c r="E1568" s="171"/>
      <c r="F1568" s="3"/>
      <c r="H1568" s="3"/>
      <c r="M1568" s="78"/>
      <c r="N1568" s="6"/>
      <c r="O1568" s="25"/>
      <c r="P1568" s="25"/>
      <c r="Q1568" s="24"/>
      <c r="R1568" s="79"/>
      <c r="S1568" s="79"/>
    </row>
    <row r="1569" spans="1:19" s="5" customFormat="1" x14ac:dyDescent="0.2">
      <c r="A1569" s="4"/>
      <c r="B1569" s="76" t="str">
        <f>IF(A1569="","",IF(ISNUMBER(SEARCH("KCB",G1569))=TRUE,Info!$J$10,Info!$J$11))</f>
        <v/>
      </c>
      <c r="C1569" s="56"/>
      <c r="D1569" s="171"/>
      <c r="E1569" s="171"/>
      <c r="F1569" s="3"/>
      <c r="H1569" s="3"/>
      <c r="M1569" s="78"/>
      <c r="N1569" s="6"/>
      <c r="O1569" s="25"/>
      <c r="P1569" s="25"/>
      <c r="Q1569" s="24"/>
      <c r="R1569" s="79"/>
      <c r="S1569" s="79"/>
    </row>
    <row r="1570" spans="1:19" s="5" customFormat="1" x14ac:dyDescent="0.2">
      <c r="A1570" s="4"/>
      <c r="B1570" s="76" t="str">
        <f>IF(A1570="","",IF(ISNUMBER(SEARCH("KCB",G1570))=TRUE,Info!$J$10,Info!$J$11))</f>
        <v/>
      </c>
      <c r="C1570" s="56"/>
      <c r="D1570" s="171"/>
      <c r="E1570" s="171"/>
      <c r="F1570" s="3"/>
      <c r="H1570" s="3"/>
      <c r="M1570" s="78"/>
      <c r="N1570" s="6"/>
      <c r="O1570" s="25"/>
      <c r="P1570" s="25"/>
      <c r="Q1570" s="24"/>
      <c r="R1570" s="79"/>
      <c r="S1570" s="79"/>
    </row>
    <row r="1571" spans="1:19" s="5" customFormat="1" x14ac:dyDescent="0.2">
      <c r="A1571" s="4"/>
      <c r="B1571" s="76" t="str">
        <f>IF(A1571="","",IF(ISNUMBER(SEARCH("KCB",G1571))=TRUE,Info!$J$10,Info!$J$11))</f>
        <v/>
      </c>
      <c r="C1571" s="56"/>
      <c r="D1571" s="171"/>
      <c r="E1571" s="171"/>
      <c r="F1571" s="3"/>
      <c r="H1571" s="3"/>
      <c r="M1571" s="78"/>
      <c r="N1571" s="6"/>
      <c r="O1571" s="25"/>
      <c r="P1571" s="25"/>
      <c r="Q1571" s="24"/>
      <c r="R1571" s="79"/>
      <c r="S1571" s="79"/>
    </row>
    <row r="1572" spans="1:19" s="5" customFormat="1" x14ac:dyDescent="0.2">
      <c r="A1572" s="4"/>
      <c r="B1572" s="76" t="str">
        <f>IF(A1572="","",IF(ISNUMBER(SEARCH("KCB",G1572))=TRUE,Info!$J$10,Info!$J$11))</f>
        <v/>
      </c>
      <c r="C1572" s="56"/>
      <c r="D1572" s="171"/>
      <c r="E1572" s="171"/>
      <c r="F1572" s="3"/>
      <c r="H1572" s="3"/>
      <c r="M1572" s="78"/>
      <c r="N1572" s="6"/>
      <c r="O1572" s="25"/>
      <c r="P1572" s="25"/>
      <c r="Q1572" s="24"/>
      <c r="R1572" s="79"/>
      <c r="S1572" s="79"/>
    </row>
    <row r="1573" spans="1:19" s="5" customFormat="1" x14ac:dyDescent="0.2">
      <c r="A1573" s="4"/>
      <c r="B1573" s="76" t="str">
        <f>IF(A1573="","",IF(ISNUMBER(SEARCH("KCB",G1573))=TRUE,Info!$J$10,Info!$J$11))</f>
        <v/>
      </c>
      <c r="C1573" s="56"/>
      <c r="D1573" s="171"/>
      <c r="E1573" s="171"/>
      <c r="F1573" s="3"/>
      <c r="H1573" s="3"/>
      <c r="M1573" s="78"/>
      <c r="N1573" s="6"/>
      <c r="O1573" s="25"/>
      <c r="P1573" s="25"/>
      <c r="Q1573" s="24"/>
      <c r="R1573" s="79"/>
      <c r="S1573" s="79"/>
    </row>
    <row r="1574" spans="1:19" s="5" customFormat="1" x14ac:dyDescent="0.2">
      <c r="A1574" s="4"/>
      <c r="B1574" s="76" t="str">
        <f>IF(A1574="","",IF(ISNUMBER(SEARCH("KCB",G1574))=TRUE,Info!$J$10,Info!$J$11))</f>
        <v/>
      </c>
      <c r="C1574" s="56"/>
      <c r="D1574" s="171"/>
      <c r="E1574" s="171"/>
      <c r="F1574" s="3"/>
      <c r="H1574" s="3"/>
      <c r="M1574" s="78"/>
      <c r="N1574" s="6"/>
      <c r="O1574" s="25"/>
      <c r="P1574" s="25"/>
      <c r="Q1574" s="24"/>
      <c r="R1574" s="79"/>
      <c r="S1574" s="79"/>
    </row>
    <row r="1575" spans="1:19" s="5" customFormat="1" x14ac:dyDescent="0.2">
      <c r="A1575" s="4"/>
      <c r="B1575" s="76" t="str">
        <f>IF(A1575="","",IF(ISNUMBER(SEARCH("KCB",G1575))=TRUE,Info!$J$10,Info!$J$11))</f>
        <v/>
      </c>
      <c r="C1575" s="56"/>
      <c r="D1575" s="171"/>
      <c r="E1575" s="171"/>
      <c r="F1575" s="3"/>
      <c r="H1575" s="3"/>
      <c r="M1575" s="78"/>
      <c r="N1575" s="6"/>
      <c r="O1575" s="25"/>
      <c r="P1575" s="25"/>
      <c r="Q1575" s="24"/>
      <c r="R1575" s="79"/>
      <c r="S1575" s="79"/>
    </row>
    <row r="1576" spans="1:19" s="5" customFormat="1" x14ac:dyDescent="0.2">
      <c r="A1576" s="4"/>
      <c r="B1576" s="76" t="str">
        <f>IF(A1576="","",IF(ISNUMBER(SEARCH("KCB",G1576))=TRUE,Info!$J$10,Info!$J$11))</f>
        <v/>
      </c>
      <c r="C1576" s="56"/>
      <c r="D1576" s="171"/>
      <c r="E1576" s="171"/>
      <c r="F1576" s="3"/>
      <c r="H1576" s="3"/>
      <c r="M1576" s="78"/>
      <c r="N1576" s="6"/>
      <c r="O1576" s="25"/>
      <c r="P1576" s="25"/>
      <c r="Q1576" s="24"/>
      <c r="R1576" s="79"/>
      <c r="S1576" s="79"/>
    </row>
    <row r="1577" spans="1:19" s="5" customFormat="1" x14ac:dyDescent="0.2">
      <c r="A1577" s="4"/>
      <c r="B1577" s="76" t="str">
        <f>IF(A1577="","",IF(ISNUMBER(SEARCH("KCB",G1577))=TRUE,Info!$J$10,Info!$J$11))</f>
        <v/>
      </c>
      <c r="C1577" s="56"/>
      <c r="D1577" s="171"/>
      <c r="E1577" s="171"/>
      <c r="F1577" s="3"/>
      <c r="H1577" s="3"/>
      <c r="M1577" s="78"/>
      <c r="N1577" s="6"/>
      <c r="O1577" s="25"/>
      <c r="P1577" s="25"/>
      <c r="Q1577" s="24"/>
      <c r="R1577" s="79"/>
      <c r="S1577" s="79"/>
    </row>
    <row r="1578" spans="1:19" s="5" customFormat="1" x14ac:dyDescent="0.2">
      <c r="A1578" s="4"/>
      <c r="B1578" s="76" t="str">
        <f>IF(A1578="","",IF(ISNUMBER(SEARCH("KCB",G1578))=TRUE,Info!$J$10,Info!$J$11))</f>
        <v/>
      </c>
      <c r="C1578" s="56"/>
      <c r="D1578" s="171"/>
      <c r="E1578" s="171"/>
      <c r="F1578" s="3"/>
      <c r="H1578" s="3"/>
      <c r="M1578" s="78"/>
      <c r="N1578" s="6"/>
      <c r="O1578" s="25"/>
      <c r="P1578" s="25"/>
      <c r="Q1578" s="24"/>
      <c r="R1578" s="79"/>
      <c r="S1578" s="79"/>
    </row>
    <row r="1579" spans="1:19" s="5" customFormat="1" x14ac:dyDescent="0.2">
      <c r="A1579" s="4"/>
      <c r="B1579" s="76" t="str">
        <f>IF(A1579="","",IF(ISNUMBER(SEARCH("KCB",G1579))=TRUE,Info!$J$10,Info!$J$11))</f>
        <v/>
      </c>
      <c r="C1579" s="56"/>
      <c r="D1579" s="171"/>
      <c r="E1579" s="171"/>
      <c r="F1579" s="3"/>
      <c r="H1579" s="3"/>
      <c r="M1579" s="78"/>
      <c r="N1579" s="6"/>
      <c r="O1579" s="25"/>
      <c r="P1579" s="25"/>
      <c r="Q1579" s="24"/>
      <c r="R1579" s="79"/>
      <c r="S1579" s="79"/>
    </row>
    <row r="1580" spans="1:19" s="5" customFormat="1" x14ac:dyDescent="0.2">
      <c r="A1580" s="4"/>
      <c r="B1580" s="76" t="str">
        <f>IF(A1580="","",IF(ISNUMBER(SEARCH("KCB",G1580))=TRUE,Info!$J$10,Info!$J$11))</f>
        <v/>
      </c>
      <c r="C1580" s="56"/>
      <c r="D1580" s="171"/>
      <c r="E1580" s="171"/>
      <c r="F1580" s="3"/>
      <c r="H1580" s="3"/>
      <c r="M1580" s="78"/>
      <c r="N1580" s="6"/>
      <c r="O1580" s="25"/>
      <c r="P1580" s="25"/>
      <c r="Q1580" s="24"/>
      <c r="R1580" s="79"/>
      <c r="S1580" s="79"/>
    </row>
    <row r="1581" spans="1:19" s="5" customFormat="1" x14ac:dyDescent="0.2">
      <c r="A1581" s="4"/>
      <c r="B1581" s="76" t="str">
        <f>IF(A1581="","",IF(ISNUMBER(SEARCH("KCB",G1581))=TRUE,Info!$J$10,Info!$J$11))</f>
        <v/>
      </c>
      <c r="C1581" s="56"/>
      <c r="D1581" s="171"/>
      <c r="E1581" s="171"/>
      <c r="F1581" s="3"/>
      <c r="H1581" s="3"/>
      <c r="M1581" s="78"/>
      <c r="N1581" s="6"/>
      <c r="O1581" s="25"/>
      <c r="P1581" s="25"/>
      <c r="Q1581" s="24"/>
      <c r="R1581" s="79"/>
      <c r="S1581" s="79"/>
    </row>
    <row r="1582" spans="1:19" s="5" customFormat="1" x14ac:dyDescent="0.2">
      <c r="A1582" s="4"/>
      <c r="B1582" s="76" t="str">
        <f>IF(A1582="","",IF(ISNUMBER(SEARCH("KCB",G1582))=TRUE,Info!$J$10,Info!$J$11))</f>
        <v/>
      </c>
      <c r="C1582" s="56"/>
      <c r="D1582" s="171"/>
      <c r="E1582" s="171"/>
      <c r="F1582" s="3"/>
      <c r="H1582" s="3"/>
      <c r="M1582" s="78"/>
      <c r="N1582" s="6"/>
      <c r="O1582" s="25"/>
      <c r="P1582" s="25"/>
      <c r="Q1582" s="24"/>
      <c r="R1582" s="79"/>
      <c r="S1582" s="79"/>
    </row>
    <row r="1583" spans="1:19" s="5" customFormat="1" x14ac:dyDescent="0.2">
      <c r="A1583" s="4"/>
      <c r="B1583" s="76" t="str">
        <f>IF(A1583="","",IF(ISNUMBER(SEARCH("KCB",G1583))=TRUE,Info!$J$10,Info!$J$11))</f>
        <v/>
      </c>
      <c r="C1583" s="56"/>
      <c r="D1583" s="171"/>
      <c r="E1583" s="171"/>
      <c r="F1583" s="3"/>
      <c r="H1583" s="3"/>
      <c r="M1583" s="78"/>
      <c r="N1583" s="6"/>
      <c r="O1583" s="25"/>
      <c r="P1583" s="25"/>
      <c r="Q1583" s="24"/>
      <c r="R1583" s="79"/>
      <c r="S1583" s="79"/>
    </row>
    <row r="1584" spans="1:19" s="5" customFormat="1" x14ac:dyDescent="0.2">
      <c r="A1584" s="4"/>
      <c r="B1584" s="76" t="str">
        <f>IF(A1584="","",IF(ISNUMBER(SEARCH("KCB",G1584))=TRUE,Info!$J$10,Info!$J$11))</f>
        <v/>
      </c>
      <c r="C1584" s="56"/>
      <c r="D1584" s="171"/>
      <c r="E1584" s="171"/>
      <c r="F1584" s="3"/>
      <c r="H1584" s="3"/>
      <c r="M1584" s="78"/>
      <c r="N1584" s="6"/>
      <c r="O1584" s="25"/>
      <c r="P1584" s="25"/>
      <c r="Q1584" s="24"/>
      <c r="R1584" s="79"/>
      <c r="S1584" s="79"/>
    </row>
    <row r="1585" spans="1:19" s="5" customFormat="1" x14ac:dyDescent="0.2">
      <c r="A1585" s="4"/>
      <c r="B1585" s="76" t="str">
        <f>IF(A1585="","",IF(ISNUMBER(SEARCH("KCB",G1585))=TRUE,Info!$J$10,Info!$J$11))</f>
        <v/>
      </c>
      <c r="C1585" s="56"/>
      <c r="D1585" s="171"/>
      <c r="E1585" s="171"/>
      <c r="F1585" s="3"/>
      <c r="H1585" s="3"/>
      <c r="M1585" s="78"/>
      <c r="N1585" s="6"/>
      <c r="O1585" s="25"/>
      <c r="P1585" s="25"/>
      <c r="Q1585" s="24"/>
      <c r="R1585" s="79"/>
      <c r="S1585" s="79"/>
    </row>
    <row r="1586" spans="1:19" s="5" customFormat="1" x14ac:dyDescent="0.2">
      <c r="A1586" s="4"/>
      <c r="B1586" s="76" t="str">
        <f>IF(A1586="","",IF(ISNUMBER(SEARCH("KCB",G1586))=TRUE,Info!$J$10,Info!$J$11))</f>
        <v/>
      </c>
      <c r="C1586" s="56"/>
      <c r="D1586" s="171"/>
      <c r="E1586" s="171"/>
      <c r="F1586" s="3"/>
      <c r="H1586" s="3"/>
      <c r="M1586" s="78"/>
      <c r="N1586" s="6"/>
      <c r="O1586" s="25"/>
      <c r="P1586" s="25"/>
      <c r="Q1586" s="24"/>
      <c r="R1586" s="79"/>
      <c r="S1586" s="79"/>
    </row>
    <row r="1587" spans="1:19" s="5" customFormat="1" x14ac:dyDescent="0.2">
      <c r="A1587" s="4"/>
      <c r="B1587" s="76" t="str">
        <f>IF(A1587="","",IF(ISNUMBER(SEARCH("KCB",G1587))=TRUE,Info!$J$10,Info!$J$11))</f>
        <v/>
      </c>
      <c r="C1587" s="56"/>
      <c r="D1587" s="171"/>
      <c r="E1587" s="171"/>
      <c r="F1587" s="3"/>
      <c r="H1587" s="3"/>
      <c r="M1587" s="78"/>
      <c r="N1587" s="6"/>
      <c r="O1587" s="25"/>
      <c r="P1587" s="25"/>
      <c r="Q1587" s="24"/>
      <c r="R1587" s="79"/>
      <c r="S1587" s="79"/>
    </row>
    <row r="1588" spans="1:19" s="5" customFormat="1" x14ac:dyDescent="0.2">
      <c r="A1588" s="4"/>
      <c r="B1588" s="76" t="str">
        <f>IF(A1588="","",IF(ISNUMBER(SEARCH("KCB",G1588))=TRUE,Info!$J$10,Info!$J$11))</f>
        <v/>
      </c>
      <c r="C1588" s="56"/>
      <c r="D1588" s="171"/>
      <c r="E1588" s="171"/>
      <c r="F1588" s="3"/>
      <c r="H1588" s="3"/>
      <c r="M1588" s="78"/>
      <c r="N1588" s="6"/>
      <c r="O1588" s="25"/>
      <c r="P1588" s="25"/>
      <c r="Q1588" s="24"/>
      <c r="R1588" s="79"/>
      <c r="S1588" s="79"/>
    </row>
    <row r="1589" spans="1:19" s="5" customFormat="1" x14ac:dyDescent="0.2">
      <c r="A1589" s="4"/>
      <c r="B1589" s="76" t="str">
        <f>IF(A1589="","",IF(ISNUMBER(SEARCH("KCB",G1589))=TRUE,Info!$J$10,Info!$J$11))</f>
        <v/>
      </c>
      <c r="C1589" s="56"/>
      <c r="D1589" s="171"/>
      <c r="E1589" s="171"/>
      <c r="F1589" s="3"/>
      <c r="H1589" s="3"/>
      <c r="M1589" s="78"/>
      <c r="N1589" s="6"/>
      <c r="O1589" s="25"/>
      <c r="P1589" s="25"/>
      <c r="Q1589" s="24"/>
      <c r="R1589" s="79"/>
      <c r="S1589" s="79"/>
    </row>
    <row r="1590" spans="1:19" s="5" customFormat="1" x14ac:dyDescent="0.2">
      <c r="A1590" s="4"/>
      <c r="B1590" s="76" t="str">
        <f>IF(A1590="","",IF(ISNUMBER(SEARCH("KCB",G1590))=TRUE,Info!$J$10,Info!$J$11))</f>
        <v/>
      </c>
      <c r="C1590" s="56"/>
      <c r="D1590" s="171"/>
      <c r="E1590" s="171"/>
      <c r="F1590" s="3"/>
      <c r="H1590" s="3"/>
      <c r="M1590" s="78"/>
      <c r="N1590" s="6"/>
      <c r="O1590" s="25"/>
      <c r="P1590" s="25"/>
      <c r="Q1590" s="24"/>
      <c r="R1590" s="79"/>
      <c r="S1590" s="79"/>
    </row>
    <row r="1591" spans="1:19" s="5" customFormat="1" x14ac:dyDescent="0.2">
      <c r="A1591" s="4"/>
      <c r="B1591" s="76" t="str">
        <f>IF(A1591="","",IF(ISNUMBER(SEARCH("KCB",G1591))=TRUE,Info!$J$10,Info!$J$11))</f>
        <v/>
      </c>
      <c r="C1591" s="56"/>
      <c r="D1591" s="171"/>
      <c r="E1591" s="171"/>
      <c r="F1591" s="3"/>
      <c r="H1591" s="3"/>
      <c r="M1591" s="78"/>
      <c r="N1591" s="6"/>
      <c r="O1591" s="25"/>
      <c r="P1591" s="25"/>
      <c r="Q1591" s="24"/>
      <c r="R1591" s="79"/>
      <c r="S1591" s="79"/>
    </row>
    <row r="1592" spans="1:19" s="5" customFormat="1" x14ac:dyDescent="0.2">
      <c r="A1592" s="4"/>
      <c r="B1592" s="76" t="str">
        <f>IF(A1592="","",IF(ISNUMBER(SEARCH("KCB",G1592))=TRUE,Info!$J$10,Info!$J$11))</f>
        <v/>
      </c>
      <c r="C1592" s="56"/>
      <c r="D1592" s="171"/>
      <c r="E1592" s="171"/>
      <c r="F1592" s="3"/>
      <c r="H1592" s="3"/>
      <c r="M1592" s="78"/>
      <c r="N1592" s="6"/>
      <c r="O1592" s="25"/>
      <c r="P1592" s="25"/>
      <c r="Q1592" s="24"/>
      <c r="R1592" s="79"/>
      <c r="S1592" s="79"/>
    </row>
    <row r="1593" spans="1:19" s="5" customFormat="1" x14ac:dyDescent="0.2">
      <c r="A1593" s="4"/>
      <c r="B1593" s="76" t="str">
        <f>IF(A1593="","",IF(ISNUMBER(SEARCH("KCB",G1593))=TRUE,Info!$J$10,Info!$J$11))</f>
        <v/>
      </c>
      <c r="C1593" s="56"/>
      <c r="D1593" s="171"/>
      <c r="E1593" s="171"/>
      <c r="F1593" s="3"/>
      <c r="H1593" s="3"/>
      <c r="M1593" s="78"/>
      <c r="N1593" s="6"/>
      <c r="O1593" s="25"/>
      <c r="P1593" s="25"/>
      <c r="Q1593" s="24"/>
      <c r="R1593" s="79"/>
      <c r="S1593" s="79"/>
    </row>
    <row r="1594" spans="1:19" s="5" customFormat="1" x14ac:dyDescent="0.2">
      <c r="A1594" s="4"/>
      <c r="B1594" s="76" t="str">
        <f>IF(A1594="","",IF(ISNUMBER(SEARCH("KCB",G1594))=TRUE,Info!$J$10,Info!$J$11))</f>
        <v/>
      </c>
      <c r="C1594" s="56"/>
      <c r="D1594" s="171"/>
      <c r="E1594" s="171"/>
      <c r="F1594" s="3"/>
      <c r="H1594" s="3"/>
      <c r="M1594" s="78"/>
      <c r="N1594" s="6"/>
      <c r="O1594" s="25"/>
      <c r="P1594" s="25"/>
      <c r="Q1594" s="24"/>
      <c r="R1594" s="79"/>
      <c r="S1594" s="79"/>
    </row>
    <row r="1595" spans="1:19" s="5" customFormat="1" x14ac:dyDescent="0.2">
      <c r="A1595" s="4"/>
      <c r="B1595" s="76" t="str">
        <f>IF(A1595="","",IF(ISNUMBER(SEARCH("KCB",G1595))=TRUE,Info!$J$10,Info!$J$11))</f>
        <v/>
      </c>
      <c r="C1595" s="56"/>
      <c r="D1595" s="171"/>
      <c r="E1595" s="171"/>
      <c r="F1595" s="3"/>
      <c r="H1595" s="3"/>
      <c r="M1595" s="78"/>
      <c r="N1595" s="6"/>
      <c r="O1595" s="25"/>
      <c r="P1595" s="25"/>
      <c r="Q1595" s="24"/>
      <c r="R1595" s="79"/>
      <c r="S1595" s="79"/>
    </row>
    <row r="1596" spans="1:19" s="5" customFormat="1" x14ac:dyDescent="0.2">
      <c r="A1596" s="4"/>
      <c r="B1596" s="76" t="str">
        <f>IF(A1596="","",IF(ISNUMBER(SEARCH("KCB",G1596))=TRUE,Info!$J$10,Info!$J$11))</f>
        <v/>
      </c>
      <c r="C1596" s="56"/>
      <c r="D1596" s="171"/>
      <c r="E1596" s="171"/>
      <c r="F1596" s="3"/>
      <c r="H1596" s="3"/>
      <c r="M1596" s="78"/>
      <c r="N1596" s="6"/>
      <c r="O1596" s="25"/>
      <c r="P1596" s="25"/>
      <c r="Q1596" s="24"/>
      <c r="R1596" s="79"/>
      <c r="S1596" s="79"/>
    </row>
    <row r="1597" spans="1:19" s="5" customFormat="1" x14ac:dyDescent="0.2">
      <c r="A1597" s="4"/>
      <c r="B1597" s="76" t="str">
        <f>IF(A1597="","",IF(ISNUMBER(SEARCH("KCB",G1597))=TRUE,Info!$J$10,Info!$J$11))</f>
        <v/>
      </c>
      <c r="C1597" s="56"/>
      <c r="D1597" s="171"/>
      <c r="E1597" s="171"/>
      <c r="F1597" s="3"/>
      <c r="H1597" s="3"/>
      <c r="M1597" s="78"/>
      <c r="N1597" s="6"/>
      <c r="O1597" s="25"/>
      <c r="P1597" s="25"/>
      <c r="Q1597" s="24"/>
      <c r="R1597" s="79"/>
      <c r="S1597" s="79"/>
    </row>
    <row r="1598" spans="1:19" s="5" customFormat="1" x14ac:dyDescent="0.2">
      <c r="A1598" s="4"/>
      <c r="B1598" s="76" t="str">
        <f>IF(A1598="","",IF(ISNUMBER(SEARCH("KCB",G1598))=TRUE,Info!$J$10,Info!$J$11))</f>
        <v/>
      </c>
      <c r="C1598" s="56"/>
      <c r="D1598" s="171"/>
      <c r="E1598" s="171"/>
      <c r="F1598" s="3"/>
      <c r="H1598" s="3"/>
      <c r="M1598" s="78"/>
      <c r="N1598" s="6"/>
      <c r="O1598" s="25"/>
      <c r="P1598" s="25"/>
      <c r="Q1598" s="24"/>
      <c r="R1598" s="79"/>
      <c r="S1598" s="79"/>
    </row>
    <row r="1599" spans="1:19" s="5" customFormat="1" x14ac:dyDescent="0.2">
      <c r="A1599" s="4"/>
      <c r="B1599" s="76" t="str">
        <f>IF(A1599="","",IF(ISNUMBER(SEARCH("KCB",G1599))=TRUE,Info!$J$10,Info!$J$11))</f>
        <v/>
      </c>
      <c r="C1599" s="56"/>
      <c r="D1599" s="171"/>
      <c r="E1599" s="171"/>
      <c r="F1599" s="3"/>
      <c r="H1599" s="3"/>
      <c r="M1599" s="78"/>
      <c r="N1599" s="6"/>
      <c r="O1599" s="25"/>
      <c r="P1599" s="25"/>
      <c r="Q1599" s="24"/>
      <c r="R1599" s="79"/>
      <c r="S1599" s="79"/>
    </row>
    <row r="1600" spans="1:19" s="5" customFormat="1" x14ac:dyDescent="0.2">
      <c r="A1600" s="4"/>
      <c r="B1600" s="76" t="str">
        <f>IF(A1600="","",IF(ISNUMBER(SEARCH("KCB",G1600))=TRUE,Info!$J$10,Info!$J$11))</f>
        <v/>
      </c>
      <c r="C1600" s="56"/>
      <c r="D1600" s="171"/>
      <c r="E1600" s="171"/>
      <c r="F1600" s="3"/>
      <c r="H1600" s="3"/>
      <c r="M1600" s="78"/>
      <c r="N1600" s="6"/>
      <c r="O1600" s="25"/>
      <c r="P1600" s="25"/>
      <c r="Q1600" s="24"/>
      <c r="R1600" s="79"/>
      <c r="S1600" s="79"/>
    </row>
    <row r="1601" spans="1:19" s="5" customFormat="1" x14ac:dyDescent="0.2">
      <c r="A1601" s="4"/>
      <c r="B1601" s="76" t="str">
        <f>IF(A1601="","",IF(ISNUMBER(SEARCH("KCB",G1601))=TRUE,Info!$J$10,Info!$J$11))</f>
        <v/>
      </c>
      <c r="C1601" s="56"/>
      <c r="D1601" s="171"/>
      <c r="E1601" s="171"/>
      <c r="F1601" s="3"/>
      <c r="H1601" s="3"/>
      <c r="M1601" s="78"/>
      <c r="N1601" s="6"/>
      <c r="O1601" s="25"/>
      <c r="P1601" s="25"/>
      <c r="Q1601" s="24"/>
      <c r="R1601" s="79"/>
      <c r="S1601" s="79"/>
    </row>
    <row r="1602" spans="1:19" s="5" customFormat="1" x14ac:dyDescent="0.2">
      <c r="A1602" s="4"/>
      <c r="B1602" s="76" t="str">
        <f>IF(A1602="","",IF(ISNUMBER(SEARCH("KCB",G1602))=TRUE,Info!$J$10,Info!$J$11))</f>
        <v/>
      </c>
      <c r="C1602" s="56"/>
      <c r="D1602" s="171"/>
      <c r="E1602" s="171"/>
      <c r="F1602" s="3"/>
      <c r="H1602" s="3"/>
      <c r="M1602" s="78"/>
      <c r="N1602" s="6"/>
      <c r="O1602" s="25"/>
      <c r="P1602" s="25"/>
      <c r="Q1602" s="24"/>
      <c r="R1602" s="79"/>
      <c r="S1602" s="79"/>
    </row>
    <row r="1603" spans="1:19" s="5" customFormat="1" x14ac:dyDescent="0.2">
      <c r="A1603" s="4"/>
      <c r="B1603" s="76" t="str">
        <f>IF(A1603="","",IF(ISNUMBER(SEARCH("KCB",G1603))=TRUE,Info!$J$10,Info!$J$11))</f>
        <v/>
      </c>
      <c r="C1603" s="56"/>
      <c r="D1603" s="171"/>
      <c r="E1603" s="171"/>
      <c r="F1603" s="3"/>
      <c r="H1603" s="3"/>
      <c r="M1603" s="78"/>
      <c r="N1603" s="6"/>
      <c r="O1603" s="25"/>
      <c r="P1603" s="25"/>
      <c r="Q1603" s="24"/>
      <c r="R1603" s="79"/>
      <c r="S1603" s="79"/>
    </row>
    <row r="1604" spans="1:19" s="5" customFormat="1" x14ac:dyDescent="0.2">
      <c r="A1604" s="4"/>
      <c r="B1604" s="76" t="str">
        <f>IF(A1604="","",IF(ISNUMBER(SEARCH("KCB",G1604))=TRUE,Info!$J$10,Info!$J$11))</f>
        <v/>
      </c>
      <c r="C1604" s="56"/>
      <c r="D1604" s="171"/>
      <c r="E1604" s="171"/>
      <c r="F1604" s="3"/>
      <c r="H1604" s="3"/>
      <c r="M1604" s="78"/>
      <c r="N1604" s="6"/>
      <c r="O1604" s="25"/>
      <c r="P1604" s="25"/>
      <c r="Q1604" s="24"/>
      <c r="R1604" s="79"/>
      <c r="S1604" s="79"/>
    </row>
    <row r="1605" spans="1:19" s="5" customFormat="1" x14ac:dyDescent="0.2">
      <c r="A1605" s="4"/>
      <c r="B1605" s="76" t="str">
        <f>IF(A1605="","",IF(ISNUMBER(SEARCH("KCB",G1605))=TRUE,Info!$J$10,Info!$J$11))</f>
        <v/>
      </c>
      <c r="C1605" s="56"/>
      <c r="D1605" s="171"/>
      <c r="E1605" s="171"/>
      <c r="F1605" s="3"/>
      <c r="H1605" s="3"/>
      <c r="M1605" s="78"/>
      <c r="N1605" s="6"/>
      <c r="O1605" s="25"/>
      <c r="P1605" s="25"/>
      <c r="Q1605" s="24"/>
      <c r="R1605" s="79"/>
      <c r="S1605" s="79"/>
    </row>
    <row r="1606" spans="1:19" s="5" customFormat="1" x14ac:dyDescent="0.2">
      <c r="A1606" s="4"/>
      <c r="B1606" s="76" t="str">
        <f>IF(A1606="","",IF(ISNUMBER(SEARCH("KCB",G1606))=TRUE,Info!$J$10,Info!$J$11))</f>
        <v/>
      </c>
      <c r="C1606" s="56"/>
      <c r="D1606" s="171"/>
      <c r="E1606" s="171"/>
      <c r="F1606" s="3"/>
      <c r="H1606" s="3"/>
      <c r="M1606" s="78"/>
      <c r="N1606" s="6"/>
      <c r="O1606" s="25"/>
      <c r="P1606" s="25"/>
      <c r="Q1606" s="24"/>
      <c r="R1606" s="79"/>
      <c r="S1606" s="79"/>
    </row>
    <row r="1607" spans="1:19" s="5" customFormat="1" x14ac:dyDescent="0.2">
      <c r="A1607" s="4"/>
      <c r="B1607" s="76" t="str">
        <f>IF(A1607="","",IF(ISNUMBER(SEARCH("KCB",G1607))=TRUE,Info!$J$10,Info!$J$11))</f>
        <v/>
      </c>
      <c r="C1607" s="56"/>
      <c r="D1607" s="171"/>
      <c r="E1607" s="171"/>
      <c r="F1607" s="3"/>
      <c r="H1607" s="3"/>
      <c r="M1607" s="78"/>
      <c r="N1607" s="6"/>
      <c r="O1607" s="25"/>
      <c r="P1607" s="25"/>
      <c r="Q1607" s="24"/>
      <c r="R1607" s="79"/>
      <c r="S1607" s="79"/>
    </row>
    <row r="1608" spans="1:19" s="5" customFormat="1" x14ac:dyDescent="0.2">
      <c r="A1608" s="4"/>
      <c r="B1608" s="76" t="str">
        <f>IF(A1608="","",IF(ISNUMBER(SEARCH("KCB",G1608))=TRUE,Info!$J$10,Info!$J$11))</f>
        <v/>
      </c>
      <c r="C1608" s="56"/>
      <c r="D1608" s="171"/>
      <c r="E1608" s="171"/>
      <c r="F1608" s="3"/>
      <c r="H1608" s="3"/>
      <c r="M1608" s="78"/>
      <c r="N1608" s="6"/>
      <c r="O1608" s="25"/>
      <c r="P1608" s="25"/>
      <c r="Q1608" s="24"/>
      <c r="R1608" s="79"/>
      <c r="S1608" s="79"/>
    </row>
    <row r="1609" spans="1:19" s="5" customFormat="1" x14ac:dyDescent="0.2">
      <c r="A1609" s="4"/>
      <c r="B1609" s="76" t="str">
        <f>IF(A1609="","",IF(ISNUMBER(SEARCH("KCB",G1609))=TRUE,Info!$J$10,Info!$J$11))</f>
        <v/>
      </c>
      <c r="C1609" s="56"/>
      <c r="D1609" s="171"/>
      <c r="E1609" s="171"/>
      <c r="F1609" s="3"/>
      <c r="H1609" s="3"/>
      <c r="M1609" s="78"/>
      <c r="N1609" s="6"/>
      <c r="O1609" s="25"/>
      <c r="P1609" s="25"/>
      <c r="Q1609" s="24"/>
      <c r="R1609" s="79"/>
      <c r="S1609" s="79"/>
    </row>
    <row r="1610" spans="1:19" s="5" customFormat="1" x14ac:dyDescent="0.2">
      <c r="A1610" s="4"/>
      <c r="B1610" s="76" t="str">
        <f>IF(A1610="","",IF(ISNUMBER(SEARCH("KCB",G1610))=TRUE,Info!$J$10,Info!$J$11))</f>
        <v/>
      </c>
      <c r="C1610" s="56"/>
      <c r="D1610" s="171"/>
      <c r="E1610" s="171"/>
      <c r="F1610" s="3"/>
      <c r="H1610" s="3"/>
      <c r="M1610" s="78"/>
      <c r="N1610" s="6"/>
      <c r="O1610" s="25"/>
      <c r="P1610" s="25"/>
      <c r="Q1610" s="24"/>
      <c r="R1610" s="79"/>
      <c r="S1610" s="79"/>
    </row>
    <row r="1611" spans="1:19" s="5" customFormat="1" x14ac:dyDescent="0.2">
      <c r="A1611" s="4"/>
      <c r="B1611" s="76" t="str">
        <f>IF(A1611="","",IF(ISNUMBER(SEARCH("KCB",G1611))=TRUE,Info!$J$10,Info!$J$11))</f>
        <v/>
      </c>
      <c r="C1611" s="56"/>
      <c r="D1611" s="171"/>
      <c r="E1611" s="171"/>
      <c r="F1611" s="3"/>
      <c r="H1611" s="3"/>
      <c r="M1611" s="78"/>
      <c r="N1611" s="6"/>
      <c r="O1611" s="25"/>
      <c r="P1611" s="25"/>
      <c r="Q1611" s="24"/>
      <c r="R1611" s="79"/>
      <c r="S1611" s="79"/>
    </row>
    <row r="1612" spans="1:19" s="5" customFormat="1" x14ac:dyDescent="0.2">
      <c r="A1612" s="4"/>
      <c r="B1612" s="76" t="str">
        <f>IF(A1612="","",IF(ISNUMBER(SEARCH("KCB",G1612))=TRUE,Info!$J$10,Info!$J$11))</f>
        <v/>
      </c>
      <c r="C1612" s="56"/>
      <c r="D1612" s="171"/>
      <c r="E1612" s="171"/>
      <c r="F1612" s="3"/>
      <c r="H1612" s="3"/>
      <c r="M1612" s="78"/>
      <c r="N1612" s="6"/>
      <c r="O1612" s="25"/>
      <c r="P1612" s="25"/>
      <c r="Q1612" s="24"/>
      <c r="R1612" s="79"/>
      <c r="S1612" s="79"/>
    </row>
    <row r="1613" spans="1:19" s="5" customFormat="1" x14ac:dyDescent="0.2">
      <c r="A1613" s="4"/>
      <c r="B1613" s="76" t="str">
        <f>IF(A1613="","",IF(ISNUMBER(SEARCH("KCB",G1613))=TRUE,Info!$J$10,Info!$J$11))</f>
        <v/>
      </c>
      <c r="C1613" s="56"/>
      <c r="D1613" s="171"/>
      <c r="E1613" s="171"/>
      <c r="F1613" s="3"/>
      <c r="H1613" s="3"/>
      <c r="M1613" s="78"/>
      <c r="N1613" s="6"/>
      <c r="O1613" s="25"/>
      <c r="P1613" s="25"/>
      <c r="Q1613" s="24"/>
      <c r="R1613" s="79"/>
      <c r="S1613" s="79"/>
    </row>
    <row r="1614" spans="1:19" s="5" customFormat="1" x14ac:dyDescent="0.2">
      <c r="A1614" s="4"/>
      <c r="B1614" s="76" t="str">
        <f>IF(A1614="","",IF(ISNUMBER(SEARCH("KCB",G1614))=TRUE,Info!$J$10,Info!$J$11))</f>
        <v/>
      </c>
      <c r="C1614" s="56"/>
      <c r="D1614" s="171"/>
      <c r="E1614" s="171"/>
      <c r="F1614" s="3"/>
      <c r="H1614" s="3"/>
      <c r="M1614" s="78"/>
      <c r="N1614" s="6"/>
      <c r="O1614" s="25"/>
      <c r="P1614" s="25"/>
      <c r="Q1614" s="24"/>
      <c r="R1614" s="79"/>
      <c r="S1614" s="79"/>
    </row>
    <row r="1615" spans="1:19" s="5" customFormat="1" x14ac:dyDescent="0.2">
      <c r="A1615" s="4"/>
      <c r="B1615" s="76" t="str">
        <f>IF(A1615="","",IF(ISNUMBER(SEARCH("KCB",G1615))=TRUE,Info!$J$10,Info!$J$11))</f>
        <v/>
      </c>
      <c r="C1615" s="56"/>
      <c r="D1615" s="171"/>
      <c r="E1615" s="171"/>
      <c r="F1615" s="3"/>
      <c r="H1615" s="3"/>
      <c r="M1615" s="78"/>
      <c r="N1615" s="6"/>
      <c r="O1615" s="25"/>
      <c r="P1615" s="25"/>
      <c r="Q1615" s="24"/>
      <c r="R1615" s="79"/>
      <c r="S1615" s="79"/>
    </row>
    <row r="1616" spans="1:19" s="5" customFormat="1" x14ac:dyDescent="0.2">
      <c r="A1616" s="4"/>
      <c r="B1616" s="76" t="str">
        <f>IF(A1616="","",IF(ISNUMBER(SEARCH("KCB",G1616))=TRUE,Info!$J$10,Info!$J$11))</f>
        <v/>
      </c>
      <c r="C1616" s="56"/>
      <c r="D1616" s="171"/>
      <c r="E1616" s="171"/>
      <c r="F1616" s="3"/>
      <c r="H1616" s="3"/>
      <c r="M1616" s="78"/>
      <c r="N1616" s="6"/>
      <c r="O1616" s="25"/>
      <c r="P1616" s="25"/>
      <c r="Q1616" s="24"/>
      <c r="R1616" s="79"/>
      <c r="S1616" s="79"/>
    </row>
    <row r="1617" spans="1:19" s="5" customFormat="1" x14ac:dyDescent="0.2">
      <c r="A1617" s="4"/>
      <c r="B1617" s="76" t="str">
        <f>IF(A1617="","",IF(ISNUMBER(SEARCH("KCB",G1617))=TRUE,Info!$J$10,Info!$J$11))</f>
        <v/>
      </c>
      <c r="C1617" s="56"/>
      <c r="D1617" s="171"/>
      <c r="E1617" s="171"/>
      <c r="F1617" s="3"/>
      <c r="H1617" s="3"/>
      <c r="M1617" s="78"/>
      <c r="N1617" s="6"/>
      <c r="O1617" s="25"/>
      <c r="P1617" s="25"/>
      <c r="Q1617" s="24"/>
      <c r="R1617" s="79"/>
      <c r="S1617" s="79"/>
    </row>
    <row r="1618" spans="1:19" s="5" customFormat="1" x14ac:dyDescent="0.2">
      <c r="A1618" s="4"/>
      <c r="B1618" s="76" t="str">
        <f>IF(A1618="","",IF(ISNUMBER(SEARCH("KCB",G1618))=TRUE,Info!$J$10,Info!$J$11))</f>
        <v/>
      </c>
      <c r="C1618" s="56"/>
      <c r="D1618" s="171"/>
      <c r="E1618" s="171"/>
      <c r="F1618" s="3"/>
      <c r="H1618" s="3"/>
      <c r="M1618" s="78"/>
      <c r="N1618" s="6"/>
      <c r="O1618" s="25"/>
      <c r="P1618" s="25"/>
      <c r="Q1618" s="24"/>
      <c r="R1618" s="79"/>
      <c r="S1618" s="79"/>
    </row>
    <row r="1619" spans="1:19" s="5" customFormat="1" x14ac:dyDescent="0.2">
      <c r="A1619" s="4"/>
      <c r="B1619" s="76" t="str">
        <f>IF(A1619="","",IF(ISNUMBER(SEARCH("KCB",G1619))=TRUE,Info!$J$10,Info!$J$11))</f>
        <v/>
      </c>
      <c r="C1619" s="56"/>
      <c r="D1619" s="171"/>
      <c r="E1619" s="171"/>
      <c r="F1619" s="3"/>
      <c r="H1619" s="3"/>
      <c r="M1619" s="78"/>
      <c r="N1619" s="6"/>
      <c r="O1619" s="25"/>
      <c r="P1619" s="25"/>
      <c r="Q1619" s="24"/>
      <c r="R1619" s="79"/>
      <c r="S1619" s="79"/>
    </row>
    <row r="1620" spans="1:19" s="5" customFormat="1" x14ac:dyDescent="0.2">
      <c r="A1620" s="4"/>
      <c r="B1620" s="76" t="str">
        <f>IF(A1620="","",IF(ISNUMBER(SEARCH("KCB",G1620))=TRUE,Info!$J$10,Info!$J$11))</f>
        <v/>
      </c>
      <c r="C1620" s="56"/>
      <c r="D1620" s="171"/>
      <c r="E1620" s="171"/>
      <c r="F1620" s="3"/>
      <c r="H1620" s="3"/>
      <c r="M1620" s="78"/>
      <c r="N1620" s="6"/>
      <c r="O1620" s="25"/>
      <c r="P1620" s="25"/>
      <c r="Q1620" s="24"/>
      <c r="R1620" s="79"/>
      <c r="S1620" s="79"/>
    </row>
    <row r="1621" spans="1:19" s="5" customFormat="1" x14ac:dyDescent="0.2">
      <c r="A1621" s="4"/>
      <c r="B1621" s="76" t="str">
        <f>IF(A1621="","",IF(ISNUMBER(SEARCH("KCB",G1621))=TRUE,Info!$J$10,Info!$J$11))</f>
        <v/>
      </c>
      <c r="C1621" s="56"/>
      <c r="D1621" s="171"/>
      <c r="E1621" s="171"/>
      <c r="F1621" s="3"/>
      <c r="H1621" s="3"/>
      <c r="M1621" s="78"/>
      <c r="N1621" s="6"/>
      <c r="O1621" s="25"/>
      <c r="P1621" s="25"/>
      <c r="Q1621" s="24"/>
      <c r="R1621" s="79"/>
      <c r="S1621" s="79"/>
    </row>
    <row r="1622" spans="1:19" s="5" customFormat="1" x14ac:dyDescent="0.2">
      <c r="A1622" s="4"/>
      <c r="B1622" s="76" t="str">
        <f>IF(A1622="","",IF(ISNUMBER(SEARCH("KCB",G1622))=TRUE,Info!$J$10,Info!$J$11))</f>
        <v/>
      </c>
      <c r="C1622" s="56"/>
      <c r="D1622" s="171"/>
      <c r="E1622" s="171"/>
      <c r="F1622" s="3"/>
      <c r="H1622" s="3"/>
      <c r="M1622" s="78"/>
      <c r="N1622" s="6"/>
      <c r="O1622" s="25"/>
      <c r="P1622" s="25"/>
      <c r="Q1622" s="24"/>
      <c r="R1622" s="79"/>
      <c r="S1622" s="79"/>
    </row>
    <row r="1623" spans="1:19" s="5" customFormat="1" x14ac:dyDescent="0.2">
      <c r="A1623" s="4"/>
      <c r="B1623" s="76" t="str">
        <f>IF(A1623="","",IF(ISNUMBER(SEARCH("KCB",G1623))=TRUE,Info!$J$10,Info!$J$11))</f>
        <v/>
      </c>
      <c r="C1623" s="56"/>
      <c r="D1623" s="171"/>
      <c r="E1623" s="171"/>
      <c r="F1623" s="3"/>
      <c r="H1623" s="3"/>
      <c r="M1623" s="78"/>
      <c r="N1623" s="6"/>
      <c r="O1623" s="25"/>
      <c r="P1623" s="25"/>
      <c r="Q1623" s="24"/>
      <c r="R1623" s="79"/>
      <c r="S1623" s="79"/>
    </row>
    <row r="1624" spans="1:19" s="5" customFormat="1" x14ac:dyDescent="0.2">
      <c r="A1624" s="4"/>
      <c r="B1624" s="76" t="str">
        <f>IF(A1624="","",IF(ISNUMBER(SEARCH("KCB",G1624))=TRUE,Info!$J$10,Info!$J$11))</f>
        <v/>
      </c>
      <c r="C1624" s="56"/>
      <c r="D1624" s="171"/>
      <c r="E1624" s="171"/>
      <c r="F1624" s="3"/>
      <c r="H1624" s="3"/>
      <c r="M1624" s="78"/>
      <c r="N1624" s="6"/>
      <c r="O1624" s="25"/>
      <c r="P1624" s="25"/>
      <c r="Q1624" s="24"/>
      <c r="R1624" s="79"/>
      <c r="S1624" s="79"/>
    </row>
    <row r="1625" spans="1:19" s="5" customFormat="1" x14ac:dyDescent="0.2">
      <c r="A1625" s="4"/>
      <c r="B1625" s="76" t="str">
        <f>IF(A1625="","",IF(ISNUMBER(SEARCH("KCB",G1625))=TRUE,Info!$J$10,Info!$J$11))</f>
        <v/>
      </c>
      <c r="C1625" s="56"/>
      <c r="D1625" s="171"/>
      <c r="E1625" s="171"/>
      <c r="F1625" s="3"/>
      <c r="H1625" s="3"/>
      <c r="M1625" s="78"/>
      <c r="N1625" s="6"/>
      <c r="O1625" s="25"/>
      <c r="P1625" s="25"/>
      <c r="Q1625" s="24"/>
      <c r="R1625" s="79"/>
      <c r="S1625" s="79"/>
    </row>
    <row r="1626" spans="1:19" s="5" customFormat="1" x14ac:dyDescent="0.2">
      <c r="A1626" s="4"/>
      <c r="B1626" s="76" t="str">
        <f>IF(A1626="","",IF(ISNUMBER(SEARCH("KCB",G1626))=TRUE,Info!$J$10,Info!$J$11))</f>
        <v/>
      </c>
      <c r="C1626" s="56"/>
      <c r="D1626" s="171"/>
      <c r="E1626" s="171"/>
      <c r="F1626" s="3"/>
      <c r="H1626" s="3"/>
      <c r="M1626" s="78"/>
      <c r="N1626" s="6"/>
      <c r="O1626" s="25"/>
      <c r="P1626" s="25"/>
      <c r="Q1626" s="24"/>
      <c r="R1626" s="79"/>
      <c r="S1626" s="79"/>
    </row>
    <row r="1627" spans="1:19" s="5" customFormat="1" x14ac:dyDescent="0.2">
      <c r="A1627" s="4"/>
      <c r="B1627" s="76" t="str">
        <f>IF(A1627="","",IF(ISNUMBER(SEARCH("KCB",G1627))=TRUE,Info!$J$10,Info!$J$11))</f>
        <v/>
      </c>
      <c r="C1627" s="56"/>
      <c r="D1627" s="171"/>
      <c r="E1627" s="171"/>
      <c r="F1627" s="3"/>
      <c r="H1627" s="3"/>
      <c r="M1627" s="78"/>
      <c r="N1627" s="6"/>
      <c r="O1627" s="25"/>
      <c r="P1627" s="25"/>
      <c r="Q1627" s="24"/>
      <c r="R1627" s="79"/>
      <c r="S1627" s="79"/>
    </row>
    <row r="1628" spans="1:19" s="5" customFormat="1" x14ac:dyDescent="0.2">
      <c r="A1628" s="4"/>
      <c r="B1628" s="76" t="str">
        <f>IF(A1628="","",IF(ISNUMBER(SEARCH("KCB",G1628))=TRUE,Info!$J$10,Info!$J$11))</f>
        <v/>
      </c>
      <c r="C1628" s="56"/>
      <c r="D1628" s="171"/>
      <c r="E1628" s="171"/>
      <c r="F1628" s="3"/>
      <c r="H1628" s="3"/>
      <c r="M1628" s="78"/>
      <c r="N1628" s="6"/>
      <c r="O1628" s="25"/>
      <c r="P1628" s="25"/>
      <c r="Q1628" s="24"/>
      <c r="R1628" s="79"/>
      <c r="S1628" s="79"/>
    </row>
    <row r="1629" spans="1:19" s="5" customFormat="1" x14ac:dyDescent="0.2">
      <c r="A1629" s="4"/>
      <c r="B1629" s="76" t="str">
        <f>IF(A1629="","",IF(ISNUMBER(SEARCH("KCB",G1629))=TRUE,Info!$J$10,Info!$J$11))</f>
        <v/>
      </c>
      <c r="C1629" s="56"/>
      <c r="D1629" s="171"/>
      <c r="E1629" s="171"/>
      <c r="F1629" s="3"/>
      <c r="H1629" s="3"/>
      <c r="M1629" s="78"/>
      <c r="N1629" s="6"/>
      <c r="O1629" s="25"/>
      <c r="P1629" s="25"/>
      <c r="Q1629" s="24"/>
      <c r="R1629" s="79"/>
      <c r="S1629" s="79"/>
    </row>
    <row r="1630" spans="1:19" s="5" customFormat="1" x14ac:dyDescent="0.2">
      <c r="A1630" s="4"/>
      <c r="B1630" s="76" t="str">
        <f>IF(A1630="","",IF(ISNUMBER(SEARCH("KCB",G1630))=TRUE,Info!$J$10,Info!$J$11))</f>
        <v/>
      </c>
      <c r="C1630" s="56"/>
      <c r="D1630" s="171"/>
      <c r="E1630" s="171"/>
      <c r="F1630" s="3"/>
      <c r="H1630" s="3"/>
      <c r="M1630" s="78"/>
      <c r="N1630" s="6"/>
      <c r="O1630" s="25"/>
      <c r="P1630" s="25"/>
      <c r="Q1630" s="24"/>
      <c r="R1630" s="79"/>
      <c r="S1630" s="79"/>
    </row>
    <row r="1631" spans="1:19" s="5" customFormat="1" x14ac:dyDescent="0.2">
      <c r="A1631" s="4"/>
      <c r="B1631" s="76" t="str">
        <f>IF(A1631="","",IF(ISNUMBER(SEARCH("KCB",G1631))=TRUE,Info!$J$10,Info!$J$11))</f>
        <v/>
      </c>
      <c r="C1631" s="56"/>
      <c r="D1631" s="171"/>
      <c r="E1631" s="171"/>
      <c r="F1631" s="3"/>
      <c r="H1631" s="3"/>
      <c r="M1631" s="78"/>
      <c r="N1631" s="6"/>
      <c r="O1631" s="25"/>
      <c r="P1631" s="25"/>
      <c r="Q1631" s="24"/>
      <c r="R1631" s="79"/>
      <c r="S1631" s="79"/>
    </row>
    <row r="1632" spans="1:19" s="5" customFormat="1" x14ac:dyDescent="0.2">
      <c r="A1632" s="4"/>
      <c r="B1632" s="76" t="str">
        <f>IF(A1632="","",IF(ISNUMBER(SEARCH("KCB",G1632))=TRUE,Info!$J$10,Info!$J$11))</f>
        <v/>
      </c>
      <c r="C1632" s="56"/>
      <c r="D1632" s="171"/>
      <c r="E1632" s="171"/>
      <c r="F1632" s="3"/>
      <c r="H1632" s="3"/>
      <c r="M1632" s="78"/>
      <c r="N1632" s="6"/>
      <c r="O1632" s="25"/>
      <c r="P1632" s="25"/>
      <c r="Q1632" s="24"/>
      <c r="R1632" s="79"/>
      <c r="S1632" s="79"/>
    </row>
    <row r="1633" spans="1:19" s="5" customFormat="1" x14ac:dyDescent="0.2">
      <c r="A1633" s="4"/>
      <c r="B1633" s="76" t="str">
        <f>IF(A1633="","",IF(ISNUMBER(SEARCH("KCB",G1633))=TRUE,Info!$J$10,Info!$J$11))</f>
        <v/>
      </c>
      <c r="C1633" s="56"/>
      <c r="D1633" s="171"/>
      <c r="E1633" s="171"/>
      <c r="F1633" s="3"/>
      <c r="H1633" s="3"/>
      <c r="M1633" s="78"/>
      <c r="N1633" s="6"/>
      <c r="O1633" s="25"/>
      <c r="P1633" s="25"/>
      <c r="Q1633" s="24"/>
      <c r="R1633" s="79"/>
      <c r="S1633" s="79"/>
    </row>
    <row r="1634" spans="1:19" s="5" customFormat="1" x14ac:dyDescent="0.2">
      <c r="A1634" s="4"/>
      <c r="B1634" s="76" t="str">
        <f>IF(A1634="","",IF(ISNUMBER(SEARCH("KCB",G1634))=TRUE,Info!$J$10,Info!$J$11))</f>
        <v/>
      </c>
      <c r="C1634" s="56"/>
      <c r="D1634" s="171"/>
      <c r="E1634" s="171"/>
      <c r="F1634" s="3"/>
      <c r="H1634" s="3"/>
      <c r="M1634" s="78"/>
      <c r="N1634" s="6"/>
      <c r="O1634" s="25"/>
      <c r="P1634" s="25"/>
      <c r="Q1634" s="24"/>
      <c r="R1634" s="79"/>
      <c r="S1634" s="79"/>
    </row>
    <row r="1635" spans="1:19" s="5" customFormat="1" x14ac:dyDescent="0.2">
      <c r="A1635" s="4"/>
      <c r="B1635" s="76" t="str">
        <f>IF(A1635="","",IF(ISNUMBER(SEARCH("KCB",G1635))=TRUE,Info!$J$10,Info!$J$11))</f>
        <v/>
      </c>
      <c r="C1635" s="56"/>
      <c r="D1635" s="171"/>
      <c r="E1635" s="171"/>
      <c r="F1635" s="3"/>
      <c r="H1635" s="3"/>
      <c r="M1635" s="78"/>
      <c r="N1635" s="6"/>
      <c r="O1635" s="25"/>
      <c r="P1635" s="25"/>
      <c r="Q1635" s="24"/>
      <c r="R1635" s="79"/>
      <c r="S1635" s="79"/>
    </row>
    <row r="1636" spans="1:19" s="5" customFormat="1" x14ac:dyDescent="0.2">
      <c r="A1636" s="4"/>
      <c r="B1636" s="76" t="str">
        <f>IF(A1636="","",IF(ISNUMBER(SEARCH("KCB",G1636))=TRUE,Info!$J$10,Info!$J$11))</f>
        <v/>
      </c>
      <c r="C1636" s="56"/>
      <c r="D1636" s="171"/>
      <c r="E1636" s="171"/>
      <c r="F1636" s="3"/>
      <c r="H1636" s="3"/>
      <c r="M1636" s="78"/>
      <c r="N1636" s="6"/>
      <c r="O1636" s="25"/>
      <c r="P1636" s="25"/>
      <c r="Q1636" s="24"/>
      <c r="R1636" s="79"/>
      <c r="S1636" s="79"/>
    </row>
    <row r="1637" spans="1:19" s="5" customFormat="1" x14ac:dyDescent="0.2">
      <c r="A1637" s="4"/>
      <c r="B1637" s="76" t="str">
        <f>IF(A1637="","",IF(ISNUMBER(SEARCH("KCB",G1637))=TRUE,Info!$J$10,Info!$J$11))</f>
        <v/>
      </c>
      <c r="C1637" s="56"/>
      <c r="D1637" s="171"/>
      <c r="E1637" s="171"/>
      <c r="F1637" s="3"/>
      <c r="H1637" s="3"/>
      <c r="M1637" s="78"/>
      <c r="N1637" s="6"/>
      <c r="O1637" s="25"/>
      <c r="P1637" s="25"/>
      <c r="Q1637" s="24"/>
      <c r="R1637" s="79"/>
      <c r="S1637" s="79"/>
    </row>
    <row r="1638" spans="1:19" s="5" customFormat="1" x14ac:dyDescent="0.2">
      <c r="A1638" s="4"/>
      <c r="B1638" s="76" t="str">
        <f>IF(A1638="","",IF(ISNUMBER(SEARCH("KCB",G1638))=TRUE,Info!$J$10,Info!$J$11))</f>
        <v/>
      </c>
      <c r="C1638" s="56"/>
      <c r="D1638" s="171"/>
      <c r="E1638" s="171"/>
      <c r="F1638" s="3"/>
      <c r="H1638" s="3"/>
      <c r="M1638" s="78"/>
      <c r="N1638" s="6"/>
      <c r="O1638" s="25"/>
      <c r="P1638" s="25"/>
      <c r="Q1638" s="24"/>
      <c r="R1638" s="79"/>
      <c r="S1638" s="79"/>
    </row>
    <row r="1639" spans="1:19" s="5" customFormat="1" x14ac:dyDescent="0.2">
      <c r="A1639" s="4"/>
      <c r="B1639" s="76" t="str">
        <f>IF(A1639="","",IF(ISNUMBER(SEARCH("KCB",G1639))=TRUE,Info!$J$10,Info!$J$11))</f>
        <v/>
      </c>
      <c r="C1639" s="56"/>
      <c r="D1639" s="171"/>
      <c r="E1639" s="171"/>
      <c r="F1639" s="3"/>
      <c r="H1639" s="3"/>
      <c r="M1639" s="78"/>
      <c r="N1639" s="6"/>
      <c r="O1639" s="25"/>
      <c r="P1639" s="25"/>
      <c r="Q1639" s="24"/>
      <c r="R1639" s="79"/>
      <c r="S1639" s="79"/>
    </row>
    <row r="1640" spans="1:19" s="5" customFormat="1" x14ac:dyDescent="0.2">
      <c r="A1640" s="4"/>
      <c r="B1640" s="76" t="str">
        <f>IF(A1640="","",IF(ISNUMBER(SEARCH("KCB",G1640))=TRUE,Info!$J$10,Info!$J$11))</f>
        <v/>
      </c>
      <c r="C1640" s="56"/>
      <c r="D1640" s="171"/>
      <c r="E1640" s="171"/>
      <c r="F1640" s="3"/>
      <c r="H1640" s="3"/>
      <c r="M1640" s="78"/>
      <c r="N1640" s="6"/>
      <c r="O1640" s="25"/>
      <c r="P1640" s="25"/>
      <c r="Q1640" s="24"/>
      <c r="R1640" s="79"/>
      <c r="S1640" s="79"/>
    </row>
    <row r="1641" spans="1:19" s="5" customFormat="1" x14ac:dyDescent="0.2">
      <c r="A1641" s="4"/>
      <c r="B1641" s="76" t="str">
        <f>IF(A1641="","",IF(ISNUMBER(SEARCH("KCB",G1641))=TRUE,Info!$J$10,Info!$J$11))</f>
        <v/>
      </c>
      <c r="C1641" s="56"/>
      <c r="D1641" s="171"/>
      <c r="E1641" s="171"/>
      <c r="F1641" s="3"/>
      <c r="H1641" s="3"/>
      <c r="M1641" s="78"/>
      <c r="N1641" s="6"/>
      <c r="O1641" s="25"/>
      <c r="P1641" s="25"/>
      <c r="Q1641" s="24"/>
      <c r="R1641" s="79"/>
      <c r="S1641" s="79"/>
    </row>
    <row r="1642" spans="1:19" s="5" customFormat="1" x14ac:dyDescent="0.2">
      <c r="A1642" s="4"/>
      <c r="B1642" s="76" t="str">
        <f>IF(A1642="","",IF(ISNUMBER(SEARCH("KCB",G1642))=TRUE,Info!$J$10,Info!$J$11))</f>
        <v/>
      </c>
      <c r="C1642" s="56"/>
      <c r="D1642" s="171"/>
      <c r="E1642" s="171"/>
      <c r="F1642" s="3"/>
      <c r="H1642" s="3"/>
      <c r="M1642" s="78"/>
      <c r="N1642" s="6"/>
      <c r="O1642" s="25"/>
      <c r="P1642" s="25"/>
      <c r="Q1642" s="24"/>
      <c r="R1642" s="79"/>
      <c r="S1642" s="79"/>
    </row>
    <row r="1643" spans="1:19" s="5" customFormat="1" x14ac:dyDescent="0.2">
      <c r="A1643" s="4"/>
      <c r="B1643" s="76" t="str">
        <f>IF(A1643="","",IF(ISNUMBER(SEARCH("KCB",G1643))=TRUE,Info!$J$10,Info!$J$11))</f>
        <v/>
      </c>
      <c r="C1643" s="56"/>
      <c r="D1643" s="171"/>
      <c r="E1643" s="171"/>
      <c r="F1643" s="3"/>
      <c r="H1643" s="3"/>
      <c r="M1643" s="78"/>
      <c r="N1643" s="6"/>
      <c r="O1643" s="25"/>
      <c r="P1643" s="25"/>
      <c r="Q1643" s="24"/>
      <c r="R1643" s="79"/>
      <c r="S1643" s="79"/>
    </row>
    <row r="1644" spans="1:19" s="5" customFormat="1" x14ac:dyDescent="0.2">
      <c r="A1644" s="4"/>
      <c r="B1644" s="76" t="str">
        <f>IF(A1644="","",IF(ISNUMBER(SEARCH("KCB",G1644))=TRUE,Info!$J$10,Info!$J$11))</f>
        <v/>
      </c>
      <c r="C1644" s="56"/>
      <c r="D1644" s="171"/>
      <c r="E1644" s="171"/>
      <c r="F1644" s="3"/>
      <c r="H1644" s="3"/>
      <c r="M1644" s="78"/>
      <c r="N1644" s="6"/>
      <c r="O1644" s="25"/>
      <c r="P1644" s="25"/>
      <c r="Q1644" s="24"/>
      <c r="R1644" s="79"/>
      <c r="S1644" s="79"/>
    </row>
    <row r="1645" spans="1:19" s="5" customFormat="1" x14ac:dyDescent="0.2">
      <c r="A1645" s="4"/>
      <c r="B1645" s="76" t="str">
        <f>IF(A1645="","",IF(ISNUMBER(SEARCH("KCB",G1645))=TRUE,Info!$J$10,Info!$J$11))</f>
        <v/>
      </c>
      <c r="C1645" s="56"/>
      <c r="D1645" s="171"/>
      <c r="E1645" s="171"/>
      <c r="F1645" s="3"/>
      <c r="H1645" s="3"/>
      <c r="M1645" s="78"/>
      <c r="N1645" s="6"/>
      <c r="O1645" s="25"/>
      <c r="P1645" s="25"/>
      <c r="Q1645" s="24"/>
      <c r="R1645" s="79"/>
      <c r="S1645" s="79"/>
    </row>
    <row r="1646" spans="1:19" s="5" customFormat="1" x14ac:dyDescent="0.2">
      <c r="A1646" s="4"/>
      <c r="B1646" s="76" t="str">
        <f>IF(A1646="","",IF(ISNUMBER(SEARCH("KCB",G1646))=TRUE,Info!$J$10,Info!$J$11))</f>
        <v/>
      </c>
      <c r="C1646" s="56"/>
      <c r="D1646" s="171"/>
      <c r="E1646" s="171"/>
      <c r="F1646" s="3"/>
      <c r="H1646" s="3"/>
      <c r="M1646" s="78"/>
      <c r="N1646" s="6"/>
      <c r="O1646" s="25"/>
      <c r="P1646" s="25"/>
      <c r="Q1646" s="24"/>
      <c r="R1646" s="79"/>
      <c r="S1646" s="79"/>
    </row>
    <row r="1647" spans="1:19" s="5" customFormat="1" x14ac:dyDescent="0.2">
      <c r="A1647" s="4"/>
      <c r="B1647" s="76" t="str">
        <f>IF(A1647="","",IF(ISNUMBER(SEARCH("KCB",G1647))=TRUE,Info!$J$10,Info!$J$11))</f>
        <v/>
      </c>
      <c r="C1647" s="56"/>
      <c r="D1647" s="171"/>
      <c r="E1647" s="171"/>
      <c r="F1647" s="3"/>
      <c r="H1647" s="3"/>
      <c r="M1647" s="78"/>
      <c r="N1647" s="6"/>
      <c r="O1647" s="25"/>
      <c r="P1647" s="25"/>
      <c r="Q1647" s="24"/>
      <c r="R1647" s="79"/>
      <c r="S1647" s="79"/>
    </row>
    <row r="1648" spans="1:19" s="5" customFormat="1" x14ac:dyDescent="0.2">
      <c r="A1648" s="4"/>
      <c r="B1648" s="76" t="str">
        <f>IF(A1648="","",IF(ISNUMBER(SEARCH("KCB",G1648))=TRUE,Info!$J$10,Info!$J$11))</f>
        <v/>
      </c>
      <c r="C1648" s="56"/>
      <c r="D1648" s="171"/>
      <c r="E1648" s="171"/>
      <c r="F1648" s="3"/>
      <c r="H1648" s="3"/>
      <c r="M1648" s="78"/>
      <c r="N1648" s="6"/>
      <c r="O1648" s="25"/>
      <c r="P1648" s="25"/>
      <c r="Q1648" s="24"/>
      <c r="R1648" s="79"/>
      <c r="S1648" s="79"/>
    </row>
    <row r="1649" spans="1:19" s="5" customFormat="1" x14ac:dyDescent="0.2">
      <c r="A1649" s="4"/>
      <c r="B1649" s="76" t="str">
        <f>IF(A1649="","",IF(ISNUMBER(SEARCH("KCB",G1649))=TRUE,Info!$J$10,Info!$J$11))</f>
        <v/>
      </c>
      <c r="C1649" s="56"/>
      <c r="D1649" s="171"/>
      <c r="E1649" s="171"/>
      <c r="F1649" s="3"/>
      <c r="H1649" s="3"/>
      <c r="M1649" s="78"/>
      <c r="N1649" s="6"/>
      <c r="O1649" s="25"/>
      <c r="P1649" s="25"/>
      <c r="Q1649" s="24"/>
      <c r="R1649" s="79"/>
      <c r="S1649" s="79"/>
    </row>
    <row r="1650" spans="1:19" s="5" customFormat="1" x14ac:dyDescent="0.2">
      <c r="A1650" s="4"/>
      <c r="B1650" s="76" t="str">
        <f>IF(A1650="","",IF(ISNUMBER(SEARCH("KCB",G1650))=TRUE,Info!$J$10,Info!$J$11))</f>
        <v/>
      </c>
      <c r="C1650" s="56"/>
      <c r="D1650" s="171"/>
      <c r="E1650" s="171"/>
      <c r="F1650" s="3"/>
      <c r="H1650" s="3"/>
      <c r="M1650" s="78"/>
      <c r="N1650" s="6"/>
      <c r="O1650" s="25"/>
      <c r="P1650" s="25"/>
      <c r="Q1650" s="24"/>
      <c r="R1650" s="79"/>
      <c r="S1650" s="79"/>
    </row>
    <row r="1651" spans="1:19" s="5" customFormat="1" x14ac:dyDescent="0.2">
      <c r="A1651" s="4"/>
      <c r="B1651" s="76" t="str">
        <f>IF(A1651="","",IF(ISNUMBER(SEARCH("KCB",G1651))=TRUE,Info!$J$10,Info!$J$11))</f>
        <v/>
      </c>
      <c r="C1651" s="56"/>
      <c r="D1651" s="171"/>
      <c r="E1651" s="171"/>
      <c r="F1651" s="3"/>
      <c r="H1651" s="3"/>
      <c r="M1651" s="78"/>
      <c r="N1651" s="6"/>
      <c r="O1651" s="25"/>
      <c r="P1651" s="25"/>
      <c r="Q1651" s="24"/>
      <c r="R1651" s="79"/>
      <c r="S1651" s="79"/>
    </row>
    <row r="1652" spans="1:19" s="5" customFormat="1" x14ac:dyDescent="0.2">
      <c r="A1652" s="4"/>
      <c r="B1652" s="76" t="str">
        <f>IF(A1652="","",IF(ISNUMBER(SEARCH("KCB",G1652))=TRUE,Info!$J$10,Info!$J$11))</f>
        <v/>
      </c>
      <c r="C1652" s="56"/>
      <c r="D1652" s="171"/>
      <c r="E1652" s="171"/>
      <c r="F1652" s="3"/>
      <c r="H1652" s="3"/>
      <c r="M1652" s="78"/>
      <c r="N1652" s="6"/>
      <c r="O1652" s="25"/>
      <c r="P1652" s="25"/>
      <c r="Q1652" s="24"/>
      <c r="R1652" s="79"/>
      <c r="S1652" s="79"/>
    </row>
    <row r="1653" spans="1:19" s="5" customFormat="1" x14ac:dyDescent="0.2">
      <c r="A1653" s="4"/>
      <c r="B1653" s="76" t="str">
        <f>IF(A1653="","",IF(ISNUMBER(SEARCH("KCB",G1653))=TRUE,Info!$J$10,Info!$J$11))</f>
        <v/>
      </c>
      <c r="C1653" s="56"/>
      <c r="D1653" s="171"/>
      <c r="E1653" s="171"/>
      <c r="F1653" s="3"/>
      <c r="H1653" s="3"/>
      <c r="M1653" s="78"/>
      <c r="N1653" s="6"/>
      <c r="O1653" s="25"/>
      <c r="P1653" s="25"/>
      <c r="Q1653" s="24"/>
      <c r="R1653" s="79"/>
      <c r="S1653" s="79"/>
    </row>
    <row r="1654" spans="1:19" s="5" customFormat="1" x14ac:dyDescent="0.2">
      <c r="A1654" s="4"/>
      <c r="B1654" s="76" t="str">
        <f>IF(A1654="","",IF(ISNUMBER(SEARCH("KCB",G1654))=TRUE,Info!$J$10,Info!$J$11))</f>
        <v/>
      </c>
      <c r="C1654" s="56"/>
      <c r="D1654" s="171"/>
      <c r="E1654" s="171"/>
      <c r="F1654" s="3"/>
      <c r="H1654" s="3"/>
      <c r="M1654" s="78"/>
      <c r="N1654" s="6"/>
      <c r="O1654" s="25"/>
      <c r="P1654" s="25"/>
      <c r="Q1654" s="24"/>
      <c r="R1654" s="79"/>
      <c r="S1654" s="79"/>
    </row>
    <row r="1655" spans="1:19" s="5" customFormat="1" x14ac:dyDescent="0.2">
      <c r="A1655" s="4"/>
      <c r="B1655" s="76" t="str">
        <f>IF(A1655="","",IF(ISNUMBER(SEARCH("KCB",G1655))=TRUE,Info!$J$10,Info!$J$11))</f>
        <v/>
      </c>
      <c r="C1655" s="56"/>
      <c r="D1655" s="171"/>
      <c r="E1655" s="171"/>
      <c r="F1655" s="3"/>
      <c r="H1655" s="3"/>
      <c r="M1655" s="78"/>
      <c r="N1655" s="6"/>
      <c r="O1655" s="25"/>
      <c r="P1655" s="25"/>
      <c r="Q1655" s="24"/>
      <c r="R1655" s="79"/>
      <c r="S1655" s="79"/>
    </row>
    <row r="1656" spans="1:19" s="5" customFormat="1" x14ac:dyDescent="0.2">
      <c r="A1656" s="4"/>
      <c r="B1656" s="76" t="str">
        <f>IF(A1656="","",IF(ISNUMBER(SEARCH("KCB",G1656))=TRUE,Info!$J$10,Info!$J$11))</f>
        <v/>
      </c>
      <c r="C1656" s="56"/>
      <c r="D1656" s="171"/>
      <c r="E1656" s="171"/>
      <c r="F1656" s="3"/>
      <c r="H1656" s="3"/>
      <c r="M1656" s="78"/>
      <c r="N1656" s="6"/>
      <c r="O1656" s="25"/>
      <c r="P1656" s="25"/>
      <c r="Q1656" s="24"/>
      <c r="R1656" s="79"/>
      <c r="S1656" s="79"/>
    </row>
    <row r="1657" spans="1:19" s="5" customFormat="1" x14ac:dyDescent="0.2">
      <c r="A1657" s="4"/>
      <c r="B1657" s="76" t="str">
        <f>IF(A1657="","",IF(ISNUMBER(SEARCH("KCB",G1657))=TRUE,Info!$J$10,Info!$J$11))</f>
        <v/>
      </c>
      <c r="C1657" s="56"/>
      <c r="D1657" s="171"/>
      <c r="E1657" s="171"/>
      <c r="F1657" s="3"/>
      <c r="H1657" s="3"/>
      <c r="M1657" s="78"/>
      <c r="N1657" s="6"/>
      <c r="O1657" s="25"/>
      <c r="P1657" s="25"/>
      <c r="Q1657" s="24"/>
      <c r="R1657" s="79"/>
      <c r="S1657" s="79"/>
    </row>
    <row r="1658" spans="1:19" s="5" customFormat="1" x14ac:dyDescent="0.2">
      <c r="A1658" s="4"/>
      <c r="B1658" s="76" t="str">
        <f>IF(A1658="","",IF(ISNUMBER(SEARCH("KCB",G1658))=TRUE,Info!$J$10,Info!$J$11))</f>
        <v/>
      </c>
      <c r="C1658" s="56"/>
      <c r="D1658" s="171"/>
      <c r="E1658" s="171"/>
      <c r="F1658" s="3"/>
      <c r="H1658" s="3"/>
      <c r="M1658" s="78"/>
      <c r="N1658" s="6"/>
      <c r="O1658" s="25"/>
      <c r="P1658" s="25"/>
      <c r="Q1658" s="24"/>
      <c r="R1658" s="79"/>
      <c r="S1658" s="79"/>
    </row>
    <row r="1659" spans="1:19" s="5" customFormat="1" x14ac:dyDescent="0.2">
      <c r="A1659" s="4"/>
      <c r="B1659" s="76" t="str">
        <f>IF(A1659="","",IF(ISNUMBER(SEARCH("KCB",G1659))=TRUE,Info!$J$10,Info!$J$11))</f>
        <v/>
      </c>
      <c r="C1659" s="56"/>
      <c r="D1659" s="171"/>
      <c r="E1659" s="171"/>
      <c r="F1659" s="3"/>
      <c r="H1659" s="3"/>
      <c r="M1659" s="78"/>
      <c r="N1659" s="6"/>
      <c r="O1659" s="25"/>
      <c r="P1659" s="25"/>
      <c r="Q1659" s="24"/>
      <c r="R1659" s="79"/>
      <c r="S1659" s="79"/>
    </row>
    <row r="1660" spans="1:19" s="5" customFormat="1" x14ac:dyDescent="0.2">
      <c r="A1660" s="4"/>
      <c r="B1660" s="76" t="str">
        <f>IF(A1660="","",IF(ISNUMBER(SEARCH("KCB",G1660))=TRUE,Info!$J$10,Info!$J$11))</f>
        <v/>
      </c>
      <c r="C1660" s="56"/>
      <c r="D1660" s="171"/>
      <c r="E1660" s="171"/>
      <c r="F1660" s="3"/>
      <c r="H1660" s="3"/>
      <c r="M1660" s="78"/>
      <c r="N1660" s="6"/>
      <c r="O1660" s="25"/>
      <c r="P1660" s="25"/>
      <c r="Q1660" s="24"/>
      <c r="R1660" s="79"/>
      <c r="S1660" s="79"/>
    </row>
    <row r="1661" spans="1:19" s="5" customFormat="1" x14ac:dyDescent="0.2">
      <c r="A1661" s="4"/>
      <c r="B1661" s="76" t="str">
        <f>IF(A1661="","",IF(ISNUMBER(SEARCH("KCB",G1661))=TRUE,Info!$J$10,Info!$J$11))</f>
        <v/>
      </c>
      <c r="C1661" s="56"/>
      <c r="D1661" s="171"/>
      <c r="E1661" s="171"/>
      <c r="F1661" s="3"/>
      <c r="H1661" s="3"/>
      <c r="M1661" s="78"/>
      <c r="N1661" s="6"/>
      <c r="O1661" s="25"/>
      <c r="P1661" s="25"/>
      <c r="Q1661" s="24"/>
      <c r="R1661" s="79"/>
      <c r="S1661" s="79"/>
    </row>
    <row r="1662" spans="1:19" s="5" customFormat="1" x14ac:dyDescent="0.2">
      <c r="A1662" s="4"/>
      <c r="B1662" s="76" t="str">
        <f>IF(A1662="","",IF(ISNUMBER(SEARCH("KCB",G1662))=TRUE,Info!$J$10,Info!$J$11))</f>
        <v/>
      </c>
      <c r="C1662" s="56"/>
      <c r="D1662" s="171"/>
      <c r="E1662" s="171"/>
      <c r="F1662" s="3"/>
      <c r="H1662" s="3"/>
      <c r="M1662" s="78"/>
      <c r="N1662" s="6"/>
      <c r="O1662" s="25"/>
      <c r="P1662" s="25"/>
      <c r="Q1662" s="24"/>
      <c r="R1662" s="79"/>
      <c r="S1662" s="79"/>
    </row>
    <row r="1663" spans="1:19" s="5" customFormat="1" x14ac:dyDescent="0.2">
      <c r="A1663" s="4"/>
      <c r="B1663" s="76" t="str">
        <f>IF(A1663="","",IF(ISNUMBER(SEARCH("KCB",G1663))=TRUE,Info!$J$10,Info!$J$11))</f>
        <v/>
      </c>
      <c r="C1663" s="56"/>
      <c r="D1663" s="171"/>
      <c r="E1663" s="171"/>
      <c r="F1663" s="3"/>
      <c r="H1663" s="3"/>
      <c r="M1663" s="78"/>
      <c r="N1663" s="6"/>
      <c r="O1663" s="25"/>
      <c r="P1663" s="25"/>
      <c r="Q1663" s="24"/>
      <c r="R1663" s="79"/>
      <c r="S1663" s="79"/>
    </row>
    <row r="1664" spans="1:19" s="5" customFormat="1" x14ac:dyDescent="0.2">
      <c r="A1664" s="4"/>
      <c r="B1664" s="76" t="str">
        <f>IF(A1664="","",IF(ISNUMBER(SEARCH("KCB",G1664))=TRUE,Info!$J$10,Info!$J$11))</f>
        <v/>
      </c>
      <c r="C1664" s="56"/>
      <c r="D1664" s="171"/>
      <c r="E1664" s="171"/>
      <c r="F1664" s="3"/>
      <c r="H1664" s="3"/>
      <c r="M1664" s="78"/>
      <c r="N1664" s="6"/>
      <c r="O1664" s="25"/>
      <c r="P1664" s="25"/>
      <c r="Q1664" s="24"/>
      <c r="R1664" s="79"/>
      <c r="S1664" s="79"/>
    </row>
    <row r="1665" spans="1:19" s="5" customFormat="1" x14ac:dyDescent="0.2">
      <c r="A1665" s="4"/>
      <c r="B1665" s="76" t="str">
        <f>IF(A1665="","",IF(ISNUMBER(SEARCH("KCB",G1665))=TRUE,Info!$J$10,Info!$J$11))</f>
        <v/>
      </c>
      <c r="C1665" s="56"/>
      <c r="D1665" s="171"/>
      <c r="E1665" s="171"/>
      <c r="F1665" s="3"/>
      <c r="H1665" s="3"/>
      <c r="M1665" s="78"/>
      <c r="N1665" s="6"/>
      <c r="O1665" s="25"/>
      <c r="P1665" s="25"/>
      <c r="Q1665" s="24"/>
      <c r="R1665" s="79"/>
      <c r="S1665" s="79"/>
    </row>
    <row r="1666" spans="1:19" s="5" customFormat="1" x14ac:dyDescent="0.2">
      <c r="A1666" s="4"/>
      <c r="B1666" s="76" t="str">
        <f>IF(A1666="","",IF(ISNUMBER(SEARCH("KCB",G1666))=TRUE,Info!$J$10,Info!$J$11))</f>
        <v/>
      </c>
      <c r="C1666" s="56"/>
      <c r="D1666" s="171"/>
      <c r="E1666" s="171"/>
      <c r="F1666" s="3"/>
      <c r="H1666" s="3"/>
      <c r="M1666" s="78"/>
      <c r="N1666" s="6"/>
      <c r="O1666" s="25"/>
      <c r="P1666" s="25"/>
      <c r="Q1666" s="24"/>
      <c r="R1666" s="79"/>
      <c r="S1666" s="79"/>
    </row>
    <row r="1667" spans="1:19" s="5" customFormat="1" x14ac:dyDescent="0.2">
      <c r="A1667" s="4"/>
      <c r="B1667" s="76" t="str">
        <f>IF(A1667="","",IF(ISNUMBER(SEARCH("KCB",G1667))=TRUE,Info!$J$10,Info!$J$11))</f>
        <v/>
      </c>
      <c r="C1667" s="56"/>
      <c r="D1667" s="171"/>
      <c r="E1667" s="171"/>
      <c r="F1667" s="3"/>
      <c r="H1667" s="3"/>
      <c r="M1667" s="78"/>
      <c r="N1667" s="6"/>
      <c r="O1667" s="25"/>
      <c r="P1667" s="25"/>
      <c r="Q1667" s="24"/>
      <c r="R1667" s="79"/>
      <c r="S1667" s="79"/>
    </row>
    <row r="1668" spans="1:19" s="5" customFormat="1" x14ac:dyDescent="0.2">
      <c r="A1668" s="4"/>
      <c r="B1668" s="76" t="str">
        <f>IF(A1668="","",IF(ISNUMBER(SEARCH("KCB",G1668))=TRUE,Info!$J$10,Info!$J$11))</f>
        <v/>
      </c>
      <c r="C1668" s="56"/>
      <c r="D1668" s="171"/>
      <c r="E1668" s="171"/>
      <c r="F1668" s="3"/>
      <c r="H1668" s="3"/>
      <c r="M1668" s="78"/>
      <c r="N1668" s="6"/>
      <c r="O1668" s="25"/>
      <c r="P1668" s="25"/>
      <c r="Q1668" s="24"/>
      <c r="R1668" s="79"/>
      <c r="S1668" s="79"/>
    </row>
    <row r="1669" spans="1:19" s="5" customFormat="1" x14ac:dyDescent="0.2">
      <c r="A1669" s="4"/>
      <c r="B1669" s="76" t="str">
        <f>IF(A1669="","",IF(ISNUMBER(SEARCH("KCB",G1669))=TRUE,Info!$J$10,Info!$J$11))</f>
        <v/>
      </c>
      <c r="C1669" s="56"/>
      <c r="D1669" s="171"/>
      <c r="E1669" s="171"/>
      <c r="F1669" s="3"/>
      <c r="H1669" s="3"/>
      <c r="M1669" s="78"/>
      <c r="N1669" s="6"/>
      <c r="O1669" s="25"/>
      <c r="P1669" s="25"/>
      <c r="Q1669" s="24"/>
      <c r="R1669" s="79"/>
      <c r="S1669" s="79"/>
    </row>
    <row r="1670" spans="1:19" s="5" customFormat="1" x14ac:dyDescent="0.2">
      <c r="A1670" s="4"/>
      <c r="B1670" s="76" t="str">
        <f>IF(A1670="","",IF(ISNUMBER(SEARCH("KCB",G1670))=TRUE,Info!$J$10,Info!$J$11))</f>
        <v/>
      </c>
      <c r="C1670" s="56"/>
      <c r="D1670" s="171"/>
      <c r="E1670" s="171"/>
      <c r="F1670" s="3"/>
      <c r="H1670" s="3"/>
      <c r="M1670" s="78"/>
      <c r="N1670" s="6"/>
      <c r="O1670" s="25"/>
      <c r="P1670" s="25"/>
      <c r="Q1670" s="24"/>
      <c r="R1670" s="79"/>
      <c r="S1670" s="79"/>
    </row>
    <row r="1671" spans="1:19" s="5" customFormat="1" x14ac:dyDescent="0.2">
      <c r="A1671" s="4"/>
      <c r="B1671" s="76" t="str">
        <f>IF(A1671="","",IF(ISNUMBER(SEARCH("KCB",G1671))=TRUE,Info!$J$10,Info!$J$11))</f>
        <v/>
      </c>
      <c r="C1671" s="56"/>
      <c r="D1671" s="171"/>
      <c r="E1671" s="171"/>
      <c r="F1671" s="3"/>
      <c r="H1671" s="3"/>
      <c r="M1671" s="78"/>
      <c r="N1671" s="6"/>
      <c r="O1671" s="25"/>
      <c r="P1671" s="25"/>
      <c r="Q1671" s="24"/>
      <c r="R1671" s="79"/>
      <c r="S1671" s="79"/>
    </row>
    <row r="1672" spans="1:19" s="5" customFormat="1" x14ac:dyDescent="0.2">
      <c r="A1672" s="4"/>
      <c r="B1672" s="76" t="str">
        <f>IF(A1672="","",IF(ISNUMBER(SEARCH("KCB",G1672))=TRUE,Info!$J$10,Info!$J$11))</f>
        <v/>
      </c>
      <c r="C1672" s="56"/>
      <c r="D1672" s="171"/>
      <c r="E1672" s="171"/>
      <c r="F1672" s="3"/>
      <c r="H1672" s="3"/>
      <c r="M1672" s="78"/>
      <c r="N1672" s="6"/>
      <c r="O1672" s="25"/>
      <c r="P1672" s="25"/>
      <c r="Q1672" s="24"/>
      <c r="R1672" s="79"/>
      <c r="S1672" s="79"/>
    </row>
    <row r="1673" spans="1:19" s="5" customFormat="1" x14ac:dyDescent="0.2">
      <c r="A1673" s="4"/>
      <c r="B1673" s="76" t="str">
        <f>IF(A1673="","",IF(ISNUMBER(SEARCH("KCB",G1673))=TRUE,Info!$J$10,Info!$J$11))</f>
        <v/>
      </c>
      <c r="C1673" s="56"/>
      <c r="D1673" s="171"/>
      <c r="E1673" s="171"/>
      <c r="F1673" s="3"/>
      <c r="H1673" s="3"/>
      <c r="M1673" s="78"/>
      <c r="N1673" s="6"/>
      <c r="O1673" s="25"/>
      <c r="P1673" s="25"/>
      <c r="Q1673" s="24"/>
      <c r="R1673" s="79"/>
      <c r="S1673" s="79"/>
    </row>
    <row r="1674" spans="1:19" s="5" customFormat="1" x14ac:dyDescent="0.2">
      <c r="A1674" s="4"/>
      <c r="B1674" s="76" t="str">
        <f>IF(A1674="","",IF(ISNUMBER(SEARCH("KCB",G1674))=TRUE,Info!$J$10,Info!$J$11))</f>
        <v/>
      </c>
      <c r="C1674" s="56"/>
      <c r="D1674" s="171"/>
      <c r="E1674" s="171"/>
      <c r="F1674" s="3"/>
      <c r="H1674" s="3"/>
      <c r="M1674" s="78"/>
      <c r="N1674" s="6"/>
      <c r="O1674" s="25"/>
      <c r="P1674" s="25"/>
      <c r="Q1674" s="24"/>
      <c r="R1674" s="79"/>
      <c r="S1674" s="79"/>
    </row>
    <row r="1675" spans="1:19" s="5" customFormat="1" x14ac:dyDescent="0.2">
      <c r="A1675" s="4"/>
      <c r="B1675" s="76" t="str">
        <f>IF(A1675="","",IF(ISNUMBER(SEARCH("KCB",G1675))=TRUE,Info!$J$10,Info!$J$11))</f>
        <v/>
      </c>
      <c r="C1675" s="56"/>
      <c r="D1675" s="171"/>
      <c r="E1675" s="171"/>
      <c r="F1675" s="3"/>
      <c r="H1675" s="3"/>
      <c r="M1675" s="78"/>
      <c r="N1675" s="6"/>
      <c r="O1675" s="25"/>
      <c r="P1675" s="25"/>
      <c r="Q1675" s="24"/>
      <c r="R1675" s="79"/>
      <c r="S1675" s="79"/>
    </row>
    <row r="1676" spans="1:19" s="5" customFormat="1" x14ac:dyDescent="0.2">
      <c r="A1676" s="4"/>
      <c r="B1676" s="76" t="str">
        <f>IF(A1676="","",IF(ISNUMBER(SEARCH("KCB",G1676))=TRUE,Info!$J$10,Info!$J$11))</f>
        <v/>
      </c>
      <c r="C1676" s="56"/>
      <c r="D1676" s="171"/>
      <c r="E1676" s="171"/>
      <c r="F1676" s="3"/>
      <c r="H1676" s="3"/>
      <c r="M1676" s="78"/>
      <c r="N1676" s="6"/>
      <c r="O1676" s="25"/>
      <c r="P1676" s="25"/>
      <c r="Q1676" s="24"/>
      <c r="R1676" s="79"/>
      <c r="S1676" s="79"/>
    </row>
    <row r="1677" spans="1:19" s="5" customFormat="1" x14ac:dyDescent="0.2">
      <c r="A1677" s="4"/>
      <c r="B1677" s="76" t="str">
        <f>IF(A1677="","",IF(ISNUMBER(SEARCH("KCB",G1677))=TRUE,Info!$J$10,Info!$J$11))</f>
        <v/>
      </c>
      <c r="C1677" s="56"/>
      <c r="D1677" s="171"/>
      <c r="E1677" s="171"/>
      <c r="F1677" s="3"/>
      <c r="H1677" s="3"/>
      <c r="M1677" s="78"/>
      <c r="N1677" s="6"/>
      <c r="O1677" s="25"/>
      <c r="P1677" s="25"/>
      <c r="Q1677" s="24"/>
      <c r="R1677" s="79"/>
      <c r="S1677" s="79"/>
    </row>
    <row r="1678" spans="1:19" s="5" customFormat="1" x14ac:dyDescent="0.2">
      <c r="A1678" s="4"/>
      <c r="B1678" s="76" t="str">
        <f>IF(A1678="","",IF(ISNUMBER(SEARCH("KCB",G1678))=TRUE,Info!$J$10,Info!$J$11))</f>
        <v/>
      </c>
      <c r="C1678" s="56"/>
      <c r="D1678" s="171"/>
      <c r="E1678" s="171"/>
      <c r="F1678" s="3"/>
      <c r="H1678" s="3"/>
      <c r="M1678" s="78"/>
      <c r="N1678" s="6"/>
      <c r="O1678" s="25"/>
      <c r="P1678" s="25"/>
      <c r="Q1678" s="24"/>
      <c r="R1678" s="79"/>
      <c r="S1678" s="79"/>
    </row>
    <row r="1679" spans="1:19" s="5" customFormat="1" x14ac:dyDescent="0.2">
      <c r="A1679" s="4"/>
      <c r="B1679" s="76" t="str">
        <f>IF(A1679="","",IF(ISNUMBER(SEARCH("KCB",G1679))=TRUE,Info!$J$10,Info!$J$11))</f>
        <v/>
      </c>
      <c r="C1679" s="56"/>
      <c r="D1679" s="171"/>
      <c r="E1679" s="171"/>
      <c r="F1679" s="3"/>
      <c r="H1679" s="3"/>
      <c r="M1679" s="78"/>
      <c r="N1679" s="6"/>
      <c r="O1679" s="25"/>
      <c r="P1679" s="25"/>
      <c r="Q1679" s="24"/>
      <c r="R1679" s="79"/>
      <c r="S1679" s="79"/>
    </row>
    <row r="1680" spans="1:19" s="5" customFormat="1" x14ac:dyDescent="0.2">
      <c r="A1680" s="4"/>
      <c r="B1680" s="76" t="str">
        <f>IF(A1680="","",IF(ISNUMBER(SEARCH("KCB",G1680))=TRUE,Info!$J$10,Info!$J$11))</f>
        <v/>
      </c>
      <c r="C1680" s="56"/>
      <c r="D1680" s="171"/>
      <c r="E1680" s="171"/>
      <c r="F1680" s="3"/>
      <c r="H1680" s="3"/>
      <c r="M1680" s="78"/>
      <c r="N1680" s="6"/>
      <c r="O1680" s="25"/>
      <c r="P1680" s="25"/>
      <c r="Q1680" s="24"/>
      <c r="R1680" s="79"/>
      <c r="S1680" s="79"/>
    </row>
    <row r="1681" spans="1:19" s="5" customFormat="1" x14ac:dyDescent="0.2">
      <c r="A1681" s="4"/>
      <c r="B1681" s="76" t="str">
        <f>IF(A1681="","",IF(ISNUMBER(SEARCH("KCB",G1681))=TRUE,Info!$J$10,Info!$J$11))</f>
        <v/>
      </c>
      <c r="C1681" s="56"/>
      <c r="D1681" s="171"/>
      <c r="E1681" s="171"/>
      <c r="F1681" s="3"/>
      <c r="H1681" s="3"/>
      <c r="M1681" s="78"/>
      <c r="N1681" s="6"/>
      <c r="O1681" s="25"/>
      <c r="P1681" s="25"/>
      <c r="Q1681" s="24"/>
      <c r="R1681" s="79"/>
      <c r="S1681" s="79"/>
    </row>
    <row r="1682" spans="1:19" s="5" customFormat="1" x14ac:dyDescent="0.2">
      <c r="A1682" s="4"/>
      <c r="B1682" s="76" t="str">
        <f>IF(A1682="","",IF(ISNUMBER(SEARCH("KCB",G1682))=TRUE,Info!$J$10,Info!$J$11))</f>
        <v/>
      </c>
      <c r="C1682" s="56"/>
      <c r="D1682" s="171"/>
      <c r="E1682" s="171"/>
      <c r="F1682" s="3"/>
      <c r="H1682" s="3"/>
      <c r="M1682" s="78"/>
      <c r="N1682" s="6"/>
      <c r="O1682" s="25"/>
      <c r="P1682" s="25"/>
      <c r="Q1682" s="24"/>
      <c r="R1682" s="79"/>
      <c r="S1682" s="79"/>
    </row>
    <row r="1683" spans="1:19" s="5" customFormat="1" x14ac:dyDescent="0.2">
      <c r="A1683" s="4"/>
      <c r="B1683" s="76" t="str">
        <f>IF(A1683="","",IF(ISNUMBER(SEARCH("KCB",G1683))=TRUE,Info!$J$10,Info!$J$11))</f>
        <v/>
      </c>
      <c r="C1683" s="56"/>
      <c r="D1683" s="171"/>
      <c r="E1683" s="171"/>
      <c r="F1683" s="3"/>
      <c r="H1683" s="3"/>
      <c r="M1683" s="78"/>
      <c r="N1683" s="6"/>
      <c r="O1683" s="25"/>
      <c r="P1683" s="25"/>
      <c r="Q1683" s="24"/>
      <c r="R1683" s="79"/>
      <c r="S1683" s="79"/>
    </row>
    <row r="1684" spans="1:19" s="5" customFormat="1" x14ac:dyDescent="0.2">
      <c r="A1684" s="4"/>
      <c r="B1684" s="76" t="str">
        <f>IF(A1684="","",IF(ISNUMBER(SEARCH("KCB",G1684))=TRUE,Info!$J$10,Info!$J$11))</f>
        <v/>
      </c>
      <c r="C1684" s="56"/>
      <c r="D1684" s="171"/>
      <c r="E1684" s="171"/>
      <c r="F1684" s="3"/>
      <c r="H1684" s="3"/>
      <c r="M1684" s="78"/>
      <c r="N1684" s="6"/>
      <c r="O1684" s="25"/>
      <c r="P1684" s="25"/>
      <c r="Q1684" s="24"/>
      <c r="R1684" s="79"/>
      <c r="S1684" s="79"/>
    </row>
    <row r="1685" spans="1:19" s="5" customFormat="1" x14ac:dyDescent="0.2">
      <c r="A1685" s="4"/>
      <c r="B1685" s="76" t="str">
        <f>IF(A1685="","",IF(ISNUMBER(SEARCH("KCB",G1685))=TRUE,Info!$J$10,Info!$J$11))</f>
        <v/>
      </c>
      <c r="C1685" s="56"/>
      <c r="D1685" s="171"/>
      <c r="E1685" s="171"/>
      <c r="F1685" s="3"/>
      <c r="H1685" s="3"/>
      <c r="M1685" s="78"/>
      <c r="N1685" s="6"/>
      <c r="O1685" s="25"/>
      <c r="P1685" s="25"/>
      <c r="Q1685" s="24"/>
      <c r="R1685" s="79"/>
      <c r="S1685" s="79"/>
    </row>
    <row r="1686" spans="1:19" s="5" customFormat="1" x14ac:dyDescent="0.2">
      <c r="A1686" s="4"/>
      <c r="B1686" s="76" t="str">
        <f>IF(A1686="","",IF(ISNUMBER(SEARCH("KCB",G1686))=TRUE,Info!$J$10,Info!$J$11))</f>
        <v/>
      </c>
      <c r="C1686" s="56"/>
      <c r="D1686" s="171"/>
      <c r="E1686" s="171"/>
      <c r="F1686" s="3"/>
      <c r="H1686" s="3"/>
      <c r="M1686" s="78"/>
      <c r="N1686" s="6"/>
      <c r="O1686" s="25"/>
      <c r="P1686" s="25"/>
      <c r="Q1686" s="24"/>
      <c r="R1686" s="79"/>
      <c r="S1686" s="79"/>
    </row>
    <row r="1687" spans="1:19" s="5" customFormat="1" x14ac:dyDescent="0.2">
      <c r="A1687" s="4"/>
      <c r="B1687" s="76" t="str">
        <f>IF(A1687="","",IF(ISNUMBER(SEARCH("KCB",G1687))=TRUE,Info!$J$10,Info!$J$11))</f>
        <v/>
      </c>
      <c r="C1687" s="56"/>
      <c r="D1687" s="171"/>
      <c r="E1687" s="171"/>
      <c r="F1687" s="3"/>
      <c r="H1687" s="3"/>
      <c r="M1687" s="78"/>
      <c r="N1687" s="6"/>
      <c r="O1687" s="25"/>
      <c r="P1687" s="25"/>
      <c r="Q1687" s="24"/>
      <c r="R1687" s="79"/>
      <c r="S1687" s="79"/>
    </row>
    <row r="1688" spans="1:19" s="5" customFormat="1" x14ac:dyDescent="0.2">
      <c r="A1688" s="4"/>
      <c r="B1688" s="76" t="str">
        <f>IF(A1688="","",IF(ISNUMBER(SEARCH("KCB",G1688))=TRUE,Info!$J$10,Info!$J$11))</f>
        <v/>
      </c>
      <c r="C1688" s="56"/>
      <c r="D1688" s="171"/>
      <c r="E1688" s="171"/>
      <c r="F1688" s="3"/>
      <c r="H1688" s="3"/>
      <c r="M1688" s="78"/>
      <c r="N1688" s="6"/>
      <c r="O1688" s="25"/>
      <c r="P1688" s="25"/>
      <c r="Q1688" s="24"/>
      <c r="R1688" s="79"/>
      <c r="S1688" s="79"/>
    </row>
    <row r="1689" spans="1:19" s="5" customFormat="1" x14ac:dyDescent="0.2">
      <c r="A1689" s="4"/>
      <c r="B1689" s="76" t="str">
        <f>IF(A1689="","",IF(ISNUMBER(SEARCH("KCB",G1689))=TRUE,Info!$J$10,Info!$J$11))</f>
        <v/>
      </c>
      <c r="C1689" s="56"/>
      <c r="D1689" s="171"/>
      <c r="E1689" s="171"/>
      <c r="F1689" s="3"/>
      <c r="H1689" s="3"/>
      <c r="M1689" s="78"/>
      <c r="N1689" s="6"/>
      <c r="O1689" s="25"/>
      <c r="P1689" s="25"/>
      <c r="Q1689" s="24"/>
      <c r="R1689" s="79"/>
      <c r="S1689" s="79"/>
    </row>
    <row r="1690" spans="1:19" s="5" customFormat="1" x14ac:dyDescent="0.2">
      <c r="A1690" s="4"/>
      <c r="B1690" s="76" t="str">
        <f>IF(A1690="","",IF(ISNUMBER(SEARCH("KCB",G1690))=TRUE,Info!$J$10,Info!$J$11))</f>
        <v/>
      </c>
      <c r="C1690" s="56"/>
      <c r="D1690" s="171"/>
      <c r="E1690" s="171"/>
      <c r="F1690" s="3"/>
      <c r="H1690" s="3"/>
      <c r="M1690" s="78"/>
      <c r="N1690" s="6"/>
      <c r="O1690" s="25"/>
      <c r="P1690" s="25"/>
      <c r="Q1690" s="24"/>
      <c r="R1690" s="79"/>
      <c r="S1690" s="79"/>
    </row>
    <row r="1691" spans="1:19" s="5" customFormat="1" x14ac:dyDescent="0.2">
      <c r="A1691" s="4"/>
      <c r="B1691" s="76" t="str">
        <f>IF(A1691="","",IF(ISNUMBER(SEARCH("KCB",G1691))=TRUE,Info!$J$10,Info!$J$11))</f>
        <v/>
      </c>
      <c r="C1691" s="56"/>
      <c r="D1691" s="171"/>
      <c r="E1691" s="171"/>
      <c r="F1691" s="3"/>
      <c r="H1691" s="3"/>
      <c r="M1691" s="78"/>
      <c r="N1691" s="6"/>
      <c r="O1691" s="25"/>
      <c r="P1691" s="25"/>
      <c r="Q1691" s="24"/>
      <c r="R1691" s="79"/>
      <c r="S1691" s="79"/>
    </row>
    <row r="1692" spans="1:19" s="5" customFormat="1" x14ac:dyDescent="0.2">
      <c r="A1692" s="4"/>
      <c r="B1692" s="76" t="str">
        <f>IF(A1692="","",IF(ISNUMBER(SEARCH("KCB",G1692))=TRUE,Info!$J$10,Info!$J$11))</f>
        <v/>
      </c>
      <c r="C1692" s="56"/>
      <c r="D1692" s="171"/>
      <c r="E1692" s="171"/>
      <c r="F1692" s="3"/>
      <c r="H1692" s="3"/>
      <c r="M1692" s="78"/>
      <c r="N1692" s="6"/>
      <c r="O1692" s="25"/>
      <c r="P1692" s="25"/>
      <c r="Q1692" s="24"/>
      <c r="R1692" s="79"/>
      <c r="S1692" s="79"/>
    </row>
    <row r="1693" spans="1:19" s="5" customFormat="1" x14ac:dyDescent="0.2">
      <c r="A1693" s="4"/>
      <c r="B1693" s="76" t="str">
        <f>IF(A1693="","",IF(ISNUMBER(SEARCH("KCB",G1693))=TRUE,Info!$J$10,Info!$J$11))</f>
        <v/>
      </c>
      <c r="C1693" s="56"/>
      <c r="D1693" s="171"/>
      <c r="E1693" s="171"/>
      <c r="F1693" s="3"/>
      <c r="H1693" s="3"/>
      <c r="M1693" s="78"/>
      <c r="N1693" s="6"/>
      <c r="O1693" s="25"/>
      <c r="P1693" s="25"/>
      <c r="Q1693" s="24"/>
      <c r="R1693" s="79"/>
      <c r="S1693" s="79"/>
    </row>
    <row r="1694" spans="1:19" s="5" customFormat="1" x14ac:dyDescent="0.2">
      <c r="A1694" s="4"/>
      <c r="B1694" s="76" t="str">
        <f>IF(A1694="","",IF(ISNUMBER(SEARCH("KCB",G1694))=TRUE,Info!$J$10,Info!$J$11))</f>
        <v/>
      </c>
      <c r="C1694" s="56"/>
      <c r="D1694" s="171"/>
      <c r="E1694" s="171"/>
      <c r="F1694" s="3"/>
      <c r="H1694" s="3"/>
      <c r="M1694" s="78"/>
      <c r="N1694" s="6"/>
      <c r="O1694" s="25"/>
      <c r="P1694" s="25"/>
      <c r="Q1694" s="24"/>
      <c r="R1694" s="79"/>
      <c r="S1694" s="79"/>
    </row>
    <row r="1695" spans="1:19" s="5" customFormat="1" x14ac:dyDescent="0.2">
      <c r="A1695" s="4"/>
      <c r="B1695" s="76" t="str">
        <f>IF(A1695="","",IF(ISNUMBER(SEARCH("KCB",G1695))=TRUE,Info!$J$10,Info!$J$11))</f>
        <v/>
      </c>
      <c r="C1695" s="56"/>
      <c r="D1695" s="171"/>
      <c r="E1695" s="171"/>
      <c r="F1695" s="3"/>
      <c r="H1695" s="3"/>
      <c r="M1695" s="78"/>
      <c r="N1695" s="6"/>
      <c r="O1695" s="25"/>
      <c r="P1695" s="25"/>
      <c r="Q1695" s="24"/>
      <c r="R1695" s="79"/>
      <c r="S1695" s="79"/>
    </row>
    <row r="1696" spans="1:19" s="5" customFormat="1" x14ac:dyDescent="0.2">
      <c r="A1696" s="4"/>
      <c r="B1696" s="76" t="str">
        <f>IF(A1696="","",IF(ISNUMBER(SEARCH("KCB",G1696))=TRUE,Info!$J$10,Info!$J$11))</f>
        <v/>
      </c>
      <c r="C1696" s="56"/>
      <c r="D1696" s="171"/>
      <c r="E1696" s="171"/>
      <c r="F1696" s="3"/>
      <c r="H1696" s="3"/>
      <c r="M1696" s="78"/>
      <c r="N1696" s="6"/>
      <c r="O1696" s="25"/>
      <c r="P1696" s="25"/>
      <c r="Q1696" s="24"/>
      <c r="R1696" s="79"/>
      <c r="S1696" s="79"/>
    </row>
    <row r="1697" spans="1:19" s="5" customFormat="1" x14ac:dyDescent="0.2">
      <c r="A1697" s="4"/>
      <c r="B1697" s="76" t="str">
        <f>IF(A1697="","",IF(ISNUMBER(SEARCH("KCB",G1697))=TRUE,Info!$J$10,Info!$J$11))</f>
        <v/>
      </c>
      <c r="C1697" s="56"/>
      <c r="D1697" s="171"/>
      <c r="E1697" s="171"/>
      <c r="F1697" s="3"/>
      <c r="H1697" s="3"/>
      <c r="M1697" s="78"/>
      <c r="N1697" s="6"/>
      <c r="O1697" s="25"/>
      <c r="P1697" s="25"/>
      <c r="Q1697" s="24"/>
      <c r="R1697" s="79"/>
      <c r="S1697" s="79"/>
    </row>
    <row r="1698" spans="1:19" s="5" customFormat="1" x14ac:dyDescent="0.2">
      <c r="A1698" s="4"/>
      <c r="B1698" s="76" t="str">
        <f>IF(A1698="","",IF(ISNUMBER(SEARCH("KCB",G1698))=TRUE,Info!$J$10,Info!$J$11))</f>
        <v/>
      </c>
      <c r="C1698" s="56"/>
      <c r="D1698" s="171"/>
      <c r="E1698" s="171"/>
      <c r="F1698" s="3"/>
      <c r="H1698" s="3"/>
      <c r="M1698" s="78"/>
      <c r="N1698" s="6"/>
      <c r="O1698" s="25"/>
      <c r="P1698" s="25"/>
      <c r="Q1698" s="24"/>
      <c r="R1698" s="79"/>
      <c r="S1698" s="79"/>
    </row>
    <row r="1699" spans="1:19" s="5" customFormat="1" x14ac:dyDescent="0.2">
      <c r="A1699" s="4"/>
      <c r="B1699" s="76" t="str">
        <f>IF(A1699="","",IF(ISNUMBER(SEARCH("KCB",G1699))=TRUE,Info!$J$10,Info!$J$11))</f>
        <v/>
      </c>
      <c r="C1699" s="56"/>
      <c r="D1699" s="171"/>
      <c r="E1699" s="171"/>
      <c r="F1699" s="3"/>
      <c r="H1699" s="3"/>
      <c r="M1699" s="78"/>
      <c r="N1699" s="6"/>
      <c r="O1699" s="25"/>
      <c r="P1699" s="25"/>
      <c r="Q1699" s="24"/>
      <c r="R1699" s="79"/>
      <c r="S1699" s="79"/>
    </row>
    <row r="1700" spans="1:19" s="5" customFormat="1" x14ac:dyDescent="0.2">
      <c r="A1700" s="4"/>
      <c r="B1700" s="76" t="str">
        <f>IF(A1700="","",IF(ISNUMBER(SEARCH("KCB",G1700))=TRUE,Info!$J$10,Info!$J$11))</f>
        <v/>
      </c>
      <c r="C1700" s="56"/>
      <c r="D1700" s="171"/>
      <c r="E1700" s="171"/>
      <c r="F1700" s="3"/>
      <c r="H1700" s="3"/>
      <c r="M1700" s="78"/>
      <c r="N1700" s="6"/>
      <c r="O1700" s="25"/>
      <c r="P1700" s="25"/>
      <c r="Q1700" s="24"/>
      <c r="R1700" s="79"/>
      <c r="S1700" s="79"/>
    </row>
    <row r="1701" spans="1:19" s="5" customFormat="1" x14ac:dyDescent="0.2">
      <c r="A1701" s="4"/>
      <c r="B1701" s="76" t="str">
        <f>IF(A1701="","",IF(ISNUMBER(SEARCH("KCB",G1701))=TRUE,Info!$J$10,Info!$J$11))</f>
        <v/>
      </c>
      <c r="C1701" s="56"/>
      <c r="D1701" s="171"/>
      <c r="E1701" s="171"/>
      <c r="F1701" s="3"/>
      <c r="H1701" s="3"/>
      <c r="M1701" s="78"/>
      <c r="N1701" s="6"/>
      <c r="O1701" s="25"/>
      <c r="P1701" s="25"/>
      <c r="Q1701" s="24"/>
      <c r="R1701" s="79"/>
      <c r="S1701" s="79"/>
    </row>
    <row r="1702" spans="1:19" s="5" customFormat="1" x14ac:dyDescent="0.2">
      <c r="A1702" s="4"/>
      <c r="B1702" s="76" t="str">
        <f>IF(A1702="","",IF(ISNUMBER(SEARCH("KCB",G1702))=TRUE,Info!$J$10,Info!$J$11))</f>
        <v/>
      </c>
      <c r="C1702" s="56"/>
      <c r="D1702" s="171"/>
      <c r="E1702" s="171"/>
      <c r="F1702" s="3"/>
      <c r="H1702" s="3"/>
      <c r="M1702" s="78"/>
      <c r="N1702" s="6"/>
      <c r="O1702" s="25"/>
      <c r="P1702" s="25"/>
      <c r="Q1702" s="24"/>
      <c r="R1702" s="79"/>
      <c r="S1702" s="79"/>
    </row>
    <row r="1703" spans="1:19" s="5" customFormat="1" x14ac:dyDescent="0.2">
      <c r="A1703" s="4"/>
      <c r="B1703" s="76" t="str">
        <f>IF(A1703="","",IF(ISNUMBER(SEARCH("KCB",G1703))=TRUE,Info!$J$10,Info!$J$11))</f>
        <v/>
      </c>
      <c r="C1703" s="56"/>
      <c r="D1703" s="171"/>
      <c r="E1703" s="171"/>
      <c r="F1703" s="3"/>
      <c r="H1703" s="3"/>
      <c r="M1703" s="78"/>
      <c r="N1703" s="6"/>
      <c r="O1703" s="25"/>
      <c r="P1703" s="25"/>
      <c r="Q1703" s="24"/>
      <c r="R1703" s="79"/>
      <c r="S1703" s="79"/>
    </row>
    <row r="1704" spans="1:19" s="5" customFormat="1" x14ac:dyDescent="0.2">
      <c r="A1704" s="4"/>
      <c r="B1704" s="76" t="str">
        <f>IF(A1704="","",IF(ISNUMBER(SEARCH("KCB",G1704))=TRUE,Info!$J$10,Info!$J$11))</f>
        <v/>
      </c>
      <c r="C1704" s="56"/>
      <c r="D1704" s="171"/>
      <c r="E1704" s="171"/>
      <c r="F1704" s="3"/>
      <c r="H1704" s="3"/>
      <c r="M1704" s="78"/>
      <c r="N1704" s="6"/>
      <c r="O1704" s="25"/>
      <c r="P1704" s="25"/>
      <c r="Q1704" s="24"/>
      <c r="R1704" s="79"/>
      <c r="S1704" s="79"/>
    </row>
    <row r="1705" spans="1:19" s="5" customFormat="1" x14ac:dyDescent="0.2">
      <c r="A1705" s="4"/>
      <c r="B1705" s="76" t="str">
        <f>IF(A1705="","",IF(ISNUMBER(SEARCH("KCB",G1705))=TRUE,Info!$J$10,Info!$J$11))</f>
        <v/>
      </c>
      <c r="C1705" s="56"/>
      <c r="D1705" s="171"/>
      <c r="E1705" s="171"/>
      <c r="F1705" s="3"/>
      <c r="H1705" s="3"/>
      <c r="M1705" s="78"/>
      <c r="N1705" s="6"/>
      <c r="O1705" s="25"/>
      <c r="P1705" s="25"/>
      <c r="Q1705" s="24"/>
      <c r="R1705" s="79"/>
      <c r="S1705" s="79"/>
    </row>
    <row r="1706" spans="1:19" s="5" customFormat="1" x14ac:dyDescent="0.2">
      <c r="A1706" s="4"/>
      <c r="B1706" s="76" t="str">
        <f>IF(A1706="","",IF(ISNUMBER(SEARCH("KCB",G1706))=TRUE,Info!$J$10,Info!$J$11))</f>
        <v/>
      </c>
      <c r="C1706" s="56"/>
      <c r="D1706" s="171"/>
      <c r="E1706" s="171"/>
      <c r="F1706" s="3"/>
      <c r="H1706" s="3"/>
      <c r="M1706" s="78"/>
      <c r="N1706" s="6"/>
      <c r="O1706" s="25"/>
      <c r="P1706" s="25"/>
      <c r="Q1706" s="24"/>
      <c r="R1706" s="79"/>
      <c r="S1706" s="79"/>
    </row>
    <row r="1707" spans="1:19" s="5" customFormat="1" x14ac:dyDescent="0.2">
      <c r="A1707" s="4"/>
      <c r="B1707" s="76" t="str">
        <f>IF(A1707="","",IF(ISNUMBER(SEARCH("KCB",G1707))=TRUE,Info!$J$10,Info!$J$11))</f>
        <v/>
      </c>
      <c r="C1707" s="56"/>
      <c r="D1707" s="171"/>
      <c r="E1707" s="171"/>
      <c r="F1707" s="3"/>
      <c r="H1707" s="3"/>
      <c r="M1707" s="78"/>
      <c r="N1707" s="6"/>
      <c r="O1707" s="25"/>
      <c r="P1707" s="25"/>
      <c r="Q1707" s="24"/>
      <c r="R1707" s="79"/>
      <c r="S1707" s="79"/>
    </row>
    <row r="1708" spans="1:19" s="5" customFormat="1" x14ac:dyDescent="0.2">
      <c r="A1708" s="4"/>
      <c r="B1708" s="76" t="str">
        <f>IF(A1708="","",IF(ISNUMBER(SEARCH("KCB",G1708))=TRUE,Info!$J$10,Info!$J$11))</f>
        <v/>
      </c>
      <c r="C1708" s="56"/>
      <c r="D1708" s="171"/>
      <c r="E1708" s="171"/>
      <c r="F1708" s="3"/>
      <c r="H1708" s="3"/>
      <c r="M1708" s="78"/>
      <c r="N1708" s="6"/>
      <c r="O1708" s="25"/>
      <c r="P1708" s="25"/>
      <c r="Q1708" s="24"/>
      <c r="R1708" s="79"/>
      <c r="S1708" s="79"/>
    </row>
    <row r="1709" spans="1:19" s="5" customFormat="1" x14ac:dyDescent="0.2">
      <c r="A1709" s="4"/>
      <c r="B1709" s="76" t="str">
        <f>IF(A1709="","",IF(ISNUMBER(SEARCH("KCB",G1709))=TRUE,Info!$J$10,Info!$J$11))</f>
        <v/>
      </c>
      <c r="C1709" s="56"/>
      <c r="D1709" s="171"/>
      <c r="E1709" s="171"/>
      <c r="F1709" s="3"/>
      <c r="H1709" s="3"/>
      <c r="M1709" s="78"/>
      <c r="N1709" s="6"/>
      <c r="O1709" s="25"/>
      <c r="P1709" s="25"/>
      <c r="Q1709" s="24"/>
      <c r="R1709" s="79"/>
      <c r="S1709" s="79"/>
    </row>
    <row r="1710" spans="1:19" s="5" customFormat="1" x14ac:dyDescent="0.2">
      <c r="A1710" s="4"/>
      <c r="B1710" s="76" t="str">
        <f>IF(A1710="","",IF(ISNUMBER(SEARCH("KCB",G1710))=TRUE,Info!$J$10,Info!$J$11))</f>
        <v/>
      </c>
      <c r="C1710" s="56"/>
      <c r="D1710" s="171"/>
      <c r="E1710" s="171"/>
      <c r="F1710" s="3"/>
      <c r="H1710" s="3"/>
      <c r="M1710" s="78"/>
      <c r="N1710" s="6"/>
      <c r="O1710" s="25"/>
      <c r="P1710" s="25"/>
      <c r="Q1710" s="24"/>
      <c r="R1710" s="79"/>
      <c r="S1710" s="79"/>
    </row>
    <row r="1711" spans="1:19" s="5" customFormat="1" x14ac:dyDescent="0.2">
      <c r="A1711" s="4"/>
      <c r="B1711" s="76" t="str">
        <f>IF(A1711="","",IF(ISNUMBER(SEARCH("KCB",G1711))=TRUE,Info!$J$10,Info!$J$11))</f>
        <v/>
      </c>
      <c r="C1711" s="56"/>
      <c r="D1711" s="171"/>
      <c r="E1711" s="171"/>
      <c r="F1711" s="3"/>
      <c r="H1711" s="3"/>
      <c r="M1711" s="78"/>
      <c r="N1711" s="6"/>
      <c r="O1711" s="25"/>
      <c r="P1711" s="25"/>
      <c r="Q1711" s="24"/>
      <c r="R1711" s="79"/>
      <c r="S1711" s="79"/>
    </row>
    <row r="1712" spans="1:19" s="5" customFormat="1" x14ac:dyDescent="0.2">
      <c r="A1712" s="4"/>
      <c r="B1712" s="76" t="str">
        <f>IF(A1712="","",IF(ISNUMBER(SEARCH("KCB",G1712))=TRUE,Info!$J$10,Info!$J$11))</f>
        <v/>
      </c>
      <c r="C1712" s="56"/>
      <c r="D1712" s="171"/>
      <c r="E1712" s="171"/>
      <c r="F1712" s="3"/>
      <c r="H1712" s="3"/>
      <c r="M1712" s="78"/>
      <c r="N1712" s="6"/>
      <c r="O1712" s="25"/>
      <c r="P1712" s="25"/>
      <c r="Q1712" s="24"/>
      <c r="R1712" s="79"/>
      <c r="S1712" s="79"/>
    </row>
    <row r="1713" spans="1:19" s="5" customFormat="1" x14ac:dyDescent="0.2">
      <c r="A1713" s="4"/>
      <c r="B1713" s="76" t="str">
        <f>IF(A1713="","",IF(ISNUMBER(SEARCH("KCB",G1713))=TRUE,Info!$J$10,Info!$J$11))</f>
        <v/>
      </c>
      <c r="C1713" s="56"/>
      <c r="D1713" s="171"/>
      <c r="E1713" s="171"/>
      <c r="F1713" s="3"/>
      <c r="H1713" s="3"/>
      <c r="M1713" s="78"/>
      <c r="N1713" s="6"/>
      <c r="O1713" s="25"/>
      <c r="P1713" s="25"/>
      <c r="Q1713" s="24"/>
      <c r="R1713" s="79"/>
      <c r="S1713" s="79"/>
    </row>
    <row r="1714" spans="1:19" s="5" customFormat="1" x14ac:dyDescent="0.2">
      <c r="A1714" s="4"/>
      <c r="B1714" s="76" t="str">
        <f>IF(A1714="","",IF(ISNUMBER(SEARCH("KCB",G1714))=TRUE,Info!$J$10,Info!$J$11))</f>
        <v/>
      </c>
      <c r="C1714" s="56"/>
      <c r="D1714" s="171"/>
      <c r="E1714" s="171"/>
      <c r="F1714" s="3"/>
      <c r="H1714" s="3"/>
      <c r="M1714" s="78"/>
      <c r="N1714" s="6"/>
      <c r="O1714" s="25"/>
      <c r="P1714" s="25"/>
      <c r="Q1714" s="24"/>
      <c r="R1714" s="79"/>
      <c r="S1714" s="79"/>
    </row>
    <row r="1715" spans="1:19" s="5" customFormat="1" x14ac:dyDescent="0.2">
      <c r="A1715" s="4"/>
      <c r="B1715" s="76" t="str">
        <f>IF(A1715="","",IF(ISNUMBER(SEARCH("KCB",G1715))=TRUE,Info!$J$10,Info!$J$11))</f>
        <v/>
      </c>
      <c r="C1715" s="56"/>
      <c r="D1715" s="171"/>
      <c r="E1715" s="171"/>
      <c r="F1715" s="3"/>
      <c r="H1715" s="3"/>
      <c r="M1715" s="78"/>
      <c r="N1715" s="6"/>
      <c r="O1715" s="25"/>
      <c r="P1715" s="25"/>
      <c r="Q1715" s="24"/>
      <c r="R1715" s="79"/>
      <c r="S1715" s="79"/>
    </row>
    <row r="1716" spans="1:19" s="5" customFormat="1" x14ac:dyDescent="0.2">
      <c r="A1716" s="4"/>
      <c r="B1716" s="76" t="str">
        <f>IF(A1716="","",IF(ISNUMBER(SEARCH("KCB",G1716))=TRUE,Info!$J$10,Info!$J$11))</f>
        <v/>
      </c>
      <c r="C1716" s="56"/>
      <c r="D1716" s="171"/>
      <c r="E1716" s="171"/>
      <c r="F1716" s="3"/>
      <c r="H1716" s="3"/>
      <c r="M1716" s="78"/>
      <c r="N1716" s="6"/>
      <c r="O1716" s="25"/>
      <c r="P1716" s="25"/>
      <c r="Q1716" s="24"/>
      <c r="R1716" s="79"/>
      <c r="S1716" s="79"/>
    </row>
    <row r="1717" spans="1:19" s="5" customFormat="1" x14ac:dyDescent="0.2">
      <c r="A1717" s="4"/>
      <c r="B1717" s="76" t="str">
        <f>IF(A1717="","",IF(ISNUMBER(SEARCH("KCB",G1717))=TRUE,Info!$J$10,Info!$J$11))</f>
        <v/>
      </c>
      <c r="C1717" s="56"/>
      <c r="D1717" s="171"/>
      <c r="E1717" s="171"/>
      <c r="F1717" s="3"/>
      <c r="H1717" s="3"/>
      <c r="M1717" s="78"/>
      <c r="N1717" s="6"/>
      <c r="O1717" s="25"/>
      <c r="P1717" s="25"/>
      <c r="Q1717" s="24"/>
      <c r="R1717" s="79"/>
      <c r="S1717" s="79"/>
    </row>
    <row r="1718" spans="1:19" s="5" customFormat="1" x14ac:dyDescent="0.2">
      <c r="A1718" s="4"/>
      <c r="B1718" s="76" t="str">
        <f>IF(A1718="","",IF(ISNUMBER(SEARCH("KCB",G1718))=TRUE,Info!$J$10,Info!$J$11))</f>
        <v/>
      </c>
      <c r="C1718" s="56"/>
      <c r="D1718" s="171"/>
      <c r="E1718" s="171"/>
      <c r="F1718" s="3"/>
      <c r="H1718" s="3"/>
      <c r="M1718" s="78"/>
      <c r="N1718" s="6"/>
      <c r="O1718" s="25"/>
      <c r="P1718" s="25"/>
      <c r="Q1718" s="24"/>
      <c r="R1718" s="79"/>
      <c r="S1718" s="79"/>
    </row>
    <row r="1719" spans="1:19" s="5" customFormat="1" x14ac:dyDescent="0.2">
      <c r="A1719" s="4"/>
      <c r="B1719" s="76" t="str">
        <f>IF(A1719="","",IF(ISNUMBER(SEARCH("KCB",G1719))=TRUE,Info!$J$10,Info!$J$11))</f>
        <v/>
      </c>
      <c r="C1719" s="56"/>
      <c r="D1719" s="171"/>
      <c r="E1719" s="171"/>
      <c r="F1719" s="3"/>
      <c r="H1719" s="3"/>
      <c r="M1719" s="78"/>
      <c r="N1719" s="6"/>
      <c r="O1719" s="25"/>
      <c r="P1719" s="25"/>
      <c r="Q1719" s="24"/>
      <c r="R1719" s="79"/>
      <c r="S1719" s="79"/>
    </row>
    <row r="1720" spans="1:19" s="5" customFormat="1" x14ac:dyDescent="0.2">
      <c r="A1720" s="4"/>
      <c r="B1720" s="76" t="str">
        <f>IF(A1720="","",IF(ISNUMBER(SEARCH("KCB",G1720))=TRUE,Info!$J$10,Info!$J$11))</f>
        <v/>
      </c>
      <c r="C1720" s="56"/>
      <c r="D1720" s="171"/>
      <c r="E1720" s="171"/>
      <c r="F1720" s="3"/>
      <c r="H1720" s="3"/>
      <c r="M1720" s="78"/>
      <c r="N1720" s="6"/>
      <c r="O1720" s="25"/>
      <c r="P1720" s="25"/>
      <c r="Q1720" s="24"/>
      <c r="R1720" s="79"/>
      <c r="S1720" s="79"/>
    </row>
    <row r="1721" spans="1:19" s="5" customFormat="1" x14ac:dyDescent="0.2">
      <c r="A1721" s="4"/>
      <c r="B1721" s="76" t="str">
        <f>IF(A1721="","",IF(ISNUMBER(SEARCH("KCB",G1721))=TRUE,Info!$J$10,Info!$J$11))</f>
        <v/>
      </c>
      <c r="C1721" s="56"/>
      <c r="D1721" s="171"/>
      <c r="E1721" s="171"/>
      <c r="F1721" s="3"/>
      <c r="H1721" s="3"/>
      <c r="M1721" s="78"/>
      <c r="N1721" s="6"/>
      <c r="O1721" s="25"/>
      <c r="P1721" s="25"/>
      <c r="Q1721" s="24"/>
      <c r="R1721" s="79"/>
      <c r="S1721" s="79"/>
    </row>
    <row r="1722" spans="1:19" s="5" customFormat="1" x14ac:dyDescent="0.2">
      <c r="A1722" s="4"/>
      <c r="B1722" s="76" t="str">
        <f>IF(A1722="","",IF(ISNUMBER(SEARCH("KCB",G1722))=TRUE,Info!$J$10,Info!$J$11))</f>
        <v/>
      </c>
      <c r="C1722" s="56"/>
      <c r="D1722" s="171"/>
      <c r="E1722" s="171"/>
      <c r="F1722" s="3"/>
      <c r="H1722" s="3"/>
      <c r="M1722" s="78"/>
      <c r="N1722" s="6"/>
      <c r="O1722" s="25"/>
      <c r="P1722" s="25"/>
      <c r="Q1722" s="24"/>
      <c r="R1722" s="79"/>
      <c r="S1722" s="79"/>
    </row>
    <row r="1723" spans="1:19" s="5" customFormat="1" x14ac:dyDescent="0.2">
      <c r="A1723" s="4"/>
      <c r="B1723" s="76" t="str">
        <f>IF(A1723="","",IF(ISNUMBER(SEARCH("KCB",G1723))=TRUE,Info!$J$10,Info!$J$11))</f>
        <v/>
      </c>
      <c r="C1723" s="56"/>
      <c r="D1723" s="171"/>
      <c r="E1723" s="171"/>
      <c r="F1723" s="3"/>
      <c r="H1723" s="3"/>
      <c r="M1723" s="78"/>
      <c r="N1723" s="6"/>
      <c r="O1723" s="25"/>
      <c r="P1723" s="25"/>
      <c r="Q1723" s="24"/>
      <c r="R1723" s="79"/>
      <c r="S1723" s="79"/>
    </row>
    <row r="1724" spans="1:19" s="5" customFormat="1" x14ac:dyDescent="0.2">
      <c r="A1724" s="4"/>
      <c r="B1724" s="76" t="str">
        <f>IF(A1724="","",IF(ISNUMBER(SEARCH("KCB",G1724))=TRUE,Info!$J$10,Info!$J$11))</f>
        <v/>
      </c>
      <c r="C1724" s="56"/>
      <c r="D1724" s="171"/>
      <c r="E1724" s="171"/>
      <c r="F1724" s="3"/>
      <c r="H1724" s="3"/>
      <c r="M1724" s="78"/>
      <c r="N1724" s="6"/>
      <c r="O1724" s="25"/>
      <c r="P1724" s="25"/>
      <c r="Q1724" s="24"/>
      <c r="R1724" s="79"/>
      <c r="S1724" s="79"/>
    </row>
    <row r="1725" spans="1:19" s="5" customFormat="1" x14ac:dyDescent="0.2">
      <c r="A1725" s="4"/>
      <c r="B1725" s="76" t="str">
        <f>IF(A1725="","",IF(ISNUMBER(SEARCH("KCB",G1725))=TRUE,Info!$J$10,Info!$J$11))</f>
        <v/>
      </c>
      <c r="C1725" s="56"/>
      <c r="D1725" s="171"/>
      <c r="E1725" s="171"/>
      <c r="F1725" s="3"/>
      <c r="H1725" s="3"/>
      <c r="M1725" s="78"/>
      <c r="N1725" s="6"/>
      <c r="O1725" s="25"/>
      <c r="P1725" s="25"/>
      <c r="Q1725" s="24"/>
      <c r="R1725" s="79"/>
      <c r="S1725" s="79"/>
    </row>
    <row r="1726" spans="1:19" s="5" customFormat="1" x14ac:dyDescent="0.2">
      <c r="A1726" s="4"/>
      <c r="B1726" s="76" t="str">
        <f>IF(A1726="","",IF(ISNUMBER(SEARCH("KCB",G1726))=TRUE,Info!$J$10,Info!$J$11))</f>
        <v/>
      </c>
      <c r="C1726" s="56"/>
      <c r="D1726" s="171"/>
      <c r="E1726" s="171"/>
      <c r="F1726" s="3"/>
      <c r="H1726" s="3"/>
      <c r="M1726" s="78"/>
      <c r="N1726" s="6"/>
      <c r="O1726" s="25"/>
      <c r="P1726" s="25"/>
      <c r="Q1726" s="24"/>
      <c r="R1726" s="79"/>
      <c r="S1726" s="79"/>
    </row>
    <row r="1727" spans="1:19" s="5" customFormat="1" x14ac:dyDescent="0.2">
      <c r="A1727" s="4"/>
      <c r="B1727" s="76" t="str">
        <f>IF(A1727="","",IF(ISNUMBER(SEARCH("KCB",G1727))=TRUE,Info!$J$10,Info!$J$11))</f>
        <v/>
      </c>
      <c r="C1727" s="56"/>
      <c r="D1727" s="171"/>
      <c r="E1727" s="171"/>
      <c r="F1727" s="3"/>
      <c r="H1727" s="3"/>
      <c r="M1727" s="78"/>
      <c r="N1727" s="6"/>
      <c r="O1727" s="25"/>
      <c r="P1727" s="25"/>
      <c r="Q1727" s="24"/>
      <c r="R1727" s="79"/>
      <c r="S1727" s="79"/>
    </row>
    <row r="1728" spans="1:19" s="5" customFormat="1" x14ac:dyDescent="0.2">
      <c r="A1728" s="4"/>
      <c r="B1728" s="76" t="str">
        <f>IF(A1728="","",IF(ISNUMBER(SEARCH("KCB",G1728))=TRUE,Info!$J$10,Info!$J$11))</f>
        <v/>
      </c>
      <c r="C1728" s="56"/>
      <c r="D1728" s="171"/>
      <c r="E1728" s="171"/>
      <c r="F1728" s="3"/>
      <c r="H1728" s="3"/>
      <c r="M1728" s="78"/>
      <c r="N1728" s="6"/>
      <c r="O1728" s="25"/>
      <c r="P1728" s="25"/>
      <c r="Q1728" s="24"/>
      <c r="R1728" s="79"/>
      <c r="S1728" s="79"/>
    </row>
    <row r="1729" spans="1:19" s="5" customFormat="1" x14ac:dyDescent="0.2">
      <c r="A1729" s="4"/>
      <c r="B1729" s="76" t="str">
        <f>IF(A1729="","",IF(ISNUMBER(SEARCH("KCB",G1729))=TRUE,Info!$J$10,Info!$J$11))</f>
        <v/>
      </c>
      <c r="C1729" s="56"/>
      <c r="D1729" s="171"/>
      <c r="E1729" s="171"/>
      <c r="F1729" s="3"/>
      <c r="H1729" s="3"/>
      <c r="M1729" s="78"/>
      <c r="N1729" s="6"/>
      <c r="O1729" s="25"/>
      <c r="P1729" s="25"/>
      <c r="Q1729" s="24"/>
      <c r="R1729" s="79"/>
      <c r="S1729" s="79"/>
    </row>
    <row r="1730" spans="1:19" s="5" customFormat="1" x14ac:dyDescent="0.2">
      <c r="A1730" s="4"/>
      <c r="B1730" s="76" t="str">
        <f>IF(A1730="","",IF(ISNUMBER(SEARCH("KCB",G1730))=TRUE,Info!$J$10,Info!$J$11))</f>
        <v/>
      </c>
      <c r="C1730" s="56"/>
      <c r="D1730" s="171"/>
      <c r="E1730" s="171"/>
      <c r="F1730" s="3"/>
      <c r="H1730" s="3"/>
      <c r="M1730" s="78"/>
      <c r="N1730" s="6"/>
      <c r="O1730" s="25"/>
      <c r="P1730" s="25"/>
      <c r="Q1730" s="24"/>
      <c r="R1730" s="79"/>
      <c r="S1730" s="79"/>
    </row>
    <row r="1731" spans="1:19" s="5" customFormat="1" x14ac:dyDescent="0.2">
      <c r="A1731" s="4"/>
      <c r="B1731" s="76" t="str">
        <f>IF(A1731="","",IF(ISNUMBER(SEARCH("KCB",G1731))=TRUE,Info!$J$10,Info!$J$11))</f>
        <v/>
      </c>
      <c r="C1731" s="56"/>
      <c r="D1731" s="171"/>
      <c r="E1731" s="171"/>
      <c r="F1731" s="3"/>
      <c r="H1731" s="3"/>
      <c r="M1731" s="78"/>
      <c r="N1731" s="6"/>
      <c r="O1731" s="25"/>
      <c r="P1731" s="25"/>
      <c r="Q1731" s="24"/>
      <c r="R1731" s="79"/>
      <c r="S1731" s="79"/>
    </row>
    <row r="1732" spans="1:19" s="5" customFormat="1" x14ac:dyDescent="0.2">
      <c r="A1732" s="4"/>
      <c r="B1732" s="76" t="str">
        <f>IF(A1732="","",IF(ISNUMBER(SEARCH("KCB",G1732))=TRUE,Info!$J$10,Info!$J$11))</f>
        <v/>
      </c>
      <c r="C1732" s="56"/>
      <c r="D1732" s="171"/>
      <c r="E1732" s="171"/>
      <c r="F1732" s="3"/>
      <c r="H1732" s="3"/>
      <c r="M1732" s="78"/>
      <c r="N1732" s="6"/>
      <c r="O1732" s="25"/>
      <c r="P1732" s="25"/>
      <c r="Q1732" s="24"/>
      <c r="R1732" s="79"/>
      <c r="S1732" s="79"/>
    </row>
    <row r="1733" spans="1:19" s="5" customFormat="1" x14ac:dyDescent="0.2">
      <c r="A1733" s="4"/>
      <c r="B1733" s="76" t="str">
        <f>IF(A1733="","",IF(ISNUMBER(SEARCH("KCB",G1733))=TRUE,Info!$J$10,Info!$J$11))</f>
        <v/>
      </c>
      <c r="C1733" s="56"/>
      <c r="D1733" s="171"/>
      <c r="E1733" s="171"/>
      <c r="F1733" s="3"/>
      <c r="H1733" s="3"/>
      <c r="M1733" s="78"/>
      <c r="N1733" s="6"/>
      <c r="O1733" s="25"/>
      <c r="P1733" s="25"/>
      <c r="Q1733" s="24"/>
      <c r="R1733" s="79"/>
      <c r="S1733" s="79"/>
    </row>
    <row r="1734" spans="1:19" s="5" customFormat="1" x14ac:dyDescent="0.2">
      <c r="A1734" s="4"/>
      <c r="B1734" s="76" t="str">
        <f>IF(A1734="","",IF(ISNUMBER(SEARCH("KCB",G1734))=TRUE,Info!$J$10,Info!$J$11))</f>
        <v/>
      </c>
      <c r="C1734" s="56"/>
      <c r="D1734" s="171"/>
      <c r="E1734" s="171"/>
      <c r="F1734" s="3"/>
      <c r="H1734" s="3"/>
      <c r="M1734" s="78"/>
      <c r="N1734" s="6"/>
      <c r="O1734" s="25"/>
      <c r="P1734" s="25"/>
      <c r="Q1734" s="24"/>
      <c r="R1734" s="79"/>
      <c r="S1734" s="79"/>
    </row>
    <row r="1735" spans="1:19" s="5" customFormat="1" x14ac:dyDescent="0.2">
      <c r="A1735" s="4"/>
      <c r="B1735" s="76" t="str">
        <f>IF(A1735="","",IF(ISNUMBER(SEARCH("KCB",G1735))=TRUE,Info!$J$10,Info!$J$11))</f>
        <v/>
      </c>
      <c r="C1735" s="56"/>
      <c r="D1735" s="171"/>
      <c r="E1735" s="171"/>
      <c r="F1735" s="3"/>
      <c r="H1735" s="3"/>
      <c r="M1735" s="78"/>
      <c r="N1735" s="6"/>
      <c r="O1735" s="25"/>
      <c r="P1735" s="25"/>
      <c r="Q1735" s="24"/>
      <c r="R1735" s="79"/>
      <c r="S1735" s="79"/>
    </row>
    <row r="1736" spans="1:19" s="5" customFormat="1" x14ac:dyDescent="0.2">
      <c r="A1736" s="4"/>
      <c r="B1736" s="76" t="str">
        <f>IF(A1736="","",IF(ISNUMBER(SEARCH("KCB",G1736))=TRUE,Info!$J$10,Info!$J$11))</f>
        <v/>
      </c>
      <c r="C1736" s="56"/>
      <c r="D1736" s="171"/>
      <c r="E1736" s="171"/>
      <c r="F1736" s="3"/>
      <c r="H1736" s="3"/>
      <c r="M1736" s="78"/>
      <c r="N1736" s="6"/>
      <c r="O1736" s="25"/>
      <c r="P1736" s="25"/>
      <c r="Q1736" s="24"/>
      <c r="R1736" s="79"/>
      <c r="S1736" s="79"/>
    </row>
    <row r="1737" spans="1:19" s="5" customFormat="1" x14ac:dyDescent="0.2">
      <c r="A1737" s="4"/>
      <c r="B1737" s="76" t="str">
        <f>IF(A1737="","",IF(ISNUMBER(SEARCH("KCB",G1737))=TRUE,Info!$J$10,Info!$J$11))</f>
        <v/>
      </c>
      <c r="C1737" s="56"/>
      <c r="D1737" s="171"/>
      <c r="E1737" s="171"/>
      <c r="F1737" s="3"/>
      <c r="H1737" s="3"/>
      <c r="M1737" s="78"/>
      <c r="N1737" s="6"/>
      <c r="O1737" s="25"/>
      <c r="P1737" s="25"/>
      <c r="Q1737" s="24"/>
      <c r="R1737" s="79"/>
      <c r="S1737" s="79"/>
    </row>
    <row r="1738" spans="1:19" s="5" customFormat="1" x14ac:dyDescent="0.2">
      <c r="A1738" s="4"/>
      <c r="B1738" s="76" t="str">
        <f>IF(A1738="","",IF(ISNUMBER(SEARCH("KCB",G1738))=TRUE,Info!$J$10,Info!$J$11))</f>
        <v/>
      </c>
      <c r="C1738" s="56"/>
      <c r="D1738" s="171"/>
      <c r="E1738" s="171"/>
      <c r="F1738" s="3"/>
      <c r="H1738" s="3"/>
      <c r="M1738" s="78"/>
      <c r="N1738" s="6"/>
      <c r="O1738" s="25"/>
      <c r="P1738" s="25"/>
      <c r="Q1738" s="24"/>
      <c r="R1738" s="79"/>
      <c r="S1738" s="79"/>
    </row>
    <row r="1739" spans="1:19" s="5" customFormat="1" x14ac:dyDescent="0.2">
      <c r="A1739" s="4"/>
      <c r="B1739" s="76" t="str">
        <f>IF(A1739="","",IF(ISNUMBER(SEARCH("KCB",G1739))=TRUE,Info!$J$10,Info!$J$11))</f>
        <v/>
      </c>
      <c r="C1739" s="56"/>
      <c r="D1739" s="171"/>
      <c r="E1739" s="171"/>
      <c r="F1739" s="3"/>
      <c r="H1739" s="3"/>
      <c r="M1739" s="78"/>
      <c r="N1739" s="6"/>
      <c r="O1739" s="25"/>
      <c r="P1739" s="25"/>
      <c r="Q1739" s="24"/>
      <c r="R1739" s="79"/>
      <c r="S1739" s="79"/>
    </row>
    <row r="1740" spans="1:19" s="5" customFormat="1" x14ac:dyDescent="0.2">
      <c r="A1740" s="4"/>
      <c r="B1740" s="76" t="str">
        <f>IF(A1740="","",IF(ISNUMBER(SEARCH("KCB",G1740))=TRUE,Info!$J$10,Info!$J$11))</f>
        <v/>
      </c>
      <c r="C1740" s="56"/>
      <c r="D1740" s="171"/>
      <c r="E1740" s="171"/>
      <c r="F1740" s="3"/>
      <c r="H1740" s="3"/>
      <c r="M1740" s="78"/>
      <c r="N1740" s="6"/>
      <c r="O1740" s="25"/>
      <c r="P1740" s="25"/>
      <c r="Q1740" s="24"/>
      <c r="R1740" s="79"/>
      <c r="S1740" s="79"/>
    </row>
    <row r="1741" spans="1:19" s="5" customFormat="1" x14ac:dyDescent="0.2">
      <c r="A1741" s="4"/>
      <c r="B1741" s="76" t="str">
        <f>IF(A1741="","",IF(ISNUMBER(SEARCH("KCB",G1741))=TRUE,Info!$J$10,Info!$J$11))</f>
        <v/>
      </c>
      <c r="C1741" s="56"/>
      <c r="D1741" s="171"/>
      <c r="E1741" s="171"/>
      <c r="F1741" s="3"/>
      <c r="H1741" s="3"/>
      <c r="M1741" s="78"/>
      <c r="N1741" s="6"/>
      <c r="O1741" s="25"/>
      <c r="P1741" s="25"/>
      <c r="Q1741" s="24"/>
      <c r="R1741" s="79"/>
      <c r="S1741" s="79"/>
    </row>
    <row r="1742" spans="1:19" s="5" customFormat="1" x14ac:dyDescent="0.2">
      <c r="A1742" s="4"/>
      <c r="B1742" s="76" t="str">
        <f>IF(A1742="","",IF(ISNUMBER(SEARCH("KCB",G1742))=TRUE,Info!$J$10,Info!$J$11))</f>
        <v/>
      </c>
      <c r="C1742" s="56"/>
      <c r="D1742" s="171"/>
      <c r="E1742" s="171"/>
      <c r="F1742" s="3"/>
      <c r="H1742" s="3"/>
      <c r="M1742" s="78"/>
      <c r="N1742" s="6"/>
      <c r="O1742" s="25"/>
      <c r="P1742" s="25"/>
      <c r="Q1742" s="24"/>
      <c r="R1742" s="79"/>
      <c r="S1742" s="79"/>
    </row>
    <row r="1743" spans="1:19" s="5" customFormat="1" x14ac:dyDescent="0.2">
      <c r="A1743" s="4"/>
      <c r="B1743" s="76" t="str">
        <f>IF(A1743="","",IF(ISNUMBER(SEARCH("KCB",G1743))=TRUE,Info!$J$10,Info!$J$11))</f>
        <v/>
      </c>
      <c r="C1743" s="56"/>
      <c r="D1743" s="171"/>
      <c r="E1743" s="171"/>
      <c r="F1743" s="3"/>
      <c r="H1743" s="3"/>
      <c r="M1743" s="78"/>
      <c r="N1743" s="6"/>
      <c r="O1743" s="25"/>
      <c r="P1743" s="25"/>
      <c r="Q1743" s="24"/>
      <c r="R1743" s="79"/>
      <c r="S1743" s="79"/>
    </row>
    <row r="1744" spans="1:19" s="5" customFormat="1" x14ac:dyDescent="0.2">
      <c r="A1744" s="4"/>
      <c r="B1744" s="76" t="str">
        <f>IF(A1744="","",IF(ISNUMBER(SEARCH("KCB",G1744))=TRUE,Info!$J$10,Info!$J$11))</f>
        <v/>
      </c>
      <c r="C1744" s="56"/>
      <c r="D1744" s="171"/>
      <c r="E1744" s="171"/>
      <c r="F1744" s="3"/>
      <c r="H1744" s="3"/>
      <c r="M1744" s="78"/>
      <c r="N1744" s="6"/>
      <c r="O1744" s="25"/>
      <c r="P1744" s="25"/>
      <c r="Q1744" s="24"/>
      <c r="R1744" s="79"/>
      <c r="S1744" s="79"/>
    </row>
    <row r="1745" spans="1:19" s="5" customFormat="1" x14ac:dyDescent="0.2">
      <c r="A1745" s="4"/>
      <c r="B1745" s="76" t="str">
        <f>IF(A1745="","",IF(ISNUMBER(SEARCH("KCB",G1745))=TRUE,Info!$J$10,Info!$J$11))</f>
        <v/>
      </c>
      <c r="C1745" s="56"/>
      <c r="D1745" s="171"/>
      <c r="E1745" s="171"/>
      <c r="F1745" s="3"/>
      <c r="H1745" s="3"/>
      <c r="M1745" s="78"/>
      <c r="N1745" s="6"/>
      <c r="O1745" s="25"/>
      <c r="P1745" s="25"/>
      <c r="Q1745" s="24"/>
      <c r="R1745" s="79"/>
      <c r="S1745" s="79"/>
    </row>
    <row r="1746" spans="1:19" s="5" customFormat="1" x14ac:dyDescent="0.2">
      <c r="A1746" s="4"/>
      <c r="B1746" s="76" t="str">
        <f>IF(A1746="","",IF(ISNUMBER(SEARCH("KCB",G1746))=TRUE,Info!$J$10,Info!$J$11))</f>
        <v/>
      </c>
      <c r="C1746" s="56"/>
      <c r="D1746" s="171"/>
      <c r="E1746" s="171"/>
      <c r="F1746" s="3"/>
      <c r="H1746" s="3"/>
      <c r="M1746" s="78"/>
      <c r="N1746" s="6"/>
      <c r="O1746" s="25"/>
      <c r="P1746" s="25"/>
      <c r="Q1746" s="24"/>
      <c r="R1746" s="79"/>
      <c r="S1746" s="79"/>
    </row>
    <row r="1747" spans="1:19" s="5" customFormat="1" x14ac:dyDescent="0.2">
      <c r="A1747" s="4"/>
      <c r="B1747" s="76" t="str">
        <f>IF(A1747="","",IF(ISNUMBER(SEARCH("KCB",G1747))=TRUE,Info!$J$10,Info!$J$11))</f>
        <v/>
      </c>
      <c r="C1747" s="56"/>
      <c r="D1747" s="171"/>
      <c r="E1747" s="171"/>
      <c r="F1747" s="3"/>
      <c r="H1747" s="3"/>
      <c r="M1747" s="78"/>
      <c r="N1747" s="6"/>
      <c r="O1747" s="25"/>
      <c r="P1747" s="25"/>
      <c r="Q1747" s="24"/>
      <c r="R1747" s="79"/>
      <c r="S1747" s="79"/>
    </row>
    <row r="1748" spans="1:19" s="5" customFormat="1" x14ac:dyDescent="0.2">
      <c r="A1748" s="4"/>
      <c r="B1748" s="76" t="str">
        <f>IF(A1748="","",IF(ISNUMBER(SEARCH("KCB",G1748))=TRUE,Info!$J$10,Info!$J$11))</f>
        <v/>
      </c>
      <c r="C1748" s="56"/>
      <c r="D1748" s="171"/>
      <c r="E1748" s="171"/>
      <c r="F1748" s="3"/>
      <c r="H1748" s="3"/>
      <c r="M1748" s="78"/>
      <c r="N1748" s="6"/>
      <c r="O1748" s="25"/>
      <c r="P1748" s="25"/>
      <c r="Q1748" s="24"/>
      <c r="R1748" s="79"/>
      <c r="S1748" s="79"/>
    </row>
    <row r="1749" spans="1:19" s="5" customFormat="1" x14ac:dyDescent="0.2">
      <c r="A1749" s="4"/>
      <c r="B1749" s="76" t="str">
        <f>IF(A1749="","",IF(ISNUMBER(SEARCH("KCB",G1749))=TRUE,Info!$J$10,Info!$J$11))</f>
        <v/>
      </c>
      <c r="C1749" s="56"/>
      <c r="D1749" s="171"/>
      <c r="E1749" s="171"/>
      <c r="F1749" s="3"/>
      <c r="H1749" s="3"/>
      <c r="M1749" s="78"/>
      <c r="N1749" s="6"/>
      <c r="O1749" s="25"/>
      <c r="P1749" s="25"/>
      <c r="Q1749" s="24"/>
      <c r="R1749" s="79"/>
      <c r="S1749" s="79"/>
    </row>
    <row r="1750" spans="1:19" s="5" customFormat="1" x14ac:dyDescent="0.2">
      <c r="A1750" s="4"/>
      <c r="B1750" s="76" t="str">
        <f>IF(A1750="","",IF(ISNUMBER(SEARCH("KCB",G1750))=TRUE,Info!$J$10,Info!$J$11))</f>
        <v/>
      </c>
      <c r="C1750" s="56"/>
      <c r="D1750" s="171"/>
      <c r="E1750" s="171"/>
      <c r="F1750" s="3"/>
      <c r="H1750" s="3"/>
      <c r="M1750" s="78"/>
      <c r="N1750" s="6"/>
      <c r="O1750" s="25"/>
      <c r="P1750" s="25"/>
      <c r="Q1750" s="24"/>
      <c r="R1750" s="79"/>
      <c r="S1750" s="79"/>
    </row>
    <row r="1751" spans="1:19" s="5" customFormat="1" x14ac:dyDescent="0.2">
      <c r="A1751" s="4"/>
      <c r="B1751" s="76" t="str">
        <f>IF(A1751="","",IF(ISNUMBER(SEARCH("KCB",G1751))=TRUE,Info!$J$10,Info!$J$11))</f>
        <v/>
      </c>
      <c r="C1751" s="56"/>
      <c r="D1751" s="171"/>
      <c r="E1751" s="171"/>
      <c r="F1751" s="3"/>
      <c r="H1751" s="3"/>
      <c r="M1751" s="78"/>
      <c r="N1751" s="6"/>
      <c r="O1751" s="25"/>
      <c r="P1751" s="25"/>
      <c r="Q1751" s="24"/>
      <c r="R1751" s="79"/>
      <c r="S1751" s="79"/>
    </row>
    <row r="1752" spans="1:19" s="5" customFormat="1" x14ac:dyDescent="0.2">
      <c r="A1752" s="4"/>
      <c r="B1752" s="76" t="str">
        <f>IF(A1752="","",IF(ISNUMBER(SEARCH("KCB",G1752))=TRUE,Info!$J$10,Info!$J$11))</f>
        <v/>
      </c>
      <c r="C1752" s="56"/>
      <c r="D1752" s="171"/>
      <c r="E1752" s="171"/>
      <c r="F1752" s="3"/>
      <c r="H1752" s="3"/>
      <c r="M1752" s="78"/>
      <c r="N1752" s="6"/>
      <c r="O1752" s="25"/>
      <c r="P1752" s="25"/>
      <c r="Q1752" s="24"/>
      <c r="R1752" s="79"/>
      <c r="S1752" s="79"/>
    </row>
    <row r="1753" spans="1:19" s="5" customFormat="1" x14ac:dyDescent="0.2">
      <c r="A1753" s="4"/>
      <c r="B1753" s="76" t="str">
        <f>IF(A1753="","",IF(ISNUMBER(SEARCH("KCB",G1753))=TRUE,Info!$J$10,Info!$J$11))</f>
        <v/>
      </c>
      <c r="C1753" s="56"/>
      <c r="D1753" s="171"/>
      <c r="E1753" s="171"/>
      <c r="F1753" s="3"/>
      <c r="H1753" s="3"/>
      <c r="M1753" s="78"/>
      <c r="N1753" s="6"/>
      <c r="O1753" s="25"/>
      <c r="P1753" s="25"/>
      <c r="Q1753" s="24"/>
      <c r="R1753" s="79"/>
      <c r="S1753" s="79"/>
    </row>
    <row r="1754" spans="1:19" s="5" customFormat="1" x14ac:dyDescent="0.2">
      <c r="A1754" s="4"/>
      <c r="B1754" s="76" t="str">
        <f>IF(A1754="","",IF(ISNUMBER(SEARCH("KCB",G1754))=TRUE,Info!$J$10,Info!$J$11))</f>
        <v/>
      </c>
      <c r="C1754" s="56"/>
      <c r="D1754" s="171"/>
      <c r="E1754" s="171"/>
      <c r="F1754" s="3"/>
      <c r="H1754" s="3"/>
      <c r="M1754" s="78"/>
      <c r="N1754" s="6"/>
      <c r="O1754" s="25"/>
      <c r="P1754" s="25"/>
      <c r="Q1754" s="24"/>
      <c r="R1754" s="79"/>
      <c r="S1754" s="79"/>
    </row>
    <row r="1755" spans="1:19" s="5" customFormat="1" x14ac:dyDescent="0.2">
      <c r="A1755" s="4"/>
      <c r="B1755" s="76" t="str">
        <f>IF(A1755="","",IF(ISNUMBER(SEARCH("KCB",G1755))=TRUE,Info!$J$10,Info!$J$11))</f>
        <v/>
      </c>
      <c r="C1755" s="56"/>
      <c r="D1755" s="171"/>
      <c r="E1755" s="171"/>
      <c r="F1755" s="3"/>
      <c r="H1755" s="3"/>
      <c r="M1755" s="78"/>
      <c r="N1755" s="6"/>
      <c r="O1755" s="25"/>
      <c r="P1755" s="25"/>
      <c r="Q1755" s="24"/>
      <c r="R1755" s="79"/>
      <c r="S1755" s="79"/>
    </row>
    <row r="1756" spans="1:19" s="5" customFormat="1" x14ac:dyDescent="0.2">
      <c r="A1756" s="4"/>
      <c r="B1756" s="76" t="str">
        <f>IF(A1756="","",IF(ISNUMBER(SEARCH("KCB",G1756))=TRUE,Info!$J$10,Info!$J$11))</f>
        <v/>
      </c>
      <c r="C1756" s="56"/>
      <c r="D1756" s="171"/>
      <c r="E1756" s="171"/>
      <c r="F1756" s="3"/>
      <c r="H1756" s="3"/>
      <c r="M1756" s="78"/>
      <c r="N1756" s="6"/>
      <c r="O1756" s="25"/>
      <c r="P1756" s="25"/>
      <c r="Q1756" s="24"/>
      <c r="R1756" s="79"/>
      <c r="S1756" s="79"/>
    </row>
    <row r="1757" spans="1:19" s="5" customFormat="1" x14ac:dyDescent="0.2">
      <c r="A1757" s="4"/>
      <c r="B1757" s="76" t="str">
        <f>IF(A1757="","",IF(ISNUMBER(SEARCH("KCB",G1757))=TRUE,Info!$J$10,Info!$J$11))</f>
        <v/>
      </c>
      <c r="C1757" s="56"/>
      <c r="D1757" s="171"/>
      <c r="E1757" s="171"/>
      <c r="F1757" s="3"/>
      <c r="H1757" s="3"/>
      <c r="M1757" s="78"/>
      <c r="N1757" s="6"/>
      <c r="O1757" s="25"/>
      <c r="P1757" s="25"/>
      <c r="Q1757" s="24"/>
      <c r="R1757" s="79"/>
      <c r="S1757" s="79"/>
    </row>
    <row r="1758" spans="1:19" s="5" customFormat="1" x14ac:dyDescent="0.2">
      <c r="A1758" s="4"/>
      <c r="B1758" s="76" t="str">
        <f>IF(A1758="","",IF(ISNUMBER(SEARCH("KCB",G1758))=TRUE,Info!$J$10,Info!$J$11))</f>
        <v/>
      </c>
      <c r="C1758" s="56"/>
      <c r="D1758" s="171"/>
      <c r="E1758" s="171"/>
      <c r="F1758" s="3"/>
      <c r="H1758" s="3"/>
      <c r="M1758" s="78"/>
      <c r="N1758" s="6"/>
      <c r="O1758" s="25"/>
      <c r="P1758" s="25"/>
      <c r="Q1758" s="24"/>
      <c r="R1758" s="79"/>
      <c r="S1758" s="79"/>
    </row>
    <row r="1759" spans="1:19" s="5" customFormat="1" x14ac:dyDescent="0.2">
      <c r="A1759" s="4"/>
      <c r="B1759" s="76" t="str">
        <f>IF(A1759="","",IF(ISNUMBER(SEARCH("KCB",G1759))=TRUE,Info!$J$10,Info!$J$11))</f>
        <v/>
      </c>
      <c r="C1759" s="56"/>
      <c r="D1759" s="171"/>
      <c r="E1759" s="171"/>
      <c r="F1759" s="3"/>
      <c r="H1759" s="3"/>
      <c r="M1759" s="78"/>
      <c r="N1759" s="6"/>
      <c r="O1759" s="25"/>
      <c r="P1759" s="25"/>
      <c r="Q1759" s="24"/>
      <c r="R1759" s="79"/>
      <c r="S1759" s="79"/>
    </row>
    <row r="1760" spans="1:19" s="5" customFormat="1" x14ac:dyDescent="0.2">
      <c r="A1760" s="4"/>
      <c r="B1760" s="76" t="str">
        <f>IF(A1760="","",IF(ISNUMBER(SEARCH("KCB",G1760))=TRUE,Info!$J$10,Info!$J$11))</f>
        <v/>
      </c>
      <c r="C1760" s="56"/>
      <c r="D1760" s="171"/>
      <c r="E1760" s="171"/>
      <c r="F1760" s="3"/>
      <c r="H1760" s="3"/>
      <c r="M1760" s="78"/>
      <c r="N1760" s="6"/>
      <c r="O1760" s="25"/>
      <c r="P1760" s="25"/>
      <c r="Q1760" s="24"/>
      <c r="R1760" s="79"/>
      <c r="S1760" s="79"/>
    </row>
    <row r="1761" spans="1:19" s="5" customFormat="1" x14ac:dyDescent="0.2">
      <c r="A1761" s="4"/>
      <c r="B1761" s="76" t="str">
        <f>IF(A1761="","",IF(ISNUMBER(SEARCH("KCB",G1761))=TRUE,Info!$J$10,Info!$J$11))</f>
        <v/>
      </c>
      <c r="C1761" s="56"/>
      <c r="D1761" s="171"/>
      <c r="E1761" s="171"/>
      <c r="F1761" s="3"/>
      <c r="H1761" s="3"/>
      <c r="M1761" s="78"/>
      <c r="N1761" s="6"/>
      <c r="O1761" s="25"/>
      <c r="P1761" s="25"/>
      <c r="Q1761" s="24"/>
      <c r="R1761" s="79"/>
      <c r="S1761" s="79"/>
    </row>
    <row r="1762" spans="1:19" s="5" customFormat="1" x14ac:dyDescent="0.2">
      <c r="A1762" s="4"/>
      <c r="B1762" s="76" t="str">
        <f>IF(A1762="","",IF(ISNUMBER(SEARCH("KCB",G1762))=TRUE,Info!$J$10,Info!$J$11))</f>
        <v/>
      </c>
      <c r="C1762" s="56"/>
      <c r="D1762" s="171"/>
      <c r="E1762" s="171"/>
      <c r="F1762" s="3"/>
      <c r="H1762" s="3"/>
      <c r="M1762" s="78"/>
      <c r="N1762" s="6"/>
      <c r="O1762" s="25"/>
      <c r="P1762" s="25"/>
      <c r="Q1762" s="24"/>
      <c r="R1762" s="79"/>
      <c r="S1762" s="79"/>
    </row>
    <row r="1763" spans="1:19" s="5" customFormat="1" x14ac:dyDescent="0.2">
      <c r="A1763" s="4"/>
      <c r="B1763" s="76" t="str">
        <f>IF(A1763="","",IF(ISNUMBER(SEARCH("KCB",G1763))=TRUE,Info!$J$10,Info!$J$11))</f>
        <v/>
      </c>
      <c r="C1763" s="56"/>
      <c r="D1763" s="171"/>
      <c r="E1763" s="171"/>
      <c r="F1763" s="3"/>
      <c r="H1763" s="3"/>
      <c r="M1763" s="78"/>
      <c r="N1763" s="6"/>
      <c r="O1763" s="25"/>
      <c r="P1763" s="25"/>
      <c r="Q1763" s="24"/>
      <c r="R1763" s="79"/>
      <c r="S1763" s="79"/>
    </row>
    <row r="1764" spans="1:19" s="5" customFormat="1" x14ac:dyDescent="0.2">
      <c r="A1764" s="4"/>
      <c r="B1764" s="76" t="str">
        <f>IF(A1764="","",IF(ISNUMBER(SEARCH("KCB",G1764))=TRUE,Info!$J$10,Info!$J$11))</f>
        <v/>
      </c>
      <c r="C1764" s="56"/>
      <c r="D1764" s="171"/>
      <c r="E1764" s="171"/>
      <c r="F1764" s="3"/>
      <c r="H1764" s="3"/>
      <c r="M1764" s="78"/>
      <c r="N1764" s="6"/>
      <c r="O1764" s="25"/>
      <c r="P1764" s="25"/>
      <c r="Q1764" s="24"/>
      <c r="R1764" s="79"/>
      <c r="S1764" s="79"/>
    </row>
    <row r="1765" spans="1:19" s="5" customFormat="1" x14ac:dyDescent="0.2">
      <c r="A1765" s="4"/>
      <c r="B1765" s="76" t="str">
        <f>IF(A1765="","",IF(ISNUMBER(SEARCH("KCB",G1765))=TRUE,Info!$J$10,Info!$J$11))</f>
        <v/>
      </c>
      <c r="C1765" s="56"/>
      <c r="D1765" s="171"/>
      <c r="E1765" s="171"/>
      <c r="F1765" s="3"/>
      <c r="H1765" s="3"/>
      <c r="M1765" s="78"/>
      <c r="N1765" s="6"/>
      <c r="O1765" s="25"/>
      <c r="P1765" s="25"/>
      <c r="Q1765" s="24"/>
      <c r="R1765" s="79"/>
      <c r="S1765" s="79"/>
    </row>
    <row r="1766" spans="1:19" s="5" customFormat="1" x14ac:dyDescent="0.2">
      <c r="A1766" s="4"/>
      <c r="B1766" s="76" t="str">
        <f>IF(A1766="","",IF(ISNUMBER(SEARCH("KCB",G1766))=TRUE,Info!$J$10,Info!$J$11))</f>
        <v/>
      </c>
      <c r="C1766" s="56"/>
      <c r="D1766" s="171"/>
      <c r="E1766" s="171"/>
      <c r="F1766" s="3"/>
      <c r="H1766" s="3"/>
      <c r="M1766" s="78"/>
      <c r="N1766" s="6"/>
      <c r="O1766" s="25"/>
      <c r="P1766" s="25"/>
      <c r="Q1766" s="24"/>
      <c r="R1766" s="79"/>
      <c r="S1766" s="79"/>
    </row>
    <row r="1767" spans="1:19" s="5" customFormat="1" x14ac:dyDescent="0.2">
      <c r="A1767" s="4"/>
      <c r="B1767" s="76" t="str">
        <f>IF(A1767="","",IF(ISNUMBER(SEARCH("KCB",G1767))=TRUE,Info!$J$10,Info!$J$11))</f>
        <v/>
      </c>
      <c r="C1767" s="56"/>
      <c r="D1767" s="171"/>
      <c r="E1767" s="171"/>
      <c r="F1767" s="3"/>
      <c r="H1767" s="3"/>
      <c r="M1767" s="78"/>
      <c r="N1767" s="6"/>
      <c r="O1767" s="25"/>
      <c r="P1767" s="25"/>
      <c r="Q1767" s="24"/>
      <c r="R1767" s="79"/>
      <c r="S1767" s="79"/>
    </row>
    <row r="1768" spans="1:19" s="5" customFormat="1" x14ac:dyDescent="0.2">
      <c r="A1768" s="4"/>
      <c r="B1768" s="76" t="str">
        <f>IF(A1768="","",IF(ISNUMBER(SEARCH("KCB",G1768))=TRUE,Info!$J$10,Info!$J$11))</f>
        <v/>
      </c>
      <c r="C1768" s="56"/>
      <c r="D1768" s="171"/>
      <c r="E1768" s="171"/>
      <c r="F1768" s="3"/>
      <c r="H1768" s="3"/>
      <c r="M1768" s="78"/>
      <c r="N1768" s="6"/>
      <c r="O1768" s="25"/>
      <c r="P1768" s="25"/>
      <c r="Q1768" s="24"/>
      <c r="R1768" s="79"/>
      <c r="S1768" s="79"/>
    </row>
    <row r="1769" spans="1:19" s="5" customFormat="1" x14ac:dyDescent="0.2">
      <c r="A1769" s="4"/>
      <c r="B1769" s="76" t="str">
        <f>IF(A1769="","",IF(ISNUMBER(SEARCH("KCB",G1769))=TRUE,Info!$J$10,Info!$J$11))</f>
        <v/>
      </c>
      <c r="C1769" s="56"/>
      <c r="D1769" s="171"/>
      <c r="E1769" s="171"/>
      <c r="F1769" s="3"/>
      <c r="H1769" s="3"/>
      <c r="M1769" s="78"/>
      <c r="N1769" s="6"/>
      <c r="O1769" s="25"/>
      <c r="P1769" s="25"/>
      <c r="Q1769" s="24"/>
      <c r="R1769" s="79"/>
      <c r="S1769" s="79"/>
    </row>
    <row r="1770" spans="1:19" s="5" customFormat="1" x14ac:dyDescent="0.2">
      <c r="A1770" s="4"/>
      <c r="B1770" s="76" t="str">
        <f>IF(A1770="","",IF(ISNUMBER(SEARCH("KCB",G1770))=TRUE,Info!$J$10,Info!$J$11))</f>
        <v/>
      </c>
      <c r="C1770" s="56"/>
      <c r="D1770" s="171"/>
      <c r="E1770" s="171"/>
      <c r="F1770" s="3"/>
      <c r="H1770" s="3"/>
      <c r="M1770" s="78"/>
      <c r="N1770" s="6"/>
      <c r="O1770" s="25"/>
      <c r="P1770" s="25"/>
      <c r="Q1770" s="24"/>
      <c r="R1770" s="79"/>
      <c r="S1770" s="79"/>
    </row>
    <row r="1771" spans="1:19" s="5" customFormat="1" x14ac:dyDescent="0.2">
      <c r="A1771" s="4"/>
      <c r="B1771" s="76" t="str">
        <f>IF(A1771="","",IF(ISNUMBER(SEARCH("KCB",G1771))=TRUE,Info!$J$10,Info!$J$11))</f>
        <v/>
      </c>
      <c r="C1771" s="56"/>
      <c r="D1771" s="171"/>
      <c r="E1771" s="171"/>
      <c r="F1771" s="3"/>
      <c r="H1771" s="3"/>
      <c r="M1771" s="78"/>
      <c r="N1771" s="6"/>
      <c r="O1771" s="25"/>
      <c r="P1771" s="25"/>
      <c r="Q1771" s="24"/>
      <c r="R1771" s="79"/>
      <c r="S1771" s="79"/>
    </row>
    <row r="1772" spans="1:19" s="5" customFormat="1" x14ac:dyDescent="0.2">
      <c r="A1772" s="4"/>
      <c r="B1772" s="76" t="str">
        <f>IF(A1772="","",IF(ISNUMBER(SEARCH("KCB",G1772))=TRUE,Info!$J$10,Info!$J$11))</f>
        <v/>
      </c>
      <c r="C1772" s="56"/>
      <c r="D1772" s="171"/>
      <c r="E1772" s="171"/>
      <c r="F1772" s="3"/>
      <c r="H1772" s="3"/>
      <c r="M1772" s="78"/>
      <c r="N1772" s="6"/>
      <c r="O1772" s="25"/>
      <c r="P1772" s="25"/>
      <c r="Q1772" s="24"/>
      <c r="R1772" s="79"/>
      <c r="S1772" s="79"/>
    </row>
    <row r="1773" spans="1:19" s="5" customFormat="1" x14ac:dyDescent="0.2">
      <c r="A1773" s="4"/>
      <c r="B1773" s="76" t="str">
        <f>IF(A1773="","",IF(ISNUMBER(SEARCH("KCB",G1773))=TRUE,Info!$J$10,Info!$J$11))</f>
        <v/>
      </c>
      <c r="C1773" s="56"/>
      <c r="D1773" s="171"/>
      <c r="E1773" s="171"/>
      <c r="F1773" s="3"/>
      <c r="H1773" s="3"/>
      <c r="M1773" s="78"/>
      <c r="N1773" s="6"/>
      <c r="O1773" s="25"/>
      <c r="P1773" s="25"/>
      <c r="Q1773" s="24"/>
      <c r="R1773" s="79"/>
      <c r="S1773" s="79"/>
    </row>
    <row r="1774" spans="1:19" s="5" customFormat="1" x14ac:dyDescent="0.2">
      <c r="A1774" s="4"/>
      <c r="B1774" s="76" t="str">
        <f>IF(A1774="","",IF(ISNUMBER(SEARCH("KCB",G1774))=TRUE,Info!$J$10,Info!$J$11))</f>
        <v/>
      </c>
      <c r="C1774" s="56"/>
      <c r="D1774" s="171"/>
      <c r="E1774" s="171"/>
      <c r="F1774" s="3"/>
      <c r="H1774" s="3"/>
      <c r="M1774" s="78"/>
      <c r="N1774" s="6"/>
      <c r="O1774" s="25"/>
      <c r="P1774" s="25"/>
      <c r="Q1774" s="24"/>
      <c r="R1774" s="79"/>
      <c r="S1774" s="79"/>
    </row>
    <row r="1775" spans="1:19" s="5" customFormat="1" x14ac:dyDescent="0.2">
      <c r="A1775" s="4"/>
      <c r="B1775" s="76" t="str">
        <f>IF(A1775="","",IF(ISNUMBER(SEARCH("KCB",G1775))=TRUE,Info!$J$10,Info!$J$11))</f>
        <v/>
      </c>
      <c r="C1775" s="56"/>
      <c r="D1775" s="171"/>
      <c r="E1775" s="171"/>
      <c r="F1775" s="3"/>
      <c r="H1775" s="3"/>
      <c r="M1775" s="78"/>
      <c r="N1775" s="6"/>
      <c r="O1775" s="25"/>
      <c r="P1775" s="25"/>
      <c r="Q1775" s="24"/>
      <c r="R1775" s="79"/>
      <c r="S1775" s="79"/>
    </row>
    <row r="1776" spans="1:19" s="5" customFormat="1" x14ac:dyDescent="0.2">
      <c r="A1776" s="4"/>
      <c r="B1776" s="76" t="str">
        <f>IF(A1776="","",IF(ISNUMBER(SEARCH("KCB",G1776))=TRUE,Info!$J$10,Info!$J$11))</f>
        <v/>
      </c>
      <c r="C1776" s="56"/>
      <c r="D1776" s="171"/>
      <c r="E1776" s="171"/>
      <c r="F1776" s="3"/>
      <c r="H1776" s="3"/>
      <c r="M1776" s="78"/>
      <c r="N1776" s="6"/>
      <c r="O1776" s="25"/>
      <c r="P1776" s="25"/>
      <c r="Q1776" s="24"/>
      <c r="R1776" s="79"/>
      <c r="S1776" s="79"/>
    </row>
    <row r="1777" spans="1:19" s="5" customFormat="1" x14ac:dyDescent="0.2">
      <c r="A1777" s="4"/>
      <c r="B1777" s="76" t="str">
        <f>IF(A1777="","",IF(ISNUMBER(SEARCH("KCB",G1777))=TRUE,Info!$J$10,Info!$J$11))</f>
        <v/>
      </c>
      <c r="C1777" s="56"/>
      <c r="D1777" s="171"/>
      <c r="E1777" s="171"/>
      <c r="F1777" s="3"/>
      <c r="H1777" s="3"/>
      <c r="M1777" s="78"/>
      <c r="N1777" s="6"/>
      <c r="O1777" s="25"/>
      <c r="P1777" s="25"/>
      <c r="Q1777" s="24"/>
      <c r="R1777" s="79"/>
      <c r="S1777" s="79"/>
    </row>
    <row r="1778" spans="1:19" s="5" customFormat="1" x14ac:dyDescent="0.2">
      <c r="A1778" s="4"/>
      <c r="B1778" s="76" t="str">
        <f>IF(A1778="","",IF(ISNUMBER(SEARCH("KCB",G1778))=TRUE,Info!$J$10,Info!$J$11))</f>
        <v/>
      </c>
      <c r="C1778" s="56"/>
      <c r="D1778" s="171"/>
      <c r="E1778" s="171"/>
      <c r="F1778" s="3"/>
      <c r="H1778" s="3"/>
      <c r="M1778" s="78"/>
      <c r="N1778" s="6"/>
      <c r="O1778" s="25"/>
      <c r="P1778" s="25"/>
      <c r="Q1778" s="24"/>
      <c r="R1778" s="79"/>
      <c r="S1778" s="79"/>
    </row>
    <row r="1779" spans="1:19" s="5" customFormat="1" x14ac:dyDescent="0.2">
      <c r="A1779" s="4"/>
      <c r="B1779" s="76" t="str">
        <f>IF(A1779="","",IF(ISNUMBER(SEARCH("KCB",G1779))=TRUE,Info!$J$10,Info!$J$11))</f>
        <v/>
      </c>
      <c r="C1779" s="56"/>
      <c r="D1779" s="171"/>
      <c r="E1779" s="171"/>
      <c r="F1779" s="3"/>
      <c r="H1779" s="3"/>
      <c r="M1779" s="78"/>
      <c r="N1779" s="6"/>
      <c r="O1779" s="25"/>
      <c r="P1779" s="25"/>
      <c r="Q1779" s="24"/>
      <c r="R1779" s="79"/>
      <c r="S1779" s="79"/>
    </row>
    <row r="1780" spans="1:19" s="5" customFormat="1" x14ac:dyDescent="0.2">
      <c r="A1780" s="4"/>
      <c r="B1780" s="76" t="str">
        <f>IF(A1780="","",IF(ISNUMBER(SEARCH("KCB",G1780))=TRUE,Info!$J$10,Info!$J$11))</f>
        <v/>
      </c>
      <c r="C1780" s="56"/>
      <c r="D1780" s="171"/>
      <c r="E1780" s="171"/>
      <c r="F1780" s="3"/>
      <c r="H1780" s="3"/>
      <c r="M1780" s="78"/>
      <c r="N1780" s="6"/>
      <c r="O1780" s="25"/>
      <c r="P1780" s="25"/>
      <c r="Q1780" s="24"/>
      <c r="R1780" s="79"/>
      <c r="S1780" s="79"/>
    </row>
    <row r="1781" spans="1:19" s="5" customFormat="1" x14ac:dyDescent="0.2">
      <c r="A1781" s="4"/>
      <c r="B1781" s="76" t="str">
        <f>IF(A1781="","",IF(ISNUMBER(SEARCH("KCB",G1781))=TRUE,Info!$J$10,Info!$J$11))</f>
        <v/>
      </c>
      <c r="C1781" s="56"/>
      <c r="D1781" s="171"/>
      <c r="E1781" s="171"/>
      <c r="F1781" s="3"/>
      <c r="H1781" s="3"/>
      <c r="M1781" s="78"/>
      <c r="N1781" s="6"/>
      <c r="O1781" s="25"/>
      <c r="P1781" s="25"/>
      <c r="Q1781" s="24"/>
      <c r="R1781" s="79"/>
      <c r="S1781" s="79"/>
    </row>
    <row r="1782" spans="1:19" s="5" customFormat="1" x14ac:dyDescent="0.2">
      <c r="A1782" s="4"/>
      <c r="B1782" s="76" t="str">
        <f>IF(A1782="","",IF(ISNUMBER(SEARCH("KCB",G1782))=TRUE,Info!$J$10,Info!$J$11))</f>
        <v/>
      </c>
      <c r="C1782" s="56"/>
      <c r="D1782" s="171"/>
      <c r="E1782" s="171"/>
      <c r="F1782" s="3"/>
      <c r="H1782" s="3"/>
      <c r="M1782" s="78"/>
      <c r="N1782" s="6"/>
      <c r="O1782" s="25"/>
      <c r="P1782" s="25"/>
      <c r="Q1782" s="24"/>
      <c r="R1782" s="79"/>
      <c r="S1782" s="79"/>
    </row>
    <row r="1783" spans="1:19" s="5" customFormat="1" x14ac:dyDescent="0.2">
      <c r="A1783" s="4"/>
      <c r="B1783" s="76" t="str">
        <f>IF(A1783="","",IF(ISNUMBER(SEARCH("KCB",G1783))=TRUE,Info!$J$10,Info!$J$11))</f>
        <v/>
      </c>
      <c r="C1783" s="56"/>
      <c r="D1783" s="171"/>
      <c r="E1783" s="171"/>
      <c r="F1783" s="3"/>
      <c r="H1783" s="3"/>
      <c r="M1783" s="78"/>
      <c r="N1783" s="6"/>
      <c r="O1783" s="25"/>
      <c r="P1783" s="25"/>
      <c r="Q1783" s="24"/>
      <c r="R1783" s="79"/>
      <c r="S1783" s="79"/>
    </row>
    <row r="1784" spans="1:19" s="5" customFormat="1" x14ac:dyDescent="0.2">
      <c r="A1784" s="4"/>
      <c r="B1784" s="76" t="str">
        <f>IF(A1784="","",IF(ISNUMBER(SEARCH("KCB",G1784))=TRUE,Info!$J$10,Info!$J$11))</f>
        <v/>
      </c>
      <c r="C1784" s="56"/>
      <c r="D1784" s="171"/>
      <c r="E1784" s="171"/>
      <c r="F1784" s="3"/>
      <c r="H1784" s="3"/>
      <c r="M1784" s="78"/>
      <c r="N1784" s="6"/>
      <c r="O1784" s="25"/>
      <c r="P1784" s="25"/>
      <c r="Q1784" s="24"/>
      <c r="R1784" s="79"/>
      <c r="S1784" s="79"/>
    </row>
    <row r="1785" spans="1:19" s="5" customFormat="1" x14ac:dyDescent="0.2">
      <c r="A1785" s="4"/>
      <c r="B1785" s="76" t="str">
        <f>IF(A1785="","",IF(ISNUMBER(SEARCH("KCB",G1785))=TRUE,Info!$J$10,Info!$J$11))</f>
        <v/>
      </c>
      <c r="C1785" s="56"/>
      <c r="D1785" s="171"/>
      <c r="E1785" s="171"/>
      <c r="F1785" s="3"/>
      <c r="H1785" s="3"/>
      <c r="M1785" s="78"/>
      <c r="N1785" s="6"/>
      <c r="O1785" s="25"/>
      <c r="P1785" s="25"/>
      <c r="Q1785" s="24"/>
      <c r="R1785" s="79"/>
      <c r="S1785" s="79"/>
    </row>
    <row r="1786" spans="1:19" s="5" customFormat="1" x14ac:dyDescent="0.2">
      <c r="A1786" s="4"/>
      <c r="B1786" s="76" t="str">
        <f>IF(A1786="","",IF(ISNUMBER(SEARCH("KCB",G1786))=TRUE,Info!$J$10,Info!$J$11))</f>
        <v/>
      </c>
      <c r="C1786" s="56"/>
      <c r="D1786" s="171"/>
      <c r="E1786" s="171"/>
      <c r="F1786" s="3"/>
      <c r="H1786" s="3"/>
      <c r="M1786" s="78"/>
      <c r="N1786" s="6"/>
      <c r="O1786" s="25"/>
      <c r="P1786" s="25"/>
      <c r="Q1786" s="24"/>
      <c r="R1786" s="79"/>
      <c r="S1786" s="79"/>
    </row>
    <row r="1787" spans="1:19" s="5" customFormat="1" x14ac:dyDescent="0.2">
      <c r="A1787" s="4"/>
      <c r="B1787" s="76" t="str">
        <f>IF(A1787="","",IF(ISNUMBER(SEARCH("KCB",G1787))=TRUE,Info!$J$10,Info!$J$11))</f>
        <v/>
      </c>
      <c r="C1787" s="56"/>
      <c r="D1787" s="171"/>
      <c r="E1787" s="171"/>
      <c r="F1787" s="3"/>
      <c r="H1787" s="3"/>
      <c r="M1787" s="78"/>
      <c r="N1787" s="6"/>
      <c r="O1787" s="25"/>
      <c r="P1787" s="25"/>
      <c r="Q1787" s="24"/>
      <c r="R1787" s="79"/>
      <c r="S1787" s="79"/>
    </row>
    <row r="1788" spans="1:19" s="5" customFormat="1" x14ac:dyDescent="0.2">
      <c r="A1788" s="4"/>
      <c r="B1788" s="76" t="str">
        <f>IF(A1788="","",IF(ISNUMBER(SEARCH("KCB",G1788))=TRUE,Info!$J$10,Info!$J$11))</f>
        <v/>
      </c>
      <c r="C1788" s="56"/>
      <c r="D1788" s="171"/>
      <c r="E1788" s="171"/>
      <c r="F1788" s="3"/>
      <c r="H1788" s="3"/>
      <c r="M1788" s="78"/>
      <c r="N1788" s="6"/>
      <c r="O1788" s="25"/>
      <c r="P1788" s="25"/>
      <c r="Q1788" s="24"/>
      <c r="R1788" s="79"/>
      <c r="S1788" s="79"/>
    </row>
    <row r="1789" spans="1:19" s="5" customFormat="1" x14ac:dyDescent="0.2">
      <c r="A1789" s="4"/>
      <c r="B1789" s="76" t="str">
        <f>IF(A1789="","",IF(ISNUMBER(SEARCH("KCB",G1789))=TRUE,Info!$J$10,Info!$J$11))</f>
        <v/>
      </c>
      <c r="C1789" s="56"/>
      <c r="D1789" s="171"/>
      <c r="E1789" s="171"/>
      <c r="F1789" s="3"/>
      <c r="H1789" s="3"/>
      <c r="M1789" s="78"/>
      <c r="N1789" s="6"/>
      <c r="O1789" s="25"/>
      <c r="P1789" s="25"/>
      <c r="Q1789" s="24"/>
      <c r="R1789" s="79"/>
      <c r="S1789" s="79"/>
    </row>
    <row r="1790" spans="1:19" s="5" customFormat="1" x14ac:dyDescent="0.2">
      <c r="A1790" s="4"/>
      <c r="B1790" s="76" t="str">
        <f>IF(A1790="","",IF(ISNUMBER(SEARCH("KCB",G1790))=TRUE,Info!$J$10,Info!$J$11))</f>
        <v/>
      </c>
      <c r="C1790" s="56"/>
      <c r="D1790" s="171"/>
      <c r="E1790" s="171"/>
      <c r="F1790" s="3"/>
      <c r="H1790" s="3"/>
      <c r="M1790" s="78"/>
      <c r="N1790" s="6"/>
      <c r="O1790" s="25"/>
      <c r="P1790" s="25"/>
      <c r="Q1790" s="24"/>
      <c r="R1790" s="79"/>
      <c r="S1790" s="79"/>
    </row>
    <row r="1791" spans="1:19" s="5" customFormat="1" x14ac:dyDescent="0.2">
      <c r="A1791" s="4"/>
      <c r="B1791" s="76" t="str">
        <f>IF(A1791="","",IF(ISNUMBER(SEARCH("KCB",G1791))=TRUE,Info!$J$10,Info!$J$11))</f>
        <v/>
      </c>
      <c r="C1791" s="56"/>
      <c r="D1791" s="171"/>
      <c r="E1791" s="171"/>
      <c r="F1791" s="3"/>
      <c r="H1791" s="3"/>
      <c r="M1791" s="78"/>
      <c r="N1791" s="6"/>
      <c r="O1791" s="25"/>
      <c r="P1791" s="25"/>
      <c r="Q1791" s="24"/>
      <c r="R1791" s="79"/>
      <c r="S1791" s="79"/>
    </row>
    <row r="1792" spans="1:19" s="5" customFormat="1" x14ac:dyDescent="0.2">
      <c r="A1792" s="4"/>
      <c r="B1792" s="76" t="str">
        <f>IF(A1792="","",IF(ISNUMBER(SEARCH("KCB",G1792))=TRUE,Info!$J$10,Info!$J$11))</f>
        <v/>
      </c>
      <c r="C1792" s="56"/>
      <c r="D1792" s="171"/>
      <c r="E1792" s="171"/>
      <c r="F1792" s="3"/>
      <c r="H1792" s="3"/>
      <c r="M1792" s="78"/>
      <c r="N1792" s="6"/>
      <c r="O1792" s="25"/>
      <c r="P1792" s="25"/>
      <c r="Q1792" s="24"/>
      <c r="R1792" s="79"/>
      <c r="S1792" s="79"/>
    </row>
    <row r="1793" spans="1:19" s="5" customFormat="1" x14ac:dyDescent="0.2">
      <c r="A1793" s="4"/>
      <c r="B1793" s="76" t="str">
        <f>IF(A1793="","",IF(ISNUMBER(SEARCH("KCB",G1793))=TRUE,Info!$J$10,Info!$J$11))</f>
        <v/>
      </c>
      <c r="C1793" s="56"/>
      <c r="D1793" s="171"/>
      <c r="E1793" s="171"/>
      <c r="F1793" s="3"/>
      <c r="H1793" s="3"/>
      <c r="M1793" s="78"/>
      <c r="N1793" s="6"/>
      <c r="O1793" s="25"/>
      <c r="P1793" s="25"/>
      <c r="Q1793" s="24"/>
      <c r="R1793" s="79"/>
      <c r="S1793" s="79"/>
    </row>
    <row r="1794" spans="1:19" s="5" customFormat="1" x14ac:dyDescent="0.2">
      <c r="A1794" s="4"/>
      <c r="B1794" s="76" t="str">
        <f>IF(A1794="","",IF(ISNUMBER(SEARCH("KCB",G1794))=TRUE,Info!$J$10,Info!$J$11))</f>
        <v/>
      </c>
      <c r="C1794" s="56"/>
      <c r="D1794" s="171"/>
      <c r="E1794" s="171"/>
      <c r="F1794" s="3"/>
      <c r="H1794" s="3"/>
      <c r="M1794" s="78"/>
      <c r="N1794" s="6"/>
      <c r="O1794" s="25"/>
      <c r="P1794" s="25"/>
      <c r="Q1794" s="24"/>
      <c r="R1794" s="79"/>
      <c r="S1794" s="79"/>
    </row>
    <row r="1795" spans="1:19" s="5" customFormat="1" x14ac:dyDescent="0.2">
      <c r="A1795" s="4"/>
      <c r="B1795" s="76" t="str">
        <f>IF(A1795="","",IF(ISNUMBER(SEARCH("KCB",G1795))=TRUE,Info!$J$10,Info!$J$11))</f>
        <v/>
      </c>
      <c r="C1795" s="56"/>
      <c r="D1795" s="171"/>
      <c r="E1795" s="171"/>
      <c r="F1795" s="3"/>
      <c r="H1795" s="3"/>
      <c r="M1795" s="78"/>
      <c r="N1795" s="6"/>
      <c r="O1795" s="25"/>
      <c r="P1795" s="25"/>
      <c r="Q1795" s="24"/>
      <c r="R1795" s="79"/>
      <c r="S1795" s="79"/>
    </row>
    <row r="1796" spans="1:19" s="5" customFormat="1" x14ac:dyDescent="0.2">
      <c r="A1796" s="4"/>
      <c r="B1796" s="76" t="str">
        <f>IF(A1796="","",IF(ISNUMBER(SEARCH("KCB",G1796))=TRUE,Info!$J$10,Info!$J$11))</f>
        <v/>
      </c>
      <c r="C1796" s="56"/>
      <c r="D1796" s="171"/>
      <c r="E1796" s="171"/>
      <c r="F1796" s="3"/>
      <c r="H1796" s="3"/>
      <c r="M1796" s="78"/>
      <c r="N1796" s="6"/>
      <c r="O1796" s="25"/>
      <c r="P1796" s="25"/>
      <c r="Q1796" s="24"/>
      <c r="R1796" s="79"/>
      <c r="S1796" s="79"/>
    </row>
    <row r="1797" spans="1:19" s="5" customFormat="1" x14ac:dyDescent="0.2">
      <c r="A1797" s="4"/>
      <c r="B1797" s="76" t="str">
        <f>IF(A1797="","",IF(ISNUMBER(SEARCH("KCB",G1797))=TRUE,Info!$J$10,Info!$J$11))</f>
        <v/>
      </c>
      <c r="C1797" s="56"/>
      <c r="D1797" s="171"/>
      <c r="E1797" s="171"/>
      <c r="F1797" s="3"/>
      <c r="H1797" s="3"/>
      <c r="M1797" s="78"/>
      <c r="N1797" s="6"/>
      <c r="O1797" s="25"/>
      <c r="P1797" s="25"/>
      <c r="Q1797" s="24"/>
      <c r="R1797" s="79"/>
      <c r="S1797" s="79"/>
    </row>
    <row r="1798" spans="1:19" s="5" customFormat="1" x14ac:dyDescent="0.2">
      <c r="A1798" s="4"/>
      <c r="B1798" s="76" t="str">
        <f>IF(A1798="","",IF(ISNUMBER(SEARCH("KCB",G1798))=TRUE,Info!$J$10,Info!$J$11))</f>
        <v/>
      </c>
      <c r="C1798" s="56"/>
      <c r="D1798" s="171"/>
      <c r="E1798" s="171"/>
      <c r="F1798" s="3"/>
      <c r="H1798" s="3"/>
      <c r="M1798" s="78"/>
      <c r="N1798" s="6"/>
      <c r="O1798" s="25"/>
      <c r="P1798" s="25"/>
      <c r="Q1798" s="24"/>
      <c r="R1798" s="79"/>
      <c r="S1798" s="79"/>
    </row>
    <row r="1799" spans="1:19" s="5" customFormat="1" x14ac:dyDescent="0.2">
      <c r="A1799" s="4"/>
      <c r="B1799" s="76" t="str">
        <f>IF(A1799="","",IF(ISNUMBER(SEARCH("KCB",G1799))=TRUE,Info!$J$10,Info!$J$11))</f>
        <v/>
      </c>
      <c r="C1799" s="56"/>
      <c r="D1799" s="171"/>
      <c r="E1799" s="171"/>
      <c r="F1799" s="3"/>
      <c r="H1799" s="3"/>
      <c r="M1799" s="78"/>
      <c r="N1799" s="6"/>
      <c r="O1799" s="25"/>
      <c r="P1799" s="25"/>
      <c r="Q1799" s="24"/>
      <c r="R1799" s="79"/>
      <c r="S1799" s="79"/>
    </row>
    <row r="1800" spans="1:19" s="5" customFormat="1" x14ac:dyDescent="0.2">
      <c r="A1800" s="4"/>
      <c r="B1800" s="76" t="str">
        <f>IF(A1800="","",IF(ISNUMBER(SEARCH("KCB",G1800))=TRUE,Info!$J$10,Info!$J$11))</f>
        <v/>
      </c>
      <c r="C1800" s="56"/>
      <c r="D1800" s="171"/>
      <c r="E1800" s="171"/>
      <c r="F1800" s="3"/>
      <c r="H1800" s="3"/>
      <c r="M1800" s="78"/>
      <c r="N1800" s="6"/>
      <c r="O1800" s="25"/>
      <c r="P1800" s="25"/>
      <c r="Q1800" s="24"/>
      <c r="R1800" s="79"/>
      <c r="S1800" s="79"/>
    </row>
    <row r="1801" spans="1:19" s="5" customFormat="1" x14ac:dyDescent="0.2">
      <c r="A1801" s="4"/>
      <c r="B1801" s="76" t="str">
        <f>IF(A1801="","",IF(ISNUMBER(SEARCH("KCB",G1801))=TRUE,Info!$J$10,Info!$J$11))</f>
        <v/>
      </c>
      <c r="C1801" s="56"/>
      <c r="D1801" s="171"/>
      <c r="E1801" s="171"/>
      <c r="F1801" s="3"/>
      <c r="H1801" s="3"/>
      <c r="M1801" s="78"/>
      <c r="N1801" s="6"/>
      <c r="O1801" s="25"/>
      <c r="P1801" s="25"/>
      <c r="Q1801" s="24"/>
      <c r="R1801" s="79"/>
      <c r="S1801" s="79"/>
    </row>
    <row r="1802" spans="1:19" s="5" customFormat="1" x14ac:dyDescent="0.2">
      <c r="A1802" s="4"/>
      <c r="B1802" s="76" t="str">
        <f>IF(A1802="","",IF(ISNUMBER(SEARCH("KCB",G1802))=TRUE,Info!$J$10,Info!$J$11))</f>
        <v/>
      </c>
      <c r="C1802" s="56"/>
      <c r="D1802" s="171"/>
      <c r="E1802" s="171"/>
      <c r="F1802" s="3"/>
      <c r="H1802" s="3"/>
      <c r="M1802" s="78"/>
      <c r="N1802" s="6"/>
      <c r="O1802" s="25"/>
      <c r="P1802" s="25"/>
      <c r="Q1802" s="24"/>
      <c r="R1802" s="79"/>
      <c r="S1802" s="79"/>
    </row>
    <row r="1803" spans="1:19" s="5" customFormat="1" x14ac:dyDescent="0.2">
      <c r="A1803" s="4"/>
      <c r="B1803" s="76" t="str">
        <f>IF(A1803="","",IF(ISNUMBER(SEARCH("KCB",G1803))=TRUE,Info!$J$10,Info!$J$11))</f>
        <v/>
      </c>
      <c r="C1803" s="56"/>
      <c r="D1803" s="171"/>
      <c r="E1803" s="171"/>
      <c r="F1803" s="3"/>
      <c r="H1803" s="3"/>
      <c r="M1803" s="78"/>
      <c r="N1803" s="6"/>
      <c r="O1803" s="25"/>
      <c r="P1803" s="25"/>
      <c r="Q1803" s="24"/>
      <c r="R1803" s="79"/>
      <c r="S1803" s="79"/>
    </row>
    <row r="1804" spans="1:19" s="5" customFormat="1" x14ac:dyDescent="0.2">
      <c r="A1804" s="4"/>
      <c r="B1804" s="76" t="str">
        <f>IF(A1804="","",IF(ISNUMBER(SEARCH("KCB",G1804))=TRUE,Info!$J$10,Info!$J$11))</f>
        <v/>
      </c>
      <c r="C1804" s="56"/>
      <c r="D1804" s="171"/>
      <c r="E1804" s="171"/>
      <c r="F1804" s="3"/>
      <c r="H1804" s="3"/>
      <c r="M1804" s="78"/>
      <c r="N1804" s="6"/>
      <c r="O1804" s="25"/>
      <c r="P1804" s="25"/>
      <c r="Q1804" s="24"/>
      <c r="R1804" s="79"/>
      <c r="S1804" s="79"/>
    </row>
    <row r="1805" spans="1:19" s="5" customFormat="1" x14ac:dyDescent="0.2">
      <c r="A1805" s="4"/>
      <c r="B1805" s="76" t="str">
        <f>IF(A1805="","",IF(ISNUMBER(SEARCH("KCB",G1805))=TRUE,Info!$J$10,Info!$J$11))</f>
        <v/>
      </c>
      <c r="C1805" s="56"/>
      <c r="D1805" s="171"/>
      <c r="E1805" s="171"/>
      <c r="F1805" s="3"/>
      <c r="H1805" s="3"/>
      <c r="M1805" s="78"/>
      <c r="N1805" s="6"/>
      <c r="O1805" s="25"/>
      <c r="P1805" s="25"/>
      <c r="Q1805" s="24"/>
      <c r="R1805" s="79"/>
      <c r="S1805" s="79"/>
    </row>
    <row r="1806" spans="1:19" s="5" customFormat="1" x14ac:dyDescent="0.2">
      <c r="A1806" s="4"/>
      <c r="B1806" s="76" t="str">
        <f>IF(A1806="","",IF(ISNUMBER(SEARCH("KCB",G1806))=TRUE,Info!$J$10,Info!$J$11))</f>
        <v/>
      </c>
      <c r="C1806" s="56"/>
      <c r="D1806" s="171"/>
      <c r="E1806" s="171"/>
      <c r="F1806" s="3"/>
      <c r="H1806" s="3"/>
      <c r="M1806" s="78"/>
      <c r="N1806" s="6"/>
      <c r="O1806" s="25"/>
      <c r="P1806" s="25"/>
      <c r="Q1806" s="24"/>
      <c r="R1806" s="79"/>
      <c r="S1806" s="79"/>
    </row>
    <row r="1807" spans="1:19" s="5" customFormat="1" x14ac:dyDescent="0.2">
      <c r="A1807" s="4"/>
      <c r="B1807" s="76" t="str">
        <f>IF(A1807="","",IF(ISNUMBER(SEARCH("KCB",G1807))=TRUE,Info!$J$10,Info!$J$11))</f>
        <v/>
      </c>
      <c r="C1807" s="56"/>
      <c r="D1807" s="171"/>
      <c r="E1807" s="171"/>
      <c r="F1807" s="3"/>
      <c r="H1807" s="3"/>
      <c r="M1807" s="78"/>
      <c r="N1807" s="6"/>
      <c r="O1807" s="25"/>
      <c r="P1807" s="25"/>
      <c r="Q1807" s="24"/>
      <c r="R1807" s="79"/>
      <c r="S1807" s="79"/>
    </row>
    <row r="1808" spans="1:19" s="5" customFormat="1" x14ac:dyDescent="0.2">
      <c r="A1808" s="4"/>
      <c r="B1808" s="76" t="str">
        <f>IF(A1808="","",IF(ISNUMBER(SEARCH("KCB",G1808))=TRUE,Info!$J$10,Info!$J$11))</f>
        <v/>
      </c>
      <c r="C1808" s="56"/>
      <c r="D1808" s="171"/>
      <c r="E1808" s="171"/>
      <c r="F1808" s="3"/>
      <c r="H1808" s="3"/>
      <c r="M1808" s="78"/>
      <c r="N1808" s="6"/>
      <c r="O1808" s="25"/>
      <c r="P1808" s="25"/>
      <c r="Q1808" s="24"/>
      <c r="R1808" s="79"/>
      <c r="S1808" s="79"/>
    </row>
    <row r="1809" spans="1:19" s="5" customFormat="1" x14ac:dyDescent="0.2">
      <c r="A1809" s="4"/>
      <c r="B1809" s="76" t="str">
        <f>IF(A1809="","",IF(ISNUMBER(SEARCH("KCB",G1809))=TRUE,Info!$J$10,Info!$J$11))</f>
        <v/>
      </c>
      <c r="C1809" s="56"/>
      <c r="D1809" s="171"/>
      <c r="E1809" s="171"/>
      <c r="F1809" s="3"/>
      <c r="H1809" s="3"/>
      <c r="M1809" s="78"/>
      <c r="N1809" s="6"/>
      <c r="O1809" s="25"/>
      <c r="P1809" s="25"/>
      <c r="Q1809" s="24"/>
      <c r="R1809" s="79"/>
      <c r="S1809" s="79"/>
    </row>
    <row r="1810" spans="1:19" s="5" customFormat="1" x14ac:dyDescent="0.2">
      <c r="A1810" s="4"/>
      <c r="B1810" s="76" t="str">
        <f>IF(A1810="","",IF(ISNUMBER(SEARCH("KCB",G1810))=TRUE,Info!$J$10,Info!$J$11))</f>
        <v/>
      </c>
      <c r="C1810" s="56"/>
      <c r="D1810" s="171"/>
      <c r="E1810" s="171"/>
      <c r="F1810" s="3"/>
      <c r="H1810" s="3"/>
      <c r="M1810" s="78"/>
      <c r="N1810" s="6"/>
      <c r="O1810" s="25"/>
      <c r="P1810" s="25"/>
      <c r="Q1810" s="24"/>
      <c r="R1810" s="79"/>
      <c r="S1810" s="79"/>
    </row>
    <row r="1811" spans="1:19" s="5" customFormat="1" x14ac:dyDescent="0.2">
      <c r="A1811" s="4"/>
      <c r="B1811" s="76" t="str">
        <f>IF(A1811="","",IF(ISNUMBER(SEARCH("KCB",G1811))=TRUE,Info!$J$10,Info!$J$11))</f>
        <v/>
      </c>
      <c r="C1811" s="56"/>
      <c r="D1811" s="171"/>
      <c r="E1811" s="171"/>
      <c r="F1811" s="3"/>
      <c r="H1811" s="3"/>
      <c r="M1811" s="78"/>
      <c r="N1811" s="6"/>
      <c r="O1811" s="25"/>
      <c r="P1811" s="25"/>
      <c r="Q1811" s="24"/>
      <c r="R1811" s="79"/>
      <c r="S1811" s="79"/>
    </row>
    <row r="1812" spans="1:19" s="5" customFormat="1" x14ac:dyDescent="0.2">
      <c r="A1812" s="4"/>
      <c r="B1812" s="76" t="str">
        <f>IF(A1812="","",IF(ISNUMBER(SEARCH("KCB",G1812))=TRUE,Info!$J$10,Info!$J$11))</f>
        <v/>
      </c>
      <c r="C1812" s="56"/>
      <c r="D1812" s="171"/>
      <c r="E1812" s="171"/>
      <c r="F1812" s="3"/>
      <c r="H1812" s="3"/>
      <c r="M1812" s="78"/>
      <c r="N1812" s="6"/>
      <c r="O1812" s="25"/>
      <c r="P1812" s="25"/>
      <c r="Q1812" s="24"/>
      <c r="R1812" s="79"/>
      <c r="S1812" s="79"/>
    </row>
    <row r="1813" spans="1:19" s="5" customFormat="1" x14ac:dyDescent="0.2">
      <c r="A1813" s="4"/>
      <c r="B1813" s="76" t="str">
        <f>IF(A1813="","",IF(ISNUMBER(SEARCH("KCB",G1813))=TRUE,Info!$J$10,Info!$J$11))</f>
        <v/>
      </c>
      <c r="C1813" s="56"/>
      <c r="D1813" s="171"/>
      <c r="E1813" s="171"/>
      <c r="F1813" s="3"/>
      <c r="H1813" s="3"/>
      <c r="M1813" s="78"/>
      <c r="N1813" s="6"/>
      <c r="O1813" s="25"/>
      <c r="P1813" s="25"/>
      <c r="Q1813" s="24"/>
      <c r="R1813" s="79"/>
      <c r="S1813" s="79"/>
    </row>
    <row r="1814" spans="1:19" s="5" customFormat="1" x14ac:dyDescent="0.2">
      <c r="A1814" s="4"/>
      <c r="B1814" s="76" t="str">
        <f>IF(A1814="","",IF(ISNUMBER(SEARCH("KCB",G1814))=TRUE,Info!$J$10,Info!$J$11))</f>
        <v/>
      </c>
      <c r="C1814" s="56"/>
      <c r="D1814" s="171"/>
      <c r="E1814" s="171"/>
      <c r="F1814" s="3"/>
      <c r="H1814" s="3"/>
      <c r="M1814" s="78"/>
      <c r="N1814" s="6"/>
      <c r="O1814" s="25"/>
      <c r="P1814" s="25"/>
      <c r="Q1814" s="24"/>
      <c r="R1814" s="79"/>
      <c r="S1814" s="79"/>
    </row>
    <row r="1815" spans="1:19" s="5" customFormat="1" x14ac:dyDescent="0.2">
      <c r="A1815" s="4"/>
      <c r="B1815" s="76" t="str">
        <f>IF(A1815="","",IF(ISNUMBER(SEARCH("KCB",G1815))=TRUE,Info!$J$10,Info!$J$11))</f>
        <v/>
      </c>
      <c r="C1815" s="56"/>
      <c r="D1815" s="171"/>
      <c r="E1815" s="171"/>
      <c r="F1815" s="3"/>
      <c r="H1815" s="3"/>
      <c r="M1815" s="78"/>
      <c r="N1815" s="6"/>
      <c r="O1815" s="25"/>
      <c r="P1815" s="25"/>
      <c r="Q1815" s="24"/>
      <c r="R1815" s="79"/>
      <c r="S1815" s="79"/>
    </row>
    <row r="1816" spans="1:19" s="5" customFormat="1" x14ac:dyDescent="0.2">
      <c r="A1816" s="4"/>
      <c r="B1816" s="76" t="str">
        <f>IF(A1816="","",IF(ISNUMBER(SEARCH("KCB",G1816))=TRUE,Info!$J$10,Info!$J$11))</f>
        <v/>
      </c>
      <c r="C1816" s="56"/>
      <c r="D1816" s="171"/>
      <c r="E1816" s="171"/>
      <c r="F1816" s="3"/>
      <c r="H1816" s="3"/>
      <c r="M1816" s="78"/>
      <c r="N1816" s="6"/>
      <c r="O1816" s="25"/>
      <c r="P1816" s="25"/>
      <c r="Q1816" s="24"/>
      <c r="R1816" s="79"/>
      <c r="S1816" s="79"/>
    </row>
    <row r="1817" spans="1:19" s="5" customFormat="1" x14ac:dyDescent="0.2">
      <c r="A1817" s="4"/>
      <c r="B1817" s="76" t="str">
        <f>IF(A1817="","",IF(ISNUMBER(SEARCH("KCB",G1817))=TRUE,Info!$J$10,Info!$J$11))</f>
        <v/>
      </c>
      <c r="C1817" s="56"/>
      <c r="D1817" s="171"/>
      <c r="E1817" s="171"/>
      <c r="F1817" s="3"/>
      <c r="H1817" s="3"/>
      <c r="M1817" s="78"/>
      <c r="N1817" s="6"/>
      <c r="O1817" s="25"/>
      <c r="P1817" s="25"/>
      <c r="Q1817" s="24"/>
      <c r="R1817" s="79"/>
      <c r="S1817" s="79"/>
    </row>
    <row r="1818" spans="1:19" s="5" customFormat="1" x14ac:dyDescent="0.2">
      <c r="A1818" s="4"/>
      <c r="B1818" s="76" t="str">
        <f>IF(A1818="","",IF(ISNUMBER(SEARCH("KCB",G1818))=TRUE,Info!$J$10,Info!$J$11))</f>
        <v/>
      </c>
      <c r="C1818" s="56"/>
      <c r="D1818" s="171"/>
      <c r="E1818" s="171"/>
      <c r="F1818" s="3"/>
      <c r="H1818" s="3"/>
      <c r="M1818" s="78"/>
      <c r="N1818" s="6"/>
      <c r="O1818" s="25"/>
      <c r="P1818" s="25"/>
      <c r="Q1818" s="24"/>
      <c r="R1818" s="79"/>
      <c r="S1818" s="79"/>
    </row>
    <row r="1819" spans="1:19" s="5" customFormat="1" x14ac:dyDescent="0.2">
      <c r="A1819" s="4"/>
      <c r="B1819" s="76" t="str">
        <f>IF(A1819="","",IF(ISNUMBER(SEARCH("KCB",G1819))=TRUE,Info!$J$10,Info!$J$11))</f>
        <v/>
      </c>
      <c r="C1819" s="56"/>
      <c r="D1819" s="171"/>
      <c r="E1819" s="171"/>
      <c r="F1819" s="3"/>
      <c r="H1819" s="3"/>
      <c r="M1819" s="78"/>
      <c r="N1819" s="6"/>
      <c r="O1819" s="25"/>
      <c r="P1819" s="25"/>
      <c r="Q1819" s="24"/>
      <c r="R1819" s="79"/>
      <c r="S1819" s="79"/>
    </row>
    <row r="1820" spans="1:19" s="5" customFormat="1" x14ac:dyDescent="0.2">
      <c r="A1820" s="4"/>
      <c r="B1820" s="76" t="str">
        <f>IF(A1820="","",IF(ISNUMBER(SEARCH("KCB",G1820))=TRUE,Info!$J$10,Info!$J$11))</f>
        <v/>
      </c>
      <c r="C1820" s="56"/>
      <c r="D1820" s="171"/>
      <c r="E1820" s="171"/>
      <c r="F1820" s="3"/>
      <c r="H1820" s="3"/>
      <c r="M1820" s="78"/>
      <c r="N1820" s="6"/>
      <c r="O1820" s="25"/>
      <c r="P1820" s="25"/>
      <c r="Q1820" s="24"/>
      <c r="R1820" s="79"/>
      <c r="S1820" s="79"/>
    </row>
    <row r="1821" spans="1:19" s="5" customFormat="1" x14ac:dyDescent="0.2">
      <c r="A1821" s="4"/>
      <c r="B1821" s="76" t="str">
        <f>IF(A1821="","",IF(ISNUMBER(SEARCH("KCB",G1821))=TRUE,Info!$J$10,Info!$J$11))</f>
        <v/>
      </c>
      <c r="C1821" s="56"/>
      <c r="D1821" s="171"/>
      <c r="E1821" s="171"/>
      <c r="F1821" s="3"/>
      <c r="H1821" s="3"/>
      <c r="M1821" s="78"/>
      <c r="N1821" s="6"/>
      <c r="O1821" s="25"/>
      <c r="P1821" s="25"/>
      <c r="Q1821" s="24"/>
      <c r="R1821" s="79"/>
      <c r="S1821" s="79"/>
    </row>
    <row r="1822" spans="1:19" s="5" customFormat="1" x14ac:dyDescent="0.2">
      <c r="A1822" s="4"/>
      <c r="B1822" s="76" t="str">
        <f>IF(A1822="","",IF(ISNUMBER(SEARCH("KCB",G1822))=TRUE,Info!$J$10,Info!$J$11))</f>
        <v/>
      </c>
      <c r="C1822" s="56"/>
      <c r="D1822" s="171"/>
      <c r="E1822" s="171"/>
      <c r="F1822" s="3"/>
      <c r="H1822" s="3"/>
      <c r="M1822" s="78"/>
      <c r="N1822" s="6"/>
      <c r="O1822" s="25"/>
      <c r="P1822" s="25"/>
      <c r="Q1822" s="24"/>
      <c r="R1822" s="79"/>
      <c r="S1822" s="79"/>
    </row>
    <row r="1823" spans="1:19" s="5" customFormat="1" x14ac:dyDescent="0.2">
      <c r="A1823" s="4"/>
      <c r="B1823" s="76" t="str">
        <f>IF(A1823="","",IF(ISNUMBER(SEARCH("KCB",G1823))=TRUE,Info!$J$10,Info!$J$11))</f>
        <v/>
      </c>
      <c r="C1823" s="56"/>
      <c r="D1823" s="171"/>
      <c r="E1823" s="171"/>
      <c r="F1823" s="3"/>
      <c r="H1823" s="3"/>
      <c r="M1823" s="78"/>
      <c r="N1823" s="6"/>
      <c r="O1823" s="25"/>
      <c r="P1823" s="25"/>
      <c r="Q1823" s="24"/>
      <c r="R1823" s="79"/>
      <c r="S1823" s="79"/>
    </row>
    <row r="1824" spans="1:19" s="5" customFormat="1" x14ac:dyDescent="0.2">
      <c r="A1824" s="4"/>
      <c r="B1824" s="76" t="str">
        <f>IF(A1824="","",IF(ISNUMBER(SEARCH("KCB",G1824))=TRUE,Info!$J$10,Info!$J$11))</f>
        <v/>
      </c>
      <c r="C1824" s="56"/>
      <c r="D1824" s="171"/>
      <c r="E1824" s="171"/>
      <c r="F1824" s="3"/>
      <c r="H1824" s="3"/>
      <c r="M1824" s="78"/>
      <c r="N1824" s="6"/>
      <c r="O1824" s="25"/>
      <c r="P1824" s="25"/>
      <c r="Q1824" s="24"/>
      <c r="R1824" s="79"/>
      <c r="S1824" s="79"/>
    </row>
    <row r="1825" spans="1:19" s="5" customFormat="1" x14ac:dyDescent="0.2">
      <c r="A1825" s="4"/>
      <c r="B1825" s="76" t="str">
        <f>IF(A1825="","",IF(ISNUMBER(SEARCH("KCB",G1825))=TRUE,Info!$J$10,Info!$J$11))</f>
        <v/>
      </c>
      <c r="C1825" s="56"/>
      <c r="D1825" s="171"/>
      <c r="E1825" s="171"/>
      <c r="F1825" s="3"/>
      <c r="H1825" s="3"/>
      <c r="M1825" s="78"/>
      <c r="N1825" s="6"/>
      <c r="O1825" s="25"/>
      <c r="P1825" s="25"/>
      <c r="Q1825" s="24"/>
      <c r="R1825" s="79"/>
      <c r="S1825" s="79"/>
    </row>
    <row r="1826" spans="1:19" s="5" customFormat="1" x14ac:dyDescent="0.2">
      <c r="A1826" s="4"/>
      <c r="B1826" s="76" t="str">
        <f>IF(A1826="","",IF(ISNUMBER(SEARCH("KCB",G1826))=TRUE,Info!$J$10,Info!$J$11))</f>
        <v/>
      </c>
      <c r="C1826" s="56"/>
      <c r="D1826" s="171"/>
      <c r="E1826" s="171"/>
      <c r="F1826" s="3"/>
      <c r="H1826" s="3"/>
      <c r="M1826" s="78"/>
      <c r="N1826" s="6"/>
      <c r="O1826" s="25"/>
      <c r="P1826" s="25"/>
      <c r="Q1826" s="24"/>
      <c r="R1826" s="79"/>
      <c r="S1826" s="79"/>
    </row>
    <row r="1827" spans="1:19" s="5" customFormat="1" x14ac:dyDescent="0.2">
      <c r="A1827" s="4"/>
      <c r="B1827" s="76" t="str">
        <f>IF(A1827="","",IF(ISNUMBER(SEARCH("KCB",G1827))=TRUE,Info!$J$10,Info!$J$11))</f>
        <v/>
      </c>
      <c r="C1827" s="56"/>
      <c r="D1827" s="171"/>
      <c r="E1827" s="171"/>
      <c r="F1827" s="3"/>
      <c r="H1827" s="3"/>
      <c r="M1827" s="78"/>
      <c r="N1827" s="6"/>
      <c r="O1827" s="25"/>
      <c r="P1827" s="25"/>
      <c r="Q1827" s="24"/>
      <c r="R1827" s="79"/>
      <c r="S1827" s="79"/>
    </row>
    <row r="1828" spans="1:19" s="5" customFormat="1" x14ac:dyDescent="0.2">
      <c r="A1828" s="4"/>
      <c r="B1828" s="76" t="str">
        <f>IF(A1828="","",IF(ISNUMBER(SEARCH("KCB",G1828))=TRUE,Info!$J$10,Info!$J$11))</f>
        <v/>
      </c>
      <c r="C1828" s="56"/>
      <c r="D1828" s="171"/>
      <c r="E1828" s="171"/>
      <c r="F1828" s="3"/>
      <c r="H1828" s="3"/>
      <c r="M1828" s="78"/>
      <c r="N1828" s="6"/>
      <c r="O1828" s="25"/>
      <c r="P1828" s="25"/>
      <c r="Q1828" s="24"/>
      <c r="R1828" s="79"/>
      <c r="S1828" s="79"/>
    </row>
    <row r="1829" spans="1:19" s="5" customFormat="1" x14ac:dyDescent="0.2">
      <c r="A1829" s="4"/>
      <c r="B1829" s="76" t="str">
        <f>IF(A1829="","",IF(ISNUMBER(SEARCH("KCB",G1829))=TRUE,Info!$J$10,Info!$J$11))</f>
        <v/>
      </c>
      <c r="C1829" s="56"/>
      <c r="D1829" s="171"/>
      <c r="E1829" s="171"/>
      <c r="F1829" s="3"/>
      <c r="H1829" s="3"/>
      <c r="M1829" s="78"/>
      <c r="N1829" s="6"/>
      <c r="O1829" s="25"/>
      <c r="P1829" s="25"/>
      <c r="Q1829" s="24"/>
      <c r="R1829" s="79"/>
      <c r="S1829" s="79"/>
    </row>
    <row r="1830" spans="1:19" s="5" customFormat="1" x14ac:dyDescent="0.2">
      <c r="A1830" s="4"/>
      <c r="B1830" s="76" t="str">
        <f>IF(A1830="","",IF(ISNUMBER(SEARCH("KCB",G1830))=TRUE,Info!$J$10,Info!$J$11))</f>
        <v/>
      </c>
      <c r="C1830" s="56"/>
      <c r="D1830" s="171"/>
      <c r="E1830" s="171"/>
      <c r="F1830" s="3"/>
      <c r="H1830" s="3"/>
      <c r="M1830" s="78"/>
      <c r="N1830" s="6"/>
      <c r="O1830" s="25"/>
      <c r="P1830" s="25"/>
      <c r="Q1830" s="24"/>
      <c r="R1830" s="79"/>
      <c r="S1830" s="79"/>
    </row>
    <row r="1831" spans="1:19" s="5" customFormat="1" x14ac:dyDescent="0.2">
      <c r="A1831" s="4"/>
      <c r="B1831" s="76" t="str">
        <f>IF(A1831="","",IF(ISNUMBER(SEARCH("KCB",G1831))=TRUE,Info!$J$10,Info!$J$11))</f>
        <v/>
      </c>
      <c r="C1831" s="56"/>
      <c r="D1831" s="171"/>
      <c r="E1831" s="171"/>
      <c r="F1831" s="3"/>
      <c r="H1831" s="3"/>
      <c r="M1831" s="78"/>
      <c r="N1831" s="6"/>
      <c r="O1831" s="25"/>
      <c r="P1831" s="25"/>
      <c r="Q1831" s="24"/>
      <c r="R1831" s="79"/>
      <c r="S1831" s="79"/>
    </row>
    <row r="1832" spans="1:19" s="5" customFormat="1" x14ac:dyDescent="0.2">
      <c r="A1832" s="4"/>
      <c r="B1832" s="76" t="str">
        <f>IF(A1832="","",IF(ISNUMBER(SEARCH("KCB",G1832))=TRUE,Info!$J$10,Info!$J$11))</f>
        <v/>
      </c>
      <c r="C1832" s="56"/>
      <c r="D1832" s="171"/>
      <c r="E1832" s="171"/>
      <c r="F1832" s="3"/>
      <c r="H1832" s="3"/>
      <c r="M1832" s="78"/>
      <c r="N1832" s="6"/>
      <c r="O1832" s="25"/>
      <c r="P1832" s="25"/>
      <c r="Q1832" s="24"/>
      <c r="R1832" s="79"/>
      <c r="S1832" s="79"/>
    </row>
    <row r="1833" spans="1:19" s="5" customFormat="1" x14ac:dyDescent="0.2">
      <c r="A1833" s="4"/>
      <c r="B1833" s="76" t="str">
        <f>IF(A1833="","",IF(ISNUMBER(SEARCH("KCB",G1833))=TRUE,Info!$J$10,Info!$J$11))</f>
        <v/>
      </c>
      <c r="C1833" s="56"/>
      <c r="D1833" s="171"/>
      <c r="E1833" s="171"/>
      <c r="F1833" s="3"/>
      <c r="H1833" s="3"/>
      <c r="M1833" s="78"/>
      <c r="N1833" s="6"/>
      <c r="O1833" s="25"/>
      <c r="P1833" s="25"/>
      <c r="Q1833" s="24"/>
      <c r="R1833" s="79"/>
      <c r="S1833" s="79"/>
    </row>
    <row r="1834" spans="1:19" s="5" customFormat="1" x14ac:dyDescent="0.2">
      <c r="A1834" s="4"/>
      <c r="B1834" s="76" t="str">
        <f>IF(A1834="","",IF(ISNUMBER(SEARCH("KCB",G1834))=TRUE,Info!$J$10,Info!$J$11))</f>
        <v/>
      </c>
      <c r="C1834" s="56"/>
      <c r="D1834" s="171"/>
      <c r="E1834" s="171"/>
      <c r="F1834" s="3"/>
      <c r="H1834" s="3"/>
      <c r="M1834" s="78"/>
      <c r="N1834" s="6"/>
      <c r="O1834" s="25"/>
      <c r="P1834" s="25"/>
      <c r="Q1834" s="24"/>
      <c r="R1834" s="79"/>
      <c r="S1834" s="79"/>
    </row>
    <row r="1835" spans="1:19" s="5" customFormat="1" x14ac:dyDescent="0.2">
      <c r="A1835" s="4"/>
      <c r="B1835" s="76" t="str">
        <f>IF(A1835="","",IF(ISNUMBER(SEARCH("KCB",G1835))=TRUE,Info!$J$10,Info!$J$11))</f>
        <v/>
      </c>
      <c r="C1835" s="56"/>
      <c r="D1835" s="171"/>
      <c r="E1835" s="171"/>
      <c r="F1835" s="3"/>
      <c r="H1835" s="3"/>
      <c r="M1835" s="78"/>
      <c r="N1835" s="6"/>
      <c r="O1835" s="25"/>
      <c r="P1835" s="25"/>
      <c r="Q1835" s="24"/>
      <c r="R1835" s="79"/>
      <c r="S1835" s="79"/>
    </row>
    <row r="1836" spans="1:19" s="5" customFormat="1" x14ac:dyDescent="0.2">
      <c r="A1836" s="4"/>
      <c r="B1836" s="76" t="str">
        <f>IF(A1836="","",IF(ISNUMBER(SEARCH("KCB",G1836))=TRUE,Info!$J$10,Info!$J$11))</f>
        <v/>
      </c>
      <c r="C1836" s="56"/>
      <c r="D1836" s="171"/>
      <c r="E1836" s="171"/>
      <c r="F1836" s="3"/>
      <c r="H1836" s="3"/>
      <c r="M1836" s="78"/>
      <c r="N1836" s="6"/>
      <c r="O1836" s="25"/>
      <c r="P1836" s="25"/>
      <c r="Q1836" s="24"/>
      <c r="R1836" s="79"/>
      <c r="S1836" s="79"/>
    </row>
    <row r="1837" spans="1:19" s="5" customFormat="1" x14ac:dyDescent="0.2">
      <c r="A1837" s="4"/>
      <c r="B1837" s="76" t="str">
        <f>IF(A1837="","",IF(ISNUMBER(SEARCH("KCB",G1837))=TRUE,Info!$J$10,Info!$J$11))</f>
        <v/>
      </c>
      <c r="C1837" s="56"/>
      <c r="D1837" s="171"/>
      <c r="E1837" s="171"/>
      <c r="F1837" s="3"/>
      <c r="H1837" s="3"/>
      <c r="M1837" s="78"/>
      <c r="N1837" s="6"/>
      <c r="O1837" s="25"/>
      <c r="P1837" s="25"/>
      <c r="Q1837" s="24"/>
      <c r="R1837" s="79"/>
      <c r="S1837" s="79"/>
    </row>
    <row r="1838" spans="1:19" s="5" customFormat="1" x14ac:dyDescent="0.2">
      <c r="A1838" s="4"/>
      <c r="B1838" s="76" t="str">
        <f>IF(A1838="","",IF(ISNUMBER(SEARCH("KCB",G1838))=TRUE,Info!$J$10,Info!$J$11))</f>
        <v/>
      </c>
      <c r="C1838" s="56"/>
      <c r="D1838" s="171"/>
      <c r="E1838" s="171"/>
      <c r="F1838" s="3"/>
      <c r="H1838" s="3"/>
      <c r="M1838" s="78"/>
      <c r="N1838" s="6"/>
      <c r="O1838" s="25"/>
      <c r="P1838" s="25"/>
      <c r="Q1838" s="24"/>
      <c r="R1838" s="79"/>
      <c r="S1838" s="79"/>
    </row>
    <row r="1839" spans="1:19" s="5" customFormat="1" x14ac:dyDescent="0.2">
      <c r="A1839" s="4"/>
      <c r="B1839" s="76" t="str">
        <f>IF(A1839="","",IF(ISNUMBER(SEARCH("KCB",G1839))=TRUE,Info!$J$10,Info!$J$11))</f>
        <v/>
      </c>
      <c r="C1839" s="56"/>
      <c r="D1839" s="171"/>
      <c r="E1839" s="171"/>
      <c r="F1839" s="3"/>
      <c r="H1839" s="3"/>
      <c r="M1839" s="78"/>
      <c r="N1839" s="6"/>
      <c r="O1839" s="25"/>
      <c r="P1839" s="25"/>
      <c r="Q1839" s="24"/>
      <c r="R1839" s="79"/>
      <c r="S1839" s="79"/>
    </row>
    <row r="1840" spans="1:19" s="5" customFormat="1" x14ac:dyDescent="0.2">
      <c r="A1840" s="4"/>
      <c r="B1840" s="76" t="str">
        <f>IF(A1840="","",IF(ISNUMBER(SEARCH("KCB",G1840))=TRUE,Info!$J$10,Info!$J$11))</f>
        <v/>
      </c>
      <c r="C1840" s="56"/>
      <c r="D1840" s="171"/>
      <c r="E1840" s="171"/>
      <c r="F1840" s="3"/>
      <c r="H1840" s="3"/>
      <c r="M1840" s="78"/>
      <c r="N1840" s="6"/>
      <c r="O1840" s="25"/>
      <c r="P1840" s="25"/>
      <c r="Q1840" s="24"/>
      <c r="R1840" s="79"/>
      <c r="S1840" s="79"/>
    </row>
    <row r="1841" spans="1:19" s="5" customFormat="1" x14ac:dyDescent="0.2">
      <c r="A1841" s="4"/>
      <c r="B1841" s="76" t="str">
        <f>IF(A1841="","",IF(ISNUMBER(SEARCH("KCB",G1841))=TRUE,Info!$J$10,Info!$J$11))</f>
        <v/>
      </c>
      <c r="C1841" s="56"/>
      <c r="D1841" s="171"/>
      <c r="E1841" s="171"/>
      <c r="F1841" s="3"/>
      <c r="H1841" s="3"/>
      <c r="M1841" s="78"/>
      <c r="N1841" s="6"/>
      <c r="O1841" s="25"/>
      <c r="P1841" s="25"/>
      <c r="Q1841" s="24"/>
      <c r="R1841" s="79"/>
      <c r="S1841" s="79"/>
    </row>
    <row r="1842" spans="1:19" s="5" customFormat="1" x14ac:dyDescent="0.2">
      <c r="A1842" s="4"/>
      <c r="B1842" s="76" t="str">
        <f>IF(A1842="","",IF(ISNUMBER(SEARCH("KCB",G1842))=TRUE,Info!$J$10,Info!$J$11))</f>
        <v/>
      </c>
      <c r="C1842" s="56"/>
      <c r="D1842" s="171"/>
      <c r="E1842" s="171"/>
      <c r="F1842" s="3"/>
      <c r="H1842" s="3"/>
      <c r="M1842" s="78"/>
      <c r="N1842" s="6"/>
      <c r="O1842" s="25"/>
      <c r="P1842" s="25"/>
      <c r="Q1842" s="24"/>
      <c r="R1842" s="79"/>
      <c r="S1842" s="79"/>
    </row>
    <row r="1843" spans="1:19" s="5" customFormat="1" x14ac:dyDescent="0.2">
      <c r="A1843" s="4"/>
      <c r="B1843" s="76" t="str">
        <f>IF(A1843="","",IF(ISNUMBER(SEARCH("KCB",G1843))=TRUE,Info!$J$10,Info!$J$11))</f>
        <v/>
      </c>
      <c r="C1843" s="56"/>
      <c r="D1843" s="171"/>
      <c r="E1843" s="171"/>
      <c r="F1843" s="3"/>
      <c r="H1843" s="3"/>
      <c r="M1843" s="78"/>
      <c r="N1843" s="6"/>
      <c r="O1843" s="25"/>
      <c r="P1843" s="25"/>
      <c r="Q1843" s="24"/>
      <c r="R1843" s="79"/>
      <c r="S1843" s="79"/>
    </row>
    <row r="1844" spans="1:19" s="5" customFormat="1" x14ac:dyDescent="0.2">
      <c r="A1844" s="4"/>
      <c r="B1844" s="76" t="str">
        <f>IF(A1844="","",IF(ISNUMBER(SEARCH("KCB",G1844))=TRUE,Info!$J$10,Info!$J$11))</f>
        <v/>
      </c>
      <c r="C1844" s="56"/>
      <c r="D1844" s="171"/>
      <c r="E1844" s="171"/>
      <c r="F1844" s="3"/>
      <c r="H1844" s="3"/>
      <c r="M1844" s="78"/>
      <c r="N1844" s="6"/>
      <c r="O1844" s="25"/>
      <c r="P1844" s="25"/>
      <c r="Q1844" s="24"/>
      <c r="R1844" s="79"/>
      <c r="S1844" s="79"/>
    </row>
    <row r="1845" spans="1:19" s="5" customFormat="1" x14ac:dyDescent="0.2">
      <c r="A1845" s="4"/>
      <c r="B1845" s="76" t="str">
        <f>IF(A1845="","",IF(ISNUMBER(SEARCH("KCB",G1845))=TRUE,Info!$J$10,Info!$J$11))</f>
        <v/>
      </c>
      <c r="C1845" s="56"/>
      <c r="D1845" s="171"/>
      <c r="E1845" s="171"/>
      <c r="F1845" s="3"/>
      <c r="H1845" s="3"/>
      <c r="M1845" s="78"/>
      <c r="N1845" s="6"/>
      <c r="O1845" s="25"/>
      <c r="P1845" s="25"/>
      <c r="Q1845" s="24"/>
      <c r="R1845" s="79"/>
      <c r="S1845" s="79"/>
    </row>
    <row r="1846" spans="1:19" s="5" customFormat="1" x14ac:dyDescent="0.2">
      <c r="A1846" s="4"/>
      <c r="B1846" s="76" t="str">
        <f>IF(A1846="","",IF(ISNUMBER(SEARCH("KCB",G1846))=TRUE,Info!$J$10,Info!$J$11))</f>
        <v/>
      </c>
      <c r="C1846" s="56"/>
      <c r="D1846" s="171"/>
      <c r="E1846" s="171"/>
      <c r="F1846" s="3"/>
      <c r="H1846" s="3"/>
      <c r="M1846" s="78"/>
      <c r="N1846" s="6"/>
      <c r="O1846" s="25"/>
      <c r="P1846" s="25"/>
      <c r="Q1846" s="24"/>
      <c r="R1846" s="79"/>
      <c r="S1846" s="79"/>
    </row>
    <row r="1847" spans="1:19" s="5" customFormat="1" x14ac:dyDescent="0.2">
      <c r="A1847" s="4"/>
      <c r="B1847" s="76" t="str">
        <f>IF(A1847="","",IF(ISNUMBER(SEARCH("KCB",G1847))=TRUE,Info!$J$10,Info!$J$11))</f>
        <v/>
      </c>
      <c r="C1847" s="56"/>
      <c r="D1847" s="171"/>
      <c r="E1847" s="171"/>
      <c r="F1847" s="3"/>
      <c r="H1847" s="3"/>
      <c r="M1847" s="78"/>
      <c r="N1847" s="6"/>
      <c r="O1847" s="25"/>
      <c r="P1847" s="25"/>
      <c r="Q1847" s="24"/>
      <c r="R1847" s="79"/>
      <c r="S1847" s="79"/>
    </row>
    <row r="1848" spans="1:19" s="5" customFormat="1" x14ac:dyDescent="0.2">
      <c r="A1848" s="4"/>
      <c r="B1848" s="76" t="str">
        <f>IF(A1848="","",IF(ISNUMBER(SEARCH("KCB",G1848))=TRUE,Info!$J$10,Info!$J$11))</f>
        <v/>
      </c>
      <c r="C1848" s="56"/>
      <c r="D1848" s="171"/>
      <c r="E1848" s="171"/>
      <c r="F1848" s="3"/>
      <c r="H1848" s="3"/>
      <c r="M1848" s="78"/>
      <c r="N1848" s="6"/>
      <c r="O1848" s="25"/>
      <c r="P1848" s="25"/>
      <c r="Q1848" s="24"/>
      <c r="R1848" s="79"/>
      <c r="S1848" s="79"/>
    </row>
    <row r="1849" spans="1:19" s="5" customFormat="1" x14ac:dyDescent="0.2">
      <c r="A1849" s="4"/>
      <c r="B1849" s="76" t="str">
        <f>IF(A1849="","",IF(ISNUMBER(SEARCH("KCB",G1849))=TRUE,Info!$J$10,Info!$J$11))</f>
        <v/>
      </c>
      <c r="C1849" s="56"/>
      <c r="D1849" s="171"/>
      <c r="E1849" s="171"/>
      <c r="F1849" s="3"/>
      <c r="H1849" s="3"/>
      <c r="M1849" s="78"/>
      <c r="N1849" s="6"/>
      <c r="O1849" s="25"/>
      <c r="P1849" s="25"/>
      <c r="Q1849" s="24"/>
      <c r="R1849" s="79"/>
      <c r="S1849" s="79"/>
    </row>
    <row r="1850" spans="1:19" s="5" customFormat="1" x14ac:dyDescent="0.2">
      <c r="A1850" s="4"/>
      <c r="B1850" s="76" t="str">
        <f>IF(A1850="","",IF(ISNUMBER(SEARCH("KCB",G1850))=TRUE,Info!$J$10,Info!$J$11))</f>
        <v/>
      </c>
      <c r="C1850" s="56"/>
      <c r="D1850" s="171"/>
      <c r="E1850" s="171"/>
      <c r="F1850" s="3"/>
      <c r="H1850" s="3"/>
      <c r="M1850" s="78"/>
      <c r="N1850" s="6"/>
      <c r="O1850" s="25"/>
      <c r="P1850" s="25"/>
      <c r="Q1850" s="24"/>
      <c r="R1850" s="79"/>
      <c r="S1850" s="79"/>
    </row>
    <row r="1851" spans="1:19" s="5" customFormat="1" x14ac:dyDescent="0.2">
      <c r="A1851" s="4"/>
      <c r="B1851" s="76" t="str">
        <f>IF(A1851="","",IF(ISNUMBER(SEARCH("KCB",G1851))=TRUE,Info!$J$10,Info!$J$11))</f>
        <v/>
      </c>
      <c r="C1851" s="56"/>
      <c r="D1851" s="171"/>
      <c r="E1851" s="171"/>
      <c r="F1851" s="3"/>
      <c r="H1851" s="3"/>
      <c r="M1851" s="78"/>
      <c r="N1851" s="6"/>
      <c r="O1851" s="25"/>
      <c r="P1851" s="25"/>
      <c r="Q1851" s="24"/>
      <c r="R1851" s="79"/>
      <c r="S1851" s="79"/>
    </row>
    <row r="1852" spans="1:19" s="5" customFormat="1" x14ac:dyDescent="0.2">
      <c r="A1852" s="4"/>
      <c r="B1852" s="76" t="str">
        <f>IF(A1852="","",IF(ISNUMBER(SEARCH("KCB",G1852))=TRUE,Info!$J$10,Info!$J$11))</f>
        <v/>
      </c>
      <c r="C1852" s="56"/>
      <c r="D1852" s="171"/>
      <c r="E1852" s="171"/>
      <c r="F1852" s="3"/>
      <c r="H1852" s="3"/>
      <c r="M1852" s="78"/>
      <c r="N1852" s="6"/>
      <c r="O1852" s="25"/>
      <c r="P1852" s="25"/>
      <c r="Q1852" s="24"/>
      <c r="R1852" s="79"/>
      <c r="S1852" s="79"/>
    </row>
    <row r="1853" spans="1:19" s="5" customFormat="1" x14ac:dyDescent="0.2">
      <c r="A1853" s="4"/>
      <c r="B1853" s="76" t="str">
        <f>IF(A1853="","",IF(ISNUMBER(SEARCH("KCB",G1853))=TRUE,Info!$J$10,Info!$J$11))</f>
        <v/>
      </c>
      <c r="C1853" s="56"/>
      <c r="D1853" s="171"/>
      <c r="E1853" s="171"/>
      <c r="F1853" s="3"/>
      <c r="H1853" s="3"/>
      <c r="M1853" s="78"/>
      <c r="N1853" s="6"/>
      <c r="O1853" s="25"/>
      <c r="P1853" s="25"/>
      <c r="Q1853" s="24"/>
      <c r="R1853" s="79"/>
      <c r="S1853" s="79"/>
    </row>
    <row r="1854" spans="1:19" s="5" customFormat="1" x14ac:dyDescent="0.2">
      <c r="A1854" s="4"/>
      <c r="B1854" s="76" t="str">
        <f>IF(A1854="","",IF(ISNUMBER(SEARCH("KCB",G1854))=TRUE,Info!$J$10,Info!$J$11))</f>
        <v/>
      </c>
      <c r="C1854" s="56"/>
      <c r="D1854" s="171"/>
      <c r="E1854" s="171"/>
      <c r="F1854" s="3"/>
      <c r="H1854" s="3"/>
      <c r="M1854" s="78"/>
      <c r="N1854" s="6"/>
      <c r="O1854" s="25"/>
      <c r="P1854" s="25"/>
      <c r="Q1854" s="24"/>
      <c r="R1854" s="79"/>
      <c r="S1854" s="79"/>
    </row>
    <row r="1855" spans="1:19" s="5" customFormat="1" x14ac:dyDescent="0.2">
      <c r="A1855" s="4"/>
      <c r="B1855" s="76" t="str">
        <f>IF(A1855="","",IF(ISNUMBER(SEARCH("KCB",G1855))=TRUE,Info!$J$10,Info!$J$11))</f>
        <v/>
      </c>
      <c r="C1855" s="56"/>
      <c r="D1855" s="171"/>
      <c r="E1855" s="171"/>
      <c r="F1855" s="3"/>
      <c r="H1855" s="3"/>
      <c r="M1855" s="78"/>
      <c r="N1855" s="6"/>
      <c r="O1855" s="25"/>
      <c r="P1855" s="25"/>
      <c r="Q1855" s="24"/>
      <c r="R1855" s="79"/>
      <c r="S1855" s="79"/>
    </row>
    <row r="1856" spans="1:19" s="5" customFormat="1" x14ac:dyDescent="0.2">
      <c r="A1856" s="4"/>
      <c r="B1856" s="76" t="str">
        <f>IF(A1856="","",IF(ISNUMBER(SEARCH("KCB",G1856))=TRUE,Info!$J$10,Info!$J$11))</f>
        <v/>
      </c>
      <c r="C1856" s="56"/>
      <c r="D1856" s="171"/>
      <c r="E1856" s="171"/>
      <c r="F1856" s="3"/>
      <c r="H1856" s="3"/>
      <c r="M1856" s="78"/>
      <c r="N1856" s="6"/>
      <c r="O1856" s="25"/>
      <c r="P1856" s="25"/>
      <c r="Q1856" s="24"/>
      <c r="R1856" s="79"/>
      <c r="S1856" s="79"/>
    </row>
    <row r="1857" spans="1:19" s="5" customFormat="1" x14ac:dyDescent="0.2">
      <c r="A1857" s="4"/>
      <c r="B1857" s="76" t="str">
        <f>IF(A1857="","",IF(ISNUMBER(SEARCH("KCB",G1857))=TRUE,Info!$J$10,Info!$J$11))</f>
        <v/>
      </c>
      <c r="C1857" s="56"/>
      <c r="D1857" s="171"/>
      <c r="E1857" s="171"/>
      <c r="F1857" s="3"/>
      <c r="H1857" s="3"/>
      <c r="M1857" s="78"/>
      <c r="N1857" s="6"/>
      <c r="O1857" s="25"/>
      <c r="P1857" s="25"/>
      <c r="Q1857" s="24"/>
      <c r="R1857" s="79"/>
      <c r="S1857" s="79"/>
    </row>
    <row r="1858" spans="1:19" s="5" customFormat="1" x14ac:dyDescent="0.2">
      <c r="A1858" s="4"/>
      <c r="B1858" s="76" t="str">
        <f>IF(A1858="","",IF(ISNUMBER(SEARCH("KCB",G1858))=TRUE,Info!$J$10,Info!$J$11))</f>
        <v/>
      </c>
      <c r="C1858" s="56"/>
      <c r="D1858" s="171"/>
      <c r="E1858" s="171"/>
      <c r="F1858" s="3"/>
      <c r="H1858" s="3"/>
      <c r="M1858" s="78"/>
      <c r="N1858" s="6"/>
      <c r="O1858" s="25"/>
      <c r="P1858" s="25"/>
      <c r="Q1858" s="24"/>
      <c r="R1858" s="79"/>
      <c r="S1858" s="79"/>
    </row>
    <row r="1859" spans="1:19" s="5" customFormat="1" x14ac:dyDescent="0.2">
      <c r="A1859" s="4"/>
      <c r="B1859" s="76" t="str">
        <f>IF(A1859="","",IF(ISNUMBER(SEARCH("KCB",G1859))=TRUE,Info!$J$10,Info!$J$11))</f>
        <v/>
      </c>
      <c r="C1859" s="56"/>
      <c r="D1859" s="171"/>
      <c r="E1859" s="171"/>
      <c r="F1859" s="3"/>
      <c r="H1859" s="3"/>
      <c r="M1859" s="78"/>
      <c r="N1859" s="6"/>
      <c r="O1859" s="25"/>
      <c r="P1859" s="25"/>
      <c r="Q1859" s="24"/>
      <c r="R1859" s="79"/>
      <c r="S1859" s="79"/>
    </row>
    <row r="1860" spans="1:19" s="5" customFormat="1" x14ac:dyDescent="0.2">
      <c r="A1860" s="4"/>
      <c r="B1860" s="76" t="str">
        <f>IF(A1860="","",IF(ISNUMBER(SEARCH("KCB",G1860))=TRUE,Info!$J$10,Info!$J$11))</f>
        <v/>
      </c>
      <c r="C1860" s="56"/>
      <c r="D1860" s="171"/>
      <c r="E1860" s="171"/>
      <c r="F1860" s="3"/>
      <c r="H1860" s="3"/>
      <c r="M1860" s="78"/>
      <c r="N1860" s="6"/>
      <c r="O1860" s="25"/>
      <c r="P1860" s="25"/>
      <c r="Q1860" s="24"/>
      <c r="R1860" s="79"/>
      <c r="S1860" s="79"/>
    </row>
    <row r="1861" spans="1:19" s="5" customFormat="1" x14ac:dyDescent="0.2">
      <c r="A1861" s="4"/>
      <c r="B1861" s="76" t="str">
        <f>IF(A1861="","",IF(ISNUMBER(SEARCH("KCB",G1861))=TRUE,Info!$J$10,Info!$J$11))</f>
        <v/>
      </c>
      <c r="C1861" s="56"/>
      <c r="D1861" s="171"/>
      <c r="E1861" s="171"/>
      <c r="F1861" s="3"/>
      <c r="H1861" s="3"/>
      <c r="M1861" s="78"/>
      <c r="N1861" s="6"/>
      <c r="O1861" s="25"/>
      <c r="P1861" s="25"/>
      <c r="Q1861" s="24"/>
      <c r="R1861" s="79"/>
      <c r="S1861" s="79"/>
    </row>
    <row r="1862" spans="1:19" s="5" customFormat="1" x14ac:dyDescent="0.2">
      <c r="A1862" s="4"/>
      <c r="B1862" s="76" t="str">
        <f>IF(A1862="","",IF(ISNUMBER(SEARCH("KCB",G1862))=TRUE,Info!$J$10,Info!$J$11))</f>
        <v/>
      </c>
      <c r="C1862" s="56"/>
      <c r="D1862" s="171"/>
      <c r="E1862" s="171"/>
      <c r="F1862" s="3"/>
      <c r="H1862" s="3"/>
      <c r="M1862" s="78"/>
      <c r="N1862" s="6"/>
      <c r="O1862" s="25"/>
      <c r="P1862" s="25"/>
      <c r="Q1862" s="24"/>
      <c r="R1862" s="79"/>
      <c r="S1862" s="79"/>
    </row>
    <row r="1863" spans="1:19" s="5" customFormat="1" x14ac:dyDescent="0.2">
      <c r="A1863" s="4"/>
      <c r="B1863" s="76" t="str">
        <f>IF(A1863="","",IF(ISNUMBER(SEARCH("KCB",G1863))=TRUE,Info!$J$10,Info!$J$11))</f>
        <v/>
      </c>
      <c r="C1863" s="56"/>
      <c r="D1863" s="171"/>
      <c r="E1863" s="171"/>
      <c r="F1863" s="3"/>
      <c r="H1863" s="3"/>
      <c r="M1863" s="78"/>
      <c r="N1863" s="6"/>
      <c r="O1863" s="25"/>
      <c r="P1863" s="25"/>
      <c r="Q1863" s="24"/>
      <c r="R1863" s="79"/>
      <c r="S1863" s="79"/>
    </row>
    <row r="1864" spans="1:19" s="5" customFormat="1" x14ac:dyDescent="0.2">
      <c r="A1864" s="4"/>
      <c r="B1864" s="76" t="str">
        <f>IF(A1864="","",IF(ISNUMBER(SEARCH("KCB",G1864))=TRUE,Info!$J$10,Info!$J$11))</f>
        <v/>
      </c>
      <c r="C1864" s="56"/>
      <c r="D1864" s="171"/>
      <c r="E1864" s="171"/>
      <c r="F1864" s="3"/>
      <c r="H1864" s="3"/>
      <c r="M1864" s="78"/>
      <c r="N1864" s="6"/>
      <c r="O1864" s="25"/>
      <c r="P1864" s="25"/>
      <c r="Q1864" s="24"/>
      <c r="R1864" s="79"/>
      <c r="S1864" s="79"/>
    </row>
    <row r="1865" spans="1:19" s="5" customFormat="1" x14ac:dyDescent="0.2">
      <c r="A1865" s="4"/>
      <c r="B1865" s="76" t="str">
        <f>IF(A1865="","",IF(ISNUMBER(SEARCH("KCB",G1865))=TRUE,Info!$J$10,Info!$J$11))</f>
        <v/>
      </c>
      <c r="C1865" s="56"/>
      <c r="D1865" s="171"/>
      <c r="E1865" s="171"/>
      <c r="F1865" s="3"/>
      <c r="H1865" s="3"/>
      <c r="M1865" s="78"/>
      <c r="N1865" s="6"/>
      <c r="O1865" s="25"/>
      <c r="P1865" s="25"/>
      <c r="Q1865" s="24"/>
      <c r="R1865" s="79"/>
      <c r="S1865" s="79"/>
    </row>
    <row r="1866" spans="1:19" s="5" customFormat="1" x14ac:dyDescent="0.2">
      <c r="A1866" s="4"/>
      <c r="B1866" s="76" t="str">
        <f>IF(A1866="","",IF(ISNUMBER(SEARCH("KCB",G1866))=TRUE,Info!$J$10,Info!$J$11))</f>
        <v/>
      </c>
      <c r="C1866" s="56"/>
      <c r="D1866" s="171"/>
      <c r="E1866" s="171"/>
      <c r="F1866" s="3"/>
      <c r="H1866" s="3"/>
      <c r="M1866" s="78"/>
      <c r="N1866" s="6"/>
      <c r="O1866" s="25"/>
      <c r="P1866" s="25"/>
      <c r="Q1866" s="24"/>
      <c r="R1866" s="79"/>
      <c r="S1866" s="79"/>
    </row>
    <row r="1867" spans="1:19" s="5" customFormat="1" x14ac:dyDescent="0.2">
      <c r="A1867" s="4"/>
      <c r="B1867" s="76" t="str">
        <f>IF(A1867="","",IF(ISNUMBER(SEARCH("KCB",G1867))=TRUE,Info!$J$10,Info!$J$11))</f>
        <v/>
      </c>
      <c r="C1867" s="56"/>
      <c r="D1867" s="171"/>
      <c r="E1867" s="171"/>
      <c r="F1867" s="3"/>
      <c r="H1867" s="3"/>
      <c r="M1867" s="78"/>
      <c r="N1867" s="6"/>
      <c r="O1867" s="25"/>
      <c r="P1867" s="25"/>
      <c r="Q1867" s="24"/>
      <c r="R1867" s="79"/>
      <c r="S1867" s="79"/>
    </row>
    <row r="1868" spans="1:19" s="5" customFormat="1" x14ac:dyDescent="0.2">
      <c r="A1868" s="4"/>
      <c r="B1868" s="76" t="str">
        <f>IF(A1868="","",IF(ISNUMBER(SEARCH("KCB",G1868))=TRUE,Info!$J$10,Info!$J$11))</f>
        <v/>
      </c>
      <c r="C1868" s="56"/>
      <c r="D1868" s="171"/>
      <c r="E1868" s="171"/>
      <c r="F1868" s="3"/>
      <c r="H1868" s="3"/>
      <c r="M1868" s="78"/>
      <c r="N1868" s="6"/>
      <c r="O1868" s="25"/>
      <c r="P1868" s="25"/>
      <c r="Q1868" s="24"/>
      <c r="R1868" s="79"/>
      <c r="S1868" s="79"/>
    </row>
    <row r="1869" spans="1:19" s="5" customFormat="1" x14ac:dyDescent="0.2">
      <c r="A1869" s="4"/>
      <c r="B1869" s="76" t="str">
        <f>IF(A1869="","",IF(ISNUMBER(SEARCH("KCB",G1869))=TRUE,Info!$J$10,Info!$J$11))</f>
        <v/>
      </c>
      <c r="C1869" s="56"/>
      <c r="D1869" s="171"/>
      <c r="E1869" s="171"/>
      <c r="F1869" s="3"/>
      <c r="H1869" s="3"/>
      <c r="M1869" s="78"/>
      <c r="N1869" s="6"/>
      <c r="O1869" s="25"/>
      <c r="P1869" s="25"/>
      <c r="Q1869" s="24"/>
      <c r="R1869" s="79"/>
      <c r="S1869" s="79"/>
    </row>
    <row r="1870" spans="1:19" s="5" customFormat="1" x14ac:dyDescent="0.2">
      <c r="A1870" s="4"/>
      <c r="B1870" s="76" t="str">
        <f>IF(A1870="","",IF(ISNUMBER(SEARCH("KCB",G1870))=TRUE,Info!$J$10,Info!$J$11))</f>
        <v/>
      </c>
      <c r="C1870" s="56"/>
      <c r="D1870" s="171"/>
      <c r="E1870" s="171"/>
      <c r="F1870" s="3"/>
      <c r="H1870" s="3"/>
      <c r="M1870" s="78"/>
      <c r="N1870" s="6"/>
      <c r="O1870" s="25"/>
      <c r="P1870" s="25"/>
      <c r="Q1870" s="24"/>
      <c r="R1870" s="79"/>
      <c r="S1870" s="79"/>
    </row>
    <row r="1871" spans="1:19" s="5" customFormat="1" x14ac:dyDescent="0.2">
      <c r="A1871" s="4"/>
      <c r="B1871" s="76" t="str">
        <f>IF(A1871="","",IF(ISNUMBER(SEARCH("KCB",G1871))=TRUE,Info!$J$10,Info!$J$11))</f>
        <v/>
      </c>
      <c r="C1871" s="56"/>
      <c r="D1871" s="171"/>
      <c r="E1871" s="171"/>
      <c r="F1871" s="3"/>
      <c r="H1871" s="3"/>
      <c r="M1871" s="78"/>
      <c r="N1871" s="6"/>
      <c r="O1871" s="25"/>
      <c r="P1871" s="25"/>
      <c r="Q1871" s="24"/>
      <c r="R1871" s="79"/>
      <c r="S1871" s="79"/>
    </row>
    <row r="1872" spans="1:19" s="5" customFormat="1" x14ac:dyDescent="0.2">
      <c r="A1872" s="4"/>
      <c r="B1872" s="76" t="str">
        <f>IF(A1872="","",IF(ISNUMBER(SEARCH("KCB",G1872))=TRUE,Info!$J$10,Info!$J$11))</f>
        <v/>
      </c>
      <c r="C1872" s="56"/>
      <c r="D1872" s="171"/>
      <c r="E1872" s="171"/>
      <c r="F1872" s="3"/>
      <c r="H1872" s="3"/>
      <c r="M1872" s="78"/>
      <c r="N1872" s="6"/>
      <c r="O1872" s="25"/>
      <c r="P1872" s="25"/>
      <c r="Q1872" s="24"/>
      <c r="R1872" s="79"/>
      <c r="S1872" s="79"/>
    </row>
    <row r="1873" spans="1:19" s="5" customFormat="1" x14ac:dyDescent="0.2">
      <c r="A1873" s="4"/>
      <c r="B1873" s="76" t="str">
        <f>IF(A1873="","",IF(ISNUMBER(SEARCH("KCB",G1873))=TRUE,Info!$J$10,Info!$J$11))</f>
        <v/>
      </c>
      <c r="C1873" s="56"/>
      <c r="D1873" s="171"/>
      <c r="E1873" s="171"/>
      <c r="F1873" s="3"/>
      <c r="H1873" s="3"/>
      <c r="M1873" s="78"/>
      <c r="N1873" s="6"/>
      <c r="O1873" s="25"/>
      <c r="P1873" s="25"/>
      <c r="Q1873" s="24"/>
      <c r="R1873" s="79"/>
      <c r="S1873" s="79"/>
    </row>
    <row r="1874" spans="1:19" s="5" customFormat="1" x14ac:dyDescent="0.2">
      <c r="A1874" s="4"/>
      <c r="B1874" s="76" t="str">
        <f>IF(A1874="","",IF(ISNUMBER(SEARCH("KCB",G1874))=TRUE,Info!$J$10,Info!$J$11))</f>
        <v/>
      </c>
      <c r="C1874" s="56"/>
      <c r="D1874" s="171"/>
      <c r="E1874" s="171"/>
      <c r="F1874" s="3"/>
      <c r="H1874" s="3"/>
      <c r="M1874" s="78"/>
      <c r="N1874" s="6"/>
      <c r="O1874" s="25"/>
      <c r="P1874" s="25"/>
      <c r="Q1874" s="24"/>
      <c r="R1874" s="79"/>
      <c r="S1874" s="79"/>
    </row>
    <row r="1875" spans="1:19" s="5" customFormat="1" x14ac:dyDescent="0.2">
      <c r="A1875" s="4"/>
      <c r="B1875" s="76" t="str">
        <f>IF(A1875="","",IF(ISNUMBER(SEARCH("KCB",G1875))=TRUE,Info!$J$10,Info!$J$11))</f>
        <v/>
      </c>
      <c r="C1875" s="56"/>
      <c r="D1875" s="171"/>
      <c r="E1875" s="171"/>
      <c r="F1875" s="3"/>
      <c r="H1875" s="3"/>
      <c r="M1875" s="78"/>
      <c r="N1875" s="6"/>
      <c r="O1875" s="25"/>
      <c r="P1875" s="25"/>
      <c r="Q1875" s="24"/>
      <c r="R1875" s="79"/>
      <c r="S1875" s="79"/>
    </row>
    <row r="1876" spans="1:19" s="5" customFormat="1" x14ac:dyDescent="0.2">
      <c r="A1876" s="4"/>
      <c r="B1876" s="76" t="str">
        <f>IF(A1876="","",IF(ISNUMBER(SEARCH("KCB",G1876))=TRUE,Info!$J$10,Info!$J$11))</f>
        <v/>
      </c>
      <c r="C1876" s="56"/>
      <c r="D1876" s="171"/>
      <c r="E1876" s="171"/>
      <c r="F1876" s="3"/>
      <c r="H1876" s="3"/>
      <c r="M1876" s="78"/>
      <c r="N1876" s="6"/>
      <c r="O1876" s="25"/>
      <c r="P1876" s="25"/>
      <c r="Q1876" s="24"/>
      <c r="R1876" s="79"/>
      <c r="S1876" s="79"/>
    </row>
    <row r="1877" spans="1:19" s="5" customFormat="1" x14ac:dyDescent="0.2">
      <c r="A1877" s="4"/>
      <c r="B1877" s="76" t="str">
        <f>IF(A1877="","",IF(ISNUMBER(SEARCH("KCB",G1877))=TRUE,Info!$J$10,Info!$J$11))</f>
        <v/>
      </c>
      <c r="C1877" s="56"/>
      <c r="D1877" s="171"/>
      <c r="E1877" s="171"/>
      <c r="F1877" s="3"/>
      <c r="H1877" s="3"/>
      <c r="M1877" s="78"/>
      <c r="N1877" s="6"/>
      <c r="O1877" s="25"/>
      <c r="P1877" s="25"/>
      <c r="Q1877" s="24"/>
      <c r="R1877" s="79"/>
      <c r="S1877" s="79"/>
    </row>
    <row r="1878" spans="1:19" s="5" customFormat="1" x14ac:dyDescent="0.2">
      <c r="A1878" s="4"/>
      <c r="B1878" s="76" t="str">
        <f>IF(A1878="","",IF(ISNUMBER(SEARCH("KCB",G1878))=TRUE,Info!$J$10,Info!$J$11))</f>
        <v/>
      </c>
      <c r="C1878" s="56"/>
      <c r="D1878" s="171"/>
      <c r="E1878" s="171"/>
      <c r="F1878" s="3"/>
      <c r="H1878" s="3"/>
      <c r="M1878" s="78"/>
      <c r="N1878" s="6"/>
      <c r="O1878" s="25"/>
      <c r="P1878" s="25"/>
      <c r="Q1878" s="24"/>
      <c r="R1878" s="79"/>
      <c r="S1878" s="79"/>
    </row>
    <row r="1879" spans="1:19" s="5" customFormat="1" x14ac:dyDescent="0.2">
      <c r="A1879" s="4"/>
      <c r="B1879" s="76" t="str">
        <f>IF(A1879="","",IF(ISNUMBER(SEARCH("KCB",G1879))=TRUE,Info!$J$10,Info!$J$11))</f>
        <v/>
      </c>
      <c r="C1879" s="56"/>
      <c r="D1879" s="171"/>
      <c r="E1879" s="171"/>
      <c r="F1879" s="3"/>
      <c r="H1879" s="3"/>
      <c r="M1879" s="78"/>
      <c r="N1879" s="6"/>
      <c r="O1879" s="25"/>
      <c r="P1879" s="25"/>
      <c r="Q1879" s="24"/>
      <c r="R1879" s="79"/>
      <c r="S1879" s="79"/>
    </row>
    <row r="1880" spans="1:19" s="5" customFormat="1" x14ac:dyDescent="0.2">
      <c r="A1880" s="4"/>
      <c r="B1880" s="76" t="str">
        <f>IF(A1880="","",IF(ISNUMBER(SEARCH("KCB",G1880))=TRUE,Info!$J$10,Info!$J$11))</f>
        <v/>
      </c>
      <c r="C1880" s="56"/>
      <c r="D1880" s="171"/>
      <c r="E1880" s="171"/>
      <c r="F1880" s="3"/>
      <c r="H1880" s="3"/>
      <c r="M1880" s="78"/>
      <c r="N1880" s="6"/>
      <c r="O1880" s="25"/>
      <c r="P1880" s="25"/>
      <c r="Q1880" s="24"/>
      <c r="R1880" s="79"/>
      <c r="S1880" s="79"/>
    </row>
    <row r="1881" spans="1:19" s="5" customFormat="1" x14ac:dyDescent="0.2">
      <c r="A1881" s="4"/>
      <c r="B1881" s="76" t="str">
        <f>IF(A1881="","",IF(ISNUMBER(SEARCH("KCB",G1881))=TRUE,Info!$J$10,Info!$J$11))</f>
        <v/>
      </c>
      <c r="C1881" s="56"/>
      <c r="D1881" s="171"/>
      <c r="E1881" s="171"/>
      <c r="F1881" s="3"/>
      <c r="H1881" s="3"/>
      <c r="M1881" s="78"/>
      <c r="N1881" s="6"/>
      <c r="O1881" s="25"/>
      <c r="P1881" s="25"/>
      <c r="Q1881" s="24"/>
      <c r="R1881" s="79"/>
      <c r="S1881" s="79"/>
    </row>
    <row r="1882" spans="1:19" s="5" customFormat="1" x14ac:dyDescent="0.2">
      <c r="A1882" s="4"/>
      <c r="B1882" s="76" t="str">
        <f>IF(A1882="","",IF(ISNUMBER(SEARCH("KCB",G1882))=TRUE,Info!$J$10,Info!$J$11))</f>
        <v/>
      </c>
      <c r="C1882" s="56"/>
      <c r="D1882" s="171"/>
      <c r="E1882" s="171"/>
      <c r="F1882" s="3"/>
      <c r="H1882" s="3"/>
      <c r="M1882" s="78"/>
      <c r="N1882" s="6"/>
      <c r="O1882" s="25"/>
      <c r="P1882" s="25"/>
      <c r="Q1882" s="24"/>
      <c r="R1882" s="79"/>
      <c r="S1882" s="79"/>
    </row>
    <row r="1883" spans="1:19" s="5" customFormat="1" x14ac:dyDescent="0.2">
      <c r="A1883" s="4"/>
      <c r="B1883" s="76" t="str">
        <f>IF(A1883="","",IF(ISNUMBER(SEARCH("KCB",G1883))=TRUE,Info!$J$10,Info!$J$11))</f>
        <v/>
      </c>
      <c r="C1883" s="56"/>
      <c r="D1883" s="171"/>
      <c r="E1883" s="171"/>
      <c r="F1883" s="3"/>
      <c r="H1883" s="3"/>
      <c r="M1883" s="78"/>
      <c r="N1883" s="6"/>
      <c r="O1883" s="25"/>
      <c r="P1883" s="25"/>
      <c r="Q1883" s="24"/>
      <c r="R1883" s="79"/>
      <c r="S1883" s="79"/>
    </row>
    <row r="1884" spans="1:19" s="5" customFormat="1" x14ac:dyDescent="0.2">
      <c r="A1884" s="4"/>
      <c r="B1884" s="76" t="str">
        <f>IF(A1884="","",IF(ISNUMBER(SEARCH("KCB",G1884))=TRUE,Info!$J$10,Info!$J$11))</f>
        <v/>
      </c>
      <c r="C1884" s="56"/>
      <c r="D1884" s="171"/>
      <c r="E1884" s="171"/>
      <c r="F1884" s="3"/>
      <c r="H1884" s="3"/>
      <c r="M1884" s="78"/>
      <c r="N1884" s="6"/>
      <c r="O1884" s="25"/>
      <c r="P1884" s="25"/>
      <c r="Q1884" s="24"/>
      <c r="R1884" s="79"/>
      <c r="S1884" s="79"/>
    </row>
    <row r="1885" spans="1:19" s="5" customFormat="1" x14ac:dyDescent="0.2">
      <c r="A1885" s="4"/>
      <c r="B1885" s="76" t="str">
        <f>IF(A1885="","",IF(ISNUMBER(SEARCH("KCB",G1885))=TRUE,Info!$J$10,Info!$J$11))</f>
        <v/>
      </c>
      <c r="C1885" s="56"/>
      <c r="D1885" s="171"/>
      <c r="E1885" s="171"/>
      <c r="F1885" s="3"/>
      <c r="H1885" s="3"/>
      <c r="M1885" s="78"/>
      <c r="N1885" s="6"/>
      <c r="O1885" s="25"/>
      <c r="P1885" s="25"/>
      <c r="Q1885" s="24"/>
      <c r="R1885" s="79"/>
      <c r="S1885" s="79"/>
    </row>
    <row r="1886" spans="1:19" s="5" customFormat="1" x14ac:dyDescent="0.2">
      <c r="A1886" s="4"/>
      <c r="B1886" s="76" t="str">
        <f>IF(A1886="","",IF(ISNUMBER(SEARCH("KCB",G1886))=TRUE,Info!$J$10,Info!$J$11))</f>
        <v/>
      </c>
      <c r="C1886" s="56"/>
      <c r="D1886" s="171"/>
      <c r="E1886" s="171"/>
      <c r="F1886" s="3"/>
      <c r="H1886" s="3"/>
      <c r="M1886" s="78"/>
      <c r="N1886" s="6"/>
      <c r="O1886" s="25"/>
      <c r="P1886" s="25"/>
      <c r="Q1886" s="24"/>
      <c r="R1886" s="79"/>
      <c r="S1886" s="79"/>
    </row>
    <row r="1887" spans="1:19" s="5" customFormat="1" x14ac:dyDescent="0.2">
      <c r="A1887" s="4"/>
      <c r="B1887" s="76" t="str">
        <f>IF(A1887="","",IF(ISNUMBER(SEARCH("KCB",G1887))=TRUE,Info!$J$10,Info!$J$11))</f>
        <v/>
      </c>
      <c r="C1887" s="56"/>
      <c r="D1887" s="171"/>
      <c r="E1887" s="171"/>
      <c r="F1887" s="3"/>
      <c r="H1887" s="3"/>
      <c r="M1887" s="78"/>
      <c r="N1887" s="6"/>
      <c r="O1887" s="25"/>
      <c r="P1887" s="25"/>
      <c r="Q1887" s="24"/>
      <c r="R1887" s="79"/>
      <c r="S1887" s="79"/>
    </row>
    <row r="1888" spans="1:19" s="5" customFormat="1" x14ac:dyDescent="0.2">
      <c r="A1888" s="4"/>
      <c r="B1888" s="76" t="str">
        <f>IF(A1888="","",IF(ISNUMBER(SEARCH("KCB",G1888))=TRUE,Info!$J$10,Info!$J$11))</f>
        <v/>
      </c>
      <c r="C1888" s="56"/>
      <c r="D1888" s="171"/>
      <c r="E1888" s="171"/>
      <c r="F1888" s="3"/>
      <c r="H1888" s="3"/>
      <c r="M1888" s="78"/>
      <c r="N1888" s="6"/>
      <c r="O1888" s="25"/>
      <c r="P1888" s="25"/>
      <c r="Q1888" s="24"/>
      <c r="R1888" s="79"/>
      <c r="S1888" s="79"/>
    </row>
    <row r="1889" spans="1:19" s="5" customFormat="1" x14ac:dyDescent="0.2">
      <c r="A1889" s="4"/>
      <c r="B1889" s="76" t="str">
        <f>IF(A1889="","",IF(ISNUMBER(SEARCH("KCB",G1889))=TRUE,Info!$J$10,Info!$J$11))</f>
        <v/>
      </c>
      <c r="C1889" s="56"/>
      <c r="D1889" s="171"/>
      <c r="E1889" s="171"/>
      <c r="F1889" s="3"/>
      <c r="H1889" s="3"/>
      <c r="M1889" s="78"/>
      <c r="N1889" s="6"/>
      <c r="O1889" s="25"/>
      <c r="P1889" s="25"/>
      <c r="Q1889" s="24"/>
      <c r="R1889" s="79"/>
      <c r="S1889" s="79"/>
    </row>
    <row r="1890" spans="1:19" s="5" customFormat="1" x14ac:dyDescent="0.2">
      <c r="A1890" s="4"/>
      <c r="B1890" s="76" t="str">
        <f>IF(A1890="","",IF(ISNUMBER(SEARCH("KCB",G1890))=TRUE,Info!$J$10,Info!$J$11))</f>
        <v/>
      </c>
      <c r="C1890" s="56"/>
      <c r="D1890" s="171"/>
      <c r="E1890" s="171"/>
      <c r="F1890" s="3"/>
      <c r="H1890" s="3"/>
      <c r="M1890" s="78"/>
      <c r="N1890" s="6"/>
      <c r="O1890" s="25"/>
      <c r="P1890" s="25"/>
      <c r="Q1890" s="24"/>
      <c r="R1890" s="79"/>
      <c r="S1890" s="79"/>
    </row>
    <row r="1891" spans="1:19" s="5" customFormat="1" x14ac:dyDescent="0.2">
      <c r="A1891" s="4"/>
      <c r="B1891" s="76" t="str">
        <f>IF(A1891="","",IF(ISNUMBER(SEARCH("KCB",G1891))=TRUE,Info!$J$10,Info!$J$11))</f>
        <v/>
      </c>
      <c r="C1891" s="56"/>
      <c r="D1891" s="171"/>
      <c r="E1891" s="171"/>
      <c r="F1891" s="3"/>
      <c r="H1891" s="3"/>
      <c r="M1891" s="78"/>
      <c r="N1891" s="6"/>
      <c r="O1891" s="25"/>
      <c r="P1891" s="25"/>
      <c r="Q1891" s="24"/>
      <c r="R1891" s="79"/>
      <c r="S1891" s="79"/>
    </row>
    <row r="1892" spans="1:19" s="5" customFormat="1" x14ac:dyDescent="0.2">
      <c r="A1892" s="4"/>
      <c r="B1892" s="76" t="str">
        <f>IF(A1892="","",IF(ISNUMBER(SEARCH("KCB",G1892))=TRUE,Info!$J$10,Info!$J$11))</f>
        <v/>
      </c>
      <c r="C1892" s="56"/>
      <c r="D1892" s="171"/>
      <c r="E1892" s="171"/>
      <c r="F1892" s="3"/>
      <c r="H1892" s="3"/>
      <c r="M1892" s="78"/>
      <c r="N1892" s="6"/>
      <c r="O1892" s="25"/>
      <c r="P1892" s="25"/>
      <c r="Q1892" s="24"/>
      <c r="R1892" s="79"/>
      <c r="S1892" s="79"/>
    </row>
    <row r="1893" spans="1:19" s="5" customFormat="1" x14ac:dyDescent="0.2">
      <c r="A1893" s="4"/>
      <c r="B1893" s="76" t="str">
        <f>IF(A1893="","",IF(ISNUMBER(SEARCH("KCB",G1893))=TRUE,Info!$J$10,Info!$J$11))</f>
        <v/>
      </c>
      <c r="C1893" s="56"/>
      <c r="D1893" s="171"/>
      <c r="E1893" s="171"/>
      <c r="F1893" s="3"/>
      <c r="H1893" s="3"/>
      <c r="M1893" s="78"/>
      <c r="N1893" s="6"/>
      <c r="O1893" s="25"/>
      <c r="P1893" s="25"/>
      <c r="Q1893" s="24"/>
      <c r="R1893" s="79"/>
      <c r="S1893" s="79"/>
    </row>
    <row r="1894" spans="1:19" s="5" customFormat="1" x14ac:dyDescent="0.2">
      <c r="A1894" s="4"/>
      <c r="B1894" s="76" t="str">
        <f>IF(A1894="","",IF(ISNUMBER(SEARCH("KCB",G1894))=TRUE,Info!$J$10,Info!$J$11))</f>
        <v/>
      </c>
      <c r="C1894" s="56"/>
      <c r="D1894" s="171"/>
      <c r="E1894" s="171"/>
      <c r="F1894" s="3"/>
      <c r="H1894" s="3"/>
      <c r="M1894" s="78"/>
      <c r="N1894" s="6"/>
      <c r="O1894" s="25"/>
      <c r="P1894" s="25"/>
      <c r="Q1894" s="24"/>
      <c r="R1894" s="79"/>
      <c r="S1894" s="79"/>
    </row>
    <row r="1895" spans="1:19" s="5" customFormat="1" x14ac:dyDescent="0.2">
      <c r="A1895" s="4"/>
      <c r="B1895" s="76" t="str">
        <f>IF(A1895="","",IF(ISNUMBER(SEARCH("KCB",G1895))=TRUE,Info!$J$10,Info!$J$11))</f>
        <v/>
      </c>
      <c r="C1895" s="56"/>
      <c r="D1895" s="171"/>
      <c r="E1895" s="171"/>
      <c r="F1895" s="3"/>
      <c r="H1895" s="3"/>
      <c r="M1895" s="78"/>
      <c r="N1895" s="6"/>
      <c r="O1895" s="25"/>
      <c r="P1895" s="25"/>
      <c r="Q1895" s="24"/>
      <c r="R1895" s="79"/>
      <c r="S1895" s="79"/>
    </row>
    <row r="1896" spans="1:19" s="5" customFormat="1" x14ac:dyDescent="0.2">
      <c r="A1896" s="4"/>
      <c r="B1896" s="76" t="str">
        <f>IF(A1896="","",IF(ISNUMBER(SEARCH("KCB",G1896))=TRUE,Info!$J$10,Info!$J$11))</f>
        <v/>
      </c>
      <c r="C1896" s="56"/>
      <c r="D1896" s="171"/>
      <c r="E1896" s="171"/>
      <c r="F1896" s="3"/>
      <c r="H1896" s="3"/>
      <c r="M1896" s="78"/>
      <c r="N1896" s="6"/>
      <c r="O1896" s="25"/>
      <c r="P1896" s="25"/>
      <c r="Q1896" s="24"/>
      <c r="R1896" s="79"/>
      <c r="S1896" s="79"/>
    </row>
    <row r="1897" spans="1:19" s="5" customFormat="1" x14ac:dyDescent="0.2">
      <c r="A1897" s="4"/>
      <c r="B1897" s="76" t="str">
        <f>IF(A1897="","",IF(ISNUMBER(SEARCH("KCB",G1897))=TRUE,Info!$J$10,Info!$J$11))</f>
        <v/>
      </c>
      <c r="C1897" s="56"/>
      <c r="D1897" s="171"/>
      <c r="E1897" s="171"/>
      <c r="F1897" s="3"/>
      <c r="H1897" s="3"/>
      <c r="M1897" s="78"/>
      <c r="N1897" s="6"/>
      <c r="O1897" s="25"/>
      <c r="P1897" s="25"/>
      <c r="Q1897" s="24"/>
      <c r="R1897" s="79"/>
      <c r="S1897" s="79"/>
    </row>
    <row r="1898" spans="1:19" s="5" customFormat="1" x14ac:dyDescent="0.2">
      <c r="A1898" s="4"/>
      <c r="B1898" s="76" t="str">
        <f>IF(A1898="","",IF(ISNUMBER(SEARCH("KCB",G1898))=TRUE,Info!$J$10,Info!$J$11))</f>
        <v/>
      </c>
      <c r="C1898" s="56"/>
      <c r="D1898" s="171"/>
      <c r="E1898" s="171"/>
      <c r="F1898" s="3"/>
      <c r="H1898" s="3"/>
      <c r="M1898" s="78"/>
      <c r="N1898" s="6"/>
      <c r="O1898" s="25"/>
      <c r="P1898" s="25"/>
      <c r="Q1898" s="24"/>
      <c r="R1898" s="79"/>
      <c r="S1898" s="79"/>
    </row>
    <row r="1899" spans="1:19" s="5" customFormat="1" x14ac:dyDescent="0.2">
      <c r="A1899" s="4"/>
      <c r="B1899" s="76" t="str">
        <f>IF(A1899="","",IF(ISNUMBER(SEARCH("KCB",G1899))=TRUE,Info!$J$10,Info!$J$11))</f>
        <v/>
      </c>
      <c r="C1899" s="56"/>
      <c r="D1899" s="171"/>
      <c r="E1899" s="171"/>
      <c r="F1899" s="3"/>
      <c r="H1899" s="3"/>
      <c r="M1899" s="78"/>
      <c r="N1899" s="6"/>
      <c r="O1899" s="25"/>
      <c r="P1899" s="25"/>
      <c r="Q1899" s="24"/>
      <c r="R1899" s="79"/>
      <c r="S1899" s="79"/>
    </row>
    <row r="1900" spans="1:19" s="5" customFormat="1" x14ac:dyDescent="0.2">
      <c r="A1900" s="4"/>
      <c r="B1900" s="76" t="str">
        <f>IF(A1900="","",IF(ISNUMBER(SEARCH("KCB",G1900))=TRUE,Info!$J$10,Info!$J$11))</f>
        <v/>
      </c>
      <c r="C1900" s="56"/>
      <c r="D1900" s="171"/>
      <c r="E1900" s="171"/>
      <c r="F1900" s="3"/>
      <c r="H1900" s="3"/>
      <c r="M1900" s="78"/>
      <c r="N1900" s="6"/>
      <c r="O1900" s="25"/>
      <c r="P1900" s="25"/>
      <c r="Q1900" s="24"/>
      <c r="R1900" s="79"/>
      <c r="S1900" s="79"/>
    </row>
    <row r="1901" spans="1:19" s="5" customFormat="1" x14ac:dyDescent="0.2">
      <c r="A1901" s="4"/>
      <c r="B1901" s="76" t="str">
        <f>IF(A1901="","",IF(ISNUMBER(SEARCH("KCB",G1901))=TRUE,Info!$J$10,Info!$J$11))</f>
        <v/>
      </c>
      <c r="C1901" s="56"/>
      <c r="D1901" s="171"/>
      <c r="E1901" s="171"/>
      <c r="F1901" s="3"/>
      <c r="H1901" s="3"/>
      <c r="M1901" s="78"/>
      <c r="N1901" s="6"/>
      <c r="O1901" s="25"/>
      <c r="P1901" s="25"/>
      <c r="Q1901" s="24"/>
      <c r="R1901" s="79"/>
      <c r="S1901" s="79"/>
    </row>
    <row r="1902" spans="1:19" s="5" customFormat="1" x14ac:dyDescent="0.2">
      <c r="A1902" s="4"/>
      <c r="B1902" s="76" t="str">
        <f>IF(A1902="","",IF(ISNUMBER(SEARCH("KCB",G1902))=TRUE,Info!$J$10,Info!$J$11))</f>
        <v/>
      </c>
      <c r="C1902" s="56"/>
      <c r="D1902" s="171"/>
      <c r="E1902" s="171"/>
      <c r="F1902" s="3"/>
      <c r="H1902" s="3"/>
      <c r="M1902" s="78"/>
      <c r="N1902" s="6"/>
      <c r="O1902" s="25"/>
      <c r="P1902" s="25"/>
      <c r="Q1902" s="24"/>
      <c r="R1902" s="79"/>
      <c r="S1902" s="79"/>
    </row>
    <row r="1903" spans="1:19" s="5" customFormat="1" x14ac:dyDescent="0.2">
      <c r="A1903" s="4"/>
      <c r="B1903" s="76" t="str">
        <f>IF(A1903="","",IF(ISNUMBER(SEARCH("KCB",G1903))=TRUE,Info!$J$10,Info!$J$11))</f>
        <v/>
      </c>
      <c r="C1903" s="56"/>
      <c r="D1903" s="171"/>
      <c r="E1903" s="171"/>
      <c r="F1903" s="3"/>
      <c r="H1903" s="3"/>
      <c r="M1903" s="78"/>
      <c r="N1903" s="6"/>
      <c r="O1903" s="25"/>
      <c r="P1903" s="25"/>
      <c r="Q1903" s="24"/>
      <c r="R1903" s="79"/>
      <c r="S1903" s="79"/>
    </row>
    <row r="1904" spans="1:19" s="5" customFormat="1" x14ac:dyDescent="0.2">
      <c r="A1904" s="4"/>
      <c r="B1904" s="76" t="str">
        <f>IF(A1904="","",IF(ISNUMBER(SEARCH("KCB",G1904))=TRUE,Info!$J$10,Info!$J$11))</f>
        <v/>
      </c>
      <c r="C1904" s="56"/>
      <c r="D1904" s="171"/>
      <c r="E1904" s="171"/>
      <c r="F1904" s="3"/>
      <c r="H1904" s="3"/>
      <c r="M1904" s="78"/>
      <c r="N1904" s="6"/>
      <c r="O1904" s="25"/>
      <c r="P1904" s="25"/>
      <c r="Q1904" s="24"/>
      <c r="R1904" s="79"/>
      <c r="S1904" s="79"/>
    </row>
    <row r="1905" spans="1:19" s="5" customFormat="1" x14ac:dyDescent="0.2">
      <c r="A1905" s="4"/>
      <c r="B1905" s="76" t="str">
        <f>IF(A1905="","",IF(ISNUMBER(SEARCH("KCB",G1905))=TRUE,Info!$J$10,Info!$J$11))</f>
        <v/>
      </c>
      <c r="C1905" s="56"/>
      <c r="D1905" s="171"/>
      <c r="E1905" s="171"/>
      <c r="F1905" s="3"/>
      <c r="H1905" s="3"/>
      <c r="M1905" s="78"/>
      <c r="N1905" s="6"/>
      <c r="O1905" s="25"/>
      <c r="P1905" s="25"/>
      <c r="Q1905" s="24"/>
      <c r="R1905" s="79"/>
      <c r="S1905" s="79"/>
    </row>
    <row r="1906" spans="1:19" s="5" customFormat="1" x14ac:dyDescent="0.2">
      <c r="A1906" s="4"/>
      <c r="B1906" s="76" t="str">
        <f>IF(A1906="","",IF(ISNUMBER(SEARCH("KCB",G1906))=TRUE,Info!$J$10,Info!$J$11))</f>
        <v/>
      </c>
      <c r="C1906" s="56"/>
      <c r="D1906" s="171"/>
      <c r="E1906" s="171"/>
      <c r="F1906" s="3"/>
      <c r="H1906" s="3"/>
      <c r="M1906" s="78"/>
      <c r="N1906" s="6"/>
      <c r="O1906" s="25"/>
      <c r="P1906" s="25"/>
      <c r="Q1906" s="24"/>
      <c r="R1906" s="79"/>
      <c r="S1906" s="79"/>
    </row>
    <row r="1907" spans="1:19" s="5" customFormat="1" x14ac:dyDescent="0.2">
      <c r="A1907" s="4"/>
      <c r="B1907" s="76" t="str">
        <f>IF(A1907="","",IF(ISNUMBER(SEARCH("KCB",G1907))=TRUE,Info!$J$10,Info!$J$11))</f>
        <v/>
      </c>
      <c r="C1907" s="56"/>
      <c r="D1907" s="171"/>
      <c r="E1907" s="171"/>
      <c r="F1907" s="3"/>
      <c r="H1907" s="3"/>
      <c r="M1907" s="78"/>
      <c r="N1907" s="6"/>
      <c r="O1907" s="25"/>
      <c r="P1907" s="25"/>
      <c r="Q1907" s="24"/>
      <c r="R1907" s="79"/>
      <c r="S1907" s="79"/>
    </row>
    <row r="1908" spans="1:19" s="5" customFormat="1" x14ac:dyDescent="0.2">
      <c r="A1908" s="4"/>
      <c r="B1908" s="76" t="str">
        <f>IF(A1908="","",IF(ISNUMBER(SEARCH("KCB",G1908))=TRUE,Info!$J$10,Info!$J$11))</f>
        <v/>
      </c>
      <c r="C1908" s="56"/>
      <c r="D1908" s="171"/>
      <c r="E1908" s="171"/>
      <c r="F1908" s="3"/>
      <c r="H1908" s="3"/>
      <c r="M1908" s="78"/>
      <c r="N1908" s="6"/>
      <c r="O1908" s="25"/>
      <c r="P1908" s="25"/>
      <c r="Q1908" s="24"/>
      <c r="R1908" s="79"/>
      <c r="S1908" s="79"/>
    </row>
    <row r="1909" spans="1:19" s="5" customFormat="1" x14ac:dyDescent="0.2">
      <c r="A1909" s="4"/>
      <c r="B1909" s="76" t="str">
        <f>IF(A1909="","",IF(ISNUMBER(SEARCH("KCB",G1909))=TRUE,Info!$J$10,Info!$J$11))</f>
        <v/>
      </c>
      <c r="C1909" s="56"/>
      <c r="D1909" s="171"/>
      <c r="E1909" s="171"/>
      <c r="F1909" s="3"/>
      <c r="H1909" s="3"/>
      <c r="M1909" s="78"/>
      <c r="N1909" s="6"/>
      <c r="O1909" s="25"/>
      <c r="P1909" s="25"/>
      <c r="Q1909" s="24"/>
      <c r="R1909" s="79"/>
      <c r="S1909" s="79"/>
    </row>
    <row r="1910" spans="1:19" s="5" customFormat="1" x14ac:dyDescent="0.2">
      <c r="A1910" s="4"/>
      <c r="B1910" s="76" t="str">
        <f>IF(A1910="","",IF(ISNUMBER(SEARCH("KCB",G1910))=TRUE,Info!$J$10,Info!$J$11))</f>
        <v/>
      </c>
      <c r="C1910" s="56"/>
      <c r="D1910" s="171"/>
      <c r="E1910" s="171"/>
      <c r="F1910" s="3"/>
      <c r="H1910" s="3"/>
      <c r="M1910" s="78"/>
      <c r="N1910" s="6"/>
      <c r="O1910" s="25"/>
      <c r="P1910" s="25"/>
      <c r="Q1910" s="24"/>
      <c r="R1910" s="79"/>
      <c r="S1910" s="79"/>
    </row>
    <row r="1911" spans="1:19" s="5" customFormat="1" x14ac:dyDescent="0.2">
      <c r="A1911" s="4"/>
      <c r="B1911" s="76" t="str">
        <f>IF(A1911="","",IF(ISNUMBER(SEARCH("KCB",G1911))=TRUE,Info!$J$10,Info!$J$11))</f>
        <v/>
      </c>
      <c r="C1911" s="56"/>
      <c r="D1911" s="171"/>
      <c r="E1911" s="171"/>
      <c r="F1911" s="3"/>
      <c r="H1911" s="3"/>
      <c r="M1911" s="78"/>
      <c r="N1911" s="6"/>
      <c r="O1911" s="25"/>
      <c r="P1911" s="25"/>
      <c r="Q1911" s="24"/>
      <c r="R1911" s="79"/>
      <c r="S1911" s="79"/>
    </row>
    <row r="1912" spans="1:19" s="5" customFormat="1" x14ac:dyDescent="0.2">
      <c r="A1912" s="4"/>
      <c r="B1912" s="76" t="str">
        <f>IF(A1912="","",IF(ISNUMBER(SEARCH("KCB",G1912))=TRUE,Info!$J$10,Info!$J$11))</f>
        <v/>
      </c>
      <c r="C1912" s="56"/>
      <c r="D1912" s="171"/>
      <c r="E1912" s="171"/>
      <c r="F1912" s="3"/>
      <c r="H1912" s="3"/>
      <c r="M1912" s="78"/>
      <c r="N1912" s="6"/>
      <c r="O1912" s="25"/>
      <c r="P1912" s="25"/>
      <c r="Q1912" s="24"/>
      <c r="R1912" s="79"/>
      <c r="S1912" s="79"/>
    </row>
    <row r="1913" spans="1:19" s="5" customFormat="1" x14ac:dyDescent="0.2">
      <c r="A1913" s="4"/>
      <c r="B1913" s="76" t="str">
        <f>IF(A1913="","",IF(ISNUMBER(SEARCH("KCB",G1913))=TRUE,Info!$J$10,Info!$J$11))</f>
        <v/>
      </c>
      <c r="C1913" s="56"/>
      <c r="D1913" s="171"/>
      <c r="E1913" s="171"/>
      <c r="F1913" s="3"/>
      <c r="H1913" s="3"/>
      <c r="M1913" s="78"/>
      <c r="N1913" s="6"/>
      <c r="O1913" s="25"/>
      <c r="P1913" s="25"/>
      <c r="Q1913" s="24"/>
      <c r="R1913" s="79"/>
      <c r="S1913" s="79"/>
    </row>
    <row r="1914" spans="1:19" s="5" customFormat="1" x14ac:dyDescent="0.2">
      <c r="A1914" s="4"/>
      <c r="B1914" s="76" t="str">
        <f>IF(A1914="","",IF(ISNUMBER(SEARCH("KCB",G1914))=TRUE,Info!$J$10,Info!$J$11))</f>
        <v/>
      </c>
      <c r="C1914" s="56"/>
      <c r="D1914" s="171"/>
      <c r="E1914" s="171"/>
      <c r="F1914" s="3"/>
      <c r="H1914" s="3"/>
      <c r="M1914" s="78"/>
      <c r="N1914" s="6"/>
      <c r="O1914" s="25"/>
      <c r="P1914" s="25"/>
      <c r="Q1914" s="24"/>
      <c r="R1914" s="79"/>
      <c r="S1914" s="79"/>
    </row>
    <row r="1915" spans="1:19" s="5" customFormat="1" x14ac:dyDescent="0.2">
      <c r="A1915" s="4"/>
      <c r="B1915" s="76" t="str">
        <f>IF(A1915="","",IF(ISNUMBER(SEARCH("KCB",G1915))=TRUE,Info!$J$10,Info!$J$11))</f>
        <v/>
      </c>
      <c r="C1915" s="56"/>
      <c r="D1915" s="171"/>
      <c r="E1915" s="171"/>
      <c r="F1915" s="3"/>
      <c r="H1915" s="3"/>
      <c r="M1915" s="78"/>
      <c r="N1915" s="6"/>
      <c r="O1915" s="25"/>
      <c r="P1915" s="25"/>
      <c r="Q1915" s="24"/>
      <c r="R1915" s="79"/>
      <c r="S1915" s="79"/>
    </row>
    <row r="1916" spans="1:19" s="5" customFormat="1" x14ac:dyDescent="0.2">
      <c r="A1916" s="4"/>
      <c r="B1916" s="76" t="str">
        <f>IF(A1916="","",IF(ISNUMBER(SEARCH("KCB",G1916))=TRUE,Info!$J$10,Info!$J$11))</f>
        <v/>
      </c>
      <c r="C1916" s="56"/>
      <c r="D1916" s="171"/>
      <c r="E1916" s="171"/>
      <c r="F1916" s="3"/>
      <c r="H1916" s="3"/>
      <c r="M1916" s="78"/>
      <c r="N1916" s="6"/>
      <c r="O1916" s="25"/>
      <c r="P1916" s="25"/>
      <c r="Q1916" s="24"/>
      <c r="R1916" s="79"/>
      <c r="S1916" s="79"/>
    </row>
    <row r="1917" spans="1:19" s="5" customFormat="1" x14ac:dyDescent="0.2">
      <c r="A1917" s="4"/>
      <c r="B1917" s="76" t="str">
        <f>IF(A1917="","",IF(ISNUMBER(SEARCH("KCB",G1917))=TRUE,Info!$J$10,Info!$J$11))</f>
        <v/>
      </c>
      <c r="C1917" s="56"/>
      <c r="D1917" s="171"/>
      <c r="E1917" s="171"/>
      <c r="F1917" s="3"/>
      <c r="H1917" s="3"/>
      <c r="M1917" s="78"/>
      <c r="N1917" s="6"/>
      <c r="O1917" s="25"/>
      <c r="P1917" s="25"/>
      <c r="Q1917" s="24"/>
      <c r="R1917" s="79"/>
      <c r="S1917" s="79"/>
    </row>
    <row r="1918" spans="1:19" s="5" customFormat="1" x14ac:dyDescent="0.2">
      <c r="A1918" s="4"/>
      <c r="B1918" s="76" t="str">
        <f>IF(A1918="","",IF(ISNUMBER(SEARCH("KCB",G1918))=TRUE,Info!$J$10,Info!$J$11))</f>
        <v/>
      </c>
      <c r="C1918" s="56"/>
      <c r="D1918" s="171"/>
      <c r="E1918" s="171"/>
      <c r="F1918" s="3"/>
      <c r="H1918" s="3"/>
      <c r="M1918" s="78"/>
      <c r="N1918" s="6"/>
      <c r="O1918" s="25"/>
      <c r="P1918" s="25"/>
      <c r="Q1918" s="24"/>
      <c r="R1918" s="79"/>
      <c r="S1918" s="79"/>
    </row>
    <row r="1919" spans="1:19" s="5" customFormat="1" x14ac:dyDescent="0.2">
      <c r="A1919" s="4"/>
      <c r="B1919" s="76" t="str">
        <f>IF(A1919="","",IF(ISNUMBER(SEARCH("KCB",G1919))=TRUE,Info!$J$10,Info!$J$11))</f>
        <v/>
      </c>
      <c r="C1919" s="56"/>
      <c r="D1919" s="171"/>
      <c r="E1919" s="171"/>
      <c r="F1919" s="3"/>
      <c r="H1919" s="3"/>
      <c r="M1919" s="78"/>
      <c r="N1919" s="6"/>
      <c r="O1919" s="25"/>
      <c r="P1919" s="25"/>
      <c r="Q1919" s="24"/>
      <c r="R1919" s="79"/>
      <c r="S1919" s="79"/>
    </row>
    <row r="1920" spans="1:19" s="5" customFormat="1" x14ac:dyDescent="0.2">
      <c r="A1920" s="4"/>
      <c r="B1920" s="76" t="str">
        <f>IF(A1920="","",IF(ISNUMBER(SEARCH("KCB",G1920))=TRUE,Info!$J$10,Info!$J$11))</f>
        <v/>
      </c>
      <c r="C1920" s="56"/>
      <c r="D1920" s="171"/>
      <c r="E1920" s="171"/>
      <c r="F1920" s="3"/>
      <c r="H1920" s="3"/>
      <c r="M1920" s="78"/>
      <c r="N1920" s="6"/>
      <c r="O1920" s="25"/>
      <c r="P1920" s="25"/>
      <c r="Q1920" s="24"/>
      <c r="R1920" s="79"/>
      <c r="S1920" s="79"/>
    </row>
    <row r="1921" spans="1:19" s="5" customFormat="1" x14ac:dyDescent="0.2">
      <c r="A1921" s="4"/>
      <c r="B1921" s="76" t="str">
        <f>IF(A1921="","",IF(ISNUMBER(SEARCH("KCB",G1921))=TRUE,Info!$J$10,Info!$J$11))</f>
        <v/>
      </c>
      <c r="C1921" s="56"/>
      <c r="D1921" s="171"/>
      <c r="E1921" s="171"/>
      <c r="F1921" s="3"/>
      <c r="H1921" s="3"/>
      <c r="M1921" s="78"/>
      <c r="N1921" s="6"/>
      <c r="O1921" s="25"/>
      <c r="P1921" s="25"/>
      <c r="Q1921" s="24"/>
      <c r="R1921" s="79"/>
      <c r="S1921" s="79"/>
    </row>
    <row r="1922" spans="1:19" s="5" customFormat="1" x14ac:dyDescent="0.2">
      <c r="A1922" s="4"/>
      <c r="B1922" s="76" t="str">
        <f>IF(A1922="","",IF(ISNUMBER(SEARCH("KCB",G1922))=TRUE,Info!$J$10,Info!$J$11))</f>
        <v/>
      </c>
      <c r="C1922" s="56"/>
      <c r="D1922" s="171"/>
      <c r="E1922" s="171"/>
      <c r="F1922" s="3"/>
      <c r="H1922" s="3"/>
      <c r="M1922" s="78"/>
      <c r="N1922" s="6"/>
      <c r="O1922" s="25"/>
      <c r="P1922" s="25"/>
      <c r="Q1922" s="24"/>
      <c r="R1922" s="79"/>
      <c r="S1922" s="79"/>
    </row>
    <row r="1923" spans="1:19" s="5" customFormat="1" x14ac:dyDescent="0.2">
      <c r="A1923" s="4"/>
      <c r="B1923" s="76" t="str">
        <f>IF(A1923="","",IF(ISNUMBER(SEARCH("KCB",G1923))=TRUE,Info!$J$10,Info!$J$11))</f>
        <v/>
      </c>
      <c r="C1923" s="56"/>
      <c r="D1923" s="171"/>
      <c r="E1923" s="171"/>
      <c r="F1923" s="3"/>
      <c r="H1923" s="3"/>
      <c r="M1923" s="78"/>
      <c r="N1923" s="6"/>
      <c r="O1923" s="25"/>
      <c r="P1923" s="25"/>
      <c r="Q1923" s="24"/>
      <c r="R1923" s="79"/>
      <c r="S1923" s="79"/>
    </row>
    <row r="1924" spans="1:19" s="5" customFormat="1" x14ac:dyDescent="0.2">
      <c r="A1924" s="4"/>
      <c r="B1924" s="76" t="str">
        <f>IF(A1924="","",IF(ISNUMBER(SEARCH("KCB",G1924))=TRUE,Info!$J$10,Info!$J$11))</f>
        <v/>
      </c>
      <c r="C1924" s="56"/>
      <c r="D1924" s="171"/>
      <c r="E1924" s="171"/>
      <c r="F1924" s="3"/>
      <c r="H1924" s="3"/>
      <c r="M1924" s="78"/>
      <c r="N1924" s="6"/>
      <c r="O1924" s="25"/>
      <c r="P1924" s="25"/>
      <c r="Q1924" s="24"/>
      <c r="R1924" s="79"/>
      <c r="S1924" s="79"/>
    </row>
    <row r="1925" spans="1:19" s="5" customFormat="1" x14ac:dyDescent="0.2">
      <c r="A1925" s="4"/>
      <c r="B1925" s="76" t="str">
        <f>IF(A1925="","",IF(ISNUMBER(SEARCH("KCB",G1925))=TRUE,Info!$J$10,Info!$J$11))</f>
        <v/>
      </c>
      <c r="C1925" s="56"/>
      <c r="D1925" s="171"/>
      <c r="E1925" s="171"/>
      <c r="F1925" s="3"/>
      <c r="H1925" s="3"/>
      <c r="M1925" s="78"/>
      <c r="N1925" s="6"/>
      <c r="O1925" s="25"/>
      <c r="P1925" s="25"/>
      <c r="Q1925" s="24"/>
      <c r="R1925" s="79"/>
      <c r="S1925" s="79"/>
    </row>
    <row r="1926" spans="1:19" s="5" customFormat="1" x14ac:dyDescent="0.2">
      <c r="A1926" s="4"/>
      <c r="B1926" s="76" t="str">
        <f>IF(A1926="","",IF(ISNUMBER(SEARCH("KCB",G1926))=TRUE,Info!$J$10,Info!$J$11))</f>
        <v/>
      </c>
      <c r="C1926" s="56"/>
      <c r="D1926" s="171"/>
      <c r="E1926" s="171"/>
      <c r="F1926" s="3"/>
      <c r="H1926" s="3"/>
      <c r="M1926" s="78"/>
      <c r="N1926" s="6"/>
      <c r="O1926" s="25"/>
      <c r="P1926" s="25"/>
      <c r="Q1926" s="24"/>
      <c r="R1926" s="79"/>
      <c r="S1926" s="79"/>
    </row>
    <row r="1927" spans="1:19" s="5" customFormat="1" x14ac:dyDescent="0.2">
      <c r="A1927" s="4"/>
      <c r="B1927" s="76" t="str">
        <f>IF(A1927="","",IF(ISNUMBER(SEARCH("KCB",G1927))=TRUE,Info!$J$10,Info!$J$11))</f>
        <v/>
      </c>
      <c r="C1927" s="56"/>
      <c r="D1927" s="171"/>
      <c r="E1927" s="171"/>
      <c r="F1927" s="3"/>
      <c r="H1927" s="3"/>
      <c r="M1927" s="78"/>
      <c r="N1927" s="6"/>
      <c r="O1927" s="25"/>
      <c r="P1927" s="25"/>
      <c r="Q1927" s="24"/>
      <c r="R1927" s="79"/>
      <c r="S1927" s="79"/>
    </row>
    <row r="1928" spans="1:19" s="5" customFormat="1" x14ac:dyDescent="0.2">
      <c r="A1928" s="4"/>
      <c r="B1928" s="76" t="str">
        <f>IF(A1928="","",IF(ISNUMBER(SEARCH("KCB",G1928))=TRUE,Info!$J$10,Info!$J$11))</f>
        <v/>
      </c>
      <c r="C1928" s="56"/>
      <c r="D1928" s="171"/>
      <c r="E1928" s="171"/>
      <c r="F1928" s="3"/>
      <c r="H1928" s="3"/>
      <c r="M1928" s="78"/>
      <c r="N1928" s="6"/>
      <c r="O1928" s="25"/>
      <c r="P1928" s="25"/>
      <c r="Q1928" s="24"/>
      <c r="R1928" s="79"/>
      <c r="S1928" s="79"/>
    </row>
    <row r="1929" spans="1:19" s="5" customFormat="1" x14ac:dyDescent="0.2">
      <c r="A1929" s="4"/>
      <c r="B1929" s="76" t="str">
        <f>IF(A1929="","",IF(ISNUMBER(SEARCH("KCB",G1929))=TRUE,Info!$J$10,Info!$J$11))</f>
        <v/>
      </c>
      <c r="C1929" s="56"/>
      <c r="D1929" s="171"/>
      <c r="E1929" s="171"/>
      <c r="F1929" s="3"/>
      <c r="H1929" s="3"/>
      <c r="M1929" s="78"/>
      <c r="N1929" s="6"/>
      <c r="O1929" s="25"/>
      <c r="P1929" s="25"/>
      <c r="Q1929" s="24"/>
      <c r="R1929" s="79"/>
      <c r="S1929" s="79"/>
    </row>
    <row r="1930" spans="1:19" s="5" customFormat="1" x14ac:dyDescent="0.2">
      <c r="A1930" s="4"/>
      <c r="B1930" s="76" t="str">
        <f>IF(A1930="","",IF(ISNUMBER(SEARCH("KCB",G1930))=TRUE,Info!$J$10,Info!$J$11))</f>
        <v/>
      </c>
      <c r="C1930" s="56"/>
      <c r="D1930" s="171"/>
      <c r="E1930" s="171"/>
      <c r="F1930" s="3"/>
      <c r="H1930" s="3"/>
      <c r="M1930" s="78"/>
      <c r="N1930" s="6"/>
      <c r="O1930" s="25"/>
      <c r="P1930" s="25"/>
      <c r="Q1930" s="24"/>
      <c r="R1930" s="79"/>
      <c r="S1930" s="79"/>
    </row>
    <row r="1931" spans="1:19" s="5" customFormat="1" x14ac:dyDescent="0.2">
      <c r="A1931" s="4"/>
      <c r="B1931" s="76" t="str">
        <f>IF(A1931="","",IF(ISNUMBER(SEARCH("KCB",G1931))=TRUE,Info!$J$10,Info!$J$11))</f>
        <v/>
      </c>
      <c r="C1931" s="56"/>
      <c r="D1931" s="171"/>
      <c r="E1931" s="171"/>
      <c r="F1931" s="3"/>
      <c r="H1931" s="3"/>
      <c r="M1931" s="78"/>
      <c r="N1931" s="6"/>
      <c r="O1931" s="25"/>
      <c r="P1931" s="25"/>
      <c r="Q1931" s="24"/>
      <c r="R1931" s="79"/>
      <c r="S1931" s="79"/>
    </row>
    <row r="1932" spans="1:19" s="5" customFormat="1" x14ac:dyDescent="0.2">
      <c r="A1932" s="4"/>
      <c r="B1932" s="76" t="str">
        <f>IF(A1932="","",IF(ISNUMBER(SEARCH("KCB",G1932))=TRUE,Info!$J$10,Info!$J$11))</f>
        <v/>
      </c>
      <c r="C1932" s="56"/>
      <c r="D1932" s="171"/>
      <c r="E1932" s="171"/>
      <c r="F1932" s="3"/>
      <c r="H1932" s="3"/>
      <c r="M1932" s="78"/>
      <c r="N1932" s="6"/>
      <c r="O1932" s="25"/>
      <c r="P1932" s="25"/>
      <c r="Q1932" s="24"/>
      <c r="R1932" s="79"/>
      <c r="S1932" s="79"/>
    </row>
    <row r="1933" spans="1:19" s="5" customFormat="1" x14ac:dyDescent="0.2">
      <c r="A1933" s="4"/>
      <c r="B1933" s="76" t="str">
        <f>IF(A1933="","",IF(ISNUMBER(SEARCH("KCB",G1933))=TRUE,Info!$J$10,Info!$J$11))</f>
        <v/>
      </c>
      <c r="C1933" s="56"/>
      <c r="D1933" s="171"/>
      <c r="E1933" s="171"/>
      <c r="F1933" s="3"/>
      <c r="H1933" s="3"/>
      <c r="M1933" s="78"/>
      <c r="N1933" s="6"/>
      <c r="O1933" s="25"/>
      <c r="P1933" s="25"/>
      <c r="Q1933" s="24"/>
      <c r="R1933" s="79"/>
      <c r="S1933" s="79"/>
    </row>
    <row r="1934" spans="1:19" s="5" customFormat="1" x14ac:dyDescent="0.2">
      <c r="A1934" s="4"/>
      <c r="B1934" s="76" t="str">
        <f>IF(A1934="","",IF(ISNUMBER(SEARCH("KCB",G1934))=TRUE,Info!$J$10,Info!$J$11))</f>
        <v/>
      </c>
      <c r="C1934" s="56"/>
      <c r="D1934" s="171"/>
      <c r="E1934" s="171"/>
      <c r="F1934" s="3"/>
      <c r="H1934" s="3"/>
      <c r="M1934" s="78"/>
      <c r="N1934" s="6"/>
      <c r="O1934" s="25"/>
      <c r="P1934" s="25"/>
      <c r="Q1934" s="24"/>
      <c r="R1934" s="79"/>
      <c r="S1934" s="79"/>
    </row>
    <row r="1935" spans="1:19" s="5" customFormat="1" x14ac:dyDescent="0.2">
      <c r="A1935" s="4"/>
      <c r="B1935" s="76" t="str">
        <f>IF(A1935="","",IF(ISNUMBER(SEARCH("KCB",G1935))=TRUE,Info!$J$10,Info!$J$11))</f>
        <v/>
      </c>
      <c r="C1935" s="56"/>
      <c r="D1935" s="171"/>
      <c r="E1935" s="171"/>
      <c r="F1935" s="3"/>
      <c r="H1935" s="3"/>
      <c r="M1935" s="78"/>
      <c r="N1935" s="6"/>
      <c r="O1935" s="25"/>
      <c r="P1935" s="25"/>
      <c r="Q1935" s="24"/>
      <c r="R1935" s="79"/>
      <c r="S1935" s="79"/>
    </row>
    <row r="1936" spans="1:19" s="5" customFormat="1" x14ac:dyDescent="0.2">
      <c r="A1936" s="4"/>
      <c r="B1936" s="76" t="str">
        <f>IF(A1936="","",IF(ISNUMBER(SEARCH("KCB",G1936))=TRUE,Info!$J$10,Info!$J$11))</f>
        <v/>
      </c>
      <c r="C1936" s="56"/>
      <c r="D1936" s="171"/>
      <c r="E1936" s="171"/>
      <c r="F1936" s="3"/>
      <c r="H1936" s="3"/>
      <c r="M1936" s="78"/>
      <c r="N1936" s="6"/>
      <c r="O1936" s="25"/>
      <c r="P1936" s="25"/>
      <c r="Q1936" s="24"/>
      <c r="R1936" s="79"/>
      <c r="S1936" s="79"/>
    </row>
    <row r="1937" spans="1:19" s="5" customFormat="1" x14ac:dyDescent="0.2">
      <c r="A1937" s="4"/>
      <c r="B1937" s="76" t="str">
        <f>IF(A1937="","",IF(ISNUMBER(SEARCH("KCB",G1937))=TRUE,Info!$J$10,Info!$J$11))</f>
        <v/>
      </c>
      <c r="C1937" s="56"/>
      <c r="D1937" s="171"/>
      <c r="E1937" s="171"/>
      <c r="F1937" s="3"/>
      <c r="H1937" s="3"/>
      <c r="M1937" s="78"/>
      <c r="N1937" s="6"/>
      <c r="O1937" s="25"/>
      <c r="P1937" s="25"/>
      <c r="Q1937" s="24"/>
      <c r="R1937" s="79"/>
      <c r="S1937" s="79"/>
    </row>
    <row r="1938" spans="1:19" s="5" customFormat="1" x14ac:dyDescent="0.2">
      <c r="A1938" s="4"/>
      <c r="B1938" s="76" t="str">
        <f>IF(A1938="","",IF(ISNUMBER(SEARCH("KCB",G1938))=TRUE,Info!$J$10,Info!$J$11))</f>
        <v/>
      </c>
      <c r="C1938" s="56"/>
      <c r="D1938" s="171"/>
      <c r="E1938" s="171"/>
      <c r="F1938" s="3"/>
      <c r="H1938" s="3"/>
      <c r="M1938" s="78"/>
      <c r="N1938" s="6"/>
      <c r="O1938" s="25"/>
      <c r="P1938" s="25"/>
      <c r="Q1938" s="24"/>
      <c r="R1938" s="79"/>
      <c r="S1938" s="79"/>
    </row>
    <row r="1939" spans="1:19" s="5" customFormat="1" x14ac:dyDescent="0.2">
      <c r="A1939" s="4"/>
      <c r="B1939" s="76" t="str">
        <f>IF(A1939="","",IF(ISNUMBER(SEARCH("KCB",G1939))=TRUE,Info!$J$10,Info!$J$11))</f>
        <v/>
      </c>
      <c r="C1939" s="56"/>
      <c r="D1939" s="171"/>
      <c r="E1939" s="171"/>
      <c r="F1939" s="3"/>
      <c r="H1939" s="3"/>
      <c r="M1939" s="78"/>
      <c r="N1939" s="6"/>
      <c r="O1939" s="25"/>
      <c r="P1939" s="25"/>
      <c r="Q1939" s="24"/>
      <c r="R1939" s="79"/>
      <c r="S1939" s="79"/>
    </row>
    <row r="1940" spans="1:19" s="5" customFormat="1" x14ac:dyDescent="0.2">
      <c r="A1940" s="4"/>
      <c r="B1940" s="76" t="str">
        <f>IF(A1940="","",IF(ISNUMBER(SEARCH("KCB",G1940))=TRUE,Info!$J$10,Info!$J$11))</f>
        <v/>
      </c>
      <c r="C1940" s="56"/>
      <c r="D1940" s="171"/>
      <c r="E1940" s="171"/>
      <c r="F1940" s="3"/>
      <c r="H1940" s="3"/>
      <c r="M1940" s="78"/>
      <c r="N1940" s="6"/>
      <c r="O1940" s="25"/>
      <c r="P1940" s="25"/>
      <c r="Q1940" s="24"/>
      <c r="R1940" s="79"/>
      <c r="S1940" s="79"/>
    </row>
    <row r="1941" spans="1:19" s="5" customFormat="1" x14ac:dyDescent="0.2">
      <c r="A1941" s="4"/>
      <c r="B1941" s="76" t="str">
        <f>IF(A1941="","",IF(ISNUMBER(SEARCH("KCB",G1941))=TRUE,Info!$J$10,Info!$J$11))</f>
        <v/>
      </c>
      <c r="C1941" s="56"/>
      <c r="D1941" s="171"/>
      <c r="E1941" s="171"/>
      <c r="F1941" s="3"/>
      <c r="H1941" s="3"/>
      <c r="M1941" s="78"/>
      <c r="N1941" s="6"/>
      <c r="O1941" s="25"/>
      <c r="P1941" s="25"/>
      <c r="Q1941" s="24"/>
      <c r="R1941" s="79"/>
      <c r="S1941" s="79"/>
    </row>
    <row r="1942" spans="1:19" s="5" customFormat="1" x14ac:dyDescent="0.2">
      <c r="A1942" s="4"/>
      <c r="B1942" s="76" t="str">
        <f>IF(A1942="","",IF(ISNUMBER(SEARCH("KCB",G1942))=TRUE,Info!$J$10,Info!$J$11))</f>
        <v/>
      </c>
      <c r="C1942" s="56"/>
      <c r="D1942" s="171"/>
      <c r="E1942" s="171"/>
      <c r="F1942" s="3"/>
      <c r="H1942" s="3"/>
      <c r="M1942" s="78"/>
      <c r="N1942" s="6"/>
      <c r="O1942" s="25"/>
      <c r="P1942" s="25"/>
      <c r="Q1942" s="24"/>
      <c r="R1942" s="79"/>
      <c r="S1942" s="79"/>
    </row>
    <row r="1943" spans="1:19" s="5" customFormat="1" x14ac:dyDescent="0.2">
      <c r="A1943" s="4"/>
      <c r="B1943" s="76" t="str">
        <f>IF(A1943="","",IF(ISNUMBER(SEARCH("KCB",G1943))=TRUE,Info!$J$10,Info!$J$11))</f>
        <v/>
      </c>
      <c r="C1943" s="56"/>
      <c r="D1943" s="171"/>
      <c r="E1943" s="171"/>
      <c r="F1943" s="3"/>
      <c r="H1943" s="3"/>
      <c r="M1943" s="78"/>
      <c r="N1943" s="6"/>
      <c r="O1943" s="25"/>
      <c r="P1943" s="25"/>
      <c r="Q1943" s="24"/>
      <c r="R1943" s="79"/>
      <c r="S1943" s="79"/>
    </row>
    <row r="1944" spans="1:19" s="5" customFormat="1" x14ac:dyDescent="0.2">
      <c r="A1944" s="4"/>
      <c r="B1944" s="76" t="str">
        <f>IF(A1944="","",IF(ISNUMBER(SEARCH("KCB",G1944))=TRUE,Info!$J$10,Info!$J$11))</f>
        <v/>
      </c>
      <c r="C1944" s="56"/>
      <c r="D1944" s="171"/>
      <c r="E1944" s="171"/>
      <c r="F1944" s="3"/>
      <c r="H1944" s="3"/>
      <c r="M1944" s="78"/>
      <c r="N1944" s="6"/>
      <c r="O1944" s="25"/>
      <c r="P1944" s="25"/>
      <c r="Q1944" s="24"/>
      <c r="R1944" s="79"/>
      <c r="S1944" s="79"/>
    </row>
    <row r="1945" spans="1:19" s="5" customFormat="1" x14ac:dyDescent="0.2">
      <c r="A1945" s="4"/>
      <c r="B1945" s="76" t="str">
        <f>IF(A1945="","",IF(ISNUMBER(SEARCH("KCB",G1945))=TRUE,Info!$J$10,Info!$J$11))</f>
        <v/>
      </c>
      <c r="C1945" s="56"/>
      <c r="D1945" s="171"/>
      <c r="E1945" s="171"/>
      <c r="F1945" s="3"/>
      <c r="H1945" s="3"/>
      <c r="M1945" s="78"/>
      <c r="N1945" s="6"/>
      <c r="O1945" s="25"/>
      <c r="P1945" s="25"/>
      <c r="Q1945" s="24"/>
      <c r="R1945" s="79"/>
      <c r="S1945" s="79"/>
    </row>
    <row r="1946" spans="1:19" s="5" customFormat="1" x14ac:dyDescent="0.2">
      <c r="A1946" s="4"/>
      <c r="B1946" s="76" t="str">
        <f>IF(A1946="","",IF(ISNUMBER(SEARCH("KCB",G1946))=TRUE,Info!$J$10,Info!$J$11))</f>
        <v/>
      </c>
      <c r="C1946" s="56"/>
      <c r="D1946" s="171"/>
      <c r="E1946" s="171"/>
      <c r="F1946" s="3"/>
      <c r="H1946" s="3"/>
      <c r="M1946" s="78"/>
      <c r="N1946" s="6"/>
      <c r="O1946" s="25"/>
      <c r="P1946" s="25"/>
      <c r="Q1946" s="24"/>
      <c r="R1946" s="79"/>
      <c r="S1946" s="79"/>
    </row>
    <row r="1947" spans="1:19" s="5" customFormat="1" x14ac:dyDescent="0.2">
      <c r="A1947" s="4"/>
      <c r="B1947" s="76" t="str">
        <f>IF(A1947="","",IF(ISNUMBER(SEARCH("KCB",G1947))=TRUE,Info!$J$10,Info!$J$11))</f>
        <v/>
      </c>
      <c r="C1947" s="56"/>
      <c r="D1947" s="171"/>
      <c r="E1947" s="171"/>
      <c r="F1947" s="3"/>
      <c r="H1947" s="3"/>
      <c r="M1947" s="78"/>
      <c r="N1947" s="6"/>
      <c r="O1947" s="25"/>
      <c r="P1947" s="25"/>
      <c r="Q1947" s="24"/>
      <c r="R1947" s="79"/>
      <c r="S1947" s="79"/>
    </row>
    <row r="1948" spans="1:19" s="5" customFormat="1" x14ac:dyDescent="0.2">
      <c r="A1948" s="4"/>
      <c r="B1948" s="76" t="str">
        <f>IF(A1948="","",IF(ISNUMBER(SEARCH("KCB",G1948))=TRUE,Info!$J$10,Info!$J$11))</f>
        <v/>
      </c>
      <c r="C1948" s="56"/>
      <c r="D1948" s="171"/>
      <c r="E1948" s="171"/>
      <c r="F1948" s="3"/>
      <c r="H1948" s="3"/>
      <c r="M1948" s="78"/>
      <c r="N1948" s="6"/>
      <c r="O1948" s="25"/>
      <c r="P1948" s="25"/>
      <c r="Q1948" s="24"/>
      <c r="R1948" s="79"/>
      <c r="S1948" s="79"/>
    </row>
    <row r="1949" spans="1:19" s="5" customFormat="1" x14ac:dyDescent="0.2">
      <c r="A1949" s="4"/>
      <c r="B1949" s="76" t="str">
        <f>IF(A1949="","",IF(ISNUMBER(SEARCH("KCB",G1949))=TRUE,Info!$J$10,Info!$J$11))</f>
        <v/>
      </c>
      <c r="C1949" s="56"/>
      <c r="D1949" s="171"/>
      <c r="E1949" s="171"/>
      <c r="F1949" s="3"/>
      <c r="H1949" s="3"/>
      <c r="M1949" s="78"/>
      <c r="N1949" s="6"/>
      <c r="O1949" s="25"/>
      <c r="P1949" s="25"/>
      <c r="Q1949" s="24"/>
      <c r="R1949" s="79"/>
      <c r="S1949" s="79"/>
    </row>
    <row r="1950" spans="1:19" s="5" customFormat="1" x14ac:dyDescent="0.2">
      <c r="A1950" s="4"/>
      <c r="B1950" s="76" t="str">
        <f>IF(A1950="","",IF(ISNUMBER(SEARCH("KCB",G1950))=TRUE,Info!$J$10,Info!$J$11))</f>
        <v/>
      </c>
      <c r="C1950" s="56"/>
      <c r="D1950" s="171"/>
      <c r="E1950" s="171"/>
      <c r="F1950" s="3"/>
      <c r="H1950" s="3"/>
      <c r="M1950" s="78"/>
      <c r="N1950" s="6"/>
      <c r="O1950" s="25"/>
      <c r="P1950" s="25"/>
      <c r="Q1950" s="24"/>
      <c r="R1950" s="79"/>
      <c r="S1950" s="79"/>
    </row>
    <row r="1951" spans="1:19" s="5" customFormat="1" x14ac:dyDescent="0.2">
      <c r="A1951" s="4"/>
      <c r="B1951" s="76" t="str">
        <f>IF(A1951="","",IF(ISNUMBER(SEARCH("KCB",G1951))=TRUE,Info!$J$10,Info!$J$11))</f>
        <v/>
      </c>
      <c r="C1951" s="56"/>
      <c r="D1951" s="171"/>
      <c r="E1951" s="171"/>
      <c r="F1951" s="3"/>
      <c r="H1951" s="3"/>
      <c r="M1951" s="78"/>
      <c r="N1951" s="6"/>
      <c r="O1951" s="25"/>
      <c r="P1951" s="25"/>
      <c r="Q1951" s="24"/>
      <c r="R1951" s="79"/>
      <c r="S1951" s="79"/>
    </row>
    <row r="1952" spans="1:19" s="5" customFormat="1" x14ac:dyDescent="0.2">
      <c r="A1952" s="4"/>
      <c r="B1952" s="76" t="str">
        <f>IF(A1952="","",IF(ISNUMBER(SEARCH("KCB",G1952))=TRUE,Info!$J$10,Info!$J$11))</f>
        <v/>
      </c>
      <c r="C1952" s="56"/>
      <c r="D1952" s="171"/>
      <c r="E1952" s="171"/>
      <c r="F1952" s="3"/>
      <c r="H1952" s="3"/>
      <c r="M1952" s="78"/>
      <c r="N1952" s="6"/>
      <c r="O1952" s="25"/>
      <c r="P1952" s="25"/>
      <c r="Q1952" s="24"/>
      <c r="R1952" s="79"/>
      <c r="S1952" s="79"/>
    </row>
    <row r="1953" spans="1:19" s="5" customFormat="1" x14ac:dyDescent="0.2">
      <c r="A1953" s="4"/>
      <c r="B1953" s="76" t="str">
        <f>IF(A1953="","",IF(ISNUMBER(SEARCH("KCB",G1953))=TRUE,Info!$J$10,Info!$J$11))</f>
        <v/>
      </c>
      <c r="C1953" s="56"/>
      <c r="D1953" s="171"/>
      <c r="E1953" s="171"/>
      <c r="F1953" s="3"/>
      <c r="H1953" s="3"/>
      <c r="M1953" s="78"/>
      <c r="N1953" s="6"/>
      <c r="O1953" s="25"/>
      <c r="P1953" s="25"/>
      <c r="Q1953" s="24"/>
      <c r="R1953" s="79"/>
      <c r="S1953" s="79"/>
    </row>
    <row r="1954" spans="1:19" s="5" customFormat="1" x14ac:dyDescent="0.2">
      <c r="A1954" s="4"/>
      <c r="B1954" s="76" t="str">
        <f>IF(A1954="","",IF(ISNUMBER(SEARCH("KCB",G1954))=TRUE,Info!$J$10,Info!$J$11))</f>
        <v/>
      </c>
      <c r="C1954" s="56"/>
      <c r="D1954" s="171"/>
      <c r="E1954" s="171"/>
      <c r="F1954" s="3"/>
      <c r="H1954" s="3"/>
      <c r="M1954" s="78"/>
      <c r="N1954" s="6"/>
      <c r="O1954" s="25"/>
      <c r="P1954" s="25"/>
      <c r="Q1954" s="24"/>
      <c r="R1954" s="79"/>
      <c r="S1954" s="79"/>
    </row>
    <row r="1955" spans="1:19" s="5" customFormat="1" x14ac:dyDescent="0.2">
      <c r="A1955" s="4"/>
      <c r="B1955" s="76" t="str">
        <f>IF(A1955="","",IF(ISNUMBER(SEARCH("KCB",G1955))=TRUE,Info!$J$10,Info!$J$11))</f>
        <v/>
      </c>
      <c r="C1955" s="56"/>
      <c r="D1955" s="171"/>
      <c r="E1955" s="171"/>
      <c r="F1955" s="3"/>
      <c r="H1955" s="3"/>
      <c r="M1955" s="78"/>
      <c r="N1955" s="6"/>
      <c r="O1955" s="25"/>
      <c r="P1955" s="25"/>
      <c r="Q1955" s="24"/>
      <c r="R1955" s="79"/>
      <c r="S1955" s="79"/>
    </row>
    <row r="1956" spans="1:19" s="5" customFormat="1" x14ac:dyDescent="0.2">
      <c r="A1956" s="4"/>
      <c r="B1956" s="76" t="str">
        <f>IF(A1956="","",IF(ISNUMBER(SEARCH("KCB",G1956))=TRUE,Info!$J$10,Info!$J$11))</f>
        <v/>
      </c>
      <c r="C1956" s="56"/>
      <c r="D1956" s="171"/>
      <c r="E1956" s="171"/>
      <c r="F1956" s="3"/>
      <c r="H1956" s="3"/>
      <c r="M1956" s="78"/>
      <c r="N1956" s="6"/>
      <c r="O1956" s="25"/>
      <c r="P1956" s="25"/>
      <c r="Q1956" s="24"/>
      <c r="R1956" s="79"/>
      <c r="S1956" s="79"/>
    </row>
    <row r="1957" spans="1:19" s="5" customFormat="1" x14ac:dyDescent="0.2">
      <c r="A1957" s="4"/>
      <c r="B1957" s="76" t="str">
        <f>IF(A1957="","",IF(ISNUMBER(SEARCH("KCB",G1957))=TRUE,Info!$J$10,Info!$J$11))</f>
        <v/>
      </c>
      <c r="C1957" s="56"/>
      <c r="D1957" s="171"/>
      <c r="E1957" s="171"/>
      <c r="F1957" s="3"/>
      <c r="H1957" s="3"/>
      <c r="M1957" s="78"/>
      <c r="N1957" s="6"/>
      <c r="O1957" s="25"/>
      <c r="P1957" s="25"/>
      <c r="Q1957" s="24"/>
      <c r="R1957" s="79"/>
      <c r="S1957" s="79"/>
    </row>
    <row r="1958" spans="1:19" s="5" customFormat="1" x14ac:dyDescent="0.2">
      <c r="A1958" s="4"/>
      <c r="B1958" s="76" t="str">
        <f>IF(A1958="","",IF(ISNUMBER(SEARCH("KCB",G1958))=TRUE,Info!$J$10,Info!$J$11))</f>
        <v/>
      </c>
      <c r="C1958" s="56"/>
      <c r="D1958" s="171"/>
      <c r="E1958" s="171"/>
      <c r="F1958" s="3"/>
      <c r="H1958" s="3"/>
      <c r="M1958" s="78"/>
      <c r="N1958" s="6"/>
      <c r="O1958" s="25"/>
      <c r="P1958" s="25"/>
      <c r="Q1958" s="24"/>
      <c r="R1958" s="79"/>
      <c r="S1958" s="79"/>
    </row>
    <row r="1959" spans="1:19" s="5" customFormat="1" x14ac:dyDescent="0.2">
      <c r="A1959" s="4"/>
      <c r="B1959" s="76" t="str">
        <f>IF(A1959="","",IF(ISNUMBER(SEARCH("KCB",G1959))=TRUE,Info!$J$10,Info!$J$11))</f>
        <v/>
      </c>
      <c r="C1959" s="56"/>
      <c r="D1959" s="171"/>
      <c r="E1959" s="171"/>
      <c r="F1959" s="3"/>
      <c r="H1959" s="3"/>
      <c r="M1959" s="78"/>
      <c r="N1959" s="6"/>
      <c r="O1959" s="25"/>
      <c r="P1959" s="25"/>
      <c r="Q1959" s="24"/>
      <c r="R1959" s="79"/>
      <c r="S1959" s="79"/>
    </row>
    <row r="1960" spans="1:19" s="5" customFormat="1" x14ac:dyDescent="0.2">
      <c r="A1960" s="4"/>
      <c r="B1960" s="76" t="str">
        <f>IF(A1960="","",IF(ISNUMBER(SEARCH("KCB",G1960))=TRUE,Info!$J$10,Info!$J$11))</f>
        <v/>
      </c>
      <c r="C1960" s="56"/>
      <c r="D1960" s="171"/>
      <c r="E1960" s="171"/>
      <c r="F1960" s="3"/>
      <c r="H1960" s="3"/>
      <c r="M1960" s="78"/>
      <c r="N1960" s="6"/>
      <c r="O1960" s="25"/>
      <c r="P1960" s="25"/>
      <c r="Q1960" s="24"/>
      <c r="R1960" s="79"/>
      <c r="S1960" s="79"/>
    </row>
    <row r="1961" spans="1:19" s="5" customFormat="1" x14ac:dyDescent="0.2">
      <c r="A1961" s="4"/>
      <c r="B1961" s="76" t="str">
        <f>IF(A1961="","",IF(ISNUMBER(SEARCH("KCB",G1961))=TRUE,Info!$J$10,Info!$J$11))</f>
        <v/>
      </c>
      <c r="C1961" s="56"/>
      <c r="D1961" s="171"/>
      <c r="E1961" s="171"/>
      <c r="F1961" s="3"/>
      <c r="H1961" s="3"/>
      <c r="M1961" s="78"/>
      <c r="N1961" s="6"/>
      <c r="O1961" s="25"/>
      <c r="P1961" s="25"/>
      <c r="Q1961" s="24"/>
      <c r="R1961" s="79"/>
      <c r="S1961" s="79"/>
    </row>
    <row r="1962" spans="1:19" s="5" customFormat="1" x14ac:dyDescent="0.2">
      <c r="A1962" s="4"/>
      <c r="B1962" s="76" t="str">
        <f>IF(A1962="","",IF(ISNUMBER(SEARCH("KCB",G1962))=TRUE,Info!$J$10,Info!$J$11))</f>
        <v/>
      </c>
      <c r="C1962" s="56"/>
      <c r="D1962" s="171"/>
      <c r="E1962" s="171"/>
      <c r="F1962" s="3"/>
      <c r="H1962" s="3"/>
      <c r="M1962" s="78"/>
      <c r="N1962" s="6"/>
      <c r="O1962" s="25"/>
      <c r="P1962" s="25"/>
      <c r="Q1962" s="24"/>
      <c r="R1962" s="79"/>
      <c r="S1962" s="79"/>
    </row>
    <row r="1963" spans="1:19" s="5" customFormat="1" x14ac:dyDescent="0.2">
      <c r="A1963" s="4"/>
      <c r="B1963" s="76" t="str">
        <f>IF(A1963="","",IF(ISNUMBER(SEARCH("KCB",G1963))=TRUE,Info!$J$10,Info!$J$11))</f>
        <v/>
      </c>
      <c r="C1963" s="56"/>
      <c r="D1963" s="171"/>
      <c r="E1963" s="171"/>
      <c r="F1963" s="3"/>
      <c r="H1963" s="3"/>
      <c r="M1963" s="78"/>
      <c r="N1963" s="6"/>
      <c r="O1963" s="25"/>
      <c r="P1963" s="25"/>
      <c r="Q1963" s="24"/>
      <c r="R1963" s="79"/>
      <c r="S1963" s="79"/>
    </row>
    <row r="1964" spans="1:19" s="5" customFormat="1" x14ac:dyDescent="0.2">
      <c r="A1964" s="4"/>
      <c r="B1964" s="76" t="str">
        <f>IF(A1964="","",IF(ISNUMBER(SEARCH("KCB",G1964))=TRUE,Info!$J$10,Info!$J$11))</f>
        <v/>
      </c>
      <c r="C1964" s="56"/>
      <c r="D1964" s="171"/>
      <c r="E1964" s="171"/>
      <c r="F1964" s="3"/>
      <c r="H1964" s="3"/>
      <c r="M1964" s="78"/>
      <c r="N1964" s="6"/>
      <c r="O1964" s="25"/>
      <c r="P1964" s="25"/>
      <c r="Q1964" s="24"/>
      <c r="R1964" s="79"/>
      <c r="S1964" s="79"/>
    </row>
    <row r="1965" spans="1:19" s="5" customFormat="1" x14ac:dyDescent="0.2">
      <c r="A1965" s="4"/>
      <c r="B1965" s="76" t="str">
        <f>IF(A1965="","",IF(ISNUMBER(SEARCH("KCB",G1965))=TRUE,Info!$J$10,Info!$J$11))</f>
        <v/>
      </c>
      <c r="C1965" s="56"/>
      <c r="D1965" s="171"/>
      <c r="E1965" s="171"/>
      <c r="F1965" s="3"/>
      <c r="H1965" s="3"/>
      <c r="M1965" s="78"/>
      <c r="N1965" s="6"/>
      <c r="O1965" s="25"/>
      <c r="P1965" s="25"/>
      <c r="Q1965" s="24"/>
      <c r="R1965" s="79"/>
      <c r="S1965" s="79"/>
    </row>
    <row r="1966" spans="1:19" s="5" customFormat="1" x14ac:dyDescent="0.2">
      <c r="A1966" s="4"/>
      <c r="B1966" s="76" t="str">
        <f>IF(A1966="","",IF(ISNUMBER(SEARCH("KCB",G1966))=TRUE,Info!$J$10,Info!$J$11))</f>
        <v/>
      </c>
      <c r="C1966" s="56"/>
      <c r="D1966" s="171"/>
      <c r="E1966" s="171"/>
      <c r="F1966" s="3"/>
      <c r="H1966" s="3"/>
      <c r="M1966" s="78"/>
      <c r="N1966" s="6"/>
      <c r="O1966" s="25"/>
      <c r="P1966" s="25"/>
      <c r="Q1966" s="24"/>
      <c r="R1966" s="79"/>
      <c r="S1966" s="79"/>
    </row>
    <row r="1967" spans="1:19" s="5" customFormat="1" x14ac:dyDescent="0.2">
      <c r="A1967" s="4"/>
      <c r="B1967" s="76" t="str">
        <f>IF(A1967="","",IF(ISNUMBER(SEARCH("KCB",G1967))=TRUE,Info!$J$10,Info!$J$11))</f>
        <v/>
      </c>
      <c r="C1967" s="56"/>
      <c r="D1967" s="171"/>
      <c r="E1967" s="171"/>
      <c r="F1967" s="3"/>
      <c r="H1967" s="3"/>
      <c r="M1967" s="78"/>
      <c r="N1967" s="6"/>
      <c r="O1967" s="25"/>
      <c r="P1967" s="25"/>
      <c r="Q1967" s="24"/>
      <c r="R1967" s="79"/>
      <c r="S1967" s="79"/>
    </row>
    <row r="1968" spans="1:19" s="5" customFormat="1" x14ac:dyDescent="0.2">
      <c r="A1968" s="4"/>
      <c r="B1968" s="76" t="str">
        <f>IF(A1968="","",IF(ISNUMBER(SEARCH("KCB",G1968))=TRUE,Info!$J$10,Info!$J$11))</f>
        <v/>
      </c>
      <c r="C1968" s="56"/>
      <c r="D1968" s="171"/>
      <c r="E1968" s="171"/>
      <c r="F1968" s="3"/>
      <c r="H1968" s="3"/>
      <c r="M1968" s="78"/>
      <c r="N1968" s="6"/>
      <c r="O1968" s="25"/>
      <c r="P1968" s="25"/>
      <c r="Q1968" s="24"/>
      <c r="R1968" s="79"/>
      <c r="S1968" s="79"/>
    </row>
    <row r="1969" spans="1:19" s="5" customFormat="1" x14ac:dyDescent="0.2">
      <c r="A1969" s="4"/>
      <c r="B1969" s="76" t="str">
        <f>IF(A1969="","",IF(ISNUMBER(SEARCH("KCB",G1969))=TRUE,Info!$J$10,Info!$J$11))</f>
        <v/>
      </c>
      <c r="C1969" s="56"/>
      <c r="D1969" s="171"/>
      <c r="E1969" s="171"/>
      <c r="F1969" s="3"/>
      <c r="H1969" s="3"/>
      <c r="M1969" s="78"/>
      <c r="N1969" s="6"/>
      <c r="O1969" s="25"/>
      <c r="P1969" s="25"/>
      <c r="Q1969" s="24"/>
      <c r="R1969" s="79"/>
      <c r="S1969" s="79"/>
    </row>
    <row r="1970" spans="1:19" s="5" customFormat="1" x14ac:dyDescent="0.2">
      <c r="A1970" s="4"/>
      <c r="B1970" s="76" t="str">
        <f>IF(A1970="","",IF(ISNUMBER(SEARCH("KCB",G1970))=TRUE,Info!$J$10,Info!$J$11))</f>
        <v/>
      </c>
      <c r="C1970" s="56"/>
      <c r="D1970" s="171"/>
      <c r="E1970" s="171"/>
      <c r="F1970" s="3"/>
      <c r="H1970" s="3"/>
      <c r="M1970" s="78"/>
      <c r="N1970" s="6"/>
      <c r="O1970" s="25"/>
      <c r="P1970" s="25"/>
      <c r="Q1970" s="24"/>
      <c r="R1970" s="79"/>
      <c r="S1970" s="79"/>
    </row>
    <row r="1971" spans="1:19" s="5" customFormat="1" x14ac:dyDescent="0.2">
      <c r="A1971" s="4"/>
      <c r="B1971" s="76" t="str">
        <f>IF(A1971="","",IF(ISNUMBER(SEARCH("KCB",G1971))=TRUE,Info!$J$10,Info!$J$11))</f>
        <v/>
      </c>
      <c r="C1971" s="56"/>
      <c r="D1971" s="171"/>
      <c r="E1971" s="171"/>
      <c r="F1971" s="3"/>
      <c r="H1971" s="3"/>
      <c r="M1971" s="78"/>
      <c r="N1971" s="6"/>
      <c r="O1971" s="25"/>
      <c r="P1971" s="25"/>
      <c r="Q1971" s="24"/>
      <c r="R1971" s="79"/>
      <c r="S1971" s="79"/>
    </row>
    <row r="1972" spans="1:19" s="5" customFormat="1" x14ac:dyDescent="0.2">
      <c r="A1972" s="4"/>
      <c r="B1972" s="76" t="str">
        <f>IF(A1972="","",IF(ISNUMBER(SEARCH("KCB",G1972))=TRUE,Info!$J$10,Info!$J$11))</f>
        <v/>
      </c>
      <c r="C1972" s="56"/>
      <c r="D1972" s="171"/>
      <c r="E1972" s="171"/>
      <c r="F1972" s="3"/>
      <c r="H1972" s="3"/>
      <c r="M1972" s="78"/>
      <c r="N1972" s="6"/>
      <c r="O1972" s="25"/>
      <c r="P1972" s="25"/>
      <c r="Q1972" s="24"/>
      <c r="R1972" s="79"/>
      <c r="S1972" s="79"/>
    </row>
    <row r="1973" spans="1:19" s="5" customFormat="1" x14ac:dyDescent="0.2">
      <c r="A1973" s="4"/>
      <c r="B1973" s="76" t="str">
        <f>IF(A1973="","",IF(ISNUMBER(SEARCH("KCB",G1973))=TRUE,Info!$J$10,Info!$J$11))</f>
        <v/>
      </c>
      <c r="C1973" s="56"/>
      <c r="D1973" s="171"/>
      <c r="E1973" s="171"/>
      <c r="F1973" s="3"/>
      <c r="H1973" s="3"/>
      <c r="M1973" s="78"/>
      <c r="N1973" s="6"/>
      <c r="O1973" s="25"/>
      <c r="P1973" s="25"/>
      <c r="Q1973" s="24"/>
      <c r="R1973" s="79"/>
      <c r="S1973" s="79"/>
    </row>
    <row r="1974" spans="1:19" s="5" customFormat="1" x14ac:dyDescent="0.2">
      <c r="A1974" s="4"/>
      <c r="B1974" s="76" t="str">
        <f>IF(A1974="","",IF(ISNUMBER(SEARCH("KCB",G1974))=TRUE,Info!$J$10,Info!$J$11))</f>
        <v/>
      </c>
      <c r="C1974" s="56"/>
      <c r="D1974" s="171"/>
      <c r="E1974" s="171"/>
      <c r="F1974" s="3"/>
      <c r="H1974" s="3"/>
      <c r="M1974" s="78"/>
      <c r="N1974" s="6"/>
      <c r="O1974" s="25"/>
      <c r="P1974" s="25"/>
      <c r="Q1974" s="24"/>
      <c r="R1974" s="79"/>
      <c r="S1974" s="79"/>
    </row>
    <row r="1975" spans="1:19" s="5" customFormat="1" x14ac:dyDescent="0.2">
      <c r="A1975" s="4"/>
      <c r="B1975" s="76" t="str">
        <f>IF(A1975="","",IF(ISNUMBER(SEARCH("KCB",G1975))=TRUE,Info!$J$10,Info!$J$11))</f>
        <v/>
      </c>
      <c r="C1975" s="56"/>
      <c r="D1975" s="171"/>
      <c r="E1975" s="171"/>
      <c r="F1975" s="3"/>
      <c r="H1975" s="3"/>
      <c r="M1975" s="78"/>
      <c r="N1975" s="6"/>
      <c r="O1975" s="25"/>
      <c r="P1975" s="25"/>
      <c r="Q1975" s="24"/>
      <c r="R1975" s="79"/>
      <c r="S1975" s="79"/>
    </row>
    <row r="1976" spans="1:19" s="5" customFormat="1" x14ac:dyDescent="0.2">
      <c r="A1976" s="4"/>
      <c r="B1976" s="76" t="str">
        <f>IF(A1976="","",IF(ISNUMBER(SEARCH("KCB",G1976))=TRUE,Info!$J$10,Info!$J$11))</f>
        <v/>
      </c>
      <c r="C1976" s="56"/>
      <c r="D1976" s="171"/>
      <c r="E1976" s="171"/>
      <c r="F1976" s="3"/>
      <c r="H1976" s="3"/>
      <c r="M1976" s="78"/>
      <c r="N1976" s="6"/>
      <c r="O1976" s="25"/>
      <c r="P1976" s="25"/>
      <c r="Q1976" s="24"/>
      <c r="R1976" s="79"/>
      <c r="S1976" s="79"/>
    </row>
    <row r="1977" spans="1:19" s="5" customFormat="1" x14ac:dyDescent="0.2">
      <c r="A1977" s="4"/>
      <c r="B1977" s="76" t="str">
        <f>IF(A1977="","",IF(ISNUMBER(SEARCH("KCB",G1977))=TRUE,Info!$J$10,Info!$J$11))</f>
        <v/>
      </c>
      <c r="C1977" s="56"/>
      <c r="D1977" s="171"/>
      <c r="E1977" s="171"/>
      <c r="F1977" s="3"/>
      <c r="H1977" s="3"/>
      <c r="M1977" s="78"/>
      <c r="N1977" s="6"/>
      <c r="O1977" s="25"/>
      <c r="P1977" s="25"/>
      <c r="Q1977" s="24"/>
      <c r="R1977" s="79"/>
      <c r="S1977" s="79"/>
    </row>
    <row r="1978" spans="1:19" s="5" customFormat="1" x14ac:dyDescent="0.2">
      <c r="A1978" s="4"/>
      <c r="B1978" s="76" t="str">
        <f>IF(A1978="","",IF(ISNUMBER(SEARCH("KCB",G1978))=TRUE,Info!$J$10,Info!$J$11))</f>
        <v/>
      </c>
      <c r="C1978" s="56"/>
      <c r="D1978" s="171"/>
      <c r="E1978" s="171"/>
      <c r="F1978" s="3"/>
      <c r="H1978" s="3"/>
      <c r="M1978" s="78"/>
      <c r="N1978" s="6"/>
      <c r="O1978" s="25"/>
      <c r="P1978" s="25"/>
      <c r="Q1978" s="24"/>
      <c r="R1978" s="79"/>
      <c r="S1978" s="79"/>
    </row>
    <row r="1979" spans="1:19" s="5" customFormat="1" x14ac:dyDescent="0.2">
      <c r="A1979" s="4"/>
      <c r="B1979" s="76" t="str">
        <f>IF(A1979="","",IF(ISNUMBER(SEARCH("KCB",G1979))=TRUE,Info!$J$10,Info!$J$11))</f>
        <v/>
      </c>
      <c r="C1979" s="56"/>
      <c r="D1979" s="171"/>
      <c r="E1979" s="171"/>
      <c r="F1979" s="3"/>
      <c r="H1979" s="3"/>
      <c r="M1979" s="78"/>
      <c r="N1979" s="6"/>
      <c r="O1979" s="25"/>
      <c r="P1979" s="25"/>
      <c r="Q1979" s="24"/>
      <c r="R1979" s="79"/>
      <c r="S1979" s="79"/>
    </row>
    <row r="1980" spans="1:19" s="5" customFormat="1" x14ac:dyDescent="0.2">
      <c r="A1980" s="4"/>
      <c r="B1980" s="76" t="str">
        <f>IF(A1980="","",IF(ISNUMBER(SEARCH("KCB",G1980))=TRUE,Info!$J$10,Info!$J$11))</f>
        <v/>
      </c>
      <c r="C1980" s="56"/>
      <c r="D1980" s="171"/>
      <c r="E1980" s="171"/>
      <c r="F1980" s="3"/>
      <c r="H1980" s="3"/>
      <c r="M1980" s="78"/>
      <c r="N1980" s="6"/>
      <c r="O1980" s="25"/>
      <c r="P1980" s="25"/>
      <c r="Q1980" s="24"/>
      <c r="R1980" s="79"/>
      <c r="S1980" s="79"/>
    </row>
    <row r="1981" spans="1:19" s="5" customFormat="1" x14ac:dyDescent="0.2">
      <c r="A1981" s="4"/>
      <c r="B1981" s="76" t="str">
        <f>IF(A1981="","",IF(ISNUMBER(SEARCH("KCB",G1981))=TRUE,Info!$J$10,Info!$J$11))</f>
        <v/>
      </c>
      <c r="C1981" s="56"/>
      <c r="D1981" s="171"/>
      <c r="E1981" s="171"/>
      <c r="F1981" s="3"/>
      <c r="H1981" s="3"/>
      <c r="M1981" s="78"/>
      <c r="N1981" s="6"/>
      <c r="O1981" s="25"/>
      <c r="P1981" s="25"/>
      <c r="Q1981" s="24"/>
      <c r="R1981" s="79"/>
      <c r="S1981" s="79"/>
    </row>
    <row r="1982" spans="1:19" s="5" customFormat="1" x14ac:dyDescent="0.2">
      <c r="A1982" s="4"/>
      <c r="B1982" s="76" t="str">
        <f>IF(A1982="","",IF(ISNUMBER(SEARCH("KCB",G1982))=TRUE,Info!$J$10,Info!$J$11))</f>
        <v/>
      </c>
      <c r="C1982" s="56"/>
      <c r="D1982" s="171"/>
      <c r="E1982" s="171"/>
      <c r="F1982" s="3"/>
      <c r="H1982" s="3"/>
      <c r="M1982" s="78"/>
      <c r="N1982" s="6"/>
      <c r="O1982" s="25"/>
      <c r="P1982" s="25"/>
      <c r="Q1982" s="24"/>
      <c r="R1982" s="79"/>
      <c r="S1982" s="79"/>
    </row>
    <row r="1983" spans="1:19" s="5" customFormat="1" x14ac:dyDescent="0.2">
      <c r="A1983" s="4"/>
      <c r="B1983" s="76" t="str">
        <f>IF(A1983="","",IF(ISNUMBER(SEARCH("KCB",G1983))=TRUE,Info!$J$10,Info!$J$11))</f>
        <v/>
      </c>
      <c r="C1983" s="56"/>
      <c r="D1983" s="171"/>
      <c r="E1983" s="171"/>
      <c r="F1983" s="3"/>
      <c r="H1983" s="3"/>
      <c r="M1983" s="78"/>
      <c r="N1983" s="6"/>
      <c r="O1983" s="25"/>
      <c r="P1983" s="25"/>
      <c r="Q1983" s="24"/>
      <c r="R1983" s="79"/>
      <c r="S1983" s="79"/>
    </row>
    <row r="1984" spans="1:19" s="5" customFormat="1" x14ac:dyDescent="0.2">
      <c r="A1984" s="4"/>
      <c r="B1984" s="76" t="str">
        <f>IF(A1984="","",IF(ISNUMBER(SEARCH("KCB",G1984))=TRUE,Info!$J$10,Info!$J$11))</f>
        <v/>
      </c>
      <c r="C1984" s="56"/>
      <c r="D1984" s="171"/>
      <c r="E1984" s="171"/>
      <c r="F1984" s="3"/>
      <c r="H1984" s="3"/>
      <c r="M1984" s="78"/>
      <c r="N1984" s="6"/>
      <c r="O1984" s="25"/>
      <c r="P1984" s="25"/>
      <c r="Q1984" s="24"/>
      <c r="R1984" s="79"/>
      <c r="S1984" s="79"/>
    </row>
    <row r="1985" spans="1:19" s="5" customFormat="1" x14ac:dyDescent="0.2">
      <c r="A1985" s="4"/>
      <c r="B1985" s="76" t="str">
        <f>IF(A1985="","",IF(ISNUMBER(SEARCH("KCB",G1985))=TRUE,Info!$J$10,Info!$J$11))</f>
        <v/>
      </c>
      <c r="C1985" s="56"/>
      <c r="D1985" s="171"/>
      <c r="E1985" s="171"/>
      <c r="F1985" s="3"/>
      <c r="H1985" s="3"/>
      <c r="M1985" s="78"/>
      <c r="N1985" s="6"/>
      <c r="O1985" s="25"/>
      <c r="P1985" s="25"/>
      <c r="Q1985" s="24"/>
      <c r="R1985" s="79"/>
      <c r="S1985" s="79"/>
    </row>
    <row r="1986" spans="1:19" s="5" customFormat="1" x14ac:dyDescent="0.2">
      <c r="A1986" s="4"/>
      <c r="B1986" s="76" t="str">
        <f>IF(A1986="","",IF(ISNUMBER(SEARCH("KCB",G1986))=TRUE,Info!$J$10,Info!$J$11))</f>
        <v/>
      </c>
      <c r="C1986" s="56"/>
      <c r="D1986" s="171"/>
      <c r="E1986" s="171"/>
      <c r="F1986" s="3"/>
      <c r="H1986" s="3"/>
      <c r="M1986" s="78"/>
      <c r="N1986" s="6"/>
      <c r="O1986" s="25"/>
      <c r="P1986" s="25"/>
      <c r="Q1986" s="24"/>
      <c r="R1986" s="79"/>
      <c r="S1986" s="79"/>
    </row>
    <row r="1987" spans="1:19" s="5" customFormat="1" x14ac:dyDescent="0.2">
      <c r="A1987" s="4"/>
      <c r="B1987" s="76" t="str">
        <f>IF(A1987="","",IF(ISNUMBER(SEARCH("KCB",G1987))=TRUE,Info!$J$10,Info!$J$11))</f>
        <v/>
      </c>
      <c r="C1987" s="56"/>
      <c r="D1987" s="171"/>
      <c r="E1987" s="171"/>
      <c r="F1987" s="3"/>
      <c r="H1987" s="3"/>
      <c r="M1987" s="78"/>
      <c r="N1987" s="6"/>
      <c r="O1987" s="25"/>
      <c r="P1987" s="25"/>
      <c r="Q1987" s="24"/>
      <c r="R1987" s="79"/>
      <c r="S1987" s="79"/>
    </row>
    <row r="1988" spans="1:19" s="5" customFormat="1" x14ac:dyDescent="0.2">
      <c r="A1988" s="4"/>
      <c r="B1988" s="76" t="str">
        <f>IF(A1988="","",IF(ISNUMBER(SEARCH("KCB",G1988))=TRUE,Info!$J$10,Info!$J$11))</f>
        <v/>
      </c>
      <c r="C1988" s="56"/>
      <c r="D1988" s="171"/>
      <c r="E1988" s="171"/>
      <c r="F1988" s="3"/>
      <c r="H1988" s="3"/>
      <c r="M1988" s="78"/>
      <c r="N1988" s="6"/>
      <c r="O1988" s="25"/>
      <c r="P1988" s="25"/>
      <c r="Q1988" s="24"/>
      <c r="R1988" s="79"/>
      <c r="S1988" s="79"/>
    </row>
    <row r="1989" spans="1:19" s="5" customFormat="1" x14ac:dyDescent="0.2">
      <c r="A1989" s="4"/>
      <c r="B1989" s="76" t="str">
        <f>IF(A1989="","",IF(ISNUMBER(SEARCH("KCB",G1989))=TRUE,Info!$J$10,Info!$J$11))</f>
        <v/>
      </c>
      <c r="C1989" s="56"/>
      <c r="D1989" s="171"/>
      <c r="E1989" s="171"/>
      <c r="F1989" s="3"/>
      <c r="H1989" s="3"/>
      <c r="M1989" s="78"/>
      <c r="N1989" s="6"/>
      <c r="O1989" s="25"/>
      <c r="P1989" s="25"/>
      <c r="Q1989" s="24"/>
      <c r="R1989" s="79"/>
      <c r="S1989" s="79"/>
    </row>
    <row r="1990" spans="1:19" s="5" customFormat="1" x14ac:dyDescent="0.2">
      <c r="A1990" s="4"/>
      <c r="B1990" s="76" t="str">
        <f>IF(A1990="","",IF(ISNUMBER(SEARCH("KCB",G1990))=TRUE,Info!$J$10,Info!$J$11))</f>
        <v/>
      </c>
      <c r="C1990" s="56"/>
      <c r="D1990" s="171"/>
      <c r="E1990" s="171"/>
      <c r="F1990" s="3"/>
      <c r="H1990" s="3"/>
      <c r="M1990" s="78"/>
      <c r="N1990" s="6"/>
      <c r="O1990" s="25"/>
      <c r="P1990" s="25"/>
      <c r="Q1990" s="24"/>
      <c r="R1990" s="79"/>
      <c r="S1990" s="79"/>
    </row>
    <row r="1991" spans="1:19" s="5" customFormat="1" x14ac:dyDescent="0.2">
      <c r="A1991" s="4"/>
      <c r="B1991" s="76" t="str">
        <f>IF(A1991="","",IF(ISNUMBER(SEARCH("KCB",G1991))=TRUE,Info!$J$10,Info!$J$11))</f>
        <v/>
      </c>
      <c r="C1991" s="56"/>
      <c r="D1991" s="171"/>
      <c r="E1991" s="171"/>
      <c r="F1991" s="3"/>
      <c r="H1991" s="3"/>
      <c r="M1991" s="78"/>
      <c r="N1991" s="6"/>
      <c r="O1991" s="25"/>
      <c r="P1991" s="25"/>
      <c r="Q1991" s="24"/>
      <c r="R1991" s="79"/>
      <c r="S1991" s="79"/>
    </row>
    <row r="1992" spans="1:19" s="5" customFormat="1" x14ac:dyDescent="0.2">
      <c r="A1992" s="4"/>
      <c r="B1992" s="76" t="str">
        <f>IF(A1992="","",IF(ISNUMBER(SEARCH("KCB",G1992))=TRUE,Info!$J$10,Info!$J$11))</f>
        <v/>
      </c>
      <c r="C1992" s="56"/>
      <c r="D1992" s="171"/>
      <c r="E1992" s="171"/>
      <c r="F1992" s="3"/>
      <c r="H1992" s="3"/>
      <c r="M1992" s="78"/>
      <c r="N1992" s="6"/>
      <c r="O1992" s="25"/>
      <c r="P1992" s="25"/>
      <c r="Q1992" s="24"/>
      <c r="R1992" s="79"/>
      <c r="S1992" s="79"/>
    </row>
    <row r="1993" spans="1:19" s="5" customFormat="1" x14ac:dyDescent="0.2">
      <c r="A1993" s="4"/>
      <c r="B1993" s="76" t="str">
        <f>IF(A1993="","",IF(ISNUMBER(SEARCH("KCB",G1993))=TRUE,Info!$J$10,Info!$J$11))</f>
        <v/>
      </c>
      <c r="C1993" s="56"/>
      <c r="D1993" s="171"/>
      <c r="E1993" s="171"/>
      <c r="F1993" s="3"/>
      <c r="H1993" s="3"/>
      <c r="M1993" s="78"/>
      <c r="N1993" s="6"/>
      <c r="O1993" s="25"/>
      <c r="P1993" s="25"/>
      <c r="Q1993" s="24"/>
      <c r="R1993" s="79"/>
      <c r="S1993" s="79"/>
    </row>
    <row r="1994" spans="1:19" s="5" customFormat="1" x14ac:dyDescent="0.2">
      <c r="A1994" s="4"/>
      <c r="B1994" s="76" t="str">
        <f>IF(A1994="","",IF(ISNUMBER(SEARCH("KCB",G1994))=TRUE,Info!$J$10,Info!$J$11))</f>
        <v/>
      </c>
      <c r="C1994" s="56"/>
      <c r="D1994" s="171"/>
      <c r="E1994" s="171"/>
      <c r="F1994" s="3"/>
      <c r="H1994" s="3"/>
      <c r="M1994" s="78"/>
      <c r="N1994" s="6"/>
      <c r="O1994" s="25"/>
      <c r="P1994" s="25"/>
      <c r="Q1994" s="24"/>
      <c r="R1994" s="79"/>
      <c r="S1994" s="79"/>
    </row>
    <row r="1995" spans="1:19" s="5" customFormat="1" x14ac:dyDescent="0.2">
      <c r="A1995" s="4"/>
      <c r="B1995" s="76" t="str">
        <f>IF(A1995="","",IF(ISNUMBER(SEARCH("KCB",G1995))=TRUE,Info!$J$10,Info!$J$11))</f>
        <v/>
      </c>
      <c r="C1995" s="56"/>
      <c r="D1995" s="171"/>
      <c r="E1995" s="171"/>
      <c r="F1995" s="3"/>
      <c r="H1995" s="3"/>
      <c r="M1995" s="78"/>
      <c r="N1995" s="6"/>
      <c r="O1995" s="25"/>
      <c r="P1995" s="25"/>
      <c r="Q1995" s="24"/>
      <c r="R1995" s="79"/>
      <c r="S1995" s="79"/>
    </row>
    <row r="1996" spans="1:19" s="5" customFormat="1" x14ac:dyDescent="0.2">
      <c r="A1996" s="4"/>
      <c r="B1996" s="76" t="str">
        <f>IF(A1996="","",IF(ISNUMBER(SEARCH("KCB",G1996))=TRUE,Info!$J$10,Info!$J$11))</f>
        <v/>
      </c>
      <c r="C1996" s="56"/>
      <c r="D1996" s="171"/>
      <c r="E1996" s="171"/>
      <c r="F1996" s="3"/>
      <c r="H1996" s="3"/>
      <c r="M1996" s="78"/>
      <c r="N1996" s="6"/>
      <c r="O1996" s="25"/>
      <c r="P1996" s="25"/>
      <c r="Q1996" s="24"/>
      <c r="R1996" s="79"/>
      <c r="S1996" s="79"/>
    </row>
    <row r="1997" spans="1:19" s="5" customFormat="1" x14ac:dyDescent="0.2">
      <c r="A1997" s="4"/>
      <c r="B1997" s="76" t="str">
        <f>IF(A1997="","",IF(ISNUMBER(SEARCH("KCB",G1997))=TRUE,Info!$J$10,Info!$J$11))</f>
        <v/>
      </c>
      <c r="C1997" s="56"/>
      <c r="D1997" s="171"/>
      <c r="E1997" s="171"/>
      <c r="F1997" s="3"/>
      <c r="H1997" s="3"/>
      <c r="M1997" s="78"/>
      <c r="N1997" s="6"/>
      <c r="O1997" s="25"/>
      <c r="P1997" s="25"/>
      <c r="Q1997" s="24"/>
      <c r="R1997" s="79"/>
      <c r="S1997" s="79"/>
    </row>
    <row r="1998" spans="1:19" s="5" customFormat="1" x14ac:dyDescent="0.2">
      <c r="A1998" s="4"/>
      <c r="B1998" s="76" t="str">
        <f>IF(A1998="","",IF(ISNUMBER(SEARCH("KCB",G1998))=TRUE,Info!$J$10,Info!$J$11))</f>
        <v/>
      </c>
      <c r="C1998" s="56"/>
      <c r="D1998" s="171"/>
      <c r="E1998" s="171"/>
      <c r="F1998" s="3"/>
      <c r="H1998" s="3"/>
      <c r="M1998" s="78"/>
      <c r="N1998" s="6"/>
      <c r="O1998" s="25"/>
      <c r="P1998" s="25"/>
      <c r="Q1998" s="24"/>
      <c r="R1998" s="79"/>
      <c r="S1998" s="79"/>
    </row>
    <row r="1999" spans="1:19" s="5" customFormat="1" x14ac:dyDescent="0.2">
      <c r="A1999" s="4"/>
      <c r="B1999" s="76" t="str">
        <f>IF(A1999="","",IF(ISNUMBER(SEARCH("KCB",G1999))=TRUE,Info!$J$10,Info!$J$11))</f>
        <v/>
      </c>
      <c r="C1999" s="56"/>
      <c r="D1999" s="171"/>
      <c r="E1999" s="171"/>
      <c r="F1999" s="3"/>
      <c r="H1999" s="3"/>
      <c r="M1999" s="78"/>
      <c r="N1999" s="6"/>
      <c r="O1999" s="25"/>
      <c r="P1999" s="25"/>
      <c r="Q1999" s="24"/>
      <c r="R1999" s="79"/>
      <c r="S1999" s="79"/>
    </row>
    <row r="2000" spans="1:19" s="5" customFormat="1" x14ac:dyDescent="0.2">
      <c r="A2000" s="4"/>
      <c r="B2000" s="76" t="str">
        <f>IF(A2000="","",IF(ISNUMBER(SEARCH("KCB",G2000))=TRUE,Info!$J$10,Info!$J$11))</f>
        <v/>
      </c>
      <c r="C2000" s="56"/>
      <c r="D2000" s="171"/>
      <c r="E2000" s="171"/>
      <c r="F2000" s="3"/>
      <c r="H2000" s="3"/>
      <c r="M2000" s="78"/>
      <c r="N2000" s="6"/>
      <c r="O2000" s="25"/>
      <c r="P2000" s="25"/>
      <c r="Q2000" s="24"/>
      <c r="R2000" s="79"/>
      <c r="S2000" s="79"/>
    </row>
    <row r="2001" spans="1:19" s="5" customFormat="1" x14ac:dyDescent="0.2">
      <c r="A2001" s="4"/>
      <c r="B2001" s="76" t="str">
        <f>IF(A2001="","",IF(ISNUMBER(SEARCH("KCB",G2001))=TRUE,Info!$J$10,Info!$J$11))</f>
        <v/>
      </c>
      <c r="C2001" s="56"/>
      <c r="D2001" s="171"/>
      <c r="E2001" s="171"/>
      <c r="F2001" s="3"/>
      <c r="H2001" s="3"/>
      <c r="M2001" s="78"/>
      <c r="N2001" s="6"/>
      <c r="O2001" s="25"/>
      <c r="P2001" s="25"/>
      <c r="Q2001" s="24"/>
      <c r="R2001" s="79"/>
      <c r="S2001" s="79"/>
    </row>
    <row r="2002" spans="1:19" s="5" customFormat="1" x14ac:dyDescent="0.2">
      <c r="A2002" s="4"/>
      <c r="B2002" s="76" t="str">
        <f>IF(A2002="","",IF(ISNUMBER(SEARCH("KCB",G2002))=TRUE,Info!$J$10,Info!$J$11))</f>
        <v/>
      </c>
      <c r="C2002" s="56"/>
      <c r="D2002" s="171"/>
      <c r="E2002" s="171"/>
      <c r="F2002" s="3"/>
      <c r="H2002" s="3"/>
      <c r="M2002" s="78"/>
      <c r="N2002" s="6"/>
      <c r="O2002" s="25"/>
      <c r="P2002" s="25"/>
      <c r="Q2002" s="24"/>
      <c r="R2002" s="79"/>
      <c r="S2002" s="79"/>
    </row>
    <row r="2003" spans="1:19" s="5" customFormat="1" x14ac:dyDescent="0.2">
      <c r="A2003" s="4"/>
      <c r="B2003" s="76" t="str">
        <f>IF(A2003="","",IF(ISNUMBER(SEARCH("KCB",G2003))=TRUE,Info!$J$10,Info!$J$11))</f>
        <v/>
      </c>
      <c r="C2003" s="56"/>
      <c r="D2003" s="171"/>
      <c r="E2003" s="171"/>
      <c r="F2003" s="3"/>
      <c r="H2003" s="3"/>
      <c r="M2003" s="78"/>
      <c r="N2003" s="6"/>
      <c r="O2003" s="25"/>
      <c r="P2003" s="25"/>
      <c r="Q2003" s="24"/>
      <c r="R2003" s="79"/>
      <c r="S2003" s="79"/>
    </row>
    <row r="2004" spans="1:19" s="5" customFormat="1" x14ac:dyDescent="0.2">
      <c r="A2004" s="4"/>
      <c r="B2004" s="76" t="str">
        <f>IF(A2004="","",IF(ISNUMBER(SEARCH("KCB",G2004))=TRUE,Info!$J$10,Info!$J$11))</f>
        <v/>
      </c>
      <c r="C2004" s="56"/>
      <c r="D2004" s="171"/>
      <c r="E2004" s="171"/>
      <c r="F2004" s="3"/>
      <c r="H2004" s="3"/>
      <c r="M2004" s="78"/>
      <c r="N2004" s="6"/>
      <c r="O2004" s="25"/>
      <c r="P2004" s="25"/>
      <c r="Q2004" s="24"/>
      <c r="R2004" s="79"/>
      <c r="S2004" s="79"/>
    </row>
    <row r="2005" spans="1:19" s="5" customFormat="1" x14ac:dyDescent="0.2">
      <c r="A2005" s="4"/>
      <c r="B2005" s="76" t="str">
        <f>IF(A2005="","",IF(ISNUMBER(SEARCH("KCB",G2005))=TRUE,Info!$J$10,Info!$J$11))</f>
        <v/>
      </c>
      <c r="C2005" s="56"/>
      <c r="D2005" s="171"/>
      <c r="E2005" s="171"/>
      <c r="F2005" s="3"/>
      <c r="H2005" s="3"/>
      <c r="M2005" s="78"/>
      <c r="N2005" s="6"/>
      <c r="O2005" s="25"/>
      <c r="P2005" s="25"/>
      <c r="Q2005" s="24"/>
      <c r="R2005" s="79"/>
      <c r="S2005" s="79"/>
    </row>
    <row r="2006" spans="1:19" s="5" customFormat="1" x14ac:dyDescent="0.2">
      <c r="A2006" s="4"/>
      <c r="B2006" s="76" t="str">
        <f>IF(A2006="","",IF(ISNUMBER(SEARCH("KCB",G2006))=TRUE,Info!$J$10,Info!$J$11))</f>
        <v/>
      </c>
      <c r="C2006" s="56"/>
      <c r="D2006" s="171"/>
      <c r="E2006" s="171"/>
      <c r="F2006" s="3"/>
      <c r="H2006" s="3"/>
      <c r="M2006" s="78"/>
      <c r="N2006" s="6"/>
      <c r="O2006" s="25"/>
      <c r="P2006" s="25"/>
      <c r="Q2006" s="24"/>
      <c r="R2006" s="79"/>
      <c r="S2006" s="79"/>
    </row>
    <row r="2007" spans="1:19" s="5" customFormat="1" x14ac:dyDescent="0.2">
      <c r="A2007" s="4"/>
      <c r="B2007" s="76" t="str">
        <f>IF(A2007="","",IF(ISNUMBER(SEARCH("KCB",G2007))=TRUE,Info!$J$10,Info!$J$11))</f>
        <v/>
      </c>
      <c r="C2007" s="56"/>
      <c r="D2007" s="171"/>
      <c r="E2007" s="171"/>
      <c r="F2007" s="3"/>
      <c r="H2007" s="3"/>
      <c r="M2007" s="78"/>
      <c r="N2007" s="6"/>
      <c r="O2007" s="25"/>
      <c r="P2007" s="25"/>
      <c r="Q2007" s="24"/>
      <c r="R2007" s="79"/>
      <c r="S2007" s="79"/>
    </row>
    <row r="2008" spans="1:19" s="5" customFormat="1" x14ac:dyDescent="0.2">
      <c r="A2008" s="4"/>
      <c r="B2008" s="76" t="str">
        <f>IF(A2008="","",IF(ISNUMBER(SEARCH("KCB",G2008))=TRUE,Info!$J$10,Info!$J$11))</f>
        <v/>
      </c>
      <c r="C2008" s="56"/>
      <c r="D2008" s="171"/>
      <c r="E2008" s="171"/>
      <c r="F2008" s="3"/>
      <c r="H2008" s="3"/>
      <c r="M2008" s="78"/>
      <c r="N2008" s="6"/>
      <c r="O2008" s="25"/>
      <c r="P2008" s="25"/>
      <c r="Q2008" s="24"/>
      <c r="R2008" s="79"/>
      <c r="S2008" s="79"/>
    </row>
    <row r="2009" spans="1:19" s="5" customFormat="1" x14ac:dyDescent="0.2">
      <c r="A2009" s="4"/>
      <c r="B2009" s="76" t="str">
        <f>IF(A2009="","",IF(ISNUMBER(SEARCH("KCB",G2009))=TRUE,Info!$J$10,Info!$J$11))</f>
        <v/>
      </c>
      <c r="C2009" s="56"/>
      <c r="D2009" s="171"/>
      <c r="E2009" s="171"/>
      <c r="F2009" s="3"/>
      <c r="H2009" s="3"/>
      <c r="M2009" s="78"/>
      <c r="N2009" s="6"/>
      <c r="O2009" s="25"/>
      <c r="P2009" s="25"/>
      <c r="Q2009" s="24"/>
      <c r="R2009" s="79"/>
      <c r="S2009" s="79"/>
    </row>
    <row r="2010" spans="1:19" s="5" customFormat="1" x14ac:dyDescent="0.2">
      <c r="A2010" s="4"/>
      <c r="B2010" s="76" t="str">
        <f>IF(A2010="","",IF(ISNUMBER(SEARCH("KCB",G2010))=TRUE,Info!$J$10,Info!$J$11))</f>
        <v/>
      </c>
      <c r="C2010" s="56"/>
      <c r="D2010" s="171"/>
      <c r="E2010" s="171"/>
      <c r="F2010" s="3"/>
      <c r="H2010" s="3"/>
      <c r="M2010" s="78"/>
      <c r="N2010" s="6"/>
      <c r="O2010" s="25"/>
      <c r="P2010" s="25"/>
      <c r="Q2010" s="24"/>
      <c r="R2010" s="79"/>
      <c r="S2010" s="79"/>
    </row>
    <row r="2011" spans="1:19" s="5" customFormat="1" x14ac:dyDescent="0.2">
      <c r="A2011" s="4"/>
      <c r="B2011" s="76" t="str">
        <f>IF(A2011="","",IF(ISNUMBER(SEARCH("KCB",G2011))=TRUE,Info!$J$10,Info!$J$11))</f>
        <v/>
      </c>
      <c r="C2011" s="56"/>
      <c r="D2011" s="171"/>
      <c r="E2011" s="171"/>
      <c r="F2011" s="3"/>
      <c r="H2011" s="3"/>
      <c r="M2011" s="78"/>
      <c r="N2011" s="6"/>
      <c r="O2011" s="25"/>
      <c r="P2011" s="25"/>
      <c r="Q2011" s="24"/>
      <c r="R2011" s="79"/>
      <c r="S2011" s="79"/>
    </row>
    <row r="2012" spans="1:19" s="5" customFormat="1" x14ac:dyDescent="0.2">
      <c r="A2012" s="4"/>
      <c r="B2012" s="76" t="str">
        <f>IF(A2012="","",IF(ISNUMBER(SEARCH("KCB",G2012))=TRUE,Info!$J$10,Info!$J$11))</f>
        <v/>
      </c>
      <c r="C2012" s="56"/>
      <c r="D2012" s="171"/>
      <c r="E2012" s="171"/>
      <c r="F2012" s="3"/>
      <c r="H2012" s="3"/>
      <c r="M2012" s="78"/>
      <c r="N2012" s="6"/>
      <c r="O2012" s="25"/>
      <c r="P2012" s="25"/>
      <c r="Q2012" s="24"/>
      <c r="R2012" s="79"/>
      <c r="S2012" s="79"/>
    </row>
    <row r="2013" spans="1:19" s="5" customFormat="1" x14ac:dyDescent="0.2">
      <c r="A2013" s="4"/>
      <c r="B2013" s="76" t="str">
        <f>IF(A2013="","",IF(ISNUMBER(SEARCH("KCB",G2013))=TRUE,Info!$J$10,Info!$J$11))</f>
        <v/>
      </c>
      <c r="C2013" s="56"/>
      <c r="D2013" s="171"/>
      <c r="E2013" s="171"/>
      <c r="F2013" s="3"/>
      <c r="H2013" s="3"/>
      <c r="M2013" s="78"/>
      <c r="N2013" s="6"/>
      <c r="O2013" s="25"/>
      <c r="P2013" s="25"/>
      <c r="Q2013" s="24"/>
      <c r="R2013" s="79"/>
      <c r="S2013" s="79"/>
    </row>
    <row r="2014" spans="1:19" s="5" customFormat="1" x14ac:dyDescent="0.2">
      <c r="A2014" s="4"/>
      <c r="B2014" s="76" t="str">
        <f>IF(A2014="","",IF(ISNUMBER(SEARCH("KCB",G2014))=TRUE,Info!$J$10,Info!$J$11))</f>
        <v/>
      </c>
      <c r="C2014" s="56"/>
      <c r="D2014" s="171"/>
      <c r="E2014" s="171"/>
      <c r="F2014" s="3"/>
      <c r="H2014" s="3"/>
      <c r="M2014" s="78"/>
      <c r="N2014" s="6"/>
      <c r="O2014" s="25"/>
      <c r="P2014" s="25"/>
      <c r="Q2014" s="24"/>
      <c r="R2014" s="79"/>
      <c r="S2014" s="79"/>
    </row>
    <row r="2015" spans="1:19" s="5" customFormat="1" x14ac:dyDescent="0.2">
      <c r="A2015" s="4"/>
      <c r="B2015" s="76" t="str">
        <f>IF(A2015="","",IF(ISNUMBER(SEARCH("KCB",G2015))=TRUE,Info!$J$10,Info!$J$11))</f>
        <v/>
      </c>
      <c r="C2015" s="56"/>
      <c r="D2015" s="171"/>
      <c r="E2015" s="171"/>
      <c r="F2015" s="3"/>
      <c r="H2015" s="3"/>
      <c r="M2015" s="78"/>
      <c r="N2015" s="6"/>
      <c r="O2015" s="25"/>
      <c r="P2015" s="25"/>
      <c r="Q2015" s="24"/>
      <c r="R2015" s="79"/>
      <c r="S2015" s="79"/>
    </row>
    <row r="2016" spans="1:19" s="5" customFormat="1" x14ac:dyDescent="0.2">
      <c r="A2016" s="4"/>
      <c r="B2016" s="76" t="str">
        <f>IF(A2016="","",IF(ISNUMBER(SEARCH("KCB",G2016))=TRUE,Info!$J$10,Info!$J$11))</f>
        <v/>
      </c>
      <c r="C2016" s="56"/>
      <c r="D2016" s="171"/>
      <c r="E2016" s="171"/>
      <c r="F2016" s="3"/>
      <c r="H2016" s="3"/>
      <c r="M2016" s="78"/>
      <c r="N2016" s="6"/>
      <c r="O2016" s="25"/>
      <c r="P2016" s="25"/>
      <c r="Q2016" s="24"/>
      <c r="R2016" s="79"/>
      <c r="S2016" s="79"/>
    </row>
    <row r="2017" spans="1:19" s="5" customFormat="1" x14ac:dyDescent="0.2">
      <c r="A2017" s="4"/>
      <c r="B2017" s="76" t="str">
        <f>IF(A2017="","",IF(ISNUMBER(SEARCH("KCB",G2017))=TRUE,Info!$J$10,Info!$J$11))</f>
        <v/>
      </c>
      <c r="C2017" s="56"/>
      <c r="D2017" s="171"/>
      <c r="E2017" s="171"/>
      <c r="F2017" s="3"/>
      <c r="H2017" s="3"/>
      <c r="M2017" s="78"/>
      <c r="N2017" s="6"/>
      <c r="O2017" s="25"/>
      <c r="P2017" s="25"/>
      <c r="Q2017" s="24"/>
      <c r="R2017" s="79"/>
      <c r="S2017" s="79"/>
    </row>
    <row r="2018" spans="1:19" s="5" customFormat="1" x14ac:dyDescent="0.2">
      <c r="A2018" s="4"/>
      <c r="B2018" s="76" t="str">
        <f>IF(A2018="","",IF(ISNUMBER(SEARCH("KCB",G2018))=TRUE,Info!$J$10,Info!$J$11))</f>
        <v/>
      </c>
      <c r="C2018" s="56"/>
      <c r="D2018" s="171"/>
      <c r="E2018" s="171"/>
      <c r="F2018" s="3"/>
      <c r="H2018" s="3"/>
      <c r="M2018" s="78"/>
      <c r="N2018" s="6"/>
      <c r="O2018" s="25"/>
      <c r="P2018" s="25"/>
      <c r="Q2018" s="24"/>
      <c r="R2018" s="79"/>
      <c r="S2018" s="79"/>
    </row>
    <row r="2019" spans="1:19" s="5" customFormat="1" x14ac:dyDescent="0.2">
      <c r="A2019" s="4"/>
      <c r="B2019" s="76" t="str">
        <f>IF(A2019="","",IF(ISNUMBER(SEARCH("KCB",G2019))=TRUE,Info!$J$10,Info!$J$11))</f>
        <v/>
      </c>
      <c r="C2019" s="56"/>
      <c r="D2019" s="171"/>
      <c r="E2019" s="171"/>
      <c r="F2019" s="3"/>
      <c r="H2019" s="3"/>
      <c r="M2019" s="78"/>
      <c r="N2019" s="6"/>
      <c r="O2019" s="25"/>
      <c r="P2019" s="25"/>
      <c r="Q2019" s="24"/>
      <c r="R2019" s="79"/>
      <c r="S2019" s="79"/>
    </row>
    <row r="2020" spans="1:19" s="5" customFormat="1" x14ac:dyDescent="0.2">
      <c r="A2020" s="4"/>
      <c r="B2020" s="76" t="str">
        <f>IF(A2020="","",IF(ISNUMBER(SEARCH("KCB",G2020))=TRUE,Info!$J$10,Info!$J$11))</f>
        <v/>
      </c>
      <c r="C2020" s="56"/>
      <c r="D2020" s="171"/>
      <c r="E2020" s="171"/>
      <c r="F2020" s="3"/>
      <c r="H2020" s="3"/>
      <c r="M2020" s="78"/>
      <c r="N2020" s="6"/>
      <c r="O2020" s="25"/>
      <c r="P2020" s="25"/>
      <c r="Q2020" s="24"/>
      <c r="R2020" s="79"/>
      <c r="S2020" s="79"/>
    </row>
    <row r="2021" spans="1:19" s="5" customFormat="1" x14ac:dyDescent="0.2">
      <c r="A2021" s="4"/>
      <c r="B2021" s="76" t="str">
        <f>IF(A2021="","",IF(ISNUMBER(SEARCH("KCB",G2021))=TRUE,Info!$J$10,Info!$J$11))</f>
        <v/>
      </c>
      <c r="C2021" s="56"/>
      <c r="D2021" s="171"/>
      <c r="E2021" s="171"/>
      <c r="F2021" s="3"/>
      <c r="H2021" s="3"/>
      <c r="M2021" s="78"/>
      <c r="N2021" s="6"/>
      <c r="O2021" s="25"/>
      <c r="P2021" s="25"/>
      <c r="Q2021" s="24"/>
      <c r="R2021" s="79"/>
      <c r="S2021" s="79"/>
    </row>
    <row r="2022" spans="1:19" s="5" customFormat="1" x14ac:dyDescent="0.2">
      <c r="A2022" s="4"/>
      <c r="B2022" s="76" t="str">
        <f>IF(A2022="","",IF(ISNUMBER(SEARCH("KCB",G2022))=TRUE,Info!$J$10,Info!$J$11))</f>
        <v/>
      </c>
      <c r="C2022" s="56"/>
      <c r="D2022" s="171"/>
      <c r="E2022" s="171"/>
      <c r="F2022" s="3"/>
      <c r="H2022" s="3"/>
      <c r="M2022" s="78"/>
      <c r="N2022" s="6"/>
      <c r="O2022" s="25"/>
      <c r="P2022" s="25"/>
      <c r="Q2022" s="24"/>
      <c r="R2022" s="79"/>
      <c r="S2022" s="79"/>
    </row>
    <row r="2023" spans="1:19" s="5" customFormat="1" x14ac:dyDescent="0.2">
      <c r="A2023" s="4"/>
      <c r="B2023" s="76" t="str">
        <f>IF(A2023="","",IF(ISNUMBER(SEARCH("KCB",G2023))=TRUE,Info!$J$10,Info!$J$11))</f>
        <v/>
      </c>
      <c r="C2023" s="56"/>
      <c r="D2023" s="171"/>
      <c r="E2023" s="171"/>
      <c r="F2023" s="3"/>
      <c r="H2023" s="3"/>
      <c r="M2023" s="78"/>
      <c r="N2023" s="6"/>
      <c r="O2023" s="25"/>
      <c r="P2023" s="25"/>
      <c r="Q2023" s="24"/>
      <c r="R2023" s="79"/>
      <c r="S2023" s="79"/>
    </row>
    <row r="2024" spans="1:19" s="5" customFormat="1" x14ac:dyDescent="0.2">
      <c r="A2024" s="4"/>
      <c r="B2024" s="76" t="str">
        <f>IF(A2024="","",IF(ISNUMBER(SEARCH("KCB",G2024))=TRUE,Info!$J$10,Info!$J$11))</f>
        <v/>
      </c>
      <c r="C2024" s="56"/>
      <c r="D2024" s="171"/>
      <c r="E2024" s="171"/>
      <c r="F2024" s="3"/>
      <c r="H2024" s="3"/>
      <c r="M2024" s="78"/>
      <c r="N2024" s="6"/>
      <c r="O2024" s="25"/>
      <c r="P2024" s="25"/>
      <c r="Q2024" s="24"/>
      <c r="R2024" s="79"/>
      <c r="S2024" s="79"/>
    </row>
    <row r="2025" spans="1:19" s="5" customFormat="1" x14ac:dyDescent="0.2">
      <c r="A2025" s="4"/>
      <c r="B2025" s="76" t="str">
        <f>IF(A2025="","",IF(ISNUMBER(SEARCH("KCB",G2025))=TRUE,Info!$J$10,Info!$J$11))</f>
        <v/>
      </c>
      <c r="C2025" s="56"/>
      <c r="D2025" s="171"/>
      <c r="E2025" s="171"/>
      <c r="F2025" s="3"/>
      <c r="H2025" s="3"/>
      <c r="M2025" s="78"/>
      <c r="N2025" s="6"/>
      <c r="O2025" s="25"/>
      <c r="P2025" s="25"/>
      <c r="Q2025" s="24"/>
      <c r="R2025" s="79"/>
      <c r="S2025" s="79"/>
    </row>
    <row r="2026" spans="1:19" s="5" customFormat="1" x14ac:dyDescent="0.2">
      <c r="A2026" s="4"/>
      <c r="B2026" s="76" t="str">
        <f>IF(A2026="","",IF(ISNUMBER(SEARCH("KCB",G2026))=TRUE,Info!$J$10,Info!$J$11))</f>
        <v/>
      </c>
      <c r="C2026" s="56"/>
      <c r="D2026" s="171"/>
      <c r="E2026" s="171"/>
      <c r="F2026" s="3"/>
      <c r="H2026" s="3"/>
      <c r="M2026" s="78"/>
      <c r="N2026" s="6"/>
      <c r="O2026" s="25"/>
      <c r="P2026" s="25"/>
      <c r="Q2026" s="24"/>
      <c r="R2026" s="79"/>
      <c r="S2026" s="79"/>
    </row>
    <row r="2027" spans="1:19" s="5" customFormat="1" x14ac:dyDescent="0.2">
      <c r="A2027" s="4"/>
      <c r="B2027" s="76" t="str">
        <f>IF(A2027="","",IF(ISNUMBER(SEARCH("KCB",G2027))=TRUE,Info!$J$10,Info!$J$11))</f>
        <v/>
      </c>
      <c r="C2027" s="56"/>
      <c r="D2027" s="171"/>
      <c r="E2027" s="171"/>
      <c r="F2027" s="3"/>
      <c r="H2027" s="3"/>
      <c r="M2027" s="78"/>
      <c r="N2027" s="6"/>
      <c r="O2027" s="25"/>
      <c r="P2027" s="25"/>
      <c r="Q2027" s="24"/>
      <c r="R2027" s="79"/>
      <c r="S2027" s="79"/>
    </row>
    <row r="2028" spans="1:19" s="5" customFormat="1" x14ac:dyDescent="0.2">
      <c r="A2028" s="4"/>
      <c r="B2028" s="76" t="str">
        <f>IF(A2028="","",IF(ISNUMBER(SEARCH("KCB",G2028))=TRUE,Info!$J$10,Info!$J$11))</f>
        <v/>
      </c>
      <c r="C2028" s="56"/>
      <c r="D2028" s="171"/>
      <c r="E2028" s="171"/>
      <c r="F2028" s="3"/>
      <c r="H2028" s="3"/>
      <c r="M2028" s="78"/>
      <c r="N2028" s="6"/>
      <c r="O2028" s="25"/>
      <c r="P2028" s="25"/>
      <c r="Q2028" s="24"/>
      <c r="R2028" s="79"/>
      <c r="S2028" s="79"/>
    </row>
    <row r="2029" spans="1:19" s="5" customFormat="1" x14ac:dyDescent="0.2">
      <c r="A2029" s="4"/>
      <c r="B2029" s="76" t="str">
        <f>IF(A2029="","",IF(ISNUMBER(SEARCH("KCB",G2029))=TRUE,Info!$J$10,Info!$J$11))</f>
        <v/>
      </c>
      <c r="C2029" s="56"/>
      <c r="D2029" s="171"/>
      <c r="E2029" s="171"/>
      <c r="F2029" s="3"/>
      <c r="H2029" s="3"/>
      <c r="M2029" s="78"/>
      <c r="N2029" s="6"/>
      <c r="O2029" s="25"/>
      <c r="P2029" s="25"/>
      <c r="Q2029" s="24"/>
      <c r="R2029" s="79"/>
      <c r="S2029" s="79"/>
    </row>
    <row r="2030" spans="1:19" s="5" customFormat="1" x14ac:dyDescent="0.2">
      <c r="A2030" s="4"/>
      <c r="B2030" s="76" t="str">
        <f>IF(A2030="","",IF(ISNUMBER(SEARCH("KCB",G2030))=TRUE,Info!$J$10,Info!$J$11))</f>
        <v/>
      </c>
      <c r="C2030" s="56"/>
      <c r="D2030" s="171"/>
      <c r="E2030" s="171"/>
      <c r="F2030" s="3"/>
      <c r="H2030" s="3"/>
      <c r="M2030" s="78"/>
      <c r="N2030" s="6"/>
      <c r="O2030" s="25"/>
      <c r="P2030" s="25"/>
      <c r="Q2030" s="24"/>
      <c r="R2030" s="79"/>
      <c r="S2030" s="79"/>
    </row>
    <row r="2031" spans="1:19" s="5" customFormat="1" x14ac:dyDescent="0.2">
      <c r="A2031" s="4"/>
      <c r="B2031" s="76" t="str">
        <f>IF(A2031="","",IF(ISNUMBER(SEARCH("KCB",G2031))=TRUE,Info!$J$10,Info!$J$11))</f>
        <v/>
      </c>
      <c r="C2031" s="56"/>
      <c r="D2031" s="171"/>
      <c r="E2031" s="171"/>
      <c r="F2031" s="3"/>
      <c r="H2031" s="3"/>
      <c r="M2031" s="78"/>
      <c r="N2031" s="6"/>
      <c r="O2031" s="25"/>
      <c r="P2031" s="25"/>
      <c r="Q2031" s="24"/>
      <c r="R2031" s="79"/>
      <c r="S2031" s="79"/>
    </row>
    <row r="2032" spans="1:19" s="5" customFormat="1" x14ac:dyDescent="0.2">
      <c r="A2032" s="4"/>
      <c r="B2032" s="76" t="str">
        <f>IF(A2032="","",IF(ISNUMBER(SEARCH("KCB",G2032))=TRUE,Info!$J$10,Info!$J$11))</f>
        <v/>
      </c>
      <c r="C2032" s="56"/>
      <c r="D2032" s="171"/>
      <c r="E2032" s="171"/>
      <c r="F2032" s="3"/>
      <c r="H2032" s="3"/>
      <c r="M2032" s="78"/>
      <c r="N2032" s="6"/>
      <c r="O2032" s="25"/>
      <c r="P2032" s="25"/>
      <c r="Q2032" s="24"/>
      <c r="R2032" s="79"/>
      <c r="S2032" s="79"/>
    </row>
    <row r="2033" spans="1:19" s="5" customFormat="1" x14ac:dyDescent="0.2">
      <c r="A2033" s="4"/>
      <c r="B2033" s="76" t="str">
        <f>IF(A2033="","",IF(ISNUMBER(SEARCH("KCB",G2033))=TRUE,Info!$J$10,Info!$J$11))</f>
        <v/>
      </c>
      <c r="C2033" s="56"/>
      <c r="D2033" s="171"/>
      <c r="E2033" s="171"/>
      <c r="F2033" s="3"/>
      <c r="H2033" s="3"/>
      <c r="M2033" s="78"/>
      <c r="N2033" s="6"/>
      <c r="O2033" s="25"/>
      <c r="P2033" s="25"/>
      <c r="Q2033" s="24"/>
      <c r="R2033" s="79"/>
      <c r="S2033" s="79"/>
    </row>
    <row r="2034" spans="1:19" s="5" customFormat="1" x14ac:dyDescent="0.2">
      <c r="A2034" s="4"/>
      <c r="B2034" s="76" t="str">
        <f>IF(A2034="","",IF(ISNUMBER(SEARCH("KCB",G2034))=TRUE,Info!$J$10,Info!$J$11))</f>
        <v/>
      </c>
      <c r="C2034" s="56"/>
      <c r="D2034" s="171"/>
      <c r="E2034" s="171"/>
      <c r="F2034" s="3"/>
      <c r="H2034" s="3"/>
      <c r="M2034" s="78"/>
      <c r="N2034" s="6"/>
      <c r="O2034" s="25"/>
      <c r="P2034" s="25"/>
      <c r="Q2034" s="24"/>
      <c r="R2034" s="79"/>
      <c r="S2034" s="79"/>
    </row>
    <row r="2035" spans="1:19" s="5" customFormat="1" x14ac:dyDescent="0.2">
      <c r="A2035" s="4"/>
      <c r="B2035" s="76" t="str">
        <f>IF(A2035="","",IF(ISNUMBER(SEARCH("KCB",G2035))=TRUE,Info!$J$10,Info!$J$11))</f>
        <v/>
      </c>
      <c r="C2035" s="56"/>
      <c r="D2035" s="171"/>
      <c r="E2035" s="171"/>
      <c r="F2035" s="3"/>
      <c r="H2035" s="3"/>
      <c r="M2035" s="78"/>
      <c r="N2035" s="6"/>
      <c r="O2035" s="25"/>
      <c r="P2035" s="25"/>
      <c r="Q2035" s="24"/>
      <c r="R2035" s="79"/>
      <c r="S2035" s="79"/>
    </row>
    <row r="2036" spans="1:19" s="5" customFormat="1" x14ac:dyDescent="0.2">
      <c r="A2036" s="4"/>
      <c r="B2036" s="76" t="str">
        <f>IF(A2036="","",IF(ISNUMBER(SEARCH("KCB",G2036))=TRUE,Info!$J$10,Info!$J$11))</f>
        <v/>
      </c>
      <c r="C2036" s="56"/>
      <c r="D2036" s="171"/>
      <c r="E2036" s="171"/>
      <c r="F2036" s="3"/>
      <c r="H2036" s="3"/>
      <c r="M2036" s="78"/>
      <c r="N2036" s="6"/>
      <c r="O2036" s="25"/>
      <c r="P2036" s="25"/>
      <c r="Q2036" s="24"/>
      <c r="R2036" s="79"/>
      <c r="S2036" s="79"/>
    </row>
    <row r="2037" spans="1:19" s="5" customFormat="1" x14ac:dyDescent="0.2">
      <c r="A2037" s="4"/>
      <c r="B2037" s="76" t="str">
        <f>IF(A2037="","",IF(ISNUMBER(SEARCH("KCB",G2037))=TRUE,Info!$J$10,Info!$J$11))</f>
        <v/>
      </c>
      <c r="C2037" s="56"/>
      <c r="D2037" s="171"/>
      <c r="E2037" s="171"/>
      <c r="F2037" s="3"/>
      <c r="H2037" s="3"/>
      <c r="M2037" s="78"/>
      <c r="N2037" s="6"/>
      <c r="O2037" s="25"/>
      <c r="P2037" s="25"/>
      <c r="Q2037" s="24"/>
      <c r="R2037" s="79"/>
      <c r="S2037" s="79"/>
    </row>
    <row r="2038" spans="1:19" s="5" customFormat="1" x14ac:dyDescent="0.2">
      <c r="A2038" s="4"/>
      <c r="B2038" s="76" t="str">
        <f>IF(A2038="","",IF(ISNUMBER(SEARCH("KCB",G2038))=TRUE,Info!$J$10,Info!$J$11))</f>
        <v/>
      </c>
      <c r="C2038" s="56"/>
      <c r="D2038" s="171"/>
      <c r="E2038" s="171"/>
      <c r="F2038" s="3"/>
      <c r="H2038" s="3"/>
      <c r="M2038" s="78"/>
      <c r="N2038" s="6"/>
      <c r="O2038" s="25"/>
      <c r="P2038" s="25"/>
      <c r="Q2038" s="24"/>
      <c r="R2038" s="79"/>
      <c r="S2038" s="79"/>
    </row>
    <row r="2039" spans="1:19" s="5" customFormat="1" x14ac:dyDescent="0.2">
      <c r="A2039" s="4"/>
      <c r="B2039" s="76" t="str">
        <f>IF(A2039="","",IF(ISNUMBER(SEARCH("KCB",G2039))=TRUE,Info!$J$10,Info!$J$11))</f>
        <v/>
      </c>
      <c r="C2039" s="56"/>
      <c r="D2039" s="171"/>
      <c r="E2039" s="171"/>
      <c r="F2039" s="3"/>
      <c r="H2039" s="3"/>
      <c r="M2039" s="78"/>
      <c r="N2039" s="6"/>
      <c r="O2039" s="25"/>
      <c r="P2039" s="25"/>
      <c r="Q2039" s="24"/>
      <c r="R2039" s="79"/>
      <c r="S2039" s="79"/>
    </row>
    <row r="2040" spans="1:19" s="5" customFormat="1" x14ac:dyDescent="0.2">
      <c r="A2040" s="4"/>
      <c r="B2040" s="76" t="str">
        <f>IF(A2040="","",IF(ISNUMBER(SEARCH("KCB",G2040))=TRUE,Info!$J$10,Info!$J$11))</f>
        <v/>
      </c>
      <c r="C2040" s="56"/>
      <c r="D2040" s="171"/>
      <c r="E2040" s="171"/>
      <c r="F2040" s="3"/>
      <c r="H2040" s="3"/>
      <c r="M2040" s="78"/>
      <c r="N2040" s="6"/>
      <c r="O2040" s="25"/>
      <c r="P2040" s="25"/>
      <c r="Q2040" s="24"/>
      <c r="R2040" s="79"/>
      <c r="S2040" s="79"/>
    </row>
    <row r="2041" spans="1:19" s="5" customFormat="1" x14ac:dyDescent="0.2">
      <c r="A2041" s="4"/>
      <c r="B2041" s="76" t="str">
        <f>IF(A2041="","",IF(ISNUMBER(SEARCH("KCB",G2041))=TRUE,Info!$J$10,Info!$J$11))</f>
        <v/>
      </c>
      <c r="C2041" s="56"/>
      <c r="D2041" s="171"/>
      <c r="E2041" s="171"/>
      <c r="F2041" s="3"/>
      <c r="H2041" s="3"/>
      <c r="M2041" s="78"/>
      <c r="N2041" s="6"/>
      <c r="O2041" s="25"/>
      <c r="P2041" s="25"/>
      <c r="Q2041" s="24"/>
      <c r="R2041" s="79"/>
      <c r="S2041" s="79"/>
    </row>
    <row r="2042" spans="1:19" s="5" customFormat="1" x14ac:dyDescent="0.2">
      <c r="A2042" s="4"/>
      <c r="B2042" s="76" t="str">
        <f>IF(A2042="","",IF(ISNUMBER(SEARCH("KCB",G2042))=TRUE,Info!$J$10,Info!$J$11))</f>
        <v/>
      </c>
      <c r="C2042" s="56"/>
      <c r="D2042" s="171"/>
      <c r="E2042" s="171"/>
      <c r="F2042" s="3"/>
      <c r="H2042" s="3"/>
      <c r="M2042" s="78"/>
      <c r="N2042" s="6"/>
      <c r="O2042" s="25"/>
      <c r="P2042" s="25"/>
      <c r="Q2042" s="24"/>
      <c r="R2042" s="79"/>
      <c r="S2042" s="79"/>
    </row>
    <row r="2043" spans="1:19" s="5" customFormat="1" x14ac:dyDescent="0.2">
      <c r="A2043" s="4"/>
      <c r="B2043" s="76" t="str">
        <f>IF(A2043="","",IF(ISNUMBER(SEARCH("KCB",G2043))=TRUE,Info!$J$10,Info!$J$11))</f>
        <v/>
      </c>
      <c r="C2043" s="56"/>
      <c r="D2043" s="171"/>
      <c r="E2043" s="171"/>
      <c r="F2043" s="3"/>
      <c r="H2043" s="3"/>
      <c r="M2043" s="78"/>
      <c r="N2043" s="6"/>
      <c r="O2043" s="25"/>
      <c r="P2043" s="25"/>
      <c r="Q2043" s="24"/>
      <c r="R2043" s="79"/>
      <c r="S2043" s="79"/>
    </row>
    <row r="2044" spans="1:19" s="5" customFormat="1" x14ac:dyDescent="0.2">
      <c r="A2044" s="4"/>
      <c r="B2044" s="76" t="str">
        <f>IF(A2044="","",IF(ISNUMBER(SEARCH("KCB",G2044))=TRUE,Info!$J$10,Info!$J$11))</f>
        <v/>
      </c>
      <c r="C2044" s="56"/>
      <c r="D2044" s="171"/>
      <c r="E2044" s="171"/>
      <c r="F2044" s="3"/>
      <c r="H2044" s="3"/>
      <c r="M2044" s="78"/>
      <c r="N2044" s="6"/>
      <c r="O2044" s="25"/>
      <c r="P2044" s="25"/>
      <c r="Q2044" s="24"/>
      <c r="R2044" s="79"/>
      <c r="S2044" s="79"/>
    </row>
    <row r="2045" spans="1:19" s="5" customFormat="1" x14ac:dyDescent="0.2">
      <c r="A2045" s="4"/>
      <c r="B2045" s="76" t="str">
        <f>IF(A2045="","",IF(ISNUMBER(SEARCH("KCB",G2045))=TRUE,Info!$J$10,Info!$J$11))</f>
        <v/>
      </c>
      <c r="C2045" s="56"/>
      <c r="D2045" s="171"/>
      <c r="E2045" s="171"/>
      <c r="F2045" s="3"/>
      <c r="H2045" s="3"/>
      <c r="M2045" s="78"/>
      <c r="N2045" s="6"/>
      <c r="O2045" s="25"/>
      <c r="P2045" s="25"/>
      <c r="Q2045" s="24"/>
      <c r="R2045" s="79"/>
      <c r="S2045" s="79"/>
    </row>
    <row r="2046" spans="1:19" s="5" customFormat="1" x14ac:dyDescent="0.2">
      <c r="A2046" s="4"/>
      <c r="B2046" s="76" t="str">
        <f>IF(A2046="","",IF(ISNUMBER(SEARCH("KCB",G2046))=TRUE,Info!$J$10,Info!$J$11))</f>
        <v/>
      </c>
      <c r="C2046" s="56"/>
      <c r="D2046" s="171"/>
      <c r="E2046" s="171"/>
      <c r="F2046" s="3"/>
      <c r="H2046" s="3"/>
      <c r="M2046" s="78"/>
      <c r="N2046" s="6"/>
      <c r="O2046" s="25"/>
      <c r="P2046" s="25"/>
      <c r="Q2046" s="24"/>
      <c r="R2046" s="79"/>
      <c r="S2046" s="79"/>
    </row>
    <row r="2047" spans="1:19" s="5" customFormat="1" x14ac:dyDescent="0.2">
      <c r="A2047" s="4"/>
      <c r="B2047" s="76" t="str">
        <f>IF(A2047="","",IF(ISNUMBER(SEARCH("KCB",G2047))=TRUE,Info!$J$10,Info!$J$11))</f>
        <v/>
      </c>
      <c r="C2047" s="56"/>
      <c r="D2047" s="171"/>
      <c r="E2047" s="171"/>
      <c r="F2047" s="3"/>
      <c r="H2047" s="3"/>
      <c r="M2047" s="78"/>
      <c r="N2047" s="6"/>
      <c r="O2047" s="25"/>
      <c r="P2047" s="25"/>
      <c r="Q2047" s="24"/>
      <c r="R2047" s="79"/>
      <c r="S2047" s="79"/>
    </row>
    <row r="2048" spans="1:19" s="5" customFormat="1" x14ac:dyDescent="0.2">
      <c r="A2048" s="4"/>
      <c r="B2048" s="76" t="str">
        <f>IF(A2048="","",IF(ISNUMBER(SEARCH("KCB",G2048))=TRUE,Info!$J$10,Info!$J$11))</f>
        <v/>
      </c>
      <c r="C2048" s="56"/>
      <c r="D2048" s="171"/>
      <c r="E2048" s="171"/>
      <c r="F2048" s="3"/>
      <c r="H2048" s="3"/>
      <c r="M2048" s="78"/>
      <c r="N2048" s="6"/>
      <c r="O2048" s="25"/>
      <c r="P2048" s="25"/>
      <c r="Q2048" s="24"/>
      <c r="R2048" s="79"/>
      <c r="S2048" s="79"/>
    </row>
    <row r="2049" spans="1:19" s="5" customFormat="1" x14ac:dyDescent="0.2">
      <c r="A2049" s="4"/>
      <c r="B2049" s="76" t="str">
        <f>IF(A2049="","",IF(ISNUMBER(SEARCH("KCB",G2049))=TRUE,Info!$J$10,Info!$J$11))</f>
        <v/>
      </c>
      <c r="C2049" s="56"/>
      <c r="D2049" s="171"/>
      <c r="E2049" s="171"/>
      <c r="F2049" s="3"/>
      <c r="H2049" s="3"/>
      <c r="M2049" s="78"/>
      <c r="N2049" s="6"/>
      <c r="O2049" s="25"/>
      <c r="P2049" s="25"/>
      <c r="Q2049" s="24"/>
      <c r="R2049" s="79"/>
      <c r="S2049" s="79"/>
    </row>
    <row r="2050" spans="1:19" s="5" customFormat="1" x14ac:dyDescent="0.2">
      <c r="A2050" s="4"/>
      <c r="B2050" s="76" t="str">
        <f>IF(A2050="","",IF(ISNUMBER(SEARCH("KCB",G2050))=TRUE,Info!$J$10,Info!$J$11))</f>
        <v/>
      </c>
      <c r="C2050" s="56"/>
      <c r="D2050" s="171"/>
      <c r="E2050" s="171"/>
      <c r="F2050" s="3"/>
      <c r="H2050" s="3"/>
      <c r="M2050" s="78"/>
      <c r="N2050" s="6"/>
      <c r="O2050" s="25"/>
      <c r="P2050" s="25"/>
      <c r="Q2050" s="24"/>
      <c r="R2050" s="79"/>
      <c r="S2050" s="79"/>
    </row>
    <row r="2051" spans="1:19" s="5" customFormat="1" x14ac:dyDescent="0.2">
      <c r="A2051" s="4"/>
      <c r="B2051" s="76" t="str">
        <f>IF(A2051="","",IF(ISNUMBER(SEARCH("KCB",G2051))=TRUE,Info!$J$10,Info!$J$11))</f>
        <v/>
      </c>
      <c r="C2051" s="56"/>
      <c r="D2051" s="171"/>
      <c r="E2051" s="171"/>
      <c r="F2051" s="3"/>
      <c r="H2051" s="3"/>
      <c r="M2051" s="78"/>
      <c r="N2051" s="6"/>
      <c r="O2051" s="25"/>
      <c r="P2051" s="25"/>
      <c r="Q2051" s="24"/>
      <c r="R2051" s="79"/>
      <c r="S2051" s="79"/>
    </row>
    <row r="2052" spans="1:19" s="5" customFormat="1" x14ac:dyDescent="0.2">
      <c r="A2052" s="4"/>
      <c r="B2052" s="76" t="str">
        <f>IF(A2052="","",IF(ISNUMBER(SEARCH("KCB",G2052))=TRUE,Info!$J$10,Info!$J$11))</f>
        <v/>
      </c>
      <c r="C2052" s="56"/>
      <c r="D2052" s="171"/>
      <c r="E2052" s="171"/>
      <c r="F2052" s="3"/>
      <c r="H2052" s="3"/>
      <c r="M2052" s="78"/>
      <c r="N2052" s="6"/>
      <c r="O2052" s="25"/>
      <c r="P2052" s="25"/>
      <c r="Q2052" s="24"/>
      <c r="R2052" s="79"/>
      <c r="S2052" s="79"/>
    </row>
    <row r="2053" spans="1:19" s="5" customFormat="1" x14ac:dyDescent="0.2">
      <c r="A2053" s="4"/>
      <c r="B2053" s="76" t="str">
        <f>IF(A2053="","",IF(ISNUMBER(SEARCH("KCB",G2053))=TRUE,Info!$J$10,Info!$J$11))</f>
        <v/>
      </c>
      <c r="C2053" s="56"/>
      <c r="D2053" s="171"/>
      <c r="E2053" s="171"/>
      <c r="F2053" s="3"/>
      <c r="H2053" s="3"/>
      <c r="M2053" s="78"/>
      <c r="N2053" s="6"/>
      <c r="O2053" s="25"/>
      <c r="P2053" s="25"/>
      <c r="Q2053" s="24"/>
      <c r="R2053" s="79"/>
      <c r="S2053" s="79"/>
    </row>
    <row r="2054" spans="1:19" s="5" customFormat="1" x14ac:dyDescent="0.2">
      <c r="A2054" s="4"/>
      <c r="B2054" s="76" t="str">
        <f>IF(A2054="","",IF(ISNUMBER(SEARCH("KCB",G2054))=TRUE,Info!$J$10,Info!$J$11))</f>
        <v/>
      </c>
      <c r="C2054" s="56"/>
      <c r="D2054" s="171"/>
      <c r="E2054" s="171"/>
      <c r="F2054" s="3"/>
      <c r="H2054" s="3"/>
      <c r="M2054" s="78"/>
      <c r="N2054" s="6"/>
      <c r="O2054" s="25"/>
      <c r="P2054" s="25"/>
      <c r="Q2054" s="24"/>
      <c r="R2054" s="79"/>
      <c r="S2054" s="79"/>
    </row>
    <row r="2055" spans="1:19" s="5" customFormat="1" x14ac:dyDescent="0.2">
      <c r="A2055" s="4"/>
      <c r="B2055" s="76" t="str">
        <f>IF(A2055="","",IF(ISNUMBER(SEARCH("KCB",G2055))=TRUE,Info!$J$10,Info!$J$11))</f>
        <v/>
      </c>
      <c r="C2055" s="56"/>
      <c r="D2055" s="171"/>
      <c r="E2055" s="171"/>
      <c r="F2055" s="3"/>
      <c r="H2055" s="3"/>
      <c r="M2055" s="78"/>
      <c r="N2055" s="6"/>
      <c r="O2055" s="25"/>
      <c r="P2055" s="25"/>
      <c r="Q2055" s="24"/>
      <c r="R2055" s="79"/>
      <c r="S2055" s="79"/>
    </row>
    <row r="2056" spans="1:19" s="5" customFormat="1" x14ac:dyDescent="0.2">
      <c r="A2056" s="4"/>
      <c r="B2056" s="76" t="str">
        <f>IF(A2056="","",IF(ISNUMBER(SEARCH("KCB",G2056))=TRUE,Info!$J$10,Info!$J$11))</f>
        <v/>
      </c>
      <c r="C2056" s="56"/>
      <c r="D2056" s="171"/>
      <c r="E2056" s="171"/>
      <c r="F2056" s="3"/>
      <c r="H2056" s="3"/>
      <c r="M2056" s="78"/>
      <c r="N2056" s="6"/>
      <c r="O2056" s="25"/>
      <c r="P2056" s="25"/>
      <c r="Q2056" s="24"/>
      <c r="R2056" s="79"/>
      <c r="S2056" s="79"/>
    </row>
    <row r="2057" spans="1:19" s="5" customFormat="1" x14ac:dyDescent="0.2">
      <c r="A2057" s="4"/>
      <c r="B2057" s="76" t="str">
        <f>IF(A2057="","",IF(ISNUMBER(SEARCH("KCB",G2057))=TRUE,Info!$J$10,Info!$J$11))</f>
        <v/>
      </c>
      <c r="C2057" s="56"/>
      <c r="D2057" s="171"/>
      <c r="E2057" s="171"/>
      <c r="F2057" s="3"/>
      <c r="H2057" s="3"/>
      <c r="M2057" s="78"/>
      <c r="N2057" s="6"/>
      <c r="O2057" s="25"/>
      <c r="P2057" s="25"/>
      <c r="Q2057" s="24"/>
      <c r="R2057" s="79"/>
      <c r="S2057" s="79"/>
    </row>
    <row r="2058" spans="1:19" s="5" customFormat="1" x14ac:dyDescent="0.2">
      <c r="A2058" s="4"/>
      <c r="B2058" s="76" t="str">
        <f>IF(A2058="","",IF(ISNUMBER(SEARCH("KCB",G2058))=TRUE,Info!$J$10,Info!$J$11))</f>
        <v/>
      </c>
      <c r="C2058" s="56"/>
      <c r="D2058" s="171"/>
      <c r="E2058" s="171"/>
      <c r="F2058" s="3"/>
      <c r="H2058" s="3"/>
      <c r="M2058" s="78"/>
      <c r="N2058" s="6"/>
      <c r="O2058" s="25"/>
      <c r="P2058" s="25"/>
      <c r="Q2058" s="24"/>
      <c r="R2058" s="79"/>
      <c r="S2058" s="79"/>
    </row>
    <row r="2059" spans="1:19" s="5" customFormat="1" x14ac:dyDescent="0.2">
      <c r="A2059" s="4"/>
      <c r="B2059" s="76" t="str">
        <f>IF(A2059="","",IF(ISNUMBER(SEARCH("KCB",G2059))=TRUE,Info!$J$10,Info!$J$11))</f>
        <v/>
      </c>
      <c r="C2059" s="56"/>
      <c r="D2059" s="171"/>
      <c r="E2059" s="171"/>
      <c r="F2059" s="3"/>
      <c r="H2059" s="3"/>
      <c r="M2059" s="78"/>
      <c r="N2059" s="6"/>
      <c r="O2059" s="25"/>
      <c r="P2059" s="25"/>
      <c r="Q2059" s="24"/>
      <c r="R2059" s="79"/>
      <c r="S2059" s="79"/>
    </row>
    <row r="2060" spans="1:19" s="5" customFormat="1" x14ac:dyDescent="0.2">
      <c r="A2060" s="4"/>
      <c r="B2060" s="76" t="str">
        <f>IF(A2060="","",IF(ISNUMBER(SEARCH("KCB",G2060))=TRUE,Info!$J$10,Info!$J$11))</f>
        <v/>
      </c>
      <c r="C2060" s="56"/>
      <c r="D2060" s="171"/>
      <c r="E2060" s="171"/>
      <c r="F2060" s="3"/>
      <c r="H2060" s="3"/>
      <c r="M2060" s="78"/>
      <c r="N2060" s="6"/>
      <c r="O2060" s="25"/>
      <c r="P2060" s="25"/>
      <c r="Q2060" s="24"/>
      <c r="R2060" s="79"/>
      <c r="S2060" s="79"/>
    </row>
    <row r="2061" spans="1:19" s="5" customFormat="1" x14ac:dyDescent="0.2">
      <c r="A2061" s="4"/>
      <c r="B2061" s="76" t="str">
        <f>IF(A2061="","",IF(ISNUMBER(SEARCH("KCB",G2061))=TRUE,Info!$J$10,Info!$J$11))</f>
        <v/>
      </c>
      <c r="C2061" s="56"/>
      <c r="D2061" s="171"/>
      <c r="E2061" s="171"/>
      <c r="F2061" s="3"/>
      <c r="H2061" s="3"/>
      <c r="M2061" s="78"/>
      <c r="N2061" s="6"/>
      <c r="O2061" s="25"/>
      <c r="P2061" s="25"/>
      <c r="Q2061" s="24"/>
      <c r="R2061" s="79"/>
      <c r="S2061" s="79"/>
    </row>
    <row r="2062" spans="1:19" s="5" customFormat="1" x14ac:dyDescent="0.2">
      <c r="A2062" s="4"/>
      <c r="B2062" s="76" t="str">
        <f>IF(A2062="","",IF(ISNUMBER(SEARCH("KCB",G2062))=TRUE,Info!$J$10,Info!$J$11))</f>
        <v/>
      </c>
      <c r="C2062" s="56"/>
      <c r="D2062" s="171"/>
      <c r="E2062" s="171"/>
      <c r="F2062" s="3"/>
      <c r="H2062" s="3"/>
      <c r="M2062" s="78"/>
      <c r="N2062" s="6"/>
      <c r="O2062" s="25"/>
      <c r="P2062" s="25"/>
      <c r="Q2062" s="24"/>
      <c r="R2062" s="79"/>
      <c r="S2062" s="79"/>
    </row>
    <row r="2063" spans="1:19" s="5" customFormat="1" x14ac:dyDescent="0.2">
      <c r="A2063" s="4"/>
      <c r="B2063" s="76" t="str">
        <f>IF(A2063="","",IF(ISNUMBER(SEARCH("KCB",G2063))=TRUE,Info!$J$10,Info!$J$11))</f>
        <v/>
      </c>
      <c r="C2063" s="56"/>
      <c r="D2063" s="171"/>
      <c r="E2063" s="171"/>
      <c r="F2063" s="3"/>
      <c r="H2063" s="3"/>
      <c r="M2063" s="78"/>
      <c r="N2063" s="6"/>
      <c r="O2063" s="25"/>
      <c r="P2063" s="25"/>
      <c r="Q2063" s="24"/>
      <c r="R2063" s="79"/>
      <c r="S2063" s="79"/>
    </row>
    <row r="2064" spans="1:19" s="5" customFormat="1" x14ac:dyDescent="0.2">
      <c r="A2064" s="4"/>
      <c r="B2064" s="76" t="str">
        <f>IF(A2064="","",IF(ISNUMBER(SEARCH("KCB",G2064))=TRUE,Info!$J$10,Info!$J$11))</f>
        <v/>
      </c>
      <c r="C2064" s="56"/>
      <c r="D2064" s="171"/>
      <c r="E2064" s="171"/>
      <c r="F2064" s="3"/>
      <c r="H2064" s="3"/>
      <c r="M2064" s="78"/>
      <c r="N2064" s="6"/>
      <c r="O2064" s="25"/>
      <c r="P2064" s="25"/>
      <c r="Q2064" s="24"/>
      <c r="R2064" s="79"/>
      <c r="S2064" s="79"/>
    </row>
    <row r="2065" spans="1:19" s="5" customFormat="1" x14ac:dyDescent="0.2">
      <c r="A2065" s="4"/>
      <c r="B2065" s="76" t="str">
        <f>IF(A2065="","",IF(ISNUMBER(SEARCH("KCB",G2065))=TRUE,Info!$J$10,Info!$J$11))</f>
        <v/>
      </c>
      <c r="C2065" s="56"/>
      <c r="D2065" s="171"/>
      <c r="E2065" s="171"/>
      <c r="F2065" s="3"/>
      <c r="H2065" s="3"/>
      <c r="M2065" s="78"/>
      <c r="N2065" s="6"/>
      <c r="O2065" s="25"/>
      <c r="P2065" s="25"/>
      <c r="Q2065" s="24"/>
      <c r="R2065" s="79"/>
      <c r="S2065" s="79"/>
    </row>
    <row r="2066" spans="1:19" s="5" customFormat="1" x14ac:dyDescent="0.2">
      <c r="A2066" s="4"/>
      <c r="B2066" s="76" t="str">
        <f>IF(A2066="","",IF(ISNUMBER(SEARCH("KCB",G2066))=TRUE,Info!$J$10,Info!$J$11))</f>
        <v/>
      </c>
      <c r="C2066" s="56"/>
      <c r="D2066" s="171"/>
      <c r="E2066" s="171"/>
      <c r="F2066" s="3"/>
      <c r="H2066" s="3"/>
      <c r="M2066" s="78"/>
      <c r="N2066" s="6"/>
      <c r="O2066" s="25"/>
      <c r="P2066" s="25"/>
      <c r="Q2066" s="24"/>
      <c r="R2066" s="79"/>
      <c r="S2066" s="79"/>
    </row>
    <row r="2067" spans="1:19" s="5" customFormat="1" x14ac:dyDescent="0.2">
      <c r="A2067" s="4"/>
      <c r="B2067" s="76" t="str">
        <f>IF(A2067="","",IF(ISNUMBER(SEARCH("KCB",G2067))=TRUE,Info!$J$10,Info!$J$11))</f>
        <v/>
      </c>
      <c r="C2067" s="56"/>
      <c r="D2067" s="171"/>
      <c r="E2067" s="171"/>
      <c r="F2067" s="3"/>
      <c r="H2067" s="3"/>
      <c r="M2067" s="78"/>
      <c r="N2067" s="6"/>
      <c r="O2067" s="25"/>
      <c r="P2067" s="25"/>
      <c r="Q2067" s="24"/>
      <c r="R2067" s="79"/>
      <c r="S2067" s="79"/>
    </row>
    <row r="2068" spans="1:19" s="5" customFormat="1" x14ac:dyDescent="0.2">
      <c r="A2068" s="4"/>
      <c r="B2068" s="76" t="str">
        <f>IF(A2068="","",IF(ISNUMBER(SEARCH("KCB",G2068))=TRUE,Info!$J$10,Info!$J$11))</f>
        <v/>
      </c>
      <c r="C2068" s="56"/>
      <c r="D2068" s="171"/>
      <c r="E2068" s="171"/>
      <c r="F2068" s="3"/>
      <c r="H2068" s="3"/>
      <c r="M2068" s="78"/>
      <c r="N2068" s="6"/>
      <c r="O2068" s="25"/>
      <c r="P2068" s="25"/>
      <c r="Q2068" s="24"/>
      <c r="R2068" s="79"/>
      <c r="S2068" s="79"/>
    </row>
    <row r="2069" spans="1:19" s="5" customFormat="1" x14ac:dyDescent="0.2">
      <c r="A2069" s="4"/>
      <c r="B2069" s="76" t="str">
        <f>IF(A2069="","",IF(ISNUMBER(SEARCH("KCB",G2069))=TRUE,Info!$J$10,Info!$J$11))</f>
        <v/>
      </c>
      <c r="C2069" s="56"/>
      <c r="D2069" s="171"/>
      <c r="E2069" s="171"/>
      <c r="F2069" s="3"/>
      <c r="H2069" s="3"/>
      <c r="M2069" s="78"/>
      <c r="N2069" s="6"/>
      <c r="O2069" s="25"/>
      <c r="P2069" s="25"/>
      <c r="Q2069" s="24"/>
      <c r="R2069" s="79"/>
      <c r="S2069" s="79"/>
    </row>
    <row r="2070" spans="1:19" s="5" customFormat="1" x14ac:dyDescent="0.2">
      <c r="A2070" s="4"/>
      <c r="B2070" s="76" t="str">
        <f>IF(A2070="","",IF(ISNUMBER(SEARCH("KCB",G2070))=TRUE,Info!$J$10,Info!$J$11))</f>
        <v/>
      </c>
      <c r="C2070" s="56"/>
      <c r="D2070" s="171"/>
      <c r="E2070" s="171"/>
      <c r="F2070" s="3"/>
      <c r="H2070" s="3"/>
      <c r="M2070" s="78"/>
      <c r="N2070" s="6"/>
      <c r="O2070" s="25"/>
      <c r="P2070" s="25"/>
      <c r="Q2070" s="24"/>
      <c r="R2070" s="79"/>
      <c r="S2070" s="79"/>
    </row>
    <row r="2071" spans="1:19" s="5" customFormat="1" x14ac:dyDescent="0.2">
      <c r="A2071" s="4"/>
      <c r="B2071" s="76" t="str">
        <f>IF(A2071="","",IF(ISNUMBER(SEARCH("KCB",G2071))=TRUE,Info!$J$10,Info!$J$11))</f>
        <v/>
      </c>
      <c r="C2071" s="56"/>
      <c r="D2071" s="171"/>
      <c r="E2071" s="171"/>
      <c r="F2071" s="3"/>
      <c r="H2071" s="3"/>
      <c r="M2071" s="78"/>
      <c r="N2071" s="6"/>
      <c r="O2071" s="25"/>
      <c r="P2071" s="25"/>
      <c r="Q2071" s="24"/>
      <c r="R2071" s="79"/>
      <c r="S2071" s="79"/>
    </row>
    <row r="2072" spans="1:19" s="5" customFormat="1" x14ac:dyDescent="0.2">
      <c r="A2072" s="4"/>
      <c r="B2072" s="76" t="str">
        <f>IF(A2072="","",IF(ISNUMBER(SEARCH("KCB",G2072))=TRUE,Info!$J$10,Info!$J$11))</f>
        <v/>
      </c>
      <c r="C2072" s="56"/>
      <c r="D2072" s="171"/>
      <c r="E2072" s="171"/>
      <c r="F2072" s="3"/>
      <c r="H2072" s="3"/>
      <c r="M2072" s="78"/>
      <c r="N2072" s="6"/>
      <c r="O2072" s="25"/>
      <c r="P2072" s="25"/>
      <c r="Q2072" s="24"/>
      <c r="R2072" s="79"/>
      <c r="S2072" s="79"/>
    </row>
    <row r="2073" spans="1:19" s="5" customFormat="1" x14ac:dyDescent="0.2">
      <c r="A2073" s="4"/>
      <c r="B2073" s="76" t="str">
        <f>IF(A2073="","",IF(ISNUMBER(SEARCH("KCB",G2073))=TRUE,Info!$J$10,Info!$J$11))</f>
        <v/>
      </c>
      <c r="C2073" s="56"/>
      <c r="D2073" s="171"/>
      <c r="E2073" s="171"/>
      <c r="F2073" s="3"/>
      <c r="H2073" s="3"/>
      <c r="M2073" s="78"/>
      <c r="N2073" s="6"/>
      <c r="O2073" s="25"/>
      <c r="P2073" s="25"/>
      <c r="Q2073" s="24"/>
      <c r="R2073" s="79"/>
      <c r="S2073" s="79"/>
    </row>
    <row r="2074" spans="1:19" s="5" customFormat="1" x14ac:dyDescent="0.2">
      <c r="A2074" s="4"/>
      <c r="B2074" s="76" t="str">
        <f>IF(A2074="","",IF(ISNUMBER(SEARCH("KCB",G2074))=TRUE,Info!$J$10,Info!$J$11))</f>
        <v/>
      </c>
      <c r="C2074" s="56"/>
      <c r="D2074" s="171"/>
      <c r="E2074" s="171"/>
      <c r="F2074" s="3"/>
      <c r="H2074" s="3"/>
      <c r="M2074" s="78"/>
      <c r="N2074" s="6"/>
      <c r="O2074" s="25"/>
      <c r="P2074" s="25"/>
      <c r="Q2074" s="24"/>
      <c r="R2074" s="79"/>
      <c r="S2074" s="79"/>
    </row>
    <row r="2075" spans="1:19" s="5" customFormat="1" x14ac:dyDescent="0.2">
      <c r="A2075" s="4"/>
      <c r="B2075" s="76" t="str">
        <f>IF(A2075="","",IF(ISNUMBER(SEARCH("KCB",G2075))=TRUE,Info!$J$10,Info!$J$11))</f>
        <v/>
      </c>
      <c r="C2075" s="56"/>
      <c r="D2075" s="171"/>
      <c r="E2075" s="171"/>
      <c r="F2075" s="3"/>
      <c r="H2075" s="3"/>
      <c r="M2075" s="78"/>
      <c r="N2075" s="6"/>
      <c r="O2075" s="25"/>
      <c r="P2075" s="25"/>
      <c r="Q2075" s="24"/>
      <c r="R2075" s="79"/>
      <c r="S2075" s="79"/>
    </row>
    <row r="2076" spans="1:19" s="5" customFormat="1" x14ac:dyDescent="0.2">
      <c r="A2076" s="4"/>
      <c r="B2076" s="76" t="str">
        <f>IF(A2076="","",IF(ISNUMBER(SEARCH("KCB",G2076))=TRUE,Info!$J$10,Info!$J$11))</f>
        <v/>
      </c>
      <c r="C2076" s="56"/>
      <c r="D2076" s="171"/>
      <c r="E2076" s="171"/>
      <c r="F2076" s="3"/>
      <c r="H2076" s="3"/>
      <c r="M2076" s="78"/>
      <c r="N2076" s="6"/>
      <c r="O2076" s="25"/>
      <c r="P2076" s="25"/>
      <c r="Q2076" s="24"/>
      <c r="R2076" s="79"/>
      <c r="S2076" s="79"/>
    </row>
    <row r="2077" spans="1:19" s="5" customFormat="1" x14ac:dyDescent="0.2">
      <c r="A2077" s="4"/>
      <c r="B2077" s="76" t="str">
        <f>IF(A2077="","",IF(ISNUMBER(SEARCH("KCB",G2077))=TRUE,Info!$J$10,Info!$J$11))</f>
        <v/>
      </c>
      <c r="C2077" s="56"/>
      <c r="D2077" s="171"/>
      <c r="E2077" s="171"/>
      <c r="F2077" s="3"/>
      <c r="H2077" s="3"/>
      <c r="M2077" s="78"/>
      <c r="N2077" s="6"/>
      <c r="O2077" s="25"/>
      <c r="P2077" s="25"/>
      <c r="Q2077" s="24"/>
      <c r="R2077" s="79"/>
      <c r="S2077" s="79"/>
    </row>
    <row r="2078" spans="1:19" s="5" customFormat="1" x14ac:dyDescent="0.2">
      <c r="A2078" s="4"/>
      <c r="B2078" s="76" t="str">
        <f>IF(A2078="","",IF(ISNUMBER(SEARCH("KCB",G2078))=TRUE,Info!$J$10,Info!$J$11))</f>
        <v/>
      </c>
      <c r="C2078" s="56"/>
      <c r="D2078" s="171"/>
      <c r="E2078" s="171"/>
      <c r="F2078" s="3"/>
      <c r="H2078" s="3"/>
      <c r="M2078" s="78"/>
      <c r="N2078" s="6"/>
      <c r="O2078" s="25"/>
      <c r="P2078" s="25"/>
      <c r="Q2078" s="24"/>
      <c r="R2078" s="79"/>
      <c r="S2078" s="79"/>
    </row>
    <row r="2079" spans="1:19" s="5" customFormat="1" x14ac:dyDescent="0.2">
      <c r="A2079" s="4"/>
      <c r="B2079" s="76" t="str">
        <f>IF(A2079="","",IF(ISNUMBER(SEARCH("KCB",G2079))=TRUE,Info!$J$10,Info!$J$11))</f>
        <v/>
      </c>
      <c r="C2079" s="56"/>
      <c r="D2079" s="171"/>
      <c r="E2079" s="171"/>
      <c r="F2079" s="3"/>
      <c r="H2079" s="3"/>
      <c r="M2079" s="78"/>
      <c r="N2079" s="6"/>
      <c r="O2079" s="25"/>
      <c r="P2079" s="25"/>
      <c r="Q2079" s="24"/>
      <c r="R2079" s="79"/>
      <c r="S2079" s="79"/>
    </row>
    <row r="2080" spans="1:19" s="5" customFormat="1" x14ac:dyDescent="0.2">
      <c r="A2080" s="4"/>
      <c r="B2080" s="76" t="str">
        <f>IF(A2080="","",IF(ISNUMBER(SEARCH("KCB",G2080))=TRUE,Info!$J$10,Info!$J$11))</f>
        <v/>
      </c>
      <c r="C2080" s="56"/>
      <c r="D2080" s="171"/>
      <c r="E2080" s="171"/>
      <c r="F2080" s="3"/>
      <c r="H2080" s="3"/>
      <c r="M2080" s="78"/>
      <c r="N2080" s="6"/>
      <c r="O2080" s="25"/>
      <c r="P2080" s="25"/>
      <c r="Q2080" s="24"/>
      <c r="R2080" s="79"/>
      <c r="S2080" s="79"/>
    </row>
    <row r="2081" spans="1:19" s="5" customFormat="1" x14ac:dyDescent="0.2">
      <c r="A2081" s="4"/>
      <c r="B2081" s="76" t="str">
        <f>IF(A2081="","",IF(ISNUMBER(SEARCH("KCB",G2081))=TRUE,Info!$J$10,Info!$J$11))</f>
        <v/>
      </c>
      <c r="C2081" s="56"/>
      <c r="D2081" s="171"/>
      <c r="E2081" s="171"/>
      <c r="F2081" s="3"/>
      <c r="H2081" s="3"/>
      <c r="M2081" s="78"/>
      <c r="N2081" s="6"/>
      <c r="O2081" s="25"/>
      <c r="P2081" s="25"/>
      <c r="Q2081" s="24"/>
      <c r="R2081" s="79"/>
      <c r="S2081" s="79"/>
    </row>
    <row r="2082" spans="1:19" s="5" customFormat="1" x14ac:dyDescent="0.2">
      <c r="A2082" s="4"/>
      <c r="B2082" s="76" t="str">
        <f>IF(A2082="","",IF(ISNUMBER(SEARCH("KCB",G2082))=TRUE,Info!$J$10,Info!$J$11))</f>
        <v/>
      </c>
      <c r="C2082" s="56"/>
      <c r="D2082" s="171"/>
      <c r="E2082" s="171"/>
      <c r="F2082" s="3"/>
      <c r="H2082" s="3"/>
      <c r="M2082" s="78"/>
      <c r="N2082" s="6"/>
      <c r="O2082" s="25"/>
      <c r="P2082" s="25"/>
      <c r="Q2082" s="24"/>
      <c r="R2082" s="79"/>
      <c r="S2082" s="79"/>
    </row>
    <row r="2083" spans="1:19" s="5" customFormat="1" x14ac:dyDescent="0.2">
      <c r="A2083" s="4"/>
      <c r="B2083" s="76" t="str">
        <f>IF(A2083="","",IF(ISNUMBER(SEARCH("KCB",G2083))=TRUE,Info!$J$10,Info!$J$11))</f>
        <v/>
      </c>
      <c r="C2083" s="56"/>
      <c r="D2083" s="171"/>
      <c r="E2083" s="171"/>
      <c r="F2083" s="3"/>
      <c r="H2083" s="3"/>
      <c r="M2083" s="78"/>
      <c r="N2083" s="6"/>
      <c r="O2083" s="25"/>
      <c r="P2083" s="25"/>
      <c r="Q2083" s="24"/>
      <c r="R2083" s="79"/>
      <c r="S2083" s="79"/>
    </row>
    <row r="2084" spans="1:19" s="5" customFormat="1" x14ac:dyDescent="0.2">
      <c r="A2084" s="4"/>
      <c r="B2084" s="76" t="str">
        <f>IF(A2084="","",IF(ISNUMBER(SEARCH("KCB",G2084))=TRUE,Info!$J$10,Info!$J$11))</f>
        <v/>
      </c>
      <c r="C2084" s="56"/>
      <c r="D2084" s="171"/>
      <c r="E2084" s="171"/>
      <c r="F2084" s="3"/>
      <c r="H2084" s="3"/>
      <c r="M2084" s="78"/>
      <c r="N2084" s="6"/>
      <c r="O2084" s="25"/>
      <c r="P2084" s="25"/>
      <c r="Q2084" s="24"/>
      <c r="R2084" s="79"/>
      <c r="S2084" s="79"/>
    </row>
    <row r="2085" spans="1:19" s="5" customFormat="1" x14ac:dyDescent="0.2">
      <c r="A2085" s="4"/>
      <c r="B2085" s="76" t="str">
        <f>IF(A2085="","",IF(ISNUMBER(SEARCH("KCB",G2085))=TRUE,Info!$J$10,Info!$J$11))</f>
        <v/>
      </c>
      <c r="C2085" s="56"/>
      <c r="D2085" s="171"/>
      <c r="E2085" s="171"/>
      <c r="F2085" s="3"/>
      <c r="H2085" s="3"/>
      <c r="M2085" s="78"/>
      <c r="N2085" s="6"/>
      <c r="O2085" s="25"/>
      <c r="P2085" s="25"/>
      <c r="Q2085" s="24"/>
      <c r="R2085" s="79"/>
      <c r="S2085" s="79"/>
    </row>
    <row r="2086" spans="1:19" s="5" customFormat="1" x14ac:dyDescent="0.2">
      <c r="A2086" s="4"/>
      <c r="B2086" s="76" t="str">
        <f>IF(A2086="","",IF(ISNUMBER(SEARCH("KCB",G2086))=TRUE,Info!$J$10,Info!$J$11))</f>
        <v/>
      </c>
      <c r="C2086" s="56"/>
      <c r="D2086" s="171"/>
      <c r="E2086" s="171"/>
      <c r="F2086" s="3"/>
      <c r="H2086" s="3"/>
      <c r="M2086" s="78"/>
      <c r="N2086" s="6"/>
      <c r="O2086" s="25"/>
      <c r="P2086" s="25"/>
      <c r="Q2086" s="24"/>
      <c r="R2086" s="79"/>
      <c r="S2086" s="79"/>
    </row>
    <row r="2087" spans="1:19" s="5" customFormat="1" x14ac:dyDescent="0.2">
      <c r="A2087" s="4"/>
      <c r="B2087" s="76" t="str">
        <f>IF(A2087="","",IF(ISNUMBER(SEARCH("KCB",G2087))=TRUE,Info!$J$10,Info!$J$11))</f>
        <v/>
      </c>
      <c r="C2087" s="56"/>
      <c r="D2087" s="171"/>
      <c r="E2087" s="171"/>
      <c r="F2087" s="3"/>
      <c r="H2087" s="3"/>
      <c r="M2087" s="78"/>
      <c r="N2087" s="6"/>
      <c r="O2087" s="25"/>
      <c r="P2087" s="25"/>
      <c r="Q2087" s="24"/>
      <c r="R2087" s="79"/>
      <c r="S2087" s="79"/>
    </row>
    <row r="2088" spans="1:19" s="5" customFormat="1" x14ac:dyDescent="0.2">
      <c r="A2088" s="4"/>
      <c r="B2088" s="76" t="str">
        <f>IF(A2088="","",IF(ISNUMBER(SEARCH("KCB",G2088))=TRUE,Info!$J$10,Info!$J$11))</f>
        <v/>
      </c>
      <c r="C2088" s="56"/>
      <c r="D2088" s="171"/>
      <c r="E2088" s="171"/>
      <c r="F2088" s="3"/>
      <c r="H2088" s="3"/>
      <c r="M2088" s="78"/>
      <c r="N2088" s="6"/>
      <c r="O2088" s="25"/>
      <c r="P2088" s="25"/>
      <c r="Q2088" s="24"/>
      <c r="R2088" s="79"/>
      <c r="S2088" s="79"/>
    </row>
    <row r="2089" spans="1:19" s="5" customFormat="1" x14ac:dyDescent="0.2">
      <c r="A2089" s="4"/>
      <c r="B2089" s="76" t="str">
        <f>IF(A2089="","",IF(ISNUMBER(SEARCH("KCB",G2089))=TRUE,Info!$J$10,Info!$J$11))</f>
        <v/>
      </c>
      <c r="C2089" s="56"/>
      <c r="D2089" s="171"/>
      <c r="E2089" s="171"/>
      <c r="F2089" s="3"/>
      <c r="H2089" s="3"/>
      <c r="M2089" s="78"/>
      <c r="N2089" s="6"/>
      <c r="O2089" s="25"/>
      <c r="P2089" s="25"/>
      <c r="Q2089" s="24"/>
      <c r="R2089" s="79"/>
      <c r="S2089" s="79"/>
    </row>
    <row r="2090" spans="1:19" s="5" customFormat="1" x14ac:dyDescent="0.2">
      <c r="A2090" s="4"/>
      <c r="B2090" s="76" t="str">
        <f>IF(A2090="","",IF(ISNUMBER(SEARCH("KCB",G2090))=TRUE,Info!$J$10,Info!$J$11))</f>
        <v/>
      </c>
      <c r="C2090" s="56"/>
      <c r="D2090" s="171"/>
      <c r="E2090" s="171"/>
      <c r="F2090" s="3"/>
      <c r="H2090" s="3"/>
      <c r="M2090" s="78"/>
      <c r="N2090" s="6"/>
      <c r="O2090" s="25"/>
      <c r="P2090" s="25"/>
      <c r="Q2090" s="24"/>
      <c r="R2090" s="79"/>
      <c r="S2090" s="79"/>
    </row>
    <row r="2091" spans="1:19" s="5" customFormat="1" x14ac:dyDescent="0.2">
      <c r="A2091" s="4"/>
      <c r="B2091" s="76" t="str">
        <f>IF(A2091="","",IF(ISNUMBER(SEARCH("KCB",G2091))=TRUE,Info!$J$10,Info!$J$11))</f>
        <v/>
      </c>
      <c r="C2091" s="56"/>
      <c r="D2091" s="171"/>
      <c r="E2091" s="171"/>
      <c r="F2091" s="3"/>
      <c r="H2091" s="3"/>
      <c r="M2091" s="78"/>
      <c r="N2091" s="6"/>
      <c r="O2091" s="25"/>
      <c r="P2091" s="25"/>
      <c r="Q2091" s="24"/>
      <c r="R2091" s="79"/>
      <c r="S2091" s="79"/>
    </row>
    <row r="2092" spans="1:19" s="5" customFormat="1" x14ac:dyDescent="0.2">
      <c r="A2092" s="4"/>
      <c r="B2092" s="76" t="str">
        <f>IF(A2092="","",IF(ISNUMBER(SEARCH("KCB",G2092))=TRUE,Info!$J$10,Info!$J$11))</f>
        <v/>
      </c>
      <c r="C2092" s="56"/>
      <c r="D2092" s="171"/>
      <c r="E2092" s="171"/>
      <c r="F2092" s="3"/>
      <c r="H2092" s="3"/>
      <c r="M2092" s="78"/>
      <c r="N2092" s="6"/>
      <c r="O2092" s="25"/>
      <c r="P2092" s="25"/>
      <c r="Q2092" s="24"/>
      <c r="R2092" s="79"/>
      <c r="S2092" s="79"/>
    </row>
    <row r="2093" spans="1:19" s="5" customFormat="1" x14ac:dyDescent="0.2">
      <c r="A2093" s="4"/>
      <c r="B2093" s="76" t="str">
        <f>IF(A2093="","",IF(ISNUMBER(SEARCH("KCB",G2093))=TRUE,Info!$J$10,Info!$J$11))</f>
        <v/>
      </c>
      <c r="C2093" s="56"/>
      <c r="D2093" s="171"/>
      <c r="E2093" s="171"/>
      <c r="F2093" s="3"/>
      <c r="H2093" s="3"/>
      <c r="M2093" s="78"/>
      <c r="N2093" s="6"/>
      <c r="O2093" s="25"/>
      <c r="P2093" s="25"/>
      <c r="Q2093" s="24"/>
      <c r="R2093" s="79"/>
      <c r="S2093" s="79"/>
    </row>
    <row r="2094" spans="1:19" s="5" customFormat="1" x14ac:dyDescent="0.2">
      <c r="A2094" s="4"/>
      <c r="B2094" s="76" t="str">
        <f>IF(A2094="","",IF(ISNUMBER(SEARCH("KCB",G2094))=TRUE,Info!$J$10,Info!$J$11))</f>
        <v/>
      </c>
      <c r="C2094" s="56"/>
      <c r="D2094" s="171"/>
      <c r="E2094" s="171"/>
      <c r="F2094" s="3"/>
      <c r="H2094" s="3"/>
      <c r="M2094" s="78"/>
      <c r="N2094" s="6"/>
      <c r="O2094" s="25"/>
      <c r="P2094" s="25"/>
      <c r="Q2094" s="24"/>
      <c r="R2094" s="79"/>
      <c r="S2094" s="79"/>
    </row>
    <row r="2095" spans="1:19" s="5" customFormat="1" x14ac:dyDescent="0.2">
      <c r="A2095" s="4"/>
      <c r="B2095" s="76" t="str">
        <f>IF(A2095="","",IF(ISNUMBER(SEARCH("KCB",G2095))=TRUE,Info!$J$10,Info!$J$11))</f>
        <v/>
      </c>
      <c r="C2095" s="56"/>
      <c r="D2095" s="171"/>
      <c r="E2095" s="171"/>
      <c r="F2095" s="3"/>
      <c r="H2095" s="3"/>
      <c r="M2095" s="78"/>
      <c r="N2095" s="6"/>
      <c r="O2095" s="25"/>
      <c r="P2095" s="25"/>
      <c r="Q2095" s="24"/>
      <c r="R2095" s="79"/>
      <c r="S2095" s="79"/>
    </row>
    <row r="2096" spans="1:19" s="5" customFormat="1" x14ac:dyDescent="0.2">
      <c r="A2096" s="4"/>
      <c r="B2096" s="76" t="str">
        <f>IF(A2096="","",IF(ISNUMBER(SEARCH("KCB",G2096))=TRUE,Info!$J$10,Info!$J$11))</f>
        <v/>
      </c>
      <c r="C2096" s="56"/>
      <c r="D2096" s="171"/>
      <c r="E2096" s="171"/>
      <c r="F2096" s="3"/>
      <c r="H2096" s="3"/>
      <c r="M2096" s="78"/>
      <c r="N2096" s="6"/>
      <c r="O2096" s="25"/>
      <c r="P2096" s="25"/>
      <c r="Q2096" s="24"/>
      <c r="R2096" s="79"/>
      <c r="S2096" s="79"/>
    </row>
    <row r="2097" spans="1:19" s="5" customFormat="1" x14ac:dyDescent="0.2">
      <c r="A2097" s="4"/>
      <c r="B2097" s="76" t="str">
        <f>IF(A2097="","",IF(ISNUMBER(SEARCH("KCB",G2097))=TRUE,Info!$J$10,Info!$J$11))</f>
        <v/>
      </c>
      <c r="C2097" s="56"/>
      <c r="D2097" s="171"/>
      <c r="E2097" s="171"/>
      <c r="F2097" s="3"/>
      <c r="H2097" s="3"/>
      <c r="M2097" s="78"/>
      <c r="N2097" s="6"/>
      <c r="O2097" s="25"/>
      <c r="P2097" s="25"/>
      <c r="Q2097" s="24"/>
      <c r="R2097" s="79"/>
      <c r="S2097" s="79"/>
    </row>
    <row r="2098" spans="1:19" s="5" customFormat="1" x14ac:dyDescent="0.2">
      <c r="A2098" s="4"/>
      <c r="B2098" s="76" t="str">
        <f>IF(A2098="","",IF(ISNUMBER(SEARCH("KCB",G2098))=TRUE,Info!$J$10,Info!$J$11))</f>
        <v/>
      </c>
      <c r="C2098" s="56"/>
      <c r="D2098" s="171"/>
      <c r="E2098" s="171"/>
      <c r="F2098" s="3"/>
      <c r="H2098" s="3"/>
      <c r="M2098" s="78"/>
      <c r="N2098" s="6"/>
      <c r="O2098" s="25"/>
      <c r="P2098" s="25"/>
      <c r="Q2098" s="24"/>
      <c r="R2098" s="79"/>
      <c r="S2098" s="79"/>
    </row>
    <row r="2099" spans="1:19" s="5" customFormat="1" x14ac:dyDescent="0.2">
      <c r="A2099" s="4"/>
      <c r="B2099" s="76" t="str">
        <f>IF(A2099="","",IF(ISNUMBER(SEARCH("KCB",G2099))=TRUE,Info!$J$10,Info!$J$11))</f>
        <v/>
      </c>
      <c r="C2099" s="56"/>
      <c r="D2099" s="171"/>
      <c r="E2099" s="171"/>
      <c r="F2099" s="3"/>
      <c r="H2099" s="3"/>
      <c r="M2099" s="78"/>
      <c r="N2099" s="6"/>
      <c r="O2099" s="25"/>
      <c r="P2099" s="25"/>
      <c r="Q2099" s="24"/>
      <c r="R2099" s="79"/>
      <c r="S2099" s="79"/>
    </row>
    <row r="2100" spans="1:19" s="5" customFormat="1" x14ac:dyDescent="0.2">
      <c r="A2100" s="4"/>
      <c r="B2100" s="76" t="str">
        <f>IF(A2100="","",IF(ISNUMBER(SEARCH("KCB",G2100))=TRUE,Info!$J$10,Info!$J$11))</f>
        <v/>
      </c>
      <c r="C2100" s="56"/>
      <c r="D2100" s="171"/>
      <c r="E2100" s="171"/>
      <c r="F2100" s="3"/>
      <c r="H2100" s="3"/>
      <c r="M2100" s="78"/>
      <c r="N2100" s="6"/>
      <c r="O2100" s="25"/>
      <c r="P2100" s="25"/>
      <c r="Q2100" s="24"/>
      <c r="R2100" s="79"/>
      <c r="S2100" s="79"/>
    </row>
    <row r="2101" spans="1:19" s="5" customFormat="1" x14ac:dyDescent="0.2">
      <c r="A2101" s="4"/>
      <c r="B2101" s="76" t="str">
        <f>IF(A2101="","",IF(ISNUMBER(SEARCH("KCB",G2101))=TRUE,Info!$J$10,Info!$J$11))</f>
        <v/>
      </c>
      <c r="C2101" s="56"/>
      <c r="D2101" s="171"/>
      <c r="E2101" s="171"/>
      <c r="F2101" s="3"/>
      <c r="H2101" s="3"/>
      <c r="M2101" s="78"/>
      <c r="N2101" s="6"/>
      <c r="O2101" s="25"/>
      <c r="P2101" s="25"/>
      <c r="Q2101" s="24"/>
      <c r="R2101" s="79"/>
      <c r="S2101" s="79"/>
    </row>
    <row r="2102" spans="1:19" s="5" customFormat="1" x14ac:dyDescent="0.2">
      <c r="A2102" s="4"/>
      <c r="B2102" s="76" t="str">
        <f>IF(A2102="","",IF(ISNUMBER(SEARCH("KCB",G2102))=TRUE,Info!$J$10,Info!$J$11))</f>
        <v/>
      </c>
      <c r="C2102" s="56"/>
      <c r="D2102" s="171"/>
      <c r="E2102" s="171"/>
      <c r="F2102" s="3"/>
      <c r="H2102" s="3"/>
      <c r="M2102" s="78"/>
      <c r="N2102" s="6"/>
      <c r="O2102" s="25"/>
      <c r="P2102" s="25"/>
      <c r="Q2102" s="24"/>
      <c r="R2102" s="79"/>
      <c r="S2102" s="79"/>
    </row>
    <row r="2103" spans="1:19" s="5" customFormat="1" x14ac:dyDescent="0.2">
      <c r="A2103" s="4"/>
      <c r="B2103" s="76" t="str">
        <f>IF(A2103="","",IF(ISNUMBER(SEARCH("KCB",G2103))=TRUE,Info!$J$10,Info!$J$11))</f>
        <v/>
      </c>
      <c r="C2103" s="56"/>
      <c r="D2103" s="171"/>
      <c r="E2103" s="171"/>
      <c r="F2103" s="3"/>
      <c r="H2103" s="3"/>
      <c r="M2103" s="78"/>
      <c r="N2103" s="6"/>
      <c r="O2103" s="25"/>
      <c r="P2103" s="25"/>
      <c r="Q2103" s="24"/>
      <c r="R2103" s="79"/>
      <c r="S2103" s="79"/>
    </row>
    <row r="2104" spans="1:19" s="5" customFormat="1" x14ac:dyDescent="0.2">
      <c r="A2104" s="4"/>
      <c r="B2104" s="76" t="str">
        <f>IF(A2104="","",IF(ISNUMBER(SEARCH("KCB",G2104))=TRUE,Info!$J$10,Info!$J$11))</f>
        <v/>
      </c>
      <c r="C2104" s="56"/>
      <c r="D2104" s="171"/>
      <c r="E2104" s="171"/>
      <c r="F2104" s="3"/>
      <c r="H2104" s="3"/>
      <c r="M2104" s="78"/>
      <c r="N2104" s="6"/>
      <c r="O2104" s="25"/>
      <c r="P2104" s="25"/>
      <c r="Q2104" s="24"/>
      <c r="R2104" s="79"/>
      <c r="S2104" s="79"/>
    </row>
    <row r="2105" spans="1:19" s="5" customFormat="1" x14ac:dyDescent="0.2">
      <c r="A2105" s="4"/>
      <c r="B2105" s="76" t="str">
        <f>IF(A2105="","",IF(ISNUMBER(SEARCH("KCB",G2105))=TRUE,Info!$J$10,Info!$J$11))</f>
        <v/>
      </c>
      <c r="C2105" s="56"/>
      <c r="D2105" s="171"/>
      <c r="E2105" s="171"/>
      <c r="F2105" s="3"/>
      <c r="H2105" s="3"/>
      <c r="M2105" s="78"/>
      <c r="N2105" s="6"/>
      <c r="O2105" s="25"/>
      <c r="P2105" s="25"/>
      <c r="Q2105" s="24"/>
      <c r="R2105" s="79"/>
      <c r="S2105" s="79"/>
    </row>
    <row r="2106" spans="1:19" s="5" customFormat="1" x14ac:dyDescent="0.2">
      <c r="A2106" s="4"/>
      <c r="B2106" s="76" t="str">
        <f>IF(A2106="","",IF(ISNUMBER(SEARCH("KCB",G2106))=TRUE,Info!$J$10,Info!$J$11))</f>
        <v/>
      </c>
      <c r="C2106" s="56"/>
      <c r="D2106" s="171"/>
      <c r="E2106" s="171"/>
      <c r="F2106" s="3"/>
      <c r="H2106" s="3"/>
      <c r="M2106" s="78"/>
      <c r="N2106" s="6"/>
      <c r="O2106" s="25"/>
      <c r="P2106" s="25"/>
      <c r="Q2106" s="24"/>
      <c r="R2106" s="79"/>
      <c r="S2106" s="79"/>
    </row>
    <row r="2107" spans="1:19" s="5" customFormat="1" x14ac:dyDescent="0.2">
      <c r="A2107" s="4"/>
      <c r="B2107" s="76" t="str">
        <f>IF(A2107="","",IF(ISNUMBER(SEARCH("KCB",G2107))=TRUE,Info!$J$10,Info!$J$11))</f>
        <v/>
      </c>
      <c r="C2107" s="56"/>
      <c r="D2107" s="171"/>
      <c r="E2107" s="171"/>
      <c r="F2107" s="3"/>
      <c r="H2107" s="3"/>
      <c r="M2107" s="78"/>
      <c r="N2107" s="6"/>
      <c r="O2107" s="25"/>
      <c r="P2107" s="25"/>
      <c r="Q2107" s="24"/>
      <c r="R2107" s="79"/>
      <c r="S2107" s="79"/>
    </row>
    <row r="2108" spans="1:19" s="5" customFormat="1" x14ac:dyDescent="0.2">
      <c r="A2108" s="4"/>
      <c r="B2108" s="76" t="str">
        <f>IF(A2108="","",IF(ISNUMBER(SEARCH("KCB",G2108))=TRUE,Info!$J$10,Info!$J$11))</f>
        <v/>
      </c>
      <c r="C2108" s="56"/>
      <c r="D2108" s="171"/>
      <c r="E2108" s="171"/>
      <c r="F2108" s="3"/>
      <c r="H2108" s="3"/>
      <c r="M2108" s="78"/>
      <c r="N2108" s="6"/>
      <c r="O2108" s="25"/>
      <c r="P2108" s="25"/>
      <c r="Q2108" s="24"/>
      <c r="R2108" s="79"/>
      <c r="S2108" s="79"/>
    </row>
    <row r="2109" spans="1:19" s="5" customFormat="1" x14ac:dyDescent="0.2">
      <c r="A2109" s="4"/>
      <c r="B2109" s="76" t="str">
        <f>IF(A2109="","",IF(ISNUMBER(SEARCH("KCB",G2109))=TRUE,Info!$J$10,Info!$J$11))</f>
        <v/>
      </c>
      <c r="C2109" s="56"/>
      <c r="D2109" s="171"/>
      <c r="E2109" s="171"/>
      <c r="F2109" s="3"/>
      <c r="H2109" s="3"/>
      <c r="M2109" s="78"/>
      <c r="N2109" s="6"/>
      <c r="O2109" s="25"/>
      <c r="P2109" s="25"/>
      <c r="Q2109" s="24"/>
      <c r="R2109" s="79"/>
      <c r="S2109" s="79"/>
    </row>
    <row r="2110" spans="1:19" s="5" customFormat="1" x14ac:dyDescent="0.2">
      <c r="A2110" s="4"/>
      <c r="B2110" s="76" t="str">
        <f>IF(A2110="","",IF(ISNUMBER(SEARCH("KCB",G2110))=TRUE,Info!$J$10,Info!$J$11))</f>
        <v/>
      </c>
      <c r="C2110" s="56"/>
      <c r="D2110" s="171"/>
      <c r="E2110" s="171"/>
      <c r="F2110" s="3"/>
      <c r="H2110" s="3"/>
      <c r="M2110" s="78"/>
      <c r="N2110" s="6"/>
      <c r="O2110" s="25"/>
      <c r="P2110" s="25"/>
      <c r="Q2110" s="24"/>
      <c r="R2110" s="79"/>
      <c r="S2110" s="79"/>
    </row>
    <row r="2111" spans="1:19" s="5" customFormat="1" x14ac:dyDescent="0.2">
      <c r="A2111" s="4"/>
      <c r="B2111" s="76" t="str">
        <f>IF(A2111="","",IF(ISNUMBER(SEARCH("KCB",G2111))=TRUE,Info!$J$10,Info!$J$11))</f>
        <v/>
      </c>
      <c r="C2111" s="56"/>
      <c r="D2111" s="171"/>
      <c r="E2111" s="171"/>
      <c r="F2111" s="3"/>
      <c r="H2111" s="3"/>
      <c r="M2111" s="78"/>
      <c r="N2111" s="6"/>
      <c r="O2111" s="25"/>
      <c r="P2111" s="25"/>
      <c r="Q2111" s="24"/>
      <c r="R2111" s="79"/>
      <c r="S2111" s="79"/>
    </row>
    <row r="2112" spans="1:19" s="5" customFormat="1" x14ac:dyDescent="0.2">
      <c r="A2112" s="4"/>
      <c r="B2112" s="76" t="str">
        <f>IF(A2112="","",IF(ISNUMBER(SEARCH("KCB",G2112))=TRUE,Info!$J$10,Info!$J$11))</f>
        <v/>
      </c>
      <c r="C2112" s="56"/>
      <c r="D2112" s="171"/>
      <c r="E2112" s="171"/>
      <c r="F2112" s="3"/>
      <c r="H2112" s="3"/>
      <c r="M2112" s="78"/>
      <c r="N2112" s="6"/>
      <c r="O2112" s="25"/>
      <c r="P2112" s="25"/>
      <c r="Q2112" s="24"/>
      <c r="R2112" s="79"/>
      <c r="S2112" s="79"/>
    </row>
    <row r="2113" spans="1:19" s="5" customFormat="1" x14ac:dyDescent="0.2">
      <c r="A2113" s="4"/>
      <c r="B2113" s="76" t="str">
        <f>IF(A2113="","",IF(ISNUMBER(SEARCH("KCB",G2113))=TRUE,Info!$J$10,Info!$J$11))</f>
        <v/>
      </c>
      <c r="C2113" s="56"/>
      <c r="D2113" s="171"/>
      <c r="E2113" s="171"/>
      <c r="F2113" s="3"/>
      <c r="H2113" s="3"/>
      <c r="M2113" s="78"/>
      <c r="N2113" s="6"/>
      <c r="O2113" s="25"/>
      <c r="P2113" s="25"/>
      <c r="Q2113" s="24"/>
      <c r="R2113" s="79"/>
      <c r="S2113" s="79"/>
    </row>
    <row r="2114" spans="1:19" s="5" customFormat="1" x14ac:dyDescent="0.2">
      <c r="A2114" s="4"/>
      <c r="B2114" s="76" t="str">
        <f>IF(A2114="","",IF(ISNUMBER(SEARCH("KCB",G2114))=TRUE,Info!$J$10,Info!$J$11))</f>
        <v/>
      </c>
      <c r="C2114" s="56"/>
      <c r="D2114" s="171"/>
      <c r="E2114" s="171"/>
      <c r="F2114" s="3"/>
      <c r="H2114" s="3"/>
      <c r="M2114" s="78"/>
      <c r="N2114" s="6"/>
      <c r="O2114" s="25"/>
      <c r="P2114" s="25"/>
      <c r="Q2114" s="24"/>
      <c r="R2114" s="79"/>
      <c r="S2114" s="79"/>
    </row>
    <row r="2115" spans="1:19" s="5" customFormat="1" x14ac:dyDescent="0.2">
      <c r="A2115" s="4"/>
      <c r="B2115" s="76" t="str">
        <f>IF(A2115="","",IF(ISNUMBER(SEARCH("KCB",G2115))=TRUE,Info!$J$10,Info!$J$11))</f>
        <v/>
      </c>
      <c r="C2115" s="56"/>
      <c r="D2115" s="171"/>
      <c r="E2115" s="171"/>
      <c r="F2115" s="3"/>
      <c r="H2115" s="3"/>
      <c r="M2115" s="78"/>
      <c r="N2115" s="6"/>
      <c r="O2115" s="25"/>
      <c r="P2115" s="25"/>
      <c r="Q2115" s="24"/>
      <c r="R2115" s="79"/>
      <c r="S2115" s="79"/>
    </row>
    <row r="2116" spans="1:19" s="5" customFormat="1" x14ac:dyDescent="0.2">
      <c r="A2116" s="4"/>
      <c r="B2116" s="76" t="str">
        <f>IF(A2116="","",IF(ISNUMBER(SEARCH("KCB",G2116))=TRUE,Info!$J$10,Info!$J$11))</f>
        <v/>
      </c>
      <c r="C2116" s="56"/>
      <c r="D2116" s="171"/>
      <c r="E2116" s="171"/>
      <c r="F2116" s="3"/>
      <c r="H2116" s="3"/>
      <c r="M2116" s="78"/>
      <c r="N2116" s="6"/>
      <c r="O2116" s="25"/>
      <c r="P2116" s="25"/>
      <c r="Q2116" s="24"/>
      <c r="R2116" s="79"/>
      <c r="S2116" s="79"/>
    </row>
    <row r="2117" spans="1:19" s="5" customFormat="1" x14ac:dyDescent="0.2">
      <c r="A2117" s="4"/>
      <c r="B2117" s="76" t="str">
        <f>IF(A2117="","",IF(ISNUMBER(SEARCH("KCB",G2117))=TRUE,Info!$J$10,Info!$J$11))</f>
        <v/>
      </c>
      <c r="C2117" s="56"/>
      <c r="D2117" s="171"/>
      <c r="E2117" s="171"/>
      <c r="F2117" s="3"/>
      <c r="H2117" s="3"/>
      <c r="M2117" s="78"/>
      <c r="N2117" s="6"/>
      <c r="O2117" s="25"/>
      <c r="P2117" s="25"/>
      <c r="Q2117" s="24"/>
      <c r="R2117" s="79"/>
      <c r="S2117" s="79"/>
    </row>
    <row r="2118" spans="1:19" s="5" customFormat="1" x14ac:dyDescent="0.2">
      <c r="A2118" s="4"/>
      <c r="B2118" s="76" t="str">
        <f>IF(A2118="","",IF(ISNUMBER(SEARCH("KCB",G2118))=TRUE,Info!$J$10,Info!$J$11))</f>
        <v/>
      </c>
      <c r="C2118" s="56"/>
      <c r="D2118" s="171"/>
      <c r="E2118" s="171"/>
      <c r="F2118" s="3"/>
      <c r="H2118" s="3"/>
      <c r="M2118" s="78"/>
      <c r="N2118" s="6"/>
      <c r="O2118" s="25"/>
      <c r="P2118" s="25"/>
      <c r="Q2118" s="24"/>
      <c r="R2118" s="79"/>
      <c r="S2118" s="79"/>
    </row>
    <row r="2119" spans="1:19" s="5" customFormat="1" x14ac:dyDescent="0.2">
      <c r="A2119" s="4"/>
      <c r="B2119" s="76" t="str">
        <f>IF(A2119="","",IF(ISNUMBER(SEARCH("KCB",G2119))=TRUE,Info!$J$10,Info!$J$11))</f>
        <v/>
      </c>
      <c r="C2119" s="56"/>
      <c r="D2119" s="171"/>
      <c r="E2119" s="171"/>
      <c r="F2119" s="3"/>
      <c r="H2119" s="3"/>
      <c r="M2119" s="78"/>
      <c r="N2119" s="6"/>
      <c r="O2119" s="25"/>
      <c r="P2119" s="25"/>
      <c r="Q2119" s="24"/>
      <c r="R2119" s="79"/>
      <c r="S2119" s="79"/>
    </row>
    <row r="2120" spans="1:19" s="5" customFormat="1" x14ac:dyDescent="0.2">
      <c r="A2120" s="4"/>
      <c r="B2120" s="76" t="str">
        <f>IF(A2120="","",IF(ISNUMBER(SEARCH("KCB",G2120))=TRUE,Info!$J$10,Info!$J$11))</f>
        <v/>
      </c>
      <c r="C2120" s="56"/>
      <c r="D2120" s="171"/>
      <c r="E2120" s="171"/>
      <c r="F2120" s="3"/>
      <c r="H2120" s="3"/>
      <c r="M2120" s="78"/>
      <c r="N2120" s="6"/>
      <c r="O2120" s="25"/>
      <c r="P2120" s="25"/>
      <c r="Q2120" s="24"/>
      <c r="R2120" s="79"/>
      <c r="S2120" s="79"/>
    </row>
    <row r="2121" spans="1:19" s="5" customFormat="1" x14ac:dyDescent="0.2">
      <c r="A2121" s="4"/>
      <c r="B2121" s="76" t="str">
        <f>IF(A2121="","",IF(ISNUMBER(SEARCH("KCB",G2121))=TRUE,Info!$J$10,Info!$J$11))</f>
        <v/>
      </c>
      <c r="C2121" s="56"/>
      <c r="D2121" s="171"/>
      <c r="E2121" s="171"/>
      <c r="F2121" s="3"/>
      <c r="H2121" s="3"/>
      <c r="M2121" s="78"/>
      <c r="N2121" s="6"/>
      <c r="O2121" s="25"/>
      <c r="P2121" s="25"/>
      <c r="Q2121" s="24"/>
      <c r="R2121" s="79"/>
      <c r="S2121" s="79"/>
    </row>
    <row r="2122" spans="1:19" s="5" customFormat="1" x14ac:dyDescent="0.2">
      <c r="A2122" s="4"/>
      <c r="B2122" s="76" t="str">
        <f>IF(A2122="","",IF(ISNUMBER(SEARCH("KCB",G2122))=TRUE,Info!$J$10,Info!$J$11))</f>
        <v/>
      </c>
      <c r="C2122" s="56"/>
      <c r="D2122" s="171"/>
      <c r="E2122" s="171"/>
      <c r="F2122" s="3"/>
      <c r="H2122" s="3"/>
      <c r="M2122" s="78"/>
      <c r="N2122" s="6"/>
      <c r="O2122" s="25"/>
      <c r="P2122" s="25"/>
      <c r="Q2122" s="24"/>
      <c r="R2122" s="79"/>
      <c r="S2122" s="79"/>
    </row>
    <row r="2123" spans="1:19" s="5" customFormat="1" x14ac:dyDescent="0.2">
      <c r="A2123" s="4"/>
      <c r="B2123" s="76" t="str">
        <f>IF(A2123="","",IF(ISNUMBER(SEARCH("KCB",G2123))=TRUE,Info!$J$10,Info!$J$11))</f>
        <v/>
      </c>
      <c r="C2123" s="56"/>
      <c r="D2123" s="171"/>
      <c r="E2123" s="171"/>
      <c r="F2123" s="3"/>
      <c r="H2123" s="3"/>
      <c r="M2123" s="78"/>
      <c r="N2123" s="6"/>
      <c r="O2123" s="25"/>
      <c r="P2123" s="25"/>
      <c r="Q2123" s="24"/>
      <c r="R2123" s="79"/>
      <c r="S2123" s="79"/>
    </row>
    <row r="2124" spans="1:19" s="5" customFormat="1" x14ac:dyDescent="0.2">
      <c r="A2124" s="4"/>
      <c r="B2124" s="76" t="str">
        <f>IF(A2124="","",IF(ISNUMBER(SEARCH("KCB",G2124))=TRUE,Info!$J$10,Info!$J$11))</f>
        <v/>
      </c>
      <c r="C2124" s="56"/>
      <c r="D2124" s="171"/>
      <c r="E2124" s="171"/>
      <c r="F2124" s="3"/>
      <c r="H2124" s="3"/>
      <c r="M2124" s="78"/>
      <c r="N2124" s="6"/>
      <c r="O2124" s="25"/>
      <c r="P2124" s="25"/>
      <c r="Q2124" s="24"/>
      <c r="R2124" s="79"/>
      <c r="S2124" s="79"/>
    </row>
    <row r="2125" spans="1:19" s="5" customFormat="1" x14ac:dyDescent="0.2">
      <c r="A2125" s="4"/>
      <c r="B2125" s="76" t="str">
        <f>IF(A2125="","",IF(ISNUMBER(SEARCH("KCB",G2125))=TRUE,Info!$J$10,Info!$J$11))</f>
        <v/>
      </c>
      <c r="C2125" s="56"/>
      <c r="D2125" s="171"/>
      <c r="E2125" s="171"/>
      <c r="F2125" s="3"/>
      <c r="H2125" s="3"/>
      <c r="M2125" s="78"/>
      <c r="N2125" s="6"/>
      <c r="O2125" s="25"/>
      <c r="P2125" s="25"/>
      <c r="Q2125" s="24"/>
      <c r="R2125" s="79"/>
      <c r="S2125" s="79"/>
    </row>
    <row r="2126" spans="1:19" s="5" customFormat="1" x14ac:dyDescent="0.2">
      <c r="A2126" s="4"/>
      <c r="B2126" s="76" t="str">
        <f>IF(A2126="","",IF(ISNUMBER(SEARCH("KCB",G2126))=TRUE,Info!$J$10,Info!$J$11))</f>
        <v/>
      </c>
      <c r="C2126" s="56"/>
      <c r="D2126" s="171"/>
      <c r="E2126" s="171"/>
      <c r="F2126" s="3"/>
      <c r="H2126" s="3"/>
      <c r="M2126" s="78"/>
      <c r="N2126" s="6"/>
      <c r="O2126" s="25"/>
      <c r="P2126" s="25"/>
      <c r="Q2126" s="24"/>
      <c r="R2126" s="79"/>
      <c r="S2126" s="79"/>
    </row>
    <row r="2127" spans="1:19" s="5" customFormat="1" x14ac:dyDescent="0.2">
      <c r="A2127" s="4"/>
      <c r="B2127" s="76" t="str">
        <f>IF(A2127="","",IF(ISNUMBER(SEARCH("KCB",G2127))=TRUE,Info!$J$10,Info!$J$11))</f>
        <v/>
      </c>
      <c r="C2127" s="56"/>
      <c r="D2127" s="171"/>
      <c r="E2127" s="171"/>
      <c r="F2127" s="3"/>
      <c r="H2127" s="3"/>
      <c r="M2127" s="78"/>
      <c r="N2127" s="6"/>
      <c r="O2127" s="25"/>
      <c r="P2127" s="25"/>
      <c r="Q2127" s="24"/>
      <c r="R2127" s="79"/>
      <c r="S2127" s="79"/>
    </row>
    <row r="2128" spans="1:19" s="5" customFormat="1" x14ac:dyDescent="0.2">
      <c r="A2128" s="4"/>
      <c r="B2128" s="76" t="str">
        <f>IF(A2128="","",IF(ISNUMBER(SEARCH("KCB",G2128))=TRUE,Info!$J$10,Info!$J$11))</f>
        <v/>
      </c>
      <c r="C2128" s="56"/>
      <c r="D2128" s="171"/>
      <c r="E2128" s="171"/>
      <c r="F2128" s="3"/>
      <c r="H2128" s="3"/>
      <c r="M2128" s="78"/>
      <c r="N2128" s="6"/>
      <c r="O2128" s="25"/>
      <c r="P2128" s="25"/>
      <c r="Q2128" s="24"/>
      <c r="R2128" s="79"/>
      <c r="S2128" s="79"/>
    </row>
    <row r="2129" spans="1:19" s="5" customFormat="1" x14ac:dyDescent="0.2">
      <c r="A2129" s="4"/>
      <c r="B2129" s="76" t="str">
        <f>IF(A2129="","",IF(ISNUMBER(SEARCH("KCB",G2129))=TRUE,Info!$J$10,Info!$J$11))</f>
        <v/>
      </c>
      <c r="C2129" s="56"/>
      <c r="D2129" s="171"/>
      <c r="E2129" s="171"/>
      <c r="F2129" s="3"/>
      <c r="H2129" s="3"/>
      <c r="M2129" s="78"/>
      <c r="N2129" s="6"/>
      <c r="O2129" s="25"/>
      <c r="P2129" s="25"/>
      <c r="Q2129" s="24"/>
      <c r="R2129" s="79"/>
      <c r="S2129" s="79"/>
    </row>
    <row r="2130" spans="1:19" s="5" customFormat="1" x14ac:dyDescent="0.2">
      <c r="A2130" s="4"/>
      <c r="B2130" s="76" t="str">
        <f>IF(A2130="","",IF(ISNUMBER(SEARCH("KCB",G2130))=TRUE,Info!$J$10,Info!$J$11))</f>
        <v/>
      </c>
      <c r="C2130" s="56"/>
      <c r="D2130" s="171"/>
      <c r="E2130" s="171"/>
      <c r="F2130" s="3"/>
      <c r="H2130" s="3"/>
      <c r="M2130" s="78"/>
      <c r="N2130" s="6"/>
      <c r="O2130" s="25"/>
      <c r="P2130" s="25"/>
      <c r="Q2130" s="24"/>
      <c r="R2130" s="79"/>
      <c r="S2130" s="79"/>
    </row>
    <row r="2131" spans="1:19" s="5" customFormat="1" x14ac:dyDescent="0.2">
      <c r="A2131" s="4"/>
      <c r="B2131" s="76" t="str">
        <f>IF(A2131="","",IF(ISNUMBER(SEARCH("KCB",G2131))=TRUE,Info!$J$10,Info!$J$11))</f>
        <v/>
      </c>
      <c r="C2131" s="56"/>
      <c r="D2131" s="171"/>
      <c r="E2131" s="171"/>
      <c r="F2131" s="3"/>
      <c r="H2131" s="3"/>
      <c r="M2131" s="78"/>
      <c r="N2131" s="6"/>
      <c r="O2131" s="25"/>
      <c r="P2131" s="25"/>
      <c r="Q2131" s="24"/>
      <c r="R2131" s="79"/>
      <c r="S2131" s="79"/>
    </row>
    <row r="2132" spans="1:19" s="5" customFormat="1" x14ac:dyDescent="0.2">
      <c r="A2132" s="4"/>
      <c r="B2132" s="76" t="str">
        <f>IF(A2132="","",IF(ISNUMBER(SEARCH("KCB",G2132))=TRUE,Info!$J$10,Info!$J$11))</f>
        <v/>
      </c>
      <c r="C2132" s="56"/>
      <c r="D2132" s="171"/>
      <c r="E2132" s="171"/>
      <c r="F2132" s="3"/>
      <c r="H2132" s="3"/>
      <c r="M2132" s="78"/>
      <c r="N2132" s="6"/>
      <c r="O2132" s="25"/>
      <c r="P2132" s="25"/>
      <c r="Q2132" s="24"/>
      <c r="R2132" s="79"/>
      <c r="S2132" s="79"/>
    </row>
    <row r="2133" spans="1:19" s="5" customFormat="1" x14ac:dyDescent="0.2">
      <c r="A2133" s="4"/>
      <c r="B2133" s="76" t="str">
        <f>IF(A2133="","",IF(ISNUMBER(SEARCH("KCB",G2133))=TRUE,Info!$J$10,Info!$J$11))</f>
        <v/>
      </c>
      <c r="C2133" s="56"/>
      <c r="D2133" s="171"/>
      <c r="E2133" s="171"/>
      <c r="F2133" s="3"/>
      <c r="H2133" s="3"/>
      <c r="M2133" s="78"/>
      <c r="N2133" s="6"/>
      <c r="O2133" s="25"/>
      <c r="P2133" s="25"/>
      <c r="Q2133" s="24"/>
      <c r="R2133" s="79"/>
      <c r="S2133" s="79"/>
    </row>
    <row r="2134" spans="1:19" s="5" customFormat="1" x14ac:dyDescent="0.2">
      <c r="A2134" s="4"/>
      <c r="B2134" s="76" t="str">
        <f>IF(A2134="","",IF(ISNUMBER(SEARCH("KCB",G2134))=TRUE,Info!$J$10,Info!$J$11))</f>
        <v/>
      </c>
      <c r="C2134" s="56"/>
      <c r="D2134" s="171"/>
      <c r="E2134" s="171"/>
      <c r="F2134" s="3"/>
      <c r="H2134" s="3"/>
      <c r="M2134" s="78"/>
      <c r="N2134" s="6"/>
      <c r="O2134" s="25"/>
      <c r="P2134" s="25"/>
      <c r="Q2134" s="24"/>
      <c r="R2134" s="79"/>
      <c r="S2134" s="79"/>
    </row>
    <row r="2135" spans="1:19" s="5" customFormat="1" x14ac:dyDescent="0.2">
      <c r="A2135" s="4"/>
      <c r="B2135" s="76" t="str">
        <f>IF(A2135="","",IF(ISNUMBER(SEARCH("KCB",G2135))=TRUE,Info!$J$10,Info!$J$11))</f>
        <v/>
      </c>
      <c r="C2135" s="56"/>
      <c r="D2135" s="171"/>
      <c r="E2135" s="171"/>
      <c r="F2135" s="3"/>
      <c r="H2135" s="3"/>
      <c r="M2135" s="78"/>
      <c r="N2135" s="6"/>
      <c r="O2135" s="25"/>
      <c r="P2135" s="25"/>
      <c r="Q2135" s="24"/>
      <c r="R2135" s="79"/>
      <c r="S2135" s="79"/>
    </row>
    <row r="2136" spans="1:19" s="5" customFormat="1" x14ac:dyDescent="0.2">
      <c r="A2136" s="4"/>
      <c r="B2136" s="76" t="str">
        <f>IF(A2136="","",IF(ISNUMBER(SEARCH("KCB",G2136))=TRUE,Info!$J$10,Info!$J$11))</f>
        <v/>
      </c>
      <c r="C2136" s="56"/>
      <c r="D2136" s="171"/>
      <c r="E2136" s="171"/>
      <c r="F2136" s="3"/>
      <c r="H2136" s="3"/>
      <c r="M2136" s="78"/>
      <c r="N2136" s="6"/>
      <c r="O2136" s="25"/>
      <c r="P2136" s="25"/>
      <c r="Q2136" s="24"/>
      <c r="R2136" s="79"/>
      <c r="S2136" s="79"/>
    </row>
    <row r="2137" spans="1:19" s="5" customFormat="1" x14ac:dyDescent="0.2">
      <c r="A2137" s="4"/>
      <c r="B2137" s="76" t="str">
        <f>IF(A2137="","",IF(ISNUMBER(SEARCH("KCB",G2137))=TRUE,Info!$J$10,Info!$J$11))</f>
        <v/>
      </c>
      <c r="C2137" s="56"/>
      <c r="D2137" s="171"/>
      <c r="E2137" s="171"/>
      <c r="F2137" s="3"/>
      <c r="H2137" s="3"/>
      <c r="M2137" s="78"/>
      <c r="N2137" s="6"/>
      <c r="O2137" s="25"/>
      <c r="P2137" s="25"/>
      <c r="Q2137" s="24"/>
      <c r="R2137" s="79"/>
      <c r="S2137" s="79"/>
    </row>
    <row r="2138" spans="1:19" s="5" customFormat="1" x14ac:dyDescent="0.2">
      <c r="A2138" s="4"/>
      <c r="B2138" s="76" t="str">
        <f>IF(A2138="","",IF(ISNUMBER(SEARCH("KCB",G2138))=TRUE,Info!$J$10,Info!$J$11))</f>
        <v/>
      </c>
      <c r="C2138" s="56"/>
      <c r="D2138" s="171"/>
      <c r="E2138" s="171"/>
      <c r="F2138" s="3"/>
      <c r="H2138" s="3"/>
      <c r="M2138" s="78"/>
      <c r="N2138" s="6"/>
      <c r="O2138" s="25"/>
      <c r="P2138" s="25"/>
      <c r="Q2138" s="24"/>
      <c r="R2138" s="79"/>
      <c r="S2138" s="79"/>
    </row>
    <row r="2139" spans="1:19" s="5" customFormat="1" x14ac:dyDescent="0.2">
      <c r="A2139" s="4"/>
      <c r="B2139" s="76" t="str">
        <f>IF(A2139="","",IF(ISNUMBER(SEARCH("KCB",G2139))=TRUE,Info!$J$10,Info!$J$11))</f>
        <v/>
      </c>
      <c r="C2139" s="56"/>
      <c r="D2139" s="171"/>
      <c r="E2139" s="171"/>
      <c r="F2139" s="3"/>
      <c r="H2139" s="3"/>
      <c r="M2139" s="78"/>
      <c r="N2139" s="6"/>
      <c r="O2139" s="25"/>
      <c r="P2139" s="25"/>
      <c r="Q2139" s="24"/>
      <c r="R2139" s="79"/>
      <c r="S2139" s="79"/>
    </row>
    <row r="2140" spans="1:19" s="5" customFormat="1" x14ac:dyDescent="0.2">
      <c r="A2140" s="4"/>
      <c r="B2140" s="76" t="str">
        <f>IF(A2140="","",IF(ISNUMBER(SEARCH("KCB",G2140))=TRUE,Info!$J$10,Info!$J$11))</f>
        <v/>
      </c>
      <c r="C2140" s="56"/>
      <c r="D2140" s="171"/>
      <c r="E2140" s="171"/>
      <c r="F2140" s="3"/>
      <c r="H2140" s="3"/>
      <c r="M2140" s="78"/>
      <c r="N2140" s="6"/>
      <c r="O2140" s="25"/>
      <c r="P2140" s="25"/>
      <c r="Q2140" s="24"/>
      <c r="R2140" s="79"/>
      <c r="S2140" s="79"/>
    </row>
    <row r="2141" spans="1:19" s="5" customFormat="1" x14ac:dyDescent="0.2">
      <c r="A2141" s="4"/>
      <c r="B2141" s="76" t="str">
        <f>IF(A2141="","",IF(ISNUMBER(SEARCH("KCB",G2141))=TRUE,Info!$J$10,Info!$J$11))</f>
        <v/>
      </c>
      <c r="C2141" s="56"/>
      <c r="D2141" s="171"/>
      <c r="E2141" s="171"/>
      <c r="F2141" s="3"/>
      <c r="H2141" s="3"/>
      <c r="M2141" s="78"/>
      <c r="N2141" s="6"/>
      <c r="O2141" s="25"/>
      <c r="P2141" s="25"/>
      <c r="Q2141" s="24"/>
      <c r="R2141" s="79"/>
      <c r="S2141" s="79"/>
    </row>
    <row r="2142" spans="1:19" s="5" customFormat="1" x14ac:dyDescent="0.2">
      <c r="A2142" s="4"/>
      <c r="B2142" s="76" t="str">
        <f>IF(A2142="","",IF(ISNUMBER(SEARCH("KCB",G2142))=TRUE,Info!$J$10,Info!$J$11))</f>
        <v/>
      </c>
      <c r="C2142" s="56"/>
      <c r="D2142" s="171"/>
      <c r="E2142" s="171"/>
      <c r="F2142" s="3"/>
      <c r="H2142" s="3"/>
      <c r="M2142" s="78"/>
      <c r="N2142" s="6"/>
      <c r="O2142" s="25"/>
      <c r="P2142" s="25"/>
      <c r="Q2142" s="24"/>
      <c r="R2142" s="79"/>
      <c r="S2142" s="79"/>
    </row>
    <row r="2143" spans="1:19" s="5" customFormat="1" x14ac:dyDescent="0.2">
      <c r="A2143" s="4"/>
      <c r="B2143" s="76" t="str">
        <f>IF(A2143="","",IF(ISNUMBER(SEARCH("KCB",G2143))=TRUE,Info!$J$10,Info!$J$11))</f>
        <v/>
      </c>
      <c r="C2143" s="56"/>
      <c r="D2143" s="171"/>
      <c r="E2143" s="171"/>
      <c r="F2143" s="3"/>
      <c r="H2143" s="3"/>
      <c r="M2143" s="78"/>
      <c r="N2143" s="6"/>
      <c r="O2143" s="25"/>
      <c r="P2143" s="25"/>
      <c r="Q2143" s="24"/>
      <c r="R2143" s="79"/>
      <c r="S2143" s="79"/>
    </row>
    <row r="2144" spans="1:19" s="5" customFormat="1" x14ac:dyDescent="0.2">
      <c r="A2144" s="4"/>
      <c r="B2144" s="76" t="str">
        <f>IF(A2144="","",IF(ISNUMBER(SEARCH("KCB",G2144))=TRUE,Info!$J$10,Info!$J$11))</f>
        <v/>
      </c>
      <c r="C2144" s="56"/>
      <c r="D2144" s="171"/>
      <c r="E2144" s="171"/>
      <c r="F2144" s="3"/>
      <c r="H2144" s="3"/>
      <c r="M2144" s="78"/>
      <c r="N2144" s="6"/>
      <c r="O2144" s="25"/>
      <c r="P2144" s="25"/>
      <c r="Q2144" s="24"/>
      <c r="R2144" s="79"/>
      <c r="S2144" s="79"/>
    </row>
    <row r="2145" spans="1:19" s="5" customFormat="1" x14ac:dyDescent="0.2">
      <c r="A2145" s="4"/>
      <c r="B2145" s="76" t="str">
        <f>IF(A2145="","",IF(ISNUMBER(SEARCH("KCB",G2145))=TRUE,Info!$J$10,Info!$J$11))</f>
        <v/>
      </c>
      <c r="C2145" s="56"/>
      <c r="D2145" s="171"/>
      <c r="E2145" s="171"/>
      <c r="F2145" s="3"/>
      <c r="H2145" s="3"/>
      <c r="M2145" s="78"/>
      <c r="N2145" s="6"/>
      <c r="O2145" s="25"/>
      <c r="P2145" s="25"/>
      <c r="Q2145" s="24"/>
      <c r="R2145" s="79"/>
      <c r="S2145" s="79"/>
    </row>
    <row r="2146" spans="1:19" s="5" customFormat="1" x14ac:dyDescent="0.2">
      <c r="A2146" s="4"/>
      <c r="B2146" s="76" t="str">
        <f>IF(A2146="","",IF(ISNUMBER(SEARCH("KCB",G2146))=TRUE,Info!$J$10,Info!$J$11))</f>
        <v/>
      </c>
      <c r="C2146" s="56"/>
      <c r="D2146" s="171"/>
      <c r="E2146" s="171"/>
      <c r="F2146" s="3"/>
      <c r="H2146" s="3"/>
      <c r="M2146" s="78"/>
      <c r="N2146" s="6"/>
      <c r="O2146" s="25"/>
      <c r="P2146" s="25"/>
      <c r="Q2146" s="24"/>
      <c r="R2146" s="79"/>
      <c r="S2146" s="79"/>
    </row>
    <row r="2147" spans="1:19" s="5" customFormat="1" x14ac:dyDescent="0.2">
      <c r="A2147" s="4"/>
      <c r="B2147" s="76" t="str">
        <f>IF(A2147="","",IF(ISNUMBER(SEARCH("KCB",G2147))=TRUE,Info!$J$10,Info!$J$11))</f>
        <v/>
      </c>
      <c r="C2147" s="56"/>
      <c r="D2147" s="171"/>
      <c r="E2147" s="171"/>
      <c r="F2147" s="3"/>
      <c r="H2147" s="3"/>
      <c r="M2147" s="78"/>
      <c r="N2147" s="6"/>
      <c r="O2147" s="25"/>
      <c r="P2147" s="25"/>
      <c r="Q2147" s="24"/>
      <c r="R2147" s="79"/>
      <c r="S2147" s="79"/>
    </row>
    <row r="2148" spans="1:19" s="5" customFormat="1" x14ac:dyDescent="0.2">
      <c r="A2148" s="4"/>
      <c r="B2148" s="76" t="str">
        <f>IF(A2148="","",IF(ISNUMBER(SEARCH("KCB",G2148))=TRUE,Info!$J$10,Info!$J$11))</f>
        <v/>
      </c>
      <c r="C2148" s="56"/>
      <c r="D2148" s="171"/>
      <c r="E2148" s="171"/>
      <c r="F2148" s="3"/>
      <c r="H2148" s="3"/>
      <c r="M2148" s="78"/>
      <c r="N2148" s="6"/>
      <c r="O2148" s="25"/>
      <c r="P2148" s="25"/>
      <c r="Q2148" s="24"/>
      <c r="R2148" s="79"/>
      <c r="S2148" s="79"/>
    </row>
    <row r="2149" spans="1:19" s="5" customFormat="1" x14ac:dyDescent="0.2">
      <c r="A2149" s="4"/>
      <c r="B2149" s="76" t="str">
        <f>IF(A2149="","",IF(ISNUMBER(SEARCH("KCB",G2149))=TRUE,Info!$J$10,Info!$J$11))</f>
        <v/>
      </c>
      <c r="C2149" s="56"/>
      <c r="D2149" s="171"/>
      <c r="E2149" s="171"/>
      <c r="F2149" s="3"/>
      <c r="H2149" s="3"/>
      <c r="M2149" s="78"/>
      <c r="N2149" s="6"/>
      <c r="O2149" s="25"/>
      <c r="P2149" s="25"/>
      <c r="Q2149" s="24"/>
      <c r="R2149" s="79"/>
      <c r="S2149" s="79"/>
    </row>
    <row r="2150" spans="1:19" s="5" customFormat="1" x14ac:dyDescent="0.2">
      <c r="A2150" s="4"/>
      <c r="B2150" s="76" t="str">
        <f>IF(A2150="","",IF(ISNUMBER(SEARCH("KCB",G2150))=TRUE,Info!$J$10,Info!$J$11))</f>
        <v/>
      </c>
      <c r="C2150" s="56"/>
      <c r="D2150" s="171"/>
      <c r="E2150" s="171"/>
      <c r="F2150" s="3"/>
      <c r="H2150" s="3"/>
      <c r="M2150" s="78"/>
      <c r="N2150" s="6"/>
      <c r="O2150" s="25"/>
      <c r="P2150" s="25"/>
      <c r="Q2150" s="24"/>
      <c r="R2150" s="79"/>
      <c r="S2150" s="79"/>
    </row>
    <row r="2151" spans="1:19" s="5" customFormat="1" x14ac:dyDescent="0.2">
      <c r="A2151" s="4"/>
      <c r="B2151" s="76" t="str">
        <f>IF(A2151="","",IF(ISNUMBER(SEARCH("KCB",G2151))=TRUE,Info!$J$10,Info!$J$11))</f>
        <v/>
      </c>
      <c r="C2151" s="56"/>
      <c r="D2151" s="171"/>
      <c r="E2151" s="171"/>
      <c r="F2151" s="3"/>
      <c r="H2151" s="3"/>
      <c r="M2151" s="78"/>
      <c r="N2151" s="6"/>
      <c r="O2151" s="25"/>
      <c r="P2151" s="25"/>
      <c r="Q2151" s="24"/>
      <c r="R2151" s="79"/>
      <c r="S2151" s="79"/>
    </row>
    <row r="2152" spans="1:19" s="5" customFormat="1" x14ac:dyDescent="0.2">
      <c r="A2152" s="4"/>
      <c r="B2152" s="76" t="str">
        <f>IF(A2152="","",IF(ISNUMBER(SEARCH("KCB",G2152))=TRUE,Info!$J$10,Info!$J$11))</f>
        <v/>
      </c>
      <c r="C2152" s="56"/>
      <c r="D2152" s="171"/>
      <c r="E2152" s="171"/>
      <c r="F2152" s="3"/>
      <c r="H2152" s="3"/>
      <c r="M2152" s="78"/>
      <c r="N2152" s="6"/>
      <c r="O2152" s="25"/>
      <c r="P2152" s="25"/>
      <c r="Q2152" s="24"/>
      <c r="R2152" s="79"/>
      <c r="S2152" s="79"/>
    </row>
    <row r="2153" spans="1:19" s="5" customFormat="1" x14ac:dyDescent="0.2">
      <c r="A2153" s="4"/>
      <c r="B2153" s="76" t="str">
        <f>IF(A2153="","",IF(ISNUMBER(SEARCH("KCB",G2153))=TRUE,Info!$J$10,Info!$J$11))</f>
        <v/>
      </c>
      <c r="C2153" s="56"/>
      <c r="D2153" s="171"/>
      <c r="E2153" s="171"/>
      <c r="F2153" s="3"/>
      <c r="H2153" s="3"/>
      <c r="M2153" s="78"/>
      <c r="N2153" s="6"/>
      <c r="O2153" s="25"/>
      <c r="P2153" s="25"/>
      <c r="Q2153" s="24"/>
      <c r="R2153" s="79"/>
      <c r="S2153" s="79"/>
    </row>
    <row r="2154" spans="1:19" s="5" customFormat="1" x14ac:dyDescent="0.2">
      <c r="A2154" s="4"/>
      <c r="B2154" s="76" t="str">
        <f>IF(A2154="","",IF(ISNUMBER(SEARCH("KCB",G2154))=TRUE,Info!$J$10,Info!$J$11))</f>
        <v/>
      </c>
      <c r="C2154" s="56"/>
      <c r="D2154" s="171"/>
      <c r="E2154" s="171"/>
      <c r="F2154" s="3"/>
      <c r="H2154" s="3"/>
      <c r="M2154" s="78"/>
      <c r="N2154" s="6"/>
      <c r="O2154" s="25"/>
      <c r="P2154" s="25"/>
      <c r="Q2154" s="24"/>
      <c r="R2154" s="79"/>
      <c r="S2154" s="79"/>
    </row>
    <row r="2155" spans="1:19" s="5" customFormat="1" x14ac:dyDescent="0.2">
      <c r="A2155" s="4"/>
      <c r="B2155" s="76" t="str">
        <f>IF(A2155="","",IF(ISNUMBER(SEARCH("KCB",G2155))=TRUE,Info!$J$10,Info!$J$11))</f>
        <v/>
      </c>
      <c r="C2155" s="56"/>
      <c r="D2155" s="171"/>
      <c r="E2155" s="171"/>
      <c r="F2155" s="3"/>
      <c r="H2155" s="3"/>
      <c r="M2155" s="78"/>
      <c r="N2155" s="6"/>
      <c r="O2155" s="25"/>
      <c r="P2155" s="25"/>
      <c r="Q2155" s="24"/>
      <c r="R2155" s="79"/>
      <c r="S2155" s="79"/>
    </row>
    <row r="2156" spans="1:19" s="5" customFormat="1" x14ac:dyDescent="0.2">
      <c r="A2156" s="4"/>
      <c r="B2156" s="76" t="str">
        <f>IF(A2156="","",IF(ISNUMBER(SEARCH("KCB",G2156))=TRUE,Info!$J$10,Info!$J$11))</f>
        <v/>
      </c>
      <c r="C2156" s="56"/>
      <c r="D2156" s="171"/>
      <c r="E2156" s="171"/>
      <c r="F2156" s="3"/>
      <c r="H2156" s="3"/>
      <c r="M2156" s="78"/>
      <c r="N2156" s="6"/>
      <c r="O2156" s="25"/>
      <c r="P2156" s="25"/>
      <c r="Q2156" s="24"/>
      <c r="R2156" s="79"/>
      <c r="S2156" s="79"/>
    </row>
    <row r="2157" spans="1:19" s="5" customFormat="1" x14ac:dyDescent="0.2">
      <c r="A2157" s="4"/>
      <c r="B2157" s="76" t="str">
        <f>IF(A2157="","",IF(ISNUMBER(SEARCH("KCB",G2157))=TRUE,Info!$J$10,Info!$J$11))</f>
        <v/>
      </c>
      <c r="C2157" s="56"/>
      <c r="D2157" s="171"/>
      <c r="E2157" s="171"/>
      <c r="F2157" s="3"/>
      <c r="H2157" s="3"/>
      <c r="M2157" s="78"/>
      <c r="N2157" s="6"/>
      <c r="O2157" s="25"/>
      <c r="P2157" s="25"/>
      <c r="Q2157" s="24"/>
      <c r="R2157" s="79"/>
      <c r="S2157" s="79"/>
    </row>
    <row r="2158" spans="1:19" s="5" customFormat="1" x14ac:dyDescent="0.2">
      <c r="A2158" s="4"/>
      <c r="B2158" s="76" t="str">
        <f>IF(A2158="","",IF(ISNUMBER(SEARCH("KCB",G2158))=TRUE,Info!$J$10,Info!$J$11))</f>
        <v/>
      </c>
      <c r="C2158" s="56"/>
      <c r="D2158" s="171"/>
      <c r="E2158" s="171"/>
      <c r="F2158" s="3"/>
      <c r="H2158" s="3"/>
      <c r="M2158" s="78"/>
      <c r="N2158" s="6"/>
      <c r="O2158" s="25"/>
      <c r="P2158" s="25"/>
      <c r="Q2158" s="24"/>
      <c r="R2158" s="79"/>
      <c r="S2158" s="79"/>
    </row>
    <row r="2159" spans="1:19" s="5" customFormat="1" x14ac:dyDescent="0.2">
      <c r="A2159" s="4"/>
      <c r="B2159" s="76" t="str">
        <f>IF(A2159="","",IF(ISNUMBER(SEARCH("KCB",G2159))=TRUE,Info!$J$10,Info!$J$11))</f>
        <v/>
      </c>
      <c r="C2159" s="56"/>
      <c r="D2159" s="171"/>
      <c r="E2159" s="171"/>
      <c r="F2159" s="3"/>
      <c r="H2159" s="3"/>
      <c r="M2159" s="78"/>
      <c r="N2159" s="6"/>
      <c r="O2159" s="25"/>
      <c r="P2159" s="25"/>
      <c r="Q2159" s="24"/>
      <c r="R2159" s="79"/>
      <c r="S2159" s="79"/>
    </row>
    <row r="2160" spans="1:19" s="5" customFormat="1" x14ac:dyDescent="0.2">
      <c r="A2160" s="4"/>
      <c r="B2160" s="76" t="str">
        <f>IF(A2160="","",IF(ISNUMBER(SEARCH("KCB",G2160))=TRUE,Info!$J$10,Info!$J$11))</f>
        <v/>
      </c>
      <c r="C2160" s="56"/>
      <c r="D2160" s="171"/>
      <c r="E2160" s="171"/>
      <c r="F2160" s="3"/>
      <c r="H2160" s="3"/>
      <c r="M2160" s="78"/>
      <c r="N2160" s="6"/>
      <c r="O2160" s="25"/>
      <c r="P2160" s="25"/>
      <c r="Q2160" s="24"/>
      <c r="R2160" s="79"/>
      <c r="S2160" s="79"/>
    </row>
    <row r="2161" spans="1:19" s="5" customFormat="1" x14ac:dyDescent="0.2">
      <c r="A2161" s="4"/>
      <c r="B2161" s="76" t="str">
        <f>IF(A2161="","",IF(ISNUMBER(SEARCH("KCB",G2161))=TRUE,Info!$J$10,Info!$J$11))</f>
        <v/>
      </c>
      <c r="C2161" s="56"/>
      <c r="D2161" s="171"/>
      <c r="E2161" s="171"/>
      <c r="F2161" s="3"/>
      <c r="H2161" s="3"/>
      <c r="M2161" s="78"/>
      <c r="N2161" s="6"/>
      <c r="O2161" s="25"/>
      <c r="P2161" s="25"/>
      <c r="Q2161" s="24"/>
      <c r="R2161" s="79"/>
      <c r="S2161" s="79"/>
    </row>
    <row r="2162" spans="1:19" s="5" customFormat="1" x14ac:dyDescent="0.2">
      <c r="A2162" s="4"/>
      <c r="B2162" s="76" t="str">
        <f>IF(A2162="","",IF(ISNUMBER(SEARCH("KCB",G2162))=TRUE,Info!$J$10,Info!$J$11))</f>
        <v/>
      </c>
      <c r="C2162" s="56"/>
      <c r="D2162" s="171"/>
      <c r="E2162" s="171"/>
      <c r="F2162" s="3"/>
      <c r="H2162" s="3"/>
      <c r="M2162" s="78"/>
      <c r="N2162" s="6"/>
      <c r="O2162" s="25"/>
      <c r="P2162" s="25"/>
      <c r="Q2162" s="24"/>
      <c r="R2162" s="79"/>
      <c r="S2162" s="79"/>
    </row>
    <row r="2163" spans="1:19" s="5" customFormat="1" x14ac:dyDescent="0.2">
      <c r="A2163" s="4"/>
      <c r="B2163" s="76" t="str">
        <f>IF(A2163="","",IF(ISNUMBER(SEARCH("KCB",G2163))=TRUE,Info!$J$10,Info!$J$11))</f>
        <v/>
      </c>
      <c r="C2163" s="56"/>
      <c r="D2163" s="171"/>
      <c r="E2163" s="171"/>
      <c r="F2163" s="3"/>
      <c r="H2163" s="3"/>
      <c r="M2163" s="78"/>
      <c r="N2163" s="6"/>
      <c r="O2163" s="25"/>
      <c r="P2163" s="25"/>
      <c r="Q2163" s="24"/>
      <c r="R2163" s="79"/>
      <c r="S2163" s="79"/>
    </row>
    <row r="2164" spans="1:19" s="5" customFormat="1" x14ac:dyDescent="0.2">
      <c r="A2164" s="4"/>
      <c r="B2164" s="76" t="str">
        <f>IF(A2164="","",IF(ISNUMBER(SEARCH("KCB",G2164))=TRUE,Info!$J$10,Info!$J$11))</f>
        <v/>
      </c>
      <c r="C2164" s="56"/>
      <c r="D2164" s="171"/>
      <c r="E2164" s="171"/>
      <c r="F2164" s="3"/>
      <c r="H2164" s="3"/>
      <c r="M2164" s="78"/>
      <c r="N2164" s="6"/>
      <c r="O2164" s="25"/>
      <c r="P2164" s="25"/>
      <c r="Q2164" s="24"/>
      <c r="R2164" s="79"/>
      <c r="S2164" s="79"/>
    </row>
    <row r="2165" spans="1:19" s="5" customFormat="1" x14ac:dyDescent="0.2">
      <c r="A2165" s="4"/>
      <c r="B2165" s="76" t="str">
        <f>IF(A2165="","",IF(ISNUMBER(SEARCH("KCB",G2165))=TRUE,Info!$J$10,Info!$J$11))</f>
        <v/>
      </c>
      <c r="C2165" s="56"/>
      <c r="D2165" s="171"/>
      <c r="E2165" s="171"/>
      <c r="F2165" s="3"/>
      <c r="H2165" s="3"/>
      <c r="M2165" s="78"/>
      <c r="N2165" s="6"/>
      <c r="O2165" s="25"/>
      <c r="P2165" s="25"/>
      <c r="Q2165" s="24"/>
      <c r="R2165" s="79"/>
      <c r="S2165" s="79"/>
    </row>
    <row r="2166" spans="1:19" s="5" customFormat="1" x14ac:dyDescent="0.2">
      <c r="A2166" s="4"/>
      <c r="B2166" s="76" t="str">
        <f>IF(A2166="","",IF(ISNUMBER(SEARCH("KCB",G2166))=TRUE,Info!$J$10,Info!$J$11))</f>
        <v/>
      </c>
      <c r="C2166" s="56"/>
      <c r="D2166" s="171"/>
      <c r="E2166" s="171"/>
      <c r="F2166" s="3"/>
      <c r="H2166" s="3"/>
      <c r="M2166" s="78"/>
      <c r="N2166" s="6"/>
      <c r="O2166" s="25"/>
      <c r="P2166" s="25"/>
      <c r="Q2166" s="24"/>
      <c r="R2166" s="79"/>
      <c r="S2166" s="79"/>
    </row>
    <row r="2167" spans="1:19" s="5" customFormat="1" x14ac:dyDescent="0.2">
      <c r="A2167" s="4"/>
      <c r="B2167" s="76" t="str">
        <f>IF(A2167="","",IF(ISNUMBER(SEARCH("KCB",G2167))=TRUE,Info!$J$10,Info!$J$11))</f>
        <v/>
      </c>
      <c r="C2167" s="56"/>
      <c r="D2167" s="171"/>
      <c r="E2167" s="171"/>
      <c r="F2167" s="3"/>
      <c r="H2167" s="3"/>
      <c r="M2167" s="78"/>
      <c r="N2167" s="6"/>
      <c r="O2167" s="25"/>
      <c r="P2167" s="25"/>
      <c r="Q2167" s="24"/>
      <c r="R2167" s="79"/>
      <c r="S2167" s="79"/>
    </row>
    <row r="2168" spans="1:19" s="5" customFormat="1" x14ac:dyDescent="0.2">
      <c r="A2168" s="4"/>
      <c r="B2168" s="76" t="str">
        <f>IF(A2168="","",IF(ISNUMBER(SEARCH("KCB",G2168))=TRUE,Info!$J$10,Info!$J$11))</f>
        <v/>
      </c>
      <c r="C2168" s="56"/>
      <c r="D2168" s="171"/>
      <c r="E2168" s="171"/>
      <c r="F2168" s="3"/>
      <c r="H2168" s="3"/>
      <c r="M2168" s="78"/>
      <c r="N2168" s="6"/>
      <c r="O2168" s="25"/>
      <c r="P2168" s="25"/>
      <c r="Q2168" s="24"/>
      <c r="R2168" s="79"/>
      <c r="S2168" s="79"/>
    </row>
    <row r="2169" spans="1:19" s="5" customFormat="1" x14ac:dyDescent="0.2">
      <c r="A2169" s="4"/>
      <c r="B2169" s="76" t="str">
        <f>IF(A2169="","",IF(ISNUMBER(SEARCH("KCB",G2169))=TRUE,Info!$J$10,Info!$J$11))</f>
        <v/>
      </c>
      <c r="C2169" s="56"/>
      <c r="D2169" s="171"/>
      <c r="E2169" s="171"/>
      <c r="F2169" s="3"/>
      <c r="H2169" s="3"/>
      <c r="M2169" s="78"/>
      <c r="N2169" s="6"/>
      <c r="O2169" s="25"/>
      <c r="P2169" s="25"/>
      <c r="Q2169" s="24"/>
      <c r="R2169" s="79"/>
      <c r="S2169" s="79"/>
    </row>
    <row r="2170" spans="1:19" s="5" customFormat="1" x14ac:dyDescent="0.2">
      <c r="A2170" s="4"/>
      <c r="B2170" s="76" t="str">
        <f>IF(A2170="","",IF(ISNUMBER(SEARCH("KCB",G2170))=TRUE,Info!$J$10,Info!$J$11))</f>
        <v/>
      </c>
      <c r="C2170" s="56"/>
      <c r="D2170" s="171"/>
      <c r="E2170" s="171"/>
      <c r="F2170" s="3"/>
      <c r="H2170" s="3"/>
      <c r="M2170" s="78"/>
      <c r="N2170" s="6"/>
      <c r="O2170" s="25"/>
      <c r="P2170" s="25"/>
      <c r="Q2170" s="24"/>
      <c r="R2170" s="79"/>
      <c r="S2170" s="79"/>
    </row>
    <row r="2171" spans="1:19" s="5" customFormat="1" x14ac:dyDescent="0.2">
      <c r="A2171" s="4"/>
      <c r="B2171" s="76" t="str">
        <f>IF(A2171="","",IF(ISNUMBER(SEARCH("KCB",G2171))=TRUE,Info!$J$10,Info!$J$11))</f>
        <v/>
      </c>
      <c r="C2171" s="56"/>
      <c r="D2171" s="171"/>
      <c r="E2171" s="171"/>
      <c r="F2171" s="3"/>
      <c r="H2171" s="3"/>
      <c r="M2171" s="78"/>
      <c r="N2171" s="6"/>
      <c r="O2171" s="25"/>
      <c r="P2171" s="25"/>
      <c r="Q2171" s="24"/>
      <c r="R2171" s="79"/>
      <c r="S2171" s="79"/>
    </row>
    <row r="2172" spans="1:19" s="5" customFormat="1" x14ac:dyDescent="0.2">
      <c r="A2172" s="4"/>
      <c r="B2172" s="76" t="str">
        <f>IF(A2172="","",IF(ISNUMBER(SEARCH("KCB",G2172))=TRUE,Info!$J$10,Info!$J$11))</f>
        <v/>
      </c>
      <c r="C2172" s="56"/>
      <c r="D2172" s="171"/>
      <c r="E2172" s="171"/>
      <c r="F2172" s="3"/>
      <c r="H2172" s="3"/>
      <c r="M2172" s="78"/>
      <c r="N2172" s="6"/>
      <c r="O2172" s="25"/>
      <c r="P2172" s="25"/>
      <c r="Q2172" s="24"/>
      <c r="R2172" s="79"/>
      <c r="S2172" s="79"/>
    </row>
    <row r="2173" spans="1:19" s="5" customFormat="1" x14ac:dyDescent="0.2">
      <c r="A2173" s="4"/>
      <c r="B2173" s="76" t="str">
        <f>IF(A2173="","",IF(ISNUMBER(SEARCH("KCB",G2173))=TRUE,Info!$J$10,Info!$J$11))</f>
        <v/>
      </c>
      <c r="C2173" s="56"/>
      <c r="D2173" s="171"/>
      <c r="E2173" s="171"/>
      <c r="F2173" s="3"/>
      <c r="H2173" s="3"/>
      <c r="M2173" s="78"/>
      <c r="N2173" s="6"/>
      <c r="O2173" s="25"/>
      <c r="P2173" s="25"/>
      <c r="Q2173" s="24"/>
      <c r="R2173" s="79"/>
      <c r="S2173" s="79"/>
    </row>
    <row r="2174" spans="1:19" s="5" customFormat="1" x14ac:dyDescent="0.2">
      <c r="A2174" s="4"/>
      <c r="B2174" s="76" t="str">
        <f>IF(A2174="","",IF(ISNUMBER(SEARCH("KCB",G2174))=TRUE,Info!$J$10,Info!$J$11))</f>
        <v/>
      </c>
      <c r="C2174" s="56"/>
      <c r="D2174" s="171"/>
      <c r="E2174" s="171"/>
      <c r="F2174" s="3"/>
      <c r="H2174" s="3"/>
      <c r="M2174" s="78"/>
      <c r="N2174" s="6"/>
      <c r="O2174" s="25"/>
      <c r="P2174" s="25"/>
      <c r="Q2174" s="24"/>
      <c r="R2174" s="79"/>
      <c r="S2174" s="79"/>
    </row>
    <row r="2175" spans="1:19" s="5" customFormat="1" x14ac:dyDescent="0.2">
      <c r="A2175" s="4"/>
      <c r="B2175" s="76" t="str">
        <f>IF(A2175="","",IF(ISNUMBER(SEARCH("KCB",G2175))=TRUE,Info!$J$10,Info!$J$11))</f>
        <v/>
      </c>
      <c r="C2175" s="56"/>
      <c r="D2175" s="171"/>
      <c r="E2175" s="171"/>
      <c r="F2175" s="3"/>
      <c r="H2175" s="3"/>
      <c r="M2175" s="78"/>
      <c r="N2175" s="6"/>
      <c r="O2175" s="25"/>
      <c r="P2175" s="25"/>
      <c r="Q2175" s="24"/>
      <c r="R2175" s="79"/>
      <c r="S2175" s="79"/>
    </row>
    <row r="2176" spans="1:19" s="5" customFormat="1" x14ac:dyDescent="0.2">
      <c r="A2176" s="4"/>
      <c r="B2176" s="76" t="str">
        <f>IF(A2176="","",IF(ISNUMBER(SEARCH("KCB",G2176))=TRUE,Info!$J$10,Info!$J$11))</f>
        <v/>
      </c>
      <c r="C2176" s="56"/>
      <c r="D2176" s="171"/>
      <c r="E2176" s="171"/>
      <c r="F2176" s="3"/>
      <c r="H2176" s="3"/>
      <c r="M2176" s="78"/>
      <c r="N2176" s="6"/>
      <c r="O2176" s="25"/>
      <c r="P2176" s="25"/>
      <c r="Q2176" s="24"/>
      <c r="R2176" s="79"/>
      <c r="S2176" s="79"/>
    </row>
    <row r="2177" spans="1:19" s="5" customFormat="1" x14ac:dyDescent="0.2">
      <c r="A2177" s="4"/>
      <c r="B2177" s="76" t="str">
        <f>IF(A2177="","",IF(ISNUMBER(SEARCH("KCB",G2177))=TRUE,Info!$J$10,Info!$J$11))</f>
        <v/>
      </c>
      <c r="C2177" s="56"/>
      <c r="D2177" s="171"/>
      <c r="E2177" s="171"/>
      <c r="F2177" s="3"/>
      <c r="H2177" s="3"/>
      <c r="M2177" s="78"/>
      <c r="N2177" s="6"/>
      <c r="O2177" s="25"/>
      <c r="P2177" s="25"/>
      <c r="Q2177" s="24"/>
      <c r="R2177" s="79"/>
      <c r="S2177" s="79"/>
    </row>
    <row r="2178" spans="1:19" s="5" customFormat="1" x14ac:dyDescent="0.2">
      <c r="A2178" s="4"/>
      <c r="B2178" s="76" t="str">
        <f>IF(A2178="","",IF(ISNUMBER(SEARCH("KCB",G2178))=TRUE,Info!$J$10,Info!$J$11))</f>
        <v/>
      </c>
      <c r="C2178" s="56"/>
      <c r="D2178" s="171"/>
      <c r="E2178" s="171"/>
      <c r="F2178" s="3"/>
      <c r="H2178" s="3"/>
      <c r="M2178" s="78"/>
      <c r="N2178" s="6"/>
      <c r="O2178" s="25"/>
      <c r="P2178" s="25"/>
      <c r="Q2178" s="24"/>
      <c r="R2178" s="79"/>
      <c r="S2178" s="79"/>
    </row>
    <row r="2179" spans="1:19" s="5" customFormat="1" x14ac:dyDescent="0.2">
      <c r="A2179" s="4"/>
      <c r="B2179" s="76" t="str">
        <f>IF(A2179="","",IF(ISNUMBER(SEARCH("KCB",G2179))=TRUE,Info!$J$10,Info!$J$11))</f>
        <v/>
      </c>
      <c r="C2179" s="56"/>
      <c r="D2179" s="171"/>
      <c r="E2179" s="171"/>
      <c r="F2179" s="3"/>
      <c r="H2179" s="3"/>
      <c r="M2179" s="78"/>
      <c r="N2179" s="6"/>
      <c r="O2179" s="25"/>
      <c r="P2179" s="25"/>
      <c r="Q2179" s="24"/>
      <c r="R2179" s="79"/>
      <c r="S2179" s="79"/>
    </row>
    <row r="2180" spans="1:19" s="5" customFormat="1" x14ac:dyDescent="0.2">
      <c r="A2180" s="4"/>
      <c r="B2180" s="76" t="str">
        <f>IF(A2180="","",IF(ISNUMBER(SEARCH("KCB",G2180))=TRUE,Info!$J$10,Info!$J$11))</f>
        <v/>
      </c>
      <c r="C2180" s="56"/>
      <c r="D2180" s="171"/>
      <c r="E2180" s="171"/>
      <c r="F2180" s="3"/>
      <c r="H2180" s="3"/>
      <c r="M2180" s="78"/>
      <c r="N2180" s="6"/>
      <c r="O2180" s="25"/>
      <c r="P2180" s="25"/>
      <c r="Q2180" s="24"/>
      <c r="R2180" s="79"/>
      <c r="S2180" s="79"/>
    </row>
    <row r="2181" spans="1:19" s="5" customFormat="1" x14ac:dyDescent="0.2">
      <c r="A2181" s="4"/>
      <c r="B2181" s="76" t="str">
        <f>IF(A2181="","",IF(ISNUMBER(SEARCH("KCB",G2181))=TRUE,Info!$J$10,Info!$J$11))</f>
        <v/>
      </c>
      <c r="C2181" s="56"/>
      <c r="D2181" s="171"/>
      <c r="E2181" s="171"/>
      <c r="F2181" s="3"/>
      <c r="H2181" s="3"/>
      <c r="M2181" s="78"/>
      <c r="N2181" s="6"/>
      <c r="O2181" s="25"/>
      <c r="P2181" s="25"/>
      <c r="Q2181" s="24"/>
      <c r="R2181" s="79"/>
      <c r="S2181" s="79"/>
    </row>
    <row r="2182" spans="1:19" s="5" customFormat="1" x14ac:dyDescent="0.2">
      <c r="A2182" s="4"/>
      <c r="B2182" s="76" t="str">
        <f>IF(A2182="","",IF(ISNUMBER(SEARCH("KCB",G2182))=TRUE,Info!$J$10,Info!$J$11))</f>
        <v/>
      </c>
      <c r="C2182" s="56"/>
      <c r="D2182" s="171"/>
      <c r="E2182" s="171"/>
      <c r="F2182" s="3"/>
      <c r="H2182" s="3"/>
      <c r="M2182" s="78"/>
      <c r="N2182" s="6"/>
      <c r="O2182" s="25"/>
      <c r="P2182" s="25"/>
      <c r="Q2182" s="24"/>
      <c r="R2182" s="79"/>
      <c r="S2182" s="79"/>
    </row>
    <row r="2183" spans="1:19" s="5" customFormat="1" x14ac:dyDescent="0.2">
      <c r="A2183" s="4"/>
      <c r="B2183" s="76" t="str">
        <f>IF(A2183="","",IF(ISNUMBER(SEARCH("KCB",G2183))=TRUE,Info!$J$10,Info!$J$11))</f>
        <v/>
      </c>
      <c r="C2183" s="56"/>
      <c r="D2183" s="171"/>
      <c r="E2183" s="171"/>
      <c r="F2183" s="3"/>
      <c r="H2183" s="3"/>
      <c r="M2183" s="78"/>
      <c r="N2183" s="6"/>
      <c r="O2183" s="25"/>
      <c r="P2183" s="25"/>
      <c r="Q2183" s="24"/>
      <c r="R2183" s="79"/>
      <c r="S2183" s="79"/>
    </row>
    <row r="2184" spans="1:19" s="5" customFormat="1" x14ac:dyDescent="0.2">
      <c r="A2184" s="4"/>
      <c r="B2184" s="76" t="str">
        <f>IF(A2184="","",IF(ISNUMBER(SEARCH("KCB",G2184))=TRUE,Info!$J$10,Info!$J$11))</f>
        <v/>
      </c>
      <c r="C2184" s="56"/>
      <c r="D2184" s="171"/>
      <c r="E2184" s="171"/>
      <c r="F2184" s="3"/>
      <c r="H2184" s="3"/>
      <c r="M2184" s="78"/>
      <c r="N2184" s="6"/>
      <c r="O2184" s="25"/>
      <c r="P2184" s="25"/>
      <c r="Q2184" s="24"/>
      <c r="R2184" s="79"/>
      <c r="S2184" s="79"/>
    </row>
    <row r="2185" spans="1:19" s="5" customFormat="1" x14ac:dyDescent="0.2">
      <c r="A2185" s="4"/>
      <c r="B2185" s="76" t="str">
        <f>IF(A2185="","",IF(ISNUMBER(SEARCH("KCB",G2185))=TRUE,Info!$J$10,Info!$J$11))</f>
        <v/>
      </c>
      <c r="C2185" s="56"/>
      <c r="D2185" s="171"/>
      <c r="E2185" s="171"/>
      <c r="F2185" s="3"/>
      <c r="H2185" s="3"/>
      <c r="M2185" s="78"/>
      <c r="N2185" s="6"/>
      <c r="O2185" s="25"/>
      <c r="P2185" s="25"/>
      <c r="Q2185" s="24"/>
      <c r="R2185" s="79"/>
      <c r="S2185" s="79"/>
    </row>
    <row r="2186" spans="1:19" s="5" customFormat="1" x14ac:dyDescent="0.2">
      <c r="A2186" s="4"/>
      <c r="B2186" s="76" t="str">
        <f>IF(A2186="","",IF(ISNUMBER(SEARCH("KCB",G2186))=TRUE,Info!$J$10,Info!$J$11))</f>
        <v/>
      </c>
      <c r="C2186" s="56"/>
      <c r="D2186" s="171"/>
      <c r="E2186" s="171"/>
      <c r="F2186" s="3"/>
      <c r="H2186" s="3"/>
      <c r="M2186" s="78"/>
      <c r="N2186" s="6"/>
      <c r="O2186" s="25"/>
      <c r="P2186" s="25"/>
      <c r="Q2186" s="24"/>
      <c r="R2186" s="79"/>
      <c r="S2186" s="79"/>
    </row>
    <row r="2187" spans="1:19" s="5" customFormat="1" x14ac:dyDescent="0.2">
      <c r="A2187" s="4"/>
      <c r="B2187" s="76" t="str">
        <f>IF(A2187="","",IF(ISNUMBER(SEARCH("KCB",G2187))=TRUE,Info!$J$10,Info!$J$11))</f>
        <v/>
      </c>
      <c r="C2187" s="56"/>
      <c r="D2187" s="171"/>
      <c r="E2187" s="171"/>
      <c r="F2187" s="3"/>
      <c r="H2187" s="3"/>
      <c r="M2187" s="78"/>
      <c r="N2187" s="6"/>
      <c r="O2187" s="25"/>
      <c r="P2187" s="25"/>
      <c r="Q2187" s="24"/>
      <c r="R2187" s="79"/>
      <c r="S2187" s="79"/>
    </row>
    <row r="2188" spans="1:19" s="5" customFormat="1" x14ac:dyDescent="0.2">
      <c r="A2188" s="4"/>
      <c r="B2188" s="76" t="str">
        <f>IF(A2188="","",IF(ISNUMBER(SEARCH("KCB",G2188))=TRUE,Info!$J$10,Info!$J$11))</f>
        <v/>
      </c>
      <c r="C2188" s="56"/>
      <c r="D2188" s="171"/>
      <c r="E2188" s="171"/>
      <c r="F2188" s="3"/>
      <c r="H2188" s="3"/>
      <c r="M2188" s="78"/>
      <c r="N2188" s="6"/>
      <c r="O2188" s="25"/>
      <c r="P2188" s="25"/>
      <c r="Q2188" s="24"/>
      <c r="R2188" s="79"/>
      <c r="S2188" s="79"/>
    </row>
    <row r="2189" spans="1:19" s="5" customFormat="1" x14ac:dyDescent="0.2">
      <c r="A2189" s="4"/>
      <c r="B2189" s="76" t="str">
        <f>IF(A2189="","",IF(ISNUMBER(SEARCH("KCB",G2189))=TRUE,Info!$J$10,Info!$J$11))</f>
        <v/>
      </c>
      <c r="C2189" s="56"/>
      <c r="D2189" s="171"/>
      <c r="E2189" s="171"/>
      <c r="F2189" s="3"/>
      <c r="H2189" s="3"/>
      <c r="M2189" s="78"/>
      <c r="N2189" s="6"/>
      <c r="O2189" s="25"/>
      <c r="P2189" s="25"/>
      <c r="Q2189" s="24"/>
      <c r="R2189" s="79"/>
      <c r="S2189" s="79"/>
    </row>
    <row r="2190" spans="1:19" s="5" customFormat="1" x14ac:dyDescent="0.2">
      <c r="A2190" s="4"/>
      <c r="B2190" s="76" t="str">
        <f>IF(A2190="","",IF(ISNUMBER(SEARCH("KCB",G2190))=TRUE,Info!$J$10,Info!$J$11))</f>
        <v/>
      </c>
      <c r="C2190" s="56"/>
      <c r="D2190" s="171"/>
      <c r="E2190" s="171"/>
      <c r="F2190" s="3"/>
      <c r="H2190" s="3"/>
      <c r="M2190" s="78"/>
      <c r="N2190" s="6"/>
      <c r="O2190" s="25"/>
      <c r="P2190" s="25"/>
      <c r="Q2190" s="24"/>
      <c r="R2190" s="79"/>
      <c r="S2190" s="79"/>
    </row>
    <row r="2191" spans="1:19" s="5" customFormat="1" x14ac:dyDescent="0.2">
      <c r="A2191" s="4"/>
      <c r="B2191" s="76" t="str">
        <f>IF(A2191="","",IF(ISNUMBER(SEARCH("KCB",G2191))=TRUE,Info!$J$10,Info!$J$11))</f>
        <v/>
      </c>
      <c r="C2191" s="56"/>
      <c r="D2191" s="171"/>
      <c r="E2191" s="171"/>
      <c r="F2191" s="3"/>
      <c r="H2191" s="3"/>
      <c r="M2191" s="78"/>
      <c r="N2191" s="6"/>
      <c r="O2191" s="25"/>
      <c r="P2191" s="25"/>
      <c r="Q2191" s="24"/>
      <c r="R2191" s="79"/>
      <c r="S2191" s="79"/>
    </row>
    <row r="2192" spans="1:19" s="5" customFormat="1" x14ac:dyDescent="0.2">
      <c r="A2192" s="4"/>
      <c r="B2192" s="76" t="str">
        <f>IF(A2192="","",IF(ISNUMBER(SEARCH("KCB",G2192))=TRUE,Info!$J$10,Info!$J$11))</f>
        <v/>
      </c>
      <c r="C2192" s="56"/>
      <c r="D2192" s="171"/>
      <c r="E2192" s="171"/>
      <c r="F2192" s="3"/>
      <c r="H2192" s="3"/>
      <c r="M2192" s="78"/>
      <c r="N2192" s="6"/>
      <c r="O2192" s="25"/>
      <c r="P2192" s="25"/>
      <c r="Q2192" s="24"/>
      <c r="R2192" s="79"/>
      <c r="S2192" s="79"/>
    </row>
    <row r="2193" spans="1:19" s="5" customFormat="1" x14ac:dyDescent="0.2">
      <c r="A2193" s="4"/>
      <c r="B2193" s="76" t="str">
        <f>IF(A2193="","",IF(ISNUMBER(SEARCH("KCB",G2193))=TRUE,Info!$J$10,Info!$J$11))</f>
        <v/>
      </c>
      <c r="C2193" s="56"/>
      <c r="D2193" s="171"/>
      <c r="E2193" s="171"/>
      <c r="F2193" s="3"/>
      <c r="H2193" s="3"/>
      <c r="M2193" s="78"/>
      <c r="N2193" s="6"/>
      <c r="O2193" s="25"/>
      <c r="P2193" s="25"/>
      <c r="Q2193" s="24"/>
      <c r="R2193" s="79"/>
      <c r="S2193" s="79"/>
    </row>
    <row r="2194" spans="1:19" s="5" customFormat="1" x14ac:dyDescent="0.2">
      <c r="A2194" s="4"/>
      <c r="B2194" s="76" t="str">
        <f>IF(A2194="","",IF(ISNUMBER(SEARCH("KCB",G2194))=TRUE,Info!$J$10,Info!$J$11))</f>
        <v/>
      </c>
      <c r="C2194" s="56"/>
      <c r="D2194" s="171"/>
      <c r="E2194" s="171"/>
      <c r="F2194" s="3"/>
      <c r="H2194" s="3"/>
      <c r="M2194" s="78"/>
      <c r="N2194" s="6"/>
      <c r="O2194" s="25"/>
      <c r="P2194" s="25"/>
      <c r="Q2194" s="24"/>
      <c r="R2194" s="79"/>
      <c r="S2194" s="79"/>
    </row>
    <row r="2195" spans="1:19" s="5" customFormat="1" x14ac:dyDescent="0.2">
      <c r="A2195" s="4"/>
      <c r="B2195" s="76" t="str">
        <f>IF(A2195="","",IF(ISNUMBER(SEARCH("KCB",G2195))=TRUE,Info!$J$10,Info!$J$11))</f>
        <v/>
      </c>
      <c r="C2195" s="56"/>
      <c r="D2195" s="171"/>
      <c r="E2195" s="171"/>
      <c r="F2195" s="3"/>
      <c r="H2195" s="3"/>
      <c r="M2195" s="78"/>
      <c r="N2195" s="6"/>
      <c r="O2195" s="25"/>
      <c r="P2195" s="25"/>
      <c r="Q2195" s="24"/>
      <c r="R2195" s="79"/>
      <c r="S2195" s="79"/>
    </row>
    <row r="2196" spans="1:19" s="5" customFormat="1" x14ac:dyDescent="0.2">
      <c r="A2196" s="4"/>
      <c r="B2196" s="76" t="str">
        <f>IF(A2196="","",IF(ISNUMBER(SEARCH("KCB",G2196))=TRUE,Info!$J$10,Info!$J$11))</f>
        <v/>
      </c>
      <c r="C2196" s="56"/>
      <c r="D2196" s="171"/>
      <c r="E2196" s="171"/>
      <c r="F2196" s="3"/>
      <c r="H2196" s="3"/>
      <c r="M2196" s="78"/>
      <c r="N2196" s="6"/>
      <c r="O2196" s="25"/>
      <c r="P2196" s="25"/>
      <c r="Q2196" s="24"/>
      <c r="R2196" s="79"/>
      <c r="S2196" s="79"/>
    </row>
    <row r="2197" spans="1:19" s="5" customFormat="1" x14ac:dyDescent="0.2">
      <c r="A2197" s="4"/>
      <c r="B2197" s="76" t="str">
        <f>IF(A2197="","",IF(ISNUMBER(SEARCH("KCB",G2197))=TRUE,Info!$J$10,Info!$J$11))</f>
        <v/>
      </c>
      <c r="C2197" s="56"/>
      <c r="D2197" s="171"/>
      <c r="E2197" s="171"/>
      <c r="F2197" s="3"/>
      <c r="H2197" s="3"/>
      <c r="M2197" s="78"/>
      <c r="N2197" s="6"/>
      <c r="O2197" s="25"/>
      <c r="P2197" s="25"/>
      <c r="Q2197" s="24"/>
      <c r="R2197" s="79"/>
      <c r="S2197" s="79"/>
    </row>
    <row r="2198" spans="1:19" s="5" customFormat="1" x14ac:dyDescent="0.2">
      <c r="A2198" s="4"/>
      <c r="B2198" s="76" t="str">
        <f>IF(A2198="","",IF(ISNUMBER(SEARCH("KCB",G2198))=TRUE,Info!$J$10,Info!$J$11))</f>
        <v/>
      </c>
      <c r="C2198" s="56"/>
      <c r="D2198" s="171"/>
      <c r="E2198" s="171"/>
      <c r="F2198" s="3"/>
      <c r="H2198" s="3"/>
      <c r="M2198" s="78"/>
      <c r="N2198" s="6"/>
      <c r="O2198" s="25"/>
      <c r="P2198" s="25"/>
      <c r="Q2198" s="24"/>
      <c r="R2198" s="79"/>
      <c r="S2198" s="79"/>
    </row>
    <row r="2199" spans="1:19" s="5" customFormat="1" x14ac:dyDescent="0.2">
      <c r="A2199" s="4"/>
      <c r="B2199" s="76" t="str">
        <f>IF(A2199="","",IF(ISNUMBER(SEARCH("KCB",G2199))=TRUE,Info!$J$10,Info!$J$11))</f>
        <v/>
      </c>
      <c r="C2199" s="56"/>
      <c r="D2199" s="171"/>
      <c r="E2199" s="171"/>
      <c r="F2199" s="3"/>
      <c r="H2199" s="3"/>
      <c r="M2199" s="78"/>
      <c r="N2199" s="6"/>
      <c r="O2199" s="25"/>
      <c r="P2199" s="25"/>
      <c r="Q2199" s="24"/>
      <c r="R2199" s="79"/>
      <c r="S2199" s="79"/>
    </row>
    <row r="2200" spans="1:19" s="5" customFormat="1" x14ac:dyDescent="0.2">
      <c r="A2200" s="4"/>
      <c r="B2200" s="76" t="str">
        <f>IF(A2200="","",IF(ISNUMBER(SEARCH("KCB",G2200))=TRUE,Info!$J$10,Info!$J$11))</f>
        <v/>
      </c>
      <c r="C2200" s="56"/>
      <c r="D2200" s="171"/>
      <c r="E2200" s="171"/>
      <c r="F2200" s="3"/>
      <c r="H2200" s="3"/>
      <c r="M2200" s="78"/>
      <c r="N2200" s="6"/>
      <c r="O2200" s="25"/>
      <c r="P2200" s="25"/>
      <c r="Q2200" s="24"/>
      <c r="R2200" s="79"/>
      <c r="S2200" s="79"/>
    </row>
    <row r="2201" spans="1:19" s="5" customFormat="1" x14ac:dyDescent="0.2">
      <c r="A2201" s="4"/>
      <c r="B2201" s="76" t="str">
        <f>IF(A2201="","",IF(ISNUMBER(SEARCH("KCB",G2201))=TRUE,Info!$J$10,Info!$J$11))</f>
        <v/>
      </c>
      <c r="C2201" s="56"/>
      <c r="D2201" s="171"/>
      <c r="E2201" s="171"/>
      <c r="F2201" s="3"/>
      <c r="H2201" s="3"/>
      <c r="M2201" s="78"/>
      <c r="N2201" s="6"/>
      <c r="O2201" s="25"/>
      <c r="P2201" s="25"/>
      <c r="Q2201" s="24"/>
      <c r="R2201" s="79"/>
      <c r="S2201" s="79"/>
    </row>
    <row r="2202" spans="1:19" s="5" customFormat="1" x14ac:dyDescent="0.2">
      <c r="A2202" s="4"/>
      <c r="B2202" s="76" t="str">
        <f>IF(A2202="","",IF(ISNUMBER(SEARCH("KCB",G2202))=TRUE,Info!$J$10,Info!$J$11))</f>
        <v/>
      </c>
      <c r="C2202" s="56"/>
      <c r="D2202" s="171"/>
      <c r="E2202" s="171"/>
      <c r="F2202" s="3"/>
      <c r="H2202" s="3"/>
      <c r="M2202" s="78"/>
      <c r="N2202" s="6"/>
      <c r="O2202" s="25"/>
      <c r="P2202" s="25"/>
      <c r="Q2202" s="24"/>
      <c r="R2202" s="79"/>
      <c r="S2202" s="79"/>
    </row>
    <row r="2203" spans="1:19" s="5" customFormat="1" x14ac:dyDescent="0.2">
      <c r="A2203" s="4"/>
      <c r="B2203" s="76" t="str">
        <f>IF(A2203="","",IF(ISNUMBER(SEARCH("KCB",G2203))=TRUE,Info!$J$10,Info!$J$11))</f>
        <v/>
      </c>
      <c r="C2203" s="56"/>
      <c r="D2203" s="171"/>
      <c r="E2203" s="171"/>
      <c r="F2203" s="3"/>
      <c r="H2203" s="3"/>
      <c r="M2203" s="78"/>
      <c r="N2203" s="6"/>
      <c r="O2203" s="25"/>
      <c r="P2203" s="25"/>
      <c r="Q2203" s="24"/>
      <c r="R2203" s="79"/>
      <c r="S2203" s="79"/>
    </row>
    <row r="2204" spans="1:19" s="5" customFormat="1" x14ac:dyDescent="0.2">
      <c r="A2204" s="4"/>
      <c r="B2204" s="76" t="str">
        <f>IF(A2204="","",IF(ISNUMBER(SEARCH("KCB",G2204))=TRUE,Info!$J$10,Info!$J$11))</f>
        <v/>
      </c>
      <c r="C2204" s="56"/>
      <c r="D2204" s="171"/>
      <c r="E2204" s="171"/>
      <c r="F2204" s="3"/>
      <c r="H2204" s="3"/>
      <c r="M2204" s="78"/>
      <c r="N2204" s="6"/>
      <c r="O2204" s="25"/>
      <c r="P2204" s="25"/>
      <c r="Q2204" s="24"/>
      <c r="R2204" s="79"/>
      <c r="S2204" s="79"/>
    </row>
    <row r="2205" spans="1:19" s="5" customFormat="1" x14ac:dyDescent="0.2">
      <c r="A2205" s="4"/>
      <c r="B2205" s="76" t="str">
        <f>IF(A2205="","",IF(ISNUMBER(SEARCH("KCB",G2205))=TRUE,Info!$J$10,Info!$J$11))</f>
        <v/>
      </c>
      <c r="C2205" s="56"/>
      <c r="D2205" s="171"/>
      <c r="E2205" s="171"/>
      <c r="F2205" s="3"/>
      <c r="H2205" s="3"/>
      <c r="M2205" s="78"/>
      <c r="N2205" s="6"/>
      <c r="O2205" s="25"/>
      <c r="P2205" s="25"/>
      <c r="Q2205" s="24"/>
      <c r="R2205" s="79"/>
      <c r="S2205" s="79"/>
    </row>
    <row r="2206" spans="1:19" s="5" customFormat="1" x14ac:dyDescent="0.2">
      <c r="A2206" s="4"/>
      <c r="B2206" s="76" t="str">
        <f>IF(A2206="","",IF(ISNUMBER(SEARCH("KCB",G2206))=TRUE,Info!$J$10,Info!$J$11))</f>
        <v/>
      </c>
      <c r="C2206" s="56"/>
      <c r="D2206" s="171"/>
      <c r="E2206" s="171"/>
      <c r="F2206" s="3"/>
      <c r="H2206" s="3"/>
      <c r="M2206" s="78"/>
      <c r="N2206" s="6"/>
      <c r="O2206" s="25"/>
      <c r="P2206" s="25"/>
      <c r="Q2206" s="24"/>
      <c r="R2206" s="79"/>
      <c r="S2206" s="79"/>
    </row>
    <row r="2207" spans="1:19" s="5" customFormat="1" x14ac:dyDescent="0.2">
      <c r="A2207" s="4"/>
      <c r="B2207" s="76" t="str">
        <f>IF(A2207="","",IF(ISNUMBER(SEARCH("KCB",G2207))=TRUE,Info!$J$10,Info!$J$11))</f>
        <v/>
      </c>
      <c r="C2207" s="56"/>
      <c r="D2207" s="171"/>
      <c r="E2207" s="171"/>
      <c r="F2207" s="3"/>
      <c r="H2207" s="3"/>
      <c r="M2207" s="78"/>
      <c r="N2207" s="6"/>
      <c r="O2207" s="25"/>
      <c r="P2207" s="25"/>
      <c r="Q2207" s="24"/>
      <c r="R2207" s="79"/>
      <c r="S2207" s="79"/>
    </row>
    <row r="2208" spans="1:19" s="5" customFormat="1" x14ac:dyDescent="0.2">
      <c r="A2208" s="4"/>
      <c r="B2208" s="76" t="str">
        <f>IF(A2208="","",IF(ISNUMBER(SEARCH("KCB",G2208))=TRUE,Info!$J$10,Info!$J$11))</f>
        <v/>
      </c>
      <c r="C2208" s="56"/>
      <c r="D2208" s="171"/>
      <c r="E2208" s="171"/>
      <c r="F2208" s="3"/>
      <c r="H2208" s="3"/>
      <c r="M2208" s="78"/>
      <c r="N2208" s="6"/>
      <c r="O2208" s="25"/>
      <c r="P2208" s="25"/>
      <c r="Q2208" s="24"/>
      <c r="R2208" s="79"/>
      <c r="S2208" s="79"/>
    </row>
    <row r="2209" spans="1:19" s="5" customFormat="1" x14ac:dyDescent="0.2">
      <c r="A2209" s="4"/>
      <c r="B2209" s="76" t="str">
        <f>IF(A2209="","",IF(ISNUMBER(SEARCH("KCB",G2209))=TRUE,Info!$J$10,Info!$J$11))</f>
        <v/>
      </c>
      <c r="C2209" s="56"/>
      <c r="D2209" s="171"/>
      <c r="E2209" s="171"/>
      <c r="F2209" s="3"/>
      <c r="H2209" s="3"/>
      <c r="M2209" s="78"/>
      <c r="N2209" s="6"/>
      <c r="O2209" s="25"/>
      <c r="P2209" s="25"/>
      <c r="Q2209" s="24"/>
      <c r="R2209" s="79"/>
      <c r="S2209" s="79"/>
    </row>
    <row r="2210" spans="1:19" s="5" customFormat="1" x14ac:dyDescent="0.2">
      <c r="A2210" s="4"/>
      <c r="B2210" s="76" t="str">
        <f>IF(A2210="","",IF(ISNUMBER(SEARCH("KCB",G2210))=TRUE,Info!$J$10,Info!$J$11))</f>
        <v/>
      </c>
      <c r="C2210" s="56"/>
      <c r="D2210" s="171"/>
      <c r="E2210" s="171"/>
      <c r="F2210" s="3"/>
      <c r="H2210" s="3"/>
      <c r="M2210" s="78"/>
      <c r="N2210" s="6"/>
      <c r="O2210" s="25"/>
      <c r="P2210" s="25"/>
      <c r="Q2210" s="24"/>
      <c r="R2210" s="79"/>
      <c r="S2210" s="79"/>
    </row>
    <row r="2211" spans="1:19" s="5" customFormat="1" x14ac:dyDescent="0.2">
      <c r="A2211" s="4"/>
      <c r="B2211" s="76" t="str">
        <f>IF(A2211="","",IF(ISNUMBER(SEARCH("KCB",G2211))=TRUE,Info!$J$10,Info!$J$11))</f>
        <v/>
      </c>
      <c r="C2211" s="56"/>
      <c r="D2211" s="171"/>
      <c r="E2211" s="171"/>
      <c r="F2211" s="3"/>
      <c r="H2211" s="3"/>
      <c r="M2211" s="78"/>
      <c r="N2211" s="6"/>
      <c r="O2211" s="25"/>
      <c r="P2211" s="25"/>
      <c r="Q2211" s="24"/>
      <c r="R2211" s="79"/>
      <c r="S2211" s="79"/>
    </row>
    <row r="2212" spans="1:19" s="5" customFormat="1" x14ac:dyDescent="0.2">
      <c r="A2212" s="4"/>
      <c r="B2212" s="76" t="str">
        <f>IF(A2212="","",IF(ISNUMBER(SEARCH("KCB",G2212))=TRUE,Info!$J$10,Info!$J$11))</f>
        <v/>
      </c>
      <c r="C2212" s="56"/>
      <c r="D2212" s="171"/>
      <c r="E2212" s="171"/>
      <c r="F2212" s="3"/>
      <c r="H2212" s="3"/>
      <c r="M2212" s="78"/>
      <c r="N2212" s="6"/>
      <c r="O2212" s="25"/>
      <c r="P2212" s="25"/>
      <c r="Q2212" s="24"/>
      <c r="R2212" s="79"/>
      <c r="S2212" s="79"/>
    </row>
    <row r="2213" spans="1:19" s="5" customFormat="1" x14ac:dyDescent="0.2">
      <c r="A2213" s="4"/>
      <c r="B2213" s="76" t="str">
        <f>IF(A2213="","",IF(ISNUMBER(SEARCH("KCB",G2213))=TRUE,Info!$J$10,Info!$J$11))</f>
        <v/>
      </c>
      <c r="C2213" s="56"/>
      <c r="D2213" s="171"/>
      <c r="E2213" s="171"/>
      <c r="F2213" s="3"/>
      <c r="H2213" s="3"/>
      <c r="M2213" s="78"/>
      <c r="N2213" s="6"/>
      <c r="O2213" s="25"/>
      <c r="P2213" s="25"/>
      <c r="Q2213" s="24"/>
      <c r="R2213" s="79"/>
      <c r="S2213" s="79"/>
    </row>
    <row r="2214" spans="1:19" s="5" customFormat="1" x14ac:dyDescent="0.2">
      <c r="A2214" s="4"/>
      <c r="B2214" s="76" t="str">
        <f>IF(A2214="","",IF(ISNUMBER(SEARCH("KCB",G2214))=TRUE,Info!$J$10,Info!$J$11))</f>
        <v/>
      </c>
      <c r="C2214" s="56"/>
      <c r="D2214" s="171"/>
      <c r="E2214" s="171"/>
      <c r="F2214" s="3"/>
      <c r="H2214" s="3"/>
      <c r="M2214" s="78"/>
      <c r="N2214" s="6"/>
      <c r="O2214" s="25"/>
      <c r="P2214" s="25"/>
      <c r="Q2214" s="24"/>
      <c r="R2214" s="79"/>
      <c r="S2214" s="79"/>
    </row>
    <row r="2215" spans="1:19" s="5" customFormat="1" x14ac:dyDescent="0.2">
      <c r="A2215" s="4"/>
      <c r="B2215" s="76" t="str">
        <f>IF(A2215="","",IF(ISNUMBER(SEARCH("KCB",G2215))=TRUE,Info!$J$10,Info!$J$11))</f>
        <v/>
      </c>
      <c r="C2215" s="56"/>
      <c r="D2215" s="171"/>
      <c r="E2215" s="171"/>
      <c r="F2215" s="3"/>
      <c r="H2215" s="3"/>
      <c r="M2215" s="78"/>
      <c r="N2215" s="6"/>
      <c r="O2215" s="25"/>
      <c r="P2215" s="25"/>
      <c r="Q2215" s="24"/>
      <c r="R2215" s="79"/>
      <c r="S2215" s="79"/>
    </row>
    <row r="2216" spans="1:19" s="5" customFormat="1" x14ac:dyDescent="0.2">
      <c r="A2216" s="4"/>
      <c r="B2216" s="76" t="str">
        <f>IF(A2216="","",IF(ISNUMBER(SEARCH("KCB",G2216))=TRUE,Info!$J$10,Info!$J$11))</f>
        <v/>
      </c>
      <c r="C2216" s="56"/>
      <c r="D2216" s="171"/>
      <c r="E2216" s="171"/>
      <c r="F2216" s="3"/>
      <c r="H2216" s="3"/>
      <c r="M2216" s="78"/>
      <c r="N2216" s="6"/>
      <c r="O2216" s="25"/>
      <c r="P2216" s="25"/>
      <c r="Q2216" s="24"/>
      <c r="R2216" s="79"/>
      <c r="S2216" s="79"/>
    </row>
    <row r="2217" spans="1:19" s="5" customFormat="1" x14ac:dyDescent="0.2">
      <c r="A2217" s="4"/>
      <c r="B2217" s="76" t="str">
        <f>IF(A2217="","",IF(ISNUMBER(SEARCH("KCB",G2217))=TRUE,Info!$J$10,Info!$J$11))</f>
        <v/>
      </c>
      <c r="C2217" s="56"/>
      <c r="D2217" s="171"/>
      <c r="E2217" s="171"/>
      <c r="F2217" s="3"/>
      <c r="H2217" s="3"/>
      <c r="M2217" s="78"/>
      <c r="N2217" s="6"/>
      <c r="O2217" s="25"/>
      <c r="P2217" s="25"/>
      <c r="Q2217" s="24"/>
      <c r="R2217" s="79"/>
      <c r="S2217" s="79"/>
    </row>
    <row r="2218" spans="1:19" s="5" customFormat="1" x14ac:dyDescent="0.2">
      <c r="A2218" s="4"/>
      <c r="B2218" s="76" t="str">
        <f>IF(A2218="","",IF(ISNUMBER(SEARCH("KCB",G2218))=TRUE,Info!$J$10,Info!$J$11))</f>
        <v/>
      </c>
      <c r="C2218" s="56"/>
      <c r="D2218" s="171"/>
      <c r="E2218" s="171"/>
      <c r="F2218" s="3"/>
      <c r="H2218" s="3"/>
      <c r="M2218" s="78"/>
      <c r="N2218" s="6"/>
      <c r="O2218" s="25"/>
      <c r="P2218" s="25"/>
      <c r="Q2218" s="24"/>
      <c r="R2218" s="79"/>
      <c r="S2218" s="79"/>
    </row>
    <row r="2219" spans="1:19" s="5" customFormat="1" x14ac:dyDescent="0.2">
      <c r="A2219" s="4"/>
      <c r="B2219" s="76" t="str">
        <f>IF(A2219="","",IF(ISNUMBER(SEARCH("KCB",G2219))=TRUE,Info!$J$10,Info!$J$11))</f>
        <v/>
      </c>
      <c r="C2219" s="56"/>
      <c r="D2219" s="171"/>
      <c r="E2219" s="171"/>
      <c r="F2219" s="3"/>
      <c r="H2219" s="3"/>
      <c r="M2219" s="78"/>
      <c r="N2219" s="6"/>
      <c r="O2219" s="25"/>
      <c r="P2219" s="25"/>
      <c r="Q2219" s="24"/>
      <c r="R2219" s="79"/>
      <c r="S2219" s="79"/>
    </row>
    <row r="2220" spans="1:19" s="5" customFormat="1" x14ac:dyDescent="0.2">
      <c r="A2220" s="4"/>
      <c r="B2220" s="76" t="str">
        <f>IF(A2220="","",IF(ISNUMBER(SEARCH("KCB",G2220))=TRUE,Info!$J$10,Info!$J$11))</f>
        <v/>
      </c>
      <c r="C2220" s="56"/>
      <c r="D2220" s="171"/>
      <c r="E2220" s="171"/>
      <c r="F2220" s="3"/>
      <c r="H2220" s="3"/>
      <c r="M2220" s="78"/>
      <c r="N2220" s="6"/>
      <c r="O2220" s="25"/>
      <c r="P2220" s="25"/>
      <c r="Q2220" s="24"/>
      <c r="R2220" s="79"/>
      <c r="S2220" s="79"/>
    </row>
    <row r="2221" spans="1:19" s="5" customFormat="1" x14ac:dyDescent="0.2">
      <c r="A2221" s="4"/>
      <c r="B2221" s="76" t="str">
        <f>IF(A2221="","",IF(ISNUMBER(SEARCH("KCB",G2221))=TRUE,Info!$J$10,Info!$J$11))</f>
        <v/>
      </c>
      <c r="C2221" s="56"/>
      <c r="D2221" s="171"/>
      <c r="E2221" s="171"/>
      <c r="F2221" s="3"/>
      <c r="H2221" s="3"/>
      <c r="M2221" s="78"/>
      <c r="N2221" s="6"/>
      <c r="O2221" s="25"/>
      <c r="P2221" s="25"/>
      <c r="Q2221" s="24"/>
      <c r="R2221" s="79"/>
      <c r="S2221" s="79"/>
    </row>
    <row r="2222" spans="1:19" s="5" customFormat="1" x14ac:dyDescent="0.2">
      <c r="A2222" s="4"/>
      <c r="B2222" s="76" t="str">
        <f>IF(A2222="","",IF(ISNUMBER(SEARCH("KCB",G2222))=TRUE,Info!$J$10,Info!$J$11))</f>
        <v/>
      </c>
      <c r="C2222" s="56"/>
      <c r="D2222" s="171"/>
      <c r="E2222" s="171"/>
      <c r="F2222" s="3"/>
      <c r="H2222" s="3"/>
      <c r="M2222" s="78"/>
      <c r="N2222" s="6"/>
      <c r="O2222" s="25"/>
      <c r="P2222" s="25"/>
      <c r="Q2222" s="24"/>
      <c r="R2222" s="79"/>
      <c r="S2222" s="79"/>
    </row>
    <row r="2223" spans="1:19" s="5" customFormat="1" x14ac:dyDescent="0.2">
      <c r="A2223" s="4"/>
      <c r="B2223" s="76" t="str">
        <f>IF(A2223="","",IF(ISNUMBER(SEARCH("KCB",G2223))=TRUE,Info!$J$10,Info!$J$11))</f>
        <v/>
      </c>
      <c r="C2223" s="56"/>
      <c r="D2223" s="171"/>
      <c r="E2223" s="171"/>
      <c r="F2223" s="3"/>
      <c r="H2223" s="3"/>
      <c r="M2223" s="78"/>
      <c r="N2223" s="6"/>
      <c r="O2223" s="25"/>
      <c r="P2223" s="25"/>
      <c r="Q2223" s="24"/>
      <c r="R2223" s="79"/>
      <c r="S2223" s="79"/>
    </row>
    <row r="2224" spans="1:19" s="5" customFormat="1" x14ac:dyDescent="0.2">
      <c r="A2224" s="4"/>
      <c r="B2224" s="76" t="str">
        <f>IF(A2224="","",IF(ISNUMBER(SEARCH("KCB",G2224))=TRUE,Info!$J$10,Info!$J$11))</f>
        <v/>
      </c>
      <c r="C2224" s="56"/>
      <c r="D2224" s="171"/>
      <c r="E2224" s="171"/>
      <c r="F2224" s="3"/>
      <c r="H2224" s="3"/>
      <c r="M2224" s="78"/>
      <c r="N2224" s="6"/>
      <c r="O2224" s="25"/>
      <c r="P2224" s="25"/>
      <c r="Q2224" s="24"/>
      <c r="R2224" s="79"/>
      <c r="S2224" s="79"/>
    </row>
    <row r="2225" spans="1:19" s="5" customFormat="1" x14ac:dyDescent="0.2">
      <c r="A2225" s="4"/>
      <c r="B2225" s="76" t="str">
        <f>IF(A2225="","",IF(ISNUMBER(SEARCH("KCB",G2225))=TRUE,Info!$J$10,Info!$J$11))</f>
        <v/>
      </c>
      <c r="C2225" s="56"/>
      <c r="D2225" s="171"/>
      <c r="E2225" s="171"/>
      <c r="F2225" s="3"/>
      <c r="H2225" s="3"/>
      <c r="M2225" s="78"/>
      <c r="N2225" s="6"/>
      <c r="O2225" s="25"/>
      <c r="P2225" s="25"/>
      <c r="Q2225" s="24"/>
      <c r="R2225" s="79"/>
      <c r="S2225" s="79"/>
    </row>
    <row r="2226" spans="1:19" s="5" customFormat="1" x14ac:dyDescent="0.2">
      <c r="A2226" s="4"/>
      <c r="B2226" s="76" t="str">
        <f>IF(A2226="","",IF(ISNUMBER(SEARCH("KCB",G2226))=TRUE,Info!$J$10,Info!$J$11))</f>
        <v/>
      </c>
      <c r="C2226" s="56"/>
      <c r="D2226" s="171"/>
      <c r="E2226" s="171"/>
      <c r="F2226" s="3"/>
      <c r="H2226" s="3"/>
      <c r="M2226" s="78"/>
      <c r="N2226" s="6"/>
      <c r="O2226" s="25"/>
      <c r="P2226" s="25"/>
      <c r="Q2226" s="24"/>
      <c r="R2226" s="79"/>
      <c r="S2226" s="79"/>
    </row>
    <row r="2227" spans="1:19" s="5" customFormat="1" x14ac:dyDescent="0.2">
      <c r="A2227" s="4"/>
      <c r="B2227" s="76" t="str">
        <f>IF(A2227="","",IF(ISNUMBER(SEARCH("KCB",G2227))=TRUE,Info!$J$10,Info!$J$11))</f>
        <v/>
      </c>
      <c r="C2227" s="56"/>
      <c r="D2227" s="171"/>
      <c r="E2227" s="171"/>
      <c r="F2227" s="3"/>
      <c r="H2227" s="3"/>
      <c r="M2227" s="78"/>
      <c r="N2227" s="6"/>
      <c r="O2227" s="25"/>
      <c r="P2227" s="25"/>
      <c r="Q2227" s="24"/>
      <c r="R2227" s="79"/>
      <c r="S2227" s="79"/>
    </row>
    <row r="2228" spans="1:19" s="5" customFormat="1" x14ac:dyDescent="0.2">
      <c r="A2228" s="4"/>
      <c r="B2228" s="76" t="str">
        <f>IF(A2228="","",IF(ISNUMBER(SEARCH("KCB",G2228))=TRUE,Info!$J$10,Info!$J$11))</f>
        <v/>
      </c>
      <c r="C2228" s="56"/>
      <c r="D2228" s="171"/>
      <c r="E2228" s="171"/>
      <c r="F2228" s="3"/>
      <c r="H2228" s="3"/>
      <c r="M2228" s="78"/>
      <c r="N2228" s="6"/>
      <c r="O2228" s="25"/>
      <c r="P2228" s="25"/>
      <c r="Q2228" s="24"/>
      <c r="R2228" s="79"/>
      <c r="S2228" s="79"/>
    </row>
    <row r="2229" spans="1:19" s="5" customFormat="1" x14ac:dyDescent="0.2">
      <c r="A2229" s="4"/>
      <c r="B2229" s="76" t="str">
        <f>IF(A2229="","",IF(ISNUMBER(SEARCH("KCB",G2229))=TRUE,Info!$J$10,Info!$J$11))</f>
        <v/>
      </c>
      <c r="C2229" s="56"/>
      <c r="D2229" s="171"/>
      <c r="E2229" s="171"/>
      <c r="F2229" s="3"/>
      <c r="H2229" s="3"/>
      <c r="M2229" s="78"/>
      <c r="N2229" s="6"/>
      <c r="O2229" s="25"/>
      <c r="P2229" s="25"/>
      <c r="Q2229" s="24"/>
      <c r="R2229" s="79"/>
      <c r="S2229" s="79"/>
    </row>
    <row r="2230" spans="1:19" s="5" customFormat="1" x14ac:dyDescent="0.2">
      <c r="A2230" s="4"/>
      <c r="B2230" s="76" t="str">
        <f>IF(A2230="","",IF(ISNUMBER(SEARCH("KCB",G2230))=TRUE,Info!$J$10,Info!$J$11))</f>
        <v/>
      </c>
      <c r="C2230" s="56"/>
      <c r="D2230" s="171"/>
      <c r="E2230" s="171"/>
      <c r="F2230" s="3"/>
      <c r="H2230" s="3"/>
      <c r="M2230" s="78"/>
      <c r="N2230" s="6"/>
      <c r="O2230" s="25"/>
      <c r="P2230" s="25"/>
      <c r="Q2230" s="24"/>
      <c r="R2230" s="79"/>
      <c r="S2230" s="79"/>
    </row>
    <row r="2231" spans="1:19" s="5" customFormat="1" x14ac:dyDescent="0.2">
      <c r="A2231" s="4"/>
      <c r="B2231" s="76" t="str">
        <f>IF(A2231="","",IF(ISNUMBER(SEARCH("KCB",G2231))=TRUE,Info!$J$10,Info!$J$11))</f>
        <v/>
      </c>
      <c r="C2231" s="56"/>
      <c r="D2231" s="171"/>
      <c r="E2231" s="171"/>
      <c r="F2231" s="3"/>
      <c r="H2231" s="3"/>
      <c r="M2231" s="78"/>
      <c r="N2231" s="6"/>
      <c r="O2231" s="25"/>
      <c r="P2231" s="25"/>
      <c r="Q2231" s="24"/>
      <c r="R2231" s="79"/>
      <c r="S2231" s="79"/>
    </row>
    <row r="2232" spans="1:19" s="5" customFormat="1" x14ac:dyDescent="0.2">
      <c r="A2232" s="4"/>
      <c r="B2232" s="76" t="str">
        <f>IF(A2232="","",IF(ISNUMBER(SEARCH("KCB",G2232))=TRUE,Info!$J$10,Info!$J$11))</f>
        <v/>
      </c>
      <c r="C2232" s="56"/>
      <c r="D2232" s="171"/>
      <c r="E2232" s="171"/>
      <c r="F2232" s="3"/>
      <c r="H2232" s="3"/>
      <c r="M2232" s="78"/>
      <c r="N2232" s="6"/>
      <c r="O2232" s="25"/>
      <c r="P2232" s="25"/>
      <c r="Q2232" s="24"/>
      <c r="R2232" s="79"/>
      <c r="S2232" s="79"/>
    </row>
    <row r="2233" spans="1:19" s="5" customFormat="1" x14ac:dyDescent="0.2">
      <c r="A2233" s="4"/>
      <c r="B2233" s="76" t="str">
        <f>IF(A2233="","",IF(ISNUMBER(SEARCH("KCB",G2233))=TRUE,Info!$J$10,Info!$J$11))</f>
        <v/>
      </c>
      <c r="C2233" s="56"/>
      <c r="D2233" s="171"/>
      <c r="E2233" s="171"/>
      <c r="F2233" s="3"/>
      <c r="H2233" s="3"/>
      <c r="M2233" s="78"/>
      <c r="N2233" s="6"/>
      <c r="O2233" s="25"/>
      <c r="P2233" s="25"/>
      <c r="Q2233" s="24"/>
      <c r="R2233" s="79"/>
      <c r="S2233" s="79"/>
    </row>
    <row r="2234" spans="1:19" s="5" customFormat="1" x14ac:dyDescent="0.2">
      <c r="A2234" s="4"/>
      <c r="B2234" s="76" t="str">
        <f>IF(A2234="","",IF(ISNUMBER(SEARCH("KCB",G2234))=TRUE,Info!$J$10,Info!$J$11))</f>
        <v/>
      </c>
      <c r="C2234" s="56"/>
      <c r="D2234" s="171"/>
      <c r="E2234" s="171"/>
      <c r="F2234" s="3"/>
      <c r="H2234" s="3"/>
      <c r="M2234" s="78"/>
      <c r="N2234" s="6"/>
      <c r="O2234" s="25"/>
      <c r="P2234" s="25"/>
      <c r="Q2234" s="24"/>
      <c r="R2234" s="79"/>
      <c r="S2234" s="79"/>
    </row>
    <row r="2235" spans="1:19" s="5" customFormat="1" x14ac:dyDescent="0.2">
      <c r="A2235" s="4"/>
      <c r="B2235" s="76" t="str">
        <f>IF(A2235="","",IF(ISNUMBER(SEARCH("KCB",G2235))=TRUE,Info!$J$10,Info!$J$11))</f>
        <v/>
      </c>
      <c r="C2235" s="56"/>
      <c r="D2235" s="171"/>
      <c r="E2235" s="171"/>
      <c r="F2235" s="3"/>
      <c r="H2235" s="3"/>
      <c r="M2235" s="78"/>
      <c r="N2235" s="6"/>
      <c r="O2235" s="25"/>
      <c r="P2235" s="25"/>
      <c r="Q2235" s="24"/>
      <c r="R2235" s="79"/>
      <c r="S2235" s="79"/>
    </row>
    <row r="2236" spans="1:19" s="5" customFormat="1" x14ac:dyDescent="0.2">
      <c r="A2236" s="4"/>
      <c r="B2236" s="76" t="str">
        <f>IF(A2236="","",IF(ISNUMBER(SEARCH("KCB",G2236))=TRUE,Info!$J$10,Info!$J$11))</f>
        <v/>
      </c>
      <c r="C2236" s="56"/>
      <c r="D2236" s="171"/>
      <c r="E2236" s="171"/>
      <c r="F2236" s="3"/>
      <c r="H2236" s="3"/>
      <c r="M2236" s="78"/>
      <c r="N2236" s="6"/>
      <c r="O2236" s="25"/>
      <c r="P2236" s="25"/>
      <c r="Q2236" s="24"/>
      <c r="R2236" s="79"/>
      <c r="S2236" s="79"/>
    </row>
    <row r="2237" spans="1:19" s="5" customFormat="1" x14ac:dyDescent="0.2">
      <c r="A2237" s="4"/>
      <c r="B2237" s="76" t="str">
        <f>IF(A2237="","",IF(ISNUMBER(SEARCH("KCB",G2237))=TRUE,Info!$J$10,Info!$J$11))</f>
        <v/>
      </c>
      <c r="C2237" s="56"/>
      <c r="D2237" s="171"/>
      <c r="E2237" s="171"/>
      <c r="F2237" s="3"/>
      <c r="H2237" s="3"/>
      <c r="M2237" s="78"/>
      <c r="N2237" s="6"/>
      <c r="O2237" s="25"/>
      <c r="P2237" s="25"/>
      <c r="Q2237" s="24"/>
      <c r="R2237" s="79"/>
      <c r="S2237" s="79"/>
    </row>
    <row r="2238" spans="1:19" s="5" customFormat="1" x14ac:dyDescent="0.2">
      <c r="A2238" s="4"/>
      <c r="B2238" s="76" t="str">
        <f>IF(A2238="","",IF(ISNUMBER(SEARCH("KCB",G2238))=TRUE,Info!$J$10,Info!$J$11))</f>
        <v/>
      </c>
      <c r="C2238" s="56"/>
      <c r="D2238" s="171"/>
      <c r="E2238" s="171"/>
      <c r="F2238" s="3"/>
      <c r="H2238" s="3"/>
      <c r="M2238" s="78"/>
      <c r="N2238" s="6"/>
      <c r="O2238" s="25"/>
      <c r="P2238" s="25"/>
      <c r="Q2238" s="24"/>
      <c r="R2238" s="79"/>
      <c r="S2238" s="79"/>
    </row>
    <row r="2239" spans="1:19" s="5" customFormat="1" x14ac:dyDescent="0.2">
      <c r="A2239" s="4"/>
      <c r="B2239" s="76" t="str">
        <f>IF(A2239="","",IF(ISNUMBER(SEARCH("KCB",G2239))=TRUE,Info!$J$10,Info!$J$11))</f>
        <v/>
      </c>
      <c r="C2239" s="56"/>
      <c r="D2239" s="171"/>
      <c r="E2239" s="171"/>
      <c r="F2239" s="3"/>
      <c r="H2239" s="3"/>
      <c r="M2239" s="78"/>
      <c r="N2239" s="6"/>
      <c r="O2239" s="25"/>
      <c r="P2239" s="25"/>
      <c r="Q2239" s="24"/>
      <c r="R2239" s="79"/>
      <c r="S2239" s="79"/>
    </row>
    <row r="2240" spans="1:19" s="5" customFormat="1" x14ac:dyDescent="0.2">
      <c r="A2240" s="4"/>
      <c r="B2240" s="76" t="str">
        <f>IF(A2240="","",IF(ISNUMBER(SEARCH("KCB",G2240))=TRUE,Info!$J$10,Info!$J$11))</f>
        <v/>
      </c>
      <c r="C2240" s="56"/>
      <c r="D2240" s="171"/>
      <c r="E2240" s="171"/>
      <c r="F2240" s="3"/>
      <c r="H2240" s="3"/>
      <c r="M2240" s="78"/>
      <c r="N2240" s="6"/>
      <c r="O2240" s="25"/>
      <c r="P2240" s="25"/>
      <c r="Q2240" s="24"/>
      <c r="R2240" s="79"/>
      <c r="S2240" s="79"/>
    </row>
    <row r="2241" spans="1:19" s="5" customFormat="1" x14ac:dyDescent="0.2">
      <c r="A2241" s="4"/>
      <c r="B2241" s="76" t="str">
        <f>IF(A2241="","",IF(ISNUMBER(SEARCH("KCB",G2241))=TRUE,Info!$J$10,Info!$J$11))</f>
        <v/>
      </c>
      <c r="C2241" s="56"/>
      <c r="D2241" s="171"/>
      <c r="E2241" s="171"/>
      <c r="F2241" s="3"/>
      <c r="H2241" s="3"/>
      <c r="M2241" s="78"/>
      <c r="N2241" s="6"/>
      <c r="O2241" s="25"/>
      <c r="P2241" s="25"/>
      <c r="Q2241" s="24"/>
      <c r="R2241" s="79"/>
      <c r="S2241" s="79"/>
    </row>
    <row r="2242" spans="1:19" s="5" customFormat="1" x14ac:dyDescent="0.2">
      <c r="A2242" s="4"/>
      <c r="B2242" s="76" t="str">
        <f>IF(A2242="","",IF(ISNUMBER(SEARCH("KCB",G2242))=TRUE,Info!$J$10,Info!$J$11))</f>
        <v/>
      </c>
      <c r="C2242" s="56"/>
      <c r="D2242" s="171"/>
      <c r="E2242" s="171"/>
      <c r="F2242" s="3"/>
      <c r="H2242" s="3"/>
      <c r="M2242" s="78"/>
      <c r="N2242" s="6"/>
      <c r="O2242" s="25"/>
      <c r="P2242" s="25"/>
      <c r="Q2242" s="24"/>
      <c r="R2242" s="79"/>
      <c r="S2242" s="79"/>
    </row>
    <row r="2243" spans="1:19" s="5" customFormat="1" x14ac:dyDescent="0.2">
      <c r="A2243" s="4"/>
      <c r="B2243" s="76" t="str">
        <f>IF(A2243="","",IF(ISNUMBER(SEARCH("KCB",G2243))=TRUE,Info!$J$10,Info!$J$11))</f>
        <v/>
      </c>
      <c r="C2243" s="56"/>
      <c r="D2243" s="171"/>
      <c r="E2243" s="171"/>
      <c r="F2243" s="3"/>
      <c r="H2243" s="3"/>
      <c r="M2243" s="78"/>
      <c r="N2243" s="6"/>
      <c r="O2243" s="25"/>
      <c r="P2243" s="25"/>
      <c r="Q2243" s="24"/>
      <c r="R2243" s="79"/>
      <c r="S2243" s="79"/>
    </row>
    <row r="2244" spans="1:19" s="5" customFormat="1" x14ac:dyDescent="0.2">
      <c r="A2244" s="4"/>
      <c r="B2244" s="76" t="str">
        <f>IF(A2244="","",IF(ISNUMBER(SEARCH("KCB",G2244))=TRUE,Info!$J$10,Info!$J$11))</f>
        <v/>
      </c>
      <c r="C2244" s="56"/>
      <c r="D2244" s="171"/>
      <c r="E2244" s="171"/>
      <c r="F2244" s="3"/>
      <c r="H2244" s="3"/>
      <c r="M2244" s="78"/>
      <c r="N2244" s="6"/>
      <c r="O2244" s="25"/>
      <c r="P2244" s="25"/>
      <c r="Q2244" s="24"/>
      <c r="R2244" s="79"/>
      <c r="S2244" s="79"/>
    </row>
    <row r="2245" spans="1:19" s="5" customFormat="1" x14ac:dyDescent="0.2">
      <c r="A2245" s="4"/>
      <c r="B2245" s="76" t="str">
        <f>IF(A2245="","",IF(ISNUMBER(SEARCH("KCB",G2245))=TRUE,Info!$J$10,Info!$J$11))</f>
        <v/>
      </c>
      <c r="C2245" s="56"/>
      <c r="D2245" s="171"/>
      <c r="E2245" s="171"/>
      <c r="F2245" s="3"/>
      <c r="H2245" s="3"/>
      <c r="M2245" s="78"/>
      <c r="N2245" s="6"/>
      <c r="O2245" s="25"/>
      <c r="P2245" s="25"/>
      <c r="Q2245" s="24"/>
      <c r="R2245" s="79"/>
      <c r="S2245" s="79"/>
    </row>
    <row r="2246" spans="1:19" s="5" customFormat="1" x14ac:dyDescent="0.2">
      <c r="A2246" s="4"/>
      <c r="B2246" s="76" t="str">
        <f>IF(A2246="","",IF(ISNUMBER(SEARCH("KCB",G2246))=TRUE,Info!$J$10,Info!$J$11))</f>
        <v/>
      </c>
      <c r="C2246" s="56"/>
      <c r="D2246" s="171"/>
      <c r="E2246" s="171"/>
      <c r="F2246" s="3"/>
      <c r="H2246" s="3"/>
      <c r="M2246" s="78"/>
      <c r="N2246" s="6"/>
      <c r="O2246" s="25"/>
      <c r="P2246" s="25"/>
      <c r="Q2246" s="24"/>
      <c r="R2246" s="79"/>
      <c r="S2246" s="79"/>
    </row>
    <row r="2247" spans="1:19" s="5" customFormat="1" x14ac:dyDescent="0.2">
      <c r="A2247" s="4"/>
      <c r="B2247" s="76" t="str">
        <f>IF(A2247="","",IF(ISNUMBER(SEARCH("KCB",G2247))=TRUE,Info!$J$10,Info!$J$11))</f>
        <v/>
      </c>
      <c r="C2247" s="56"/>
      <c r="D2247" s="171"/>
      <c r="E2247" s="171"/>
      <c r="F2247" s="3"/>
      <c r="H2247" s="3"/>
      <c r="M2247" s="78"/>
      <c r="N2247" s="6"/>
      <c r="O2247" s="25"/>
      <c r="P2247" s="25"/>
      <c r="Q2247" s="24"/>
      <c r="R2247" s="79"/>
      <c r="S2247" s="79"/>
    </row>
    <row r="2248" spans="1:19" s="5" customFormat="1" x14ac:dyDescent="0.2">
      <c r="A2248" s="4"/>
      <c r="B2248" s="76" t="str">
        <f>IF(A2248="","",IF(ISNUMBER(SEARCH("KCB",G2248))=TRUE,Info!$J$10,Info!$J$11))</f>
        <v/>
      </c>
      <c r="C2248" s="56"/>
      <c r="D2248" s="171"/>
      <c r="E2248" s="171"/>
      <c r="F2248" s="3"/>
      <c r="H2248" s="3"/>
      <c r="M2248" s="78"/>
      <c r="N2248" s="6"/>
      <c r="O2248" s="25"/>
      <c r="P2248" s="25"/>
      <c r="Q2248" s="24"/>
      <c r="R2248" s="79"/>
      <c r="S2248" s="79"/>
    </row>
    <row r="2249" spans="1:19" s="5" customFormat="1" x14ac:dyDescent="0.2">
      <c r="A2249" s="4"/>
      <c r="B2249" s="76" t="str">
        <f>IF(A2249="","",IF(ISNUMBER(SEARCH("KCB",G2249))=TRUE,Info!$J$10,Info!$J$11))</f>
        <v/>
      </c>
      <c r="C2249" s="56"/>
      <c r="D2249" s="171"/>
      <c r="E2249" s="171"/>
      <c r="F2249" s="3"/>
      <c r="H2249" s="3"/>
      <c r="M2249" s="78"/>
      <c r="N2249" s="6"/>
      <c r="O2249" s="25"/>
      <c r="P2249" s="25"/>
      <c r="Q2249" s="24"/>
      <c r="R2249" s="79"/>
      <c r="S2249" s="79"/>
    </row>
    <row r="2250" spans="1:19" s="5" customFormat="1" x14ac:dyDescent="0.2">
      <c r="A2250" s="4"/>
      <c r="B2250" s="76" t="str">
        <f>IF(A2250="","",IF(ISNUMBER(SEARCH("KCB",G2250))=TRUE,Info!$J$10,Info!$J$11))</f>
        <v/>
      </c>
      <c r="C2250" s="56"/>
      <c r="D2250" s="171"/>
      <c r="E2250" s="171"/>
      <c r="F2250" s="3"/>
      <c r="H2250" s="3"/>
      <c r="M2250" s="78"/>
      <c r="N2250" s="6"/>
      <c r="O2250" s="25"/>
      <c r="P2250" s="25"/>
      <c r="Q2250" s="24"/>
      <c r="R2250" s="79"/>
      <c r="S2250" s="79"/>
    </row>
    <row r="2251" spans="1:19" s="5" customFormat="1" x14ac:dyDescent="0.2">
      <c r="A2251" s="4"/>
      <c r="B2251" s="76" t="str">
        <f>IF(A2251="","",IF(ISNUMBER(SEARCH("KCB",G2251))=TRUE,Info!$J$10,Info!$J$11))</f>
        <v/>
      </c>
      <c r="C2251" s="56"/>
      <c r="D2251" s="171"/>
      <c r="E2251" s="171"/>
      <c r="F2251" s="3"/>
      <c r="H2251" s="3"/>
      <c r="M2251" s="78"/>
      <c r="N2251" s="6"/>
      <c r="O2251" s="25"/>
      <c r="P2251" s="25"/>
      <c r="Q2251" s="24"/>
      <c r="R2251" s="79"/>
      <c r="S2251" s="79"/>
    </row>
    <row r="2252" spans="1:19" s="5" customFormat="1" x14ac:dyDescent="0.2">
      <c r="A2252" s="4"/>
      <c r="B2252" s="76" t="str">
        <f>IF(A2252="","",IF(ISNUMBER(SEARCH("KCB",G2252))=TRUE,Info!$J$10,Info!$J$11))</f>
        <v/>
      </c>
      <c r="C2252" s="56"/>
      <c r="D2252" s="171"/>
      <c r="E2252" s="171"/>
      <c r="F2252" s="3"/>
      <c r="H2252" s="3"/>
      <c r="M2252" s="78"/>
      <c r="N2252" s="6"/>
      <c r="O2252" s="25"/>
      <c r="P2252" s="25"/>
      <c r="Q2252" s="24"/>
      <c r="R2252" s="79"/>
      <c r="S2252" s="79"/>
    </row>
    <row r="2253" spans="1:19" s="5" customFormat="1" x14ac:dyDescent="0.2">
      <c r="A2253" s="4"/>
      <c r="B2253" s="76" t="str">
        <f>IF(A2253="","",IF(ISNUMBER(SEARCH("KCB",G2253))=TRUE,Info!$J$10,Info!$J$11))</f>
        <v/>
      </c>
      <c r="C2253" s="56"/>
      <c r="D2253" s="171"/>
      <c r="E2253" s="171"/>
      <c r="F2253" s="3"/>
      <c r="H2253" s="3"/>
      <c r="M2253" s="78"/>
      <c r="N2253" s="6"/>
      <c r="O2253" s="25"/>
      <c r="P2253" s="25"/>
      <c r="Q2253" s="24"/>
      <c r="R2253" s="79"/>
      <c r="S2253" s="79"/>
    </row>
    <row r="2254" spans="1:19" s="5" customFormat="1" x14ac:dyDescent="0.2">
      <c r="A2254" s="4"/>
      <c r="B2254" s="76" t="str">
        <f>IF(A2254="","",IF(ISNUMBER(SEARCH("KCB",G2254))=TRUE,Info!$J$10,Info!$J$11))</f>
        <v/>
      </c>
      <c r="C2254" s="56"/>
      <c r="D2254" s="171"/>
      <c r="E2254" s="171"/>
      <c r="F2254" s="3"/>
      <c r="H2254" s="3"/>
      <c r="M2254" s="78"/>
      <c r="N2254" s="6"/>
      <c r="O2254" s="25"/>
      <c r="P2254" s="25"/>
      <c r="Q2254" s="24"/>
      <c r="R2254" s="79"/>
      <c r="S2254" s="79"/>
    </row>
    <row r="2255" spans="1:19" s="5" customFormat="1" x14ac:dyDescent="0.2">
      <c r="A2255" s="4"/>
      <c r="B2255" s="76" t="str">
        <f>IF(A2255="","",IF(ISNUMBER(SEARCH("KCB",G2255))=TRUE,Info!$J$10,Info!$J$11))</f>
        <v/>
      </c>
      <c r="C2255" s="56"/>
      <c r="D2255" s="171"/>
      <c r="E2255" s="171"/>
      <c r="F2255" s="3"/>
      <c r="H2255" s="3"/>
      <c r="M2255" s="78"/>
      <c r="N2255" s="6"/>
      <c r="O2255" s="25"/>
      <c r="P2255" s="25"/>
      <c r="Q2255" s="24"/>
      <c r="R2255" s="79"/>
      <c r="S2255" s="79"/>
    </row>
    <row r="2256" spans="1:19" s="5" customFormat="1" x14ac:dyDescent="0.2">
      <c r="A2256" s="4"/>
      <c r="B2256" s="76" t="str">
        <f>IF(A2256="","",IF(ISNUMBER(SEARCH("KCB",G2256))=TRUE,Info!$J$10,Info!$J$11))</f>
        <v/>
      </c>
      <c r="C2256" s="56"/>
      <c r="D2256" s="171"/>
      <c r="E2256" s="171"/>
      <c r="F2256" s="3"/>
      <c r="H2256" s="3"/>
      <c r="M2256" s="78"/>
      <c r="N2256" s="6"/>
      <c r="O2256" s="25"/>
      <c r="P2256" s="25"/>
      <c r="Q2256" s="24"/>
      <c r="R2256" s="79"/>
      <c r="S2256" s="79"/>
    </row>
    <row r="2257" spans="1:19" s="5" customFormat="1" x14ac:dyDescent="0.2">
      <c r="A2257" s="4"/>
      <c r="B2257" s="76" t="str">
        <f>IF(A2257="","",IF(ISNUMBER(SEARCH("KCB",G2257))=TRUE,Info!$J$10,Info!$J$11))</f>
        <v/>
      </c>
      <c r="C2257" s="56"/>
      <c r="D2257" s="171"/>
      <c r="E2257" s="171"/>
      <c r="F2257" s="3"/>
      <c r="H2257" s="3"/>
      <c r="M2257" s="78"/>
      <c r="N2257" s="6"/>
      <c r="O2257" s="25"/>
      <c r="P2257" s="25"/>
      <c r="Q2257" s="24"/>
      <c r="R2257" s="79"/>
      <c r="S2257" s="79"/>
    </row>
    <row r="2258" spans="1:19" s="5" customFormat="1" x14ac:dyDescent="0.2">
      <c r="A2258" s="4"/>
      <c r="B2258" s="76" t="str">
        <f>IF(A2258="","",IF(ISNUMBER(SEARCH("KCB",G2258))=TRUE,Info!$J$10,Info!$J$11))</f>
        <v/>
      </c>
      <c r="C2258" s="56"/>
      <c r="D2258" s="171"/>
      <c r="E2258" s="171"/>
      <c r="F2258" s="3"/>
      <c r="H2258" s="3"/>
      <c r="M2258" s="78"/>
      <c r="N2258" s="6"/>
      <c r="O2258" s="25"/>
      <c r="P2258" s="25"/>
      <c r="Q2258" s="24"/>
      <c r="R2258" s="79"/>
      <c r="S2258" s="79"/>
    </row>
    <row r="2259" spans="1:19" s="5" customFormat="1" x14ac:dyDescent="0.2">
      <c r="A2259" s="4"/>
      <c r="B2259" s="76" t="str">
        <f>IF(A2259="","",IF(ISNUMBER(SEARCH("KCB",G2259))=TRUE,Info!$J$10,Info!$J$11))</f>
        <v/>
      </c>
      <c r="C2259" s="56"/>
      <c r="D2259" s="171"/>
      <c r="E2259" s="171"/>
      <c r="F2259" s="3"/>
      <c r="H2259" s="3"/>
      <c r="M2259" s="78"/>
      <c r="N2259" s="6"/>
      <c r="O2259" s="25"/>
      <c r="P2259" s="25"/>
      <c r="Q2259" s="24"/>
      <c r="R2259" s="79"/>
      <c r="S2259" s="79"/>
    </row>
    <row r="2260" spans="1:19" s="5" customFormat="1" x14ac:dyDescent="0.2">
      <c r="A2260" s="4"/>
      <c r="B2260" s="76" t="str">
        <f>IF(A2260="","",IF(ISNUMBER(SEARCH("KCB",G2260))=TRUE,Info!$J$10,Info!$J$11))</f>
        <v/>
      </c>
      <c r="C2260" s="56"/>
      <c r="D2260" s="171"/>
      <c r="E2260" s="171"/>
      <c r="F2260" s="3"/>
      <c r="H2260" s="3"/>
      <c r="M2260" s="78"/>
      <c r="N2260" s="6"/>
      <c r="O2260" s="25"/>
      <c r="P2260" s="25"/>
      <c r="Q2260" s="24"/>
      <c r="R2260" s="79"/>
      <c r="S2260" s="79"/>
    </row>
    <row r="2261" spans="1:19" s="5" customFormat="1" x14ac:dyDescent="0.2">
      <c r="A2261" s="4"/>
      <c r="B2261" s="76" t="str">
        <f>IF(A2261="","",IF(ISNUMBER(SEARCH("KCB",G2261))=TRUE,Info!$J$10,Info!$J$11))</f>
        <v/>
      </c>
      <c r="C2261" s="56"/>
      <c r="D2261" s="171"/>
      <c r="E2261" s="171"/>
      <c r="F2261" s="3"/>
      <c r="H2261" s="3"/>
      <c r="M2261" s="78"/>
      <c r="N2261" s="6"/>
      <c r="O2261" s="25"/>
      <c r="P2261" s="25"/>
      <c r="Q2261" s="24"/>
      <c r="R2261" s="79"/>
      <c r="S2261" s="79"/>
    </row>
    <row r="2262" spans="1:19" s="5" customFormat="1" x14ac:dyDescent="0.2">
      <c r="A2262" s="4"/>
      <c r="B2262" s="76" t="str">
        <f>IF(A2262="","",IF(ISNUMBER(SEARCH("KCB",G2262))=TRUE,Info!$J$10,Info!$J$11))</f>
        <v/>
      </c>
      <c r="C2262" s="56"/>
      <c r="D2262" s="171"/>
      <c r="E2262" s="171"/>
      <c r="F2262" s="3"/>
      <c r="H2262" s="3"/>
      <c r="M2262" s="78"/>
      <c r="N2262" s="6"/>
      <c r="O2262" s="25"/>
      <c r="P2262" s="25"/>
      <c r="Q2262" s="24"/>
      <c r="R2262" s="79"/>
      <c r="S2262" s="79"/>
    </row>
    <row r="2263" spans="1:19" s="5" customFormat="1" x14ac:dyDescent="0.2">
      <c r="A2263" s="4"/>
      <c r="B2263" s="76" t="str">
        <f>IF(A2263="","",IF(ISNUMBER(SEARCH("KCB",G2263))=TRUE,Info!$J$10,Info!$J$11))</f>
        <v/>
      </c>
      <c r="C2263" s="56"/>
      <c r="D2263" s="171"/>
      <c r="E2263" s="171"/>
      <c r="F2263" s="3"/>
      <c r="H2263" s="3"/>
      <c r="M2263" s="78"/>
      <c r="N2263" s="6"/>
      <c r="O2263" s="25"/>
      <c r="P2263" s="25"/>
      <c r="Q2263" s="24"/>
      <c r="R2263" s="79"/>
      <c r="S2263" s="79"/>
    </row>
    <row r="2264" spans="1:19" s="5" customFormat="1" x14ac:dyDescent="0.2">
      <c r="A2264" s="4"/>
      <c r="B2264" s="76" t="str">
        <f>IF(A2264="","",IF(ISNUMBER(SEARCH("KCB",G2264))=TRUE,Info!$J$10,Info!$J$11))</f>
        <v/>
      </c>
      <c r="C2264" s="56"/>
      <c r="D2264" s="171"/>
      <c r="E2264" s="171"/>
      <c r="F2264" s="3"/>
      <c r="H2264" s="3"/>
      <c r="M2264" s="78"/>
      <c r="N2264" s="6"/>
      <c r="O2264" s="25"/>
      <c r="P2264" s="25"/>
      <c r="Q2264" s="24"/>
      <c r="R2264" s="79"/>
      <c r="S2264" s="79"/>
    </row>
    <row r="2265" spans="1:19" s="5" customFormat="1" x14ac:dyDescent="0.2">
      <c r="A2265" s="4"/>
      <c r="B2265" s="76" t="str">
        <f>IF(A2265="","",IF(ISNUMBER(SEARCH("KCB",G2265))=TRUE,Info!$J$10,Info!$J$11))</f>
        <v/>
      </c>
      <c r="C2265" s="56"/>
      <c r="D2265" s="171"/>
      <c r="E2265" s="171"/>
      <c r="F2265" s="3"/>
      <c r="H2265" s="3"/>
      <c r="M2265" s="78"/>
      <c r="N2265" s="6"/>
      <c r="O2265" s="25"/>
      <c r="P2265" s="25"/>
      <c r="Q2265" s="24"/>
      <c r="R2265" s="79"/>
      <c r="S2265" s="79"/>
    </row>
    <row r="2266" spans="1:19" s="5" customFormat="1" x14ac:dyDescent="0.2">
      <c r="A2266" s="4"/>
      <c r="B2266" s="76" t="str">
        <f>IF(A2266="","",IF(ISNUMBER(SEARCH("KCB",G2266))=TRUE,Info!$J$10,Info!$J$11))</f>
        <v/>
      </c>
      <c r="C2266" s="56"/>
      <c r="D2266" s="171"/>
      <c r="E2266" s="171"/>
      <c r="F2266" s="3"/>
      <c r="H2266" s="3"/>
      <c r="M2266" s="78"/>
      <c r="N2266" s="6"/>
      <c r="O2266" s="25"/>
      <c r="P2266" s="25"/>
      <c r="Q2266" s="24"/>
      <c r="R2266" s="79"/>
      <c r="S2266" s="79"/>
    </row>
    <row r="2267" spans="1:19" s="5" customFormat="1" x14ac:dyDescent="0.2">
      <c r="A2267" s="4"/>
      <c r="B2267" s="76" t="str">
        <f>IF(A2267="","",IF(ISNUMBER(SEARCH("KCB",G2267))=TRUE,Info!$J$10,Info!$J$11))</f>
        <v/>
      </c>
      <c r="C2267" s="56"/>
      <c r="D2267" s="171"/>
      <c r="E2267" s="171"/>
      <c r="F2267" s="3"/>
      <c r="H2267" s="3"/>
      <c r="M2267" s="78"/>
      <c r="N2267" s="6"/>
      <c r="O2267" s="25"/>
      <c r="P2267" s="25"/>
      <c r="Q2267" s="24"/>
      <c r="R2267" s="79"/>
      <c r="S2267" s="79"/>
    </row>
    <row r="2268" spans="1:19" s="5" customFormat="1" x14ac:dyDescent="0.2">
      <c r="A2268" s="4"/>
      <c r="B2268" s="76" t="str">
        <f>IF(A2268="","",IF(ISNUMBER(SEARCH("KCB",G2268))=TRUE,Info!$J$10,Info!$J$11))</f>
        <v/>
      </c>
      <c r="C2268" s="56"/>
      <c r="D2268" s="171"/>
      <c r="E2268" s="171"/>
      <c r="F2268" s="3"/>
      <c r="H2268" s="3"/>
      <c r="M2268" s="78"/>
      <c r="N2268" s="6"/>
      <c r="O2268" s="25"/>
      <c r="P2268" s="25"/>
      <c r="Q2268" s="24"/>
      <c r="R2268" s="79"/>
      <c r="S2268" s="79"/>
    </row>
    <row r="2269" spans="1:19" s="5" customFormat="1" x14ac:dyDescent="0.2">
      <c r="A2269" s="4"/>
      <c r="B2269" s="76" t="str">
        <f>IF(A2269="","",IF(ISNUMBER(SEARCH("KCB",G2269))=TRUE,Info!$J$10,Info!$J$11))</f>
        <v/>
      </c>
      <c r="C2269" s="56"/>
      <c r="D2269" s="171"/>
      <c r="E2269" s="171"/>
      <c r="F2269" s="3"/>
      <c r="H2269" s="3"/>
      <c r="M2269" s="78"/>
      <c r="N2269" s="6"/>
      <c r="O2269" s="25"/>
      <c r="P2269" s="25"/>
      <c r="Q2269" s="24"/>
      <c r="R2269" s="79"/>
      <c r="S2269" s="79"/>
    </row>
    <row r="2270" spans="1:19" s="5" customFormat="1" x14ac:dyDescent="0.2">
      <c r="A2270" s="4"/>
      <c r="B2270" s="76" t="str">
        <f>IF(A2270="","",IF(ISNUMBER(SEARCH("KCB",G2270))=TRUE,Info!$J$10,Info!$J$11))</f>
        <v/>
      </c>
      <c r="C2270" s="56"/>
      <c r="D2270" s="171"/>
      <c r="E2270" s="171"/>
      <c r="F2270" s="3"/>
      <c r="H2270" s="3"/>
      <c r="M2270" s="78"/>
      <c r="N2270" s="6"/>
      <c r="O2270" s="25"/>
      <c r="P2270" s="25"/>
      <c r="Q2270" s="24"/>
      <c r="R2270" s="79"/>
      <c r="S2270" s="79"/>
    </row>
    <row r="2271" spans="1:19" s="5" customFormat="1" x14ac:dyDescent="0.2">
      <c r="A2271" s="3"/>
      <c r="B2271" s="76" t="str">
        <f>IF(A2271="","",IF(ISNUMBER(SEARCH("KCB",G2271))=TRUE,Info!$J$10,Info!$J$11))</f>
        <v/>
      </c>
      <c r="C2271" s="56"/>
      <c r="D2271" s="171"/>
      <c r="E2271" s="171"/>
      <c r="F2271" s="3"/>
      <c r="H2271" s="3"/>
      <c r="M2271" s="78"/>
      <c r="N2271" s="6"/>
      <c r="O2271" s="25"/>
      <c r="P2271" s="25"/>
      <c r="Q2271" s="24"/>
      <c r="R2271" s="79"/>
      <c r="S2271" s="79"/>
    </row>
    <row r="2272" spans="1:19" s="5" customFormat="1" x14ac:dyDescent="0.2">
      <c r="A2272" s="3"/>
      <c r="B2272" s="76" t="str">
        <f>IF(A2272="","",IF(ISNUMBER(SEARCH("KCB",G2272))=TRUE,Info!$J$10,Info!$J$11))</f>
        <v/>
      </c>
      <c r="C2272" s="56"/>
      <c r="D2272" s="171"/>
      <c r="E2272" s="171"/>
      <c r="F2272" s="3"/>
      <c r="H2272" s="3"/>
      <c r="M2272" s="78"/>
      <c r="N2272" s="6"/>
      <c r="O2272" s="25"/>
      <c r="P2272" s="25"/>
      <c r="Q2272" s="24"/>
      <c r="R2272" s="79"/>
      <c r="S2272" s="79"/>
    </row>
    <row r="2273" spans="1:19" s="5" customFormat="1" x14ac:dyDescent="0.2">
      <c r="A2273" s="3"/>
      <c r="B2273" s="76" t="str">
        <f>IF(A2273="","",IF(ISNUMBER(SEARCH("KCB",G2273))=TRUE,Info!$J$10,Info!$J$11))</f>
        <v/>
      </c>
      <c r="C2273" s="56"/>
      <c r="D2273" s="171"/>
      <c r="E2273" s="171"/>
      <c r="F2273" s="3"/>
      <c r="H2273" s="3"/>
      <c r="M2273" s="78"/>
      <c r="N2273" s="6"/>
      <c r="O2273" s="25"/>
      <c r="P2273" s="25"/>
      <c r="Q2273" s="24"/>
      <c r="R2273" s="79"/>
      <c r="S2273" s="79"/>
    </row>
    <row r="2274" spans="1:19" s="5" customFormat="1" x14ac:dyDescent="0.2">
      <c r="A2274" s="3"/>
      <c r="B2274" s="76" t="str">
        <f>IF(A2274="","",IF(ISNUMBER(SEARCH("KCB",G2274))=TRUE,Info!$J$10,Info!$J$11))</f>
        <v/>
      </c>
      <c r="C2274" s="56"/>
      <c r="D2274" s="171"/>
      <c r="E2274" s="171"/>
      <c r="F2274" s="3"/>
      <c r="H2274" s="3"/>
      <c r="M2274" s="78"/>
      <c r="N2274" s="6"/>
      <c r="O2274" s="25"/>
      <c r="P2274" s="25"/>
      <c r="Q2274" s="24"/>
      <c r="R2274" s="79"/>
      <c r="S2274" s="79"/>
    </row>
    <row r="2275" spans="1:19" s="5" customFormat="1" x14ac:dyDescent="0.2">
      <c r="A2275" s="3"/>
      <c r="B2275" s="76" t="str">
        <f>IF(A2275="","",IF(ISNUMBER(SEARCH("KCB",G2275))=TRUE,Info!$J$10,Info!$J$11))</f>
        <v/>
      </c>
      <c r="C2275" s="56"/>
      <c r="D2275" s="171"/>
      <c r="E2275" s="171"/>
      <c r="F2275" s="3"/>
      <c r="H2275" s="3"/>
      <c r="M2275" s="78"/>
      <c r="N2275" s="6"/>
      <c r="O2275" s="25"/>
      <c r="P2275" s="25"/>
      <c r="Q2275" s="24"/>
      <c r="R2275" s="79"/>
      <c r="S2275" s="79"/>
    </row>
    <row r="2276" spans="1:19" s="5" customFormat="1" x14ac:dyDescent="0.2">
      <c r="A2276" s="3"/>
      <c r="B2276" s="76" t="str">
        <f>IF(A2276="","",IF(ISNUMBER(SEARCH("KCB",G2276))=TRUE,Info!$J$10,Info!$J$11))</f>
        <v/>
      </c>
      <c r="C2276" s="56"/>
      <c r="D2276" s="171"/>
      <c r="E2276" s="171"/>
      <c r="F2276" s="3"/>
      <c r="H2276" s="3"/>
      <c r="M2276" s="78"/>
      <c r="N2276" s="6"/>
      <c r="O2276" s="25"/>
      <c r="P2276" s="25"/>
      <c r="Q2276" s="24"/>
      <c r="R2276" s="79"/>
      <c r="S2276" s="79"/>
    </row>
    <row r="2277" spans="1:19" s="5" customFormat="1" x14ac:dyDescent="0.2">
      <c r="A2277" s="3"/>
      <c r="B2277" s="76" t="str">
        <f>IF(A2277="","",IF(ISNUMBER(SEARCH("KCB",G2277))=TRUE,Info!$J$10,Info!$J$11))</f>
        <v/>
      </c>
      <c r="C2277" s="56"/>
      <c r="D2277" s="171"/>
      <c r="E2277" s="171"/>
      <c r="F2277" s="3"/>
      <c r="H2277" s="3"/>
      <c r="M2277" s="78"/>
      <c r="N2277" s="6"/>
      <c r="O2277" s="25"/>
      <c r="P2277" s="25"/>
      <c r="Q2277" s="24"/>
      <c r="R2277" s="79"/>
      <c r="S2277" s="79"/>
    </row>
    <row r="2278" spans="1:19" s="5" customFormat="1" x14ac:dyDescent="0.2">
      <c r="A2278" s="3"/>
      <c r="B2278" s="76" t="str">
        <f>IF(A2278="","",IF(ISNUMBER(SEARCH("KCB",G2278))=TRUE,Info!$J$10,Info!$J$11))</f>
        <v/>
      </c>
      <c r="C2278" s="56"/>
      <c r="D2278" s="171"/>
      <c r="E2278" s="171"/>
      <c r="F2278" s="3"/>
      <c r="H2278" s="3"/>
      <c r="M2278" s="78"/>
      <c r="N2278" s="6"/>
      <c r="O2278" s="25"/>
      <c r="P2278" s="25"/>
      <c r="Q2278" s="24"/>
      <c r="R2278" s="79"/>
      <c r="S2278" s="79"/>
    </row>
    <row r="2279" spans="1:19" s="5" customFormat="1" x14ac:dyDescent="0.2">
      <c r="A2279" s="3"/>
      <c r="B2279" s="76" t="str">
        <f>IF(A2279="","",IF(ISNUMBER(SEARCH("KCB",G2279))=TRUE,Info!$J$10,Info!$J$11))</f>
        <v/>
      </c>
      <c r="C2279" s="56"/>
      <c r="D2279" s="171"/>
      <c r="E2279" s="171"/>
      <c r="F2279" s="3"/>
      <c r="H2279" s="3"/>
      <c r="M2279" s="78"/>
      <c r="N2279" s="6"/>
      <c r="O2279" s="25"/>
      <c r="P2279" s="25"/>
      <c r="Q2279" s="24"/>
      <c r="R2279" s="79"/>
      <c r="S2279" s="79"/>
    </row>
    <row r="2280" spans="1:19" s="5" customFormat="1" x14ac:dyDescent="0.2">
      <c r="A2280" s="3"/>
      <c r="B2280" s="76" t="str">
        <f>IF(A2280="","",IF(ISNUMBER(SEARCH("KCB",G2280))=TRUE,Info!$J$10,Info!$J$11))</f>
        <v/>
      </c>
      <c r="C2280" s="56"/>
      <c r="D2280" s="171"/>
      <c r="E2280" s="171"/>
      <c r="F2280" s="3"/>
      <c r="H2280" s="3"/>
      <c r="M2280" s="78"/>
      <c r="N2280" s="6"/>
      <c r="O2280" s="25"/>
      <c r="P2280" s="25"/>
      <c r="Q2280" s="24"/>
      <c r="R2280" s="79"/>
      <c r="S2280" s="79"/>
    </row>
    <row r="2281" spans="1:19" s="5" customFormat="1" x14ac:dyDescent="0.2">
      <c r="A2281" s="3"/>
      <c r="B2281" s="76" t="str">
        <f>IF(A2281="","",IF(ISNUMBER(SEARCH("KCB",G2281))=TRUE,Info!$J$10,Info!$J$11))</f>
        <v/>
      </c>
      <c r="C2281" s="56"/>
      <c r="D2281" s="171"/>
      <c r="E2281" s="171"/>
      <c r="F2281" s="3"/>
      <c r="H2281" s="3"/>
      <c r="M2281" s="78"/>
      <c r="N2281" s="6"/>
      <c r="O2281" s="25"/>
      <c r="P2281" s="25"/>
      <c r="Q2281" s="24"/>
      <c r="R2281" s="79"/>
      <c r="S2281" s="79"/>
    </row>
    <row r="2282" spans="1:19" s="5" customFormat="1" x14ac:dyDescent="0.2">
      <c r="A2282" s="3"/>
      <c r="B2282" s="76" t="str">
        <f>IF(A2282="","",IF(ISNUMBER(SEARCH("KCB",G2282))=TRUE,Info!$J$10,Info!$J$11))</f>
        <v/>
      </c>
      <c r="C2282" s="56"/>
      <c r="D2282" s="171"/>
      <c r="E2282" s="171"/>
      <c r="F2282" s="3"/>
      <c r="H2282" s="3"/>
      <c r="M2282" s="78"/>
      <c r="N2282" s="6"/>
      <c r="O2282" s="25"/>
      <c r="P2282" s="25"/>
      <c r="Q2282" s="24"/>
      <c r="R2282" s="79"/>
      <c r="S2282" s="79"/>
    </row>
    <row r="2283" spans="1:19" s="5" customFormat="1" x14ac:dyDescent="0.2">
      <c r="A2283" s="3"/>
      <c r="B2283" s="76" t="str">
        <f>IF(A2283="","",IF(ISNUMBER(SEARCH("KCB",G2283))=TRUE,Info!$J$10,Info!$J$11))</f>
        <v/>
      </c>
      <c r="C2283" s="56"/>
      <c r="D2283" s="171"/>
      <c r="E2283" s="171"/>
      <c r="F2283" s="3"/>
      <c r="H2283" s="3"/>
      <c r="M2283" s="78"/>
      <c r="N2283" s="6"/>
      <c r="O2283" s="25"/>
      <c r="P2283" s="25"/>
      <c r="Q2283" s="24"/>
      <c r="R2283" s="79"/>
      <c r="S2283" s="79"/>
    </row>
    <row r="2284" spans="1:19" s="5" customFormat="1" x14ac:dyDescent="0.2">
      <c r="A2284" s="3"/>
      <c r="B2284" s="76" t="str">
        <f>IF(A2284="","",IF(ISNUMBER(SEARCH("KCB",G2284))=TRUE,Info!$J$10,Info!$J$11))</f>
        <v/>
      </c>
      <c r="C2284" s="56"/>
      <c r="D2284" s="171"/>
      <c r="E2284" s="171"/>
      <c r="F2284" s="3"/>
      <c r="H2284" s="3"/>
      <c r="M2284" s="78"/>
      <c r="N2284" s="6"/>
      <c r="O2284" s="25"/>
      <c r="P2284" s="25"/>
      <c r="Q2284" s="24"/>
      <c r="R2284" s="79"/>
      <c r="S2284" s="79"/>
    </row>
    <row r="2285" spans="1:19" s="5" customFormat="1" x14ac:dyDescent="0.2">
      <c r="A2285" s="3"/>
      <c r="B2285" s="76" t="str">
        <f>IF(A2285="","",IF(ISNUMBER(SEARCH("KCB",G2285))=TRUE,Info!$J$10,Info!$J$11))</f>
        <v/>
      </c>
      <c r="C2285" s="56"/>
      <c r="D2285" s="171"/>
      <c r="E2285" s="171"/>
      <c r="F2285" s="3"/>
      <c r="H2285" s="3"/>
      <c r="M2285" s="78"/>
      <c r="N2285" s="6"/>
      <c r="O2285" s="25"/>
      <c r="P2285" s="25"/>
      <c r="Q2285" s="24"/>
      <c r="R2285" s="79"/>
      <c r="S2285" s="79"/>
    </row>
    <row r="2286" spans="1:19" s="5" customFormat="1" x14ac:dyDescent="0.2">
      <c r="A2286" s="3"/>
      <c r="B2286" s="76" t="str">
        <f>IF(A2286="","",IF(ISNUMBER(SEARCH("KCB",G2286))=TRUE,Info!$J$10,Info!$J$11))</f>
        <v/>
      </c>
      <c r="C2286" s="56"/>
      <c r="D2286" s="171"/>
      <c r="E2286" s="171"/>
      <c r="F2286" s="3"/>
      <c r="H2286" s="3"/>
      <c r="M2286" s="78"/>
      <c r="N2286" s="6"/>
      <c r="O2286" s="25"/>
      <c r="P2286" s="25"/>
      <c r="Q2286" s="24"/>
      <c r="R2286" s="79"/>
      <c r="S2286" s="79"/>
    </row>
    <row r="2287" spans="1:19" s="5" customFormat="1" x14ac:dyDescent="0.2">
      <c r="A2287" s="3"/>
      <c r="B2287" s="76" t="str">
        <f>IF(A2287="","",IF(ISNUMBER(SEARCH("KCB",G2287))=TRUE,Info!$J$10,Info!$J$11))</f>
        <v/>
      </c>
      <c r="C2287" s="56"/>
      <c r="D2287" s="171"/>
      <c r="E2287" s="171"/>
      <c r="F2287" s="3"/>
      <c r="H2287" s="3"/>
      <c r="M2287" s="78"/>
      <c r="N2287" s="6"/>
      <c r="O2287" s="25"/>
      <c r="P2287" s="25"/>
      <c r="Q2287" s="24"/>
      <c r="R2287" s="79"/>
      <c r="S2287" s="79"/>
    </row>
    <row r="2288" spans="1:19" s="5" customFormat="1" x14ac:dyDescent="0.2">
      <c r="A2288" s="3"/>
      <c r="B2288" s="76" t="str">
        <f>IF(A2288="","",IF(ISNUMBER(SEARCH("KCB",G2288))=TRUE,Info!$J$10,Info!$J$11))</f>
        <v/>
      </c>
      <c r="C2288" s="56"/>
      <c r="D2288" s="171"/>
      <c r="E2288" s="171"/>
      <c r="F2288" s="3"/>
      <c r="H2288" s="3"/>
      <c r="M2288" s="78"/>
      <c r="N2288" s="6"/>
      <c r="O2288" s="25"/>
      <c r="P2288" s="25"/>
      <c r="Q2288" s="24"/>
      <c r="R2288" s="79"/>
      <c r="S2288" s="79"/>
    </row>
    <row r="2289" spans="1:19" s="5" customFormat="1" x14ac:dyDescent="0.2">
      <c r="A2289" s="3"/>
      <c r="B2289" s="76" t="str">
        <f>IF(A2289="","",IF(ISNUMBER(SEARCH("KCB",G2289))=TRUE,Info!$J$10,Info!$J$11))</f>
        <v/>
      </c>
      <c r="C2289" s="56"/>
      <c r="D2289" s="171"/>
      <c r="E2289" s="171"/>
      <c r="F2289" s="3"/>
      <c r="H2289" s="3"/>
      <c r="M2289" s="78"/>
      <c r="N2289" s="6"/>
      <c r="O2289" s="25"/>
      <c r="P2289" s="25"/>
      <c r="Q2289" s="24"/>
      <c r="R2289" s="79"/>
      <c r="S2289" s="79"/>
    </row>
    <row r="2290" spans="1:19" s="5" customFormat="1" x14ac:dyDescent="0.2">
      <c r="A2290" s="3"/>
      <c r="B2290" s="76" t="str">
        <f>IF(A2290="","",IF(ISNUMBER(SEARCH("KCB",G2290))=TRUE,Info!$J$10,Info!$J$11))</f>
        <v/>
      </c>
      <c r="C2290" s="56"/>
      <c r="D2290" s="171"/>
      <c r="E2290" s="171"/>
      <c r="F2290" s="3"/>
      <c r="H2290" s="3"/>
      <c r="M2290" s="78"/>
      <c r="N2290" s="6"/>
      <c r="O2290" s="25"/>
      <c r="P2290" s="25"/>
      <c r="Q2290" s="24"/>
      <c r="R2290" s="79"/>
      <c r="S2290" s="79"/>
    </row>
    <row r="2291" spans="1:19" s="5" customFormat="1" x14ac:dyDescent="0.2">
      <c r="A2291" s="3"/>
      <c r="B2291" s="76" t="str">
        <f>IF(A2291="","",IF(ISNUMBER(SEARCH("KCB",G2291))=TRUE,Info!$J$10,Info!$J$11))</f>
        <v/>
      </c>
      <c r="C2291" s="56"/>
      <c r="D2291" s="171"/>
      <c r="E2291" s="171"/>
      <c r="F2291" s="3"/>
      <c r="H2291" s="3"/>
      <c r="M2291" s="78"/>
      <c r="N2291" s="6"/>
      <c r="O2291" s="25"/>
      <c r="P2291" s="25"/>
      <c r="Q2291" s="24"/>
      <c r="R2291" s="79"/>
      <c r="S2291" s="79"/>
    </row>
    <row r="2292" spans="1:19" s="5" customFormat="1" x14ac:dyDescent="0.2">
      <c r="A2292" s="3"/>
      <c r="B2292" s="76" t="str">
        <f>IF(A2292="","",IF(ISNUMBER(SEARCH("KCB",G2292))=TRUE,Info!$J$10,Info!$J$11))</f>
        <v/>
      </c>
      <c r="C2292" s="56"/>
      <c r="D2292" s="171"/>
      <c r="E2292" s="171"/>
      <c r="F2292" s="3"/>
      <c r="H2292" s="3"/>
      <c r="M2292" s="78"/>
      <c r="N2292" s="6"/>
      <c r="O2292" s="25"/>
      <c r="P2292" s="25"/>
      <c r="Q2292" s="24"/>
      <c r="R2292" s="79"/>
      <c r="S2292" s="79"/>
    </row>
    <row r="2293" spans="1:19" s="5" customFormat="1" x14ac:dyDescent="0.2">
      <c r="A2293" s="3"/>
      <c r="B2293" s="76" t="str">
        <f>IF(A2293="","",IF(ISNUMBER(SEARCH("KCB",G2293))=TRUE,Info!$J$10,Info!$J$11))</f>
        <v/>
      </c>
      <c r="C2293" s="56"/>
      <c r="D2293" s="171"/>
      <c r="E2293" s="171"/>
      <c r="F2293" s="3"/>
      <c r="H2293" s="3"/>
      <c r="M2293" s="78"/>
      <c r="N2293" s="6"/>
      <c r="O2293" s="25"/>
      <c r="P2293" s="25"/>
      <c r="Q2293" s="24"/>
      <c r="R2293" s="79"/>
      <c r="S2293" s="79"/>
    </row>
    <row r="2294" spans="1:19" s="5" customFormat="1" x14ac:dyDescent="0.2">
      <c r="A2294" s="3"/>
      <c r="B2294" s="76" t="str">
        <f>IF(A2294="","",IF(ISNUMBER(SEARCH("KCB",G2294))=TRUE,Info!$J$10,Info!$J$11))</f>
        <v/>
      </c>
      <c r="C2294" s="56"/>
      <c r="D2294" s="171"/>
      <c r="E2294" s="171"/>
      <c r="F2294" s="3"/>
      <c r="H2294" s="3"/>
      <c r="M2294" s="78"/>
      <c r="N2294" s="6"/>
      <c r="O2294" s="25"/>
      <c r="P2294" s="25"/>
      <c r="Q2294" s="24"/>
      <c r="R2294" s="79"/>
      <c r="S2294" s="79"/>
    </row>
    <row r="2295" spans="1:19" s="5" customFormat="1" x14ac:dyDescent="0.2">
      <c r="A2295" s="3"/>
      <c r="B2295" s="76" t="str">
        <f>IF(A2295="","",IF(ISNUMBER(SEARCH("KCB",G2295))=TRUE,Info!$J$10,Info!$J$11))</f>
        <v/>
      </c>
      <c r="C2295" s="56"/>
      <c r="D2295" s="171"/>
      <c r="E2295" s="171"/>
      <c r="F2295" s="3"/>
      <c r="H2295" s="3"/>
      <c r="M2295" s="78"/>
      <c r="N2295" s="6"/>
      <c r="O2295" s="25"/>
      <c r="P2295" s="25"/>
      <c r="Q2295" s="24"/>
      <c r="R2295" s="79"/>
      <c r="S2295" s="79"/>
    </row>
    <row r="2296" spans="1:19" s="5" customFormat="1" x14ac:dyDescent="0.2">
      <c r="A2296" s="3"/>
      <c r="B2296" s="76" t="str">
        <f>IF(A2296="","",IF(ISNUMBER(SEARCH("KCB",G2296))=TRUE,Info!$J$10,Info!$J$11))</f>
        <v/>
      </c>
      <c r="C2296" s="56"/>
      <c r="D2296" s="171"/>
      <c r="E2296" s="171"/>
      <c r="F2296" s="3"/>
      <c r="H2296" s="3"/>
      <c r="M2296" s="78"/>
      <c r="N2296" s="6"/>
      <c r="O2296" s="25"/>
      <c r="P2296" s="25"/>
      <c r="Q2296" s="24"/>
      <c r="R2296" s="79"/>
      <c r="S2296" s="79"/>
    </row>
    <row r="2297" spans="1:19" s="5" customFormat="1" x14ac:dyDescent="0.2">
      <c r="A2297" s="3"/>
      <c r="B2297" s="76" t="str">
        <f>IF(A2297="","",IF(ISNUMBER(SEARCH("KCB",G2297))=TRUE,Info!$J$10,Info!$J$11))</f>
        <v/>
      </c>
      <c r="C2297" s="56"/>
      <c r="D2297" s="171"/>
      <c r="E2297" s="171"/>
      <c r="F2297" s="3"/>
      <c r="H2297" s="3"/>
      <c r="M2297" s="78"/>
      <c r="N2297" s="6"/>
      <c r="O2297" s="25"/>
      <c r="P2297" s="25"/>
      <c r="Q2297" s="24"/>
      <c r="R2297" s="79"/>
      <c r="S2297" s="79"/>
    </row>
    <row r="2298" spans="1:19" s="5" customFormat="1" x14ac:dyDescent="0.2">
      <c r="A2298" s="3"/>
      <c r="B2298" s="76" t="str">
        <f>IF(A2298="","",IF(ISNUMBER(SEARCH("KCB",G2298))=TRUE,Info!$J$10,Info!$J$11))</f>
        <v/>
      </c>
      <c r="C2298" s="56"/>
      <c r="D2298" s="171"/>
      <c r="E2298" s="171"/>
      <c r="F2298" s="3"/>
      <c r="H2298" s="3"/>
      <c r="M2298" s="78"/>
      <c r="N2298" s="6"/>
      <c r="O2298" s="25"/>
      <c r="P2298" s="25"/>
      <c r="Q2298" s="24"/>
      <c r="R2298" s="79"/>
      <c r="S2298" s="79"/>
    </row>
    <row r="2299" spans="1:19" s="5" customFormat="1" x14ac:dyDescent="0.2">
      <c r="A2299" s="3"/>
      <c r="B2299" s="76" t="str">
        <f>IF(A2299="","",IF(ISNUMBER(SEARCH("KCB",G2299))=TRUE,Info!$J$10,Info!$J$11))</f>
        <v/>
      </c>
      <c r="C2299" s="56"/>
      <c r="D2299" s="171"/>
      <c r="E2299" s="171"/>
      <c r="F2299" s="3"/>
      <c r="H2299" s="3"/>
      <c r="M2299" s="78"/>
      <c r="N2299" s="6"/>
      <c r="O2299" s="25"/>
      <c r="P2299" s="25"/>
      <c r="Q2299" s="24"/>
      <c r="R2299" s="79"/>
      <c r="S2299" s="79"/>
    </row>
    <row r="2300" spans="1:19" s="5" customFormat="1" x14ac:dyDescent="0.2">
      <c r="A2300" s="3"/>
      <c r="B2300" s="76" t="str">
        <f>IF(A2300="","",IF(ISNUMBER(SEARCH("KCB",G2300))=TRUE,Info!$J$10,Info!$J$11))</f>
        <v/>
      </c>
      <c r="C2300" s="56"/>
      <c r="D2300" s="171"/>
      <c r="E2300" s="171"/>
      <c r="F2300" s="3"/>
      <c r="H2300" s="3"/>
      <c r="M2300" s="78"/>
      <c r="N2300" s="6"/>
      <c r="O2300" s="25"/>
      <c r="P2300" s="25"/>
      <c r="Q2300" s="24"/>
      <c r="R2300" s="79"/>
      <c r="S2300" s="79"/>
    </row>
    <row r="2301" spans="1:19" s="5" customFormat="1" x14ac:dyDescent="0.2">
      <c r="A2301" s="3"/>
      <c r="B2301" s="76" t="str">
        <f>IF(A2301="","",IF(ISNUMBER(SEARCH("KCB",G2301))=TRUE,Info!$J$10,Info!$J$11))</f>
        <v/>
      </c>
      <c r="C2301" s="56"/>
      <c r="D2301" s="171"/>
      <c r="E2301" s="171"/>
      <c r="F2301" s="3"/>
      <c r="H2301" s="3"/>
      <c r="M2301" s="78"/>
      <c r="N2301" s="6"/>
      <c r="O2301" s="25"/>
      <c r="P2301" s="25"/>
      <c r="Q2301" s="24"/>
      <c r="R2301" s="79"/>
      <c r="S2301" s="79"/>
    </row>
    <row r="2302" spans="1:19" s="5" customFormat="1" x14ac:dyDescent="0.2">
      <c r="A2302" s="3"/>
      <c r="B2302" s="76" t="str">
        <f>IF(A2302="","",IF(ISNUMBER(SEARCH("KCB",G2302))=TRUE,Info!$J$10,Info!$J$11))</f>
        <v/>
      </c>
      <c r="C2302" s="56"/>
      <c r="D2302" s="171"/>
      <c r="E2302" s="171"/>
      <c r="F2302" s="3"/>
      <c r="H2302" s="3"/>
      <c r="M2302" s="78"/>
      <c r="N2302" s="6"/>
      <c r="O2302" s="25"/>
      <c r="P2302" s="25"/>
      <c r="Q2302" s="24"/>
      <c r="R2302" s="79"/>
      <c r="S2302" s="79"/>
    </row>
    <row r="2303" spans="1:19" s="5" customFormat="1" x14ac:dyDescent="0.2">
      <c r="A2303" s="3"/>
      <c r="B2303" s="76" t="str">
        <f>IF(A2303="","",IF(ISNUMBER(SEARCH("KCB",G2303))=TRUE,Info!$J$10,Info!$J$11))</f>
        <v/>
      </c>
      <c r="C2303" s="56"/>
      <c r="D2303" s="171"/>
      <c r="E2303" s="171"/>
      <c r="F2303" s="3"/>
      <c r="H2303" s="3"/>
      <c r="M2303" s="78"/>
      <c r="N2303" s="6"/>
      <c r="O2303" s="25"/>
      <c r="P2303" s="25"/>
      <c r="Q2303" s="24"/>
      <c r="R2303" s="79"/>
      <c r="S2303" s="79"/>
    </row>
    <row r="2304" spans="1:19" s="5" customFormat="1" x14ac:dyDescent="0.2">
      <c r="A2304" s="3"/>
      <c r="B2304" s="76" t="str">
        <f>IF(A2304="","",IF(ISNUMBER(SEARCH("KCB",G2304))=TRUE,Info!$J$10,Info!$J$11))</f>
        <v/>
      </c>
      <c r="C2304" s="56"/>
      <c r="D2304" s="171"/>
      <c r="E2304" s="171"/>
      <c r="F2304" s="3"/>
      <c r="H2304" s="3"/>
      <c r="M2304" s="78"/>
      <c r="N2304" s="6"/>
      <c r="O2304" s="25"/>
      <c r="P2304" s="25"/>
      <c r="Q2304" s="24"/>
      <c r="R2304" s="79"/>
      <c r="S2304" s="79"/>
    </row>
    <row r="2305" spans="1:19" s="5" customFormat="1" x14ac:dyDescent="0.2">
      <c r="A2305" s="3"/>
      <c r="B2305" s="76" t="str">
        <f>IF(A2305="","",IF(ISNUMBER(SEARCH("KCB",G2305))=TRUE,Info!$J$10,Info!$J$11))</f>
        <v/>
      </c>
      <c r="C2305" s="56"/>
      <c r="D2305" s="171"/>
      <c r="E2305" s="171"/>
      <c r="F2305" s="3"/>
      <c r="H2305" s="3"/>
      <c r="M2305" s="78"/>
      <c r="N2305" s="6"/>
      <c r="O2305" s="25"/>
      <c r="P2305" s="25"/>
      <c r="Q2305" s="24"/>
      <c r="R2305" s="79"/>
      <c r="S2305" s="79"/>
    </row>
    <row r="2306" spans="1:19" s="5" customFormat="1" x14ac:dyDescent="0.2">
      <c r="A2306" s="3"/>
      <c r="B2306" s="76" t="str">
        <f>IF(A2306="","",IF(ISNUMBER(SEARCH("KCB",G2306))=TRUE,Info!$J$10,Info!$J$11))</f>
        <v/>
      </c>
      <c r="C2306" s="56"/>
      <c r="D2306" s="171"/>
      <c r="E2306" s="171"/>
      <c r="F2306" s="3"/>
      <c r="H2306" s="3"/>
      <c r="M2306" s="78"/>
      <c r="N2306" s="6"/>
      <c r="O2306" s="25"/>
      <c r="P2306" s="25"/>
      <c r="Q2306" s="24"/>
      <c r="R2306" s="79"/>
      <c r="S2306" s="79"/>
    </row>
    <row r="2307" spans="1:19" s="5" customFormat="1" x14ac:dyDescent="0.2">
      <c r="A2307" s="3"/>
      <c r="B2307" s="76" t="str">
        <f>IF(A2307="","",IF(ISNUMBER(SEARCH("KCB",G2307))=TRUE,Info!$J$10,Info!$J$11))</f>
        <v/>
      </c>
      <c r="C2307" s="56"/>
      <c r="D2307" s="171"/>
      <c r="E2307" s="171"/>
      <c r="F2307" s="3"/>
      <c r="H2307" s="3"/>
      <c r="M2307" s="78"/>
      <c r="N2307" s="6"/>
      <c r="O2307" s="25"/>
      <c r="P2307" s="25"/>
      <c r="Q2307" s="24"/>
      <c r="R2307" s="79"/>
      <c r="S2307" s="79"/>
    </row>
    <row r="2308" spans="1:19" s="5" customFormat="1" x14ac:dyDescent="0.2">
      <c r="A2308" s="3"/>
      <c r="B2308" s="76" t="str">
        <f>IF(A2308="","",IF(ISNUMBER(SEARCH("KCB",G2308))=TRUE,Info!$J$10,Info!$J$11))</f>
        <v/>
      </c>
      <c r="C2308" s="56"/>
      <c r="D2308" s="171"/>
      <c r="E2308" s="171"/>
      <c r="F2308" s="3"/>
      <c r="H2308" s="3"/>
      <c r="M2308" s="78"/>
      <c r="N2308" s="6"/>
      <c r="O2308" s="25"/>
      <c r="P2308" s="25"/>
      <c r="Q2308" s="24"/>
      <c r="R2308" s="79"/>
      <c r="S2308" s="79"/>
    </row>
    <row r="2309" spans="1:19" s="5" customFormat="1" x14ac:dyDescent="0.2">
      <c r="A2309" s="3"/>
      <c r="B2309" s="76" t="str">
        <f>IF(A2309="","",IF(ISNUMBER(SEARCH("KCB",G2309))=TRUE,Info!$J$10,Info!$J$11))</f>
        <v/>
      </c>
      <c r="C2309" s="56"/>
      <c r="D2309" s="171"/>
      <c r="E2309" s="171"/>
      <c r="F2309" s="3"/>
      <c r="H2309" s="3"/>
      <c r="M2309" s="78"/>
      <c r="N2309" s="6"/>
      <c r="O2309" s="25"/>
      <c r="P2309" s="25"/>
      <c r="Q2309" s="24"/>
      <c r="R2309" s="79"/>
      <c r="S2309" s="79"/>
    </row>
    <row r="2310" spans="1:19" s="5" customFormat="1" x14ac:dyDescent="0.2">
      <c r="A2310" s="3"/>
      <c r="B2310" s="76" t="str">
        <f>IF(A2310="","",IF(ISNUMBER(SEARCH("KCB",G2310))=TRUE,Info!$J$10,Info!$J$11))</f>
        <v/>
      </c>
      <c r="C2310" s="56"/>
      <c r="D2310" s="171"/>
      <c r="E2310" s="171"/>
      <c r="F2310" s="3"/>
      <c r="H2310" s="3"/>
      <c r="M2310" s="78"/>
      <c r="N2310" s="6"/>
      <c r="O2310" s="25"/>
      <c r="P2310" s="25"/>
      <c r="Q2310" s="24"/>
      <c r="R2310" s="79"/>
      <c r="S2310" s="79"/>
    </row>
    <row r="2311" spans="1:19" s="5" customFormat="1" x14ac:dyDescent="0.2">
      <c r="A2311" s="3"/>
      <c r="B2311" s="76" t="str">
        <f>IF(A2311="","",IF(ISNUMBER(SEARCH("KCB",G2311))=TRUE,Info!$J$10,Info!$J$11))</f>
        <v/>
      </c>
      <c r="C2311" s="56"/>
      <c r="D2311" s="171"/>
      <c r="E2311" s="171"/>
      <c r="F2311" s="3"/>
      <c r="H2311" s="3"/>
      <c r="M2311" s="78"/>
      <c r="N2311" s="6"/>
      <c r="O2311" s="25"/>
      <c r="P2311" s="25"/>
      <c r="Q2311" s="24"/>
      <c r="R2311" s="79"/>
      <c r="S2311" s="79"/>
    </row>
    <row r="2312" spans="1:19" s="5" customFormat="1" x14ac:dyDescent="0.2">
      <c r="A2312" s="3"/>
      <c r="B2312" s="76" t="str">
        <f>IF(A2312="","",IF(ISNUMBER(SEARCH("KCB",G2312))=TRUE,Info!$J$10,Info!$J$11))</f>
        <v/>
      </c>
      <c r="C2312" s="56"/>
      <c r="D2312" s="171"/>
      <c r="E2312" s="171"/>
      <c r="F2312" s="3"/>
      <c r="H2312" s="3"/>
      <c r="M2312" s="78"/>
      <c r="N2312" s="6"/>
      <c r="O2312" s="25"/>
      <c r="P2312" s="25"/>
      <c r="Q2312" s="24"/>
      <c r="R2312" s="79"/>
      <c r="S2312" s="79"/>
    </row>
    <row r="2313" spans="1:19" s="5" customFormat="1" x14ac:dyDescent="0.2">
      <c r="A2313" s="3"/>
      <c r="B2313" s="76" t="str">
        <f>IF(A2313="","",IF(ISNUMBER(SEARCH("KCB",G2313))=TRUE,Info!$J$10,Info!$J$11))</f>
        <v/>
      </c>
      <c r="C2313" s="56"/>
      <c r="D2313" s="171"/>
      <c r="E2313" s="171"/>
      <c r="F2313" s="3"/>
      <c r="H2313" s="3"/>
      <c r="M2313" s="78"/>
      <c r="N2313" s="6"/>
      <c r="O2313" s="25"/>
      <c r="P2313" s="25"/>
      <c r="Q2313" s="24"/>
      <c r="R2313" s="79"/>
      <c r="S2313" s="79"/>
    </row>
    <row r="2314" spans="1:19" s="5" customFormat="1" x14ac:dyDescent="0.2">
      <c r="A2314" s="3"/>
      <c r="B2314" s="76" t="str">
        <f>IF(A2314="","",IF(ISNUMBER(SEARCH("KCB",G2314))=TRUE,Info!$J$10,Info!$J$11))</f>
        <v/>
      </c>
      <c r="C2314" s="56"/>
      <c r="D2314" s="171"/>
      <c r="E2314" s="171"/>
      <c r="F2314" s="3"/>
      <c r="H2314" s="3"/>
      <c r="M2314" s="78"/>
      <c r="N2314" s="6"/>
      <c r="O2314" s="25"/>
      <c r="P2314" s="25"/>
      <c r="Q2314" s="24"/>
      <c r="R2314" s="79"/>
      <c r="S2314" s="79"/>
    </row>
    <row r="2315" spans="1:19" s="5" customFormat="1" x14ac:dyDescent="0.2">
      <c r="A2315" s="3"/>
      <c r="B2315" s="76" t="str">
        <f>IF(A2315="","",IF(ISNUMBER(SEARCH("KCB",G2315))=TRUE,Info!$J$10,Info!$J$11))</f>
        <v/>
      </c>
      <c r="C2315" s="56"/>
      <c r="D2315" s="171"/>
      <c r="E2315" s="171"/>
      <c r="F2315" s="3"/>
      <c r="H2315" s="3"/>
      <c r="M2315" s="78"/>
      <c r="N2315" s="6"/>
      <c r="O2315" s="25"/>
      <c r="P2315" s="25"/>
      <c r="Q2315" s="24"/>
      <c r="R2315" s="79"/>
      <c r="S2315" s="79"/>
    </row>
    <row r="2316" spans="1:19" s="5" customFormat="1" x14ac:dyDescent="0.2">
      <c r="A2316" s="3"/>
      <c r="B2316" s="76" t="str">
        <f>IF(A2316="","",IF(ISNUMBER(SEARCH("KCB",G2316))=TRUE,Info!$J$10,Info!$J$11))</f>
        <v/>
      </c>
      <c r="C2316" s="56"/>
      <c r="D2316" s="171"/>
      <c r="E2316" s="171"/>
      <c r="F2316" s="3"/>
      <c r="H2316" s="3"/>
      <c r="M2316" s="78"/>
      <c r="N2316" s="6"/>
      <c r="O2316" s="25"/>
      <c r="P2316" s="25"/>
      <c r="Q2316" s="24"/>
      <c r="R2316" s="79"/>
      <c r="S2316" s="79"/>
    </row>
    <row r="2317" spans="1:19" s="5" customFormat="1" x14ac:dyDescent="0.2">
      <c r="A2317" s="3"/>
      <c r="B2317" s="76" t="str">
        <f>IF(A2317="","",IF(ISNUMBER(SEARCH("KCB",G2317))=TRUE,Info!$J$10,Info!$J$11))</f>
        <v/>
      </c>
      <c r="C2317" s="56"/>
      <c r="D2317" s="171"/>
      <c r="E2317" s="171"/>
      <c r="F2317" s="3"/>
      <c r="H2317" s="3"/>
      <c r="M2317" s="78"/>
      <c r="N2317" s="6"/>
      <c r="O2317" s="25"/>
      <c r="P2317" s="25"/>
      <c r="Q2317" s="24"/>
      <c r="R2317" s="79"/>
      <c r="S2317" s="79"/>
    </row>
    <row r="2318" spans="1:19" s="5" customFormat="1" x14ac:dyDescent="0.2">
      <c r="A2318" s="3"/>
      <c r="B2318" s="76" t="str">
        <f>IF(A2318="","",IF(ISNUMBER(SEARCH("KCB",G2318))=TRUE,Info!$J$10,Info!$J$11))</f>
        <v/>
      </c>
      <c r="C2318" s="56"/>
      <c r="D2318" s="171"/>
      <c r="E2318" s="171"/>
      <c r="F2318" s="3"/>
      <c r="H2318" s="3"/>
      <c r="M2318" s="78"/>
      <c r="N2318" s="6"/>
      <c r="O2318" s="25"/>
      <c r="P2318" s="25"/>
      <c r="Q2318" s="24"/>
      <c r="R2318" s="79"/>
      <c r="S2318" s="79"/>
    </row>
    <row r="2319" spans="1:19" s="5" customFormat="1" x14ac:dyDescent="0.2">
      <c r="A2319" s="3"/>
      <c r="B2319" s="76" t="str">
        <f>IF(A2319="","",IF(ISNUMBER(SEARCH("KCB",G2319))=TRUE,Info!$J$10,Info!$J$11))</f>
        <v/>
      </c>
      <c r="C2319" s="56"/>
      <c r="D2319" s="171"/>
      <c r="E2319" s="171"/>
      <c r="F2319" s="3"/>
      <c r="H2319" s="3"/>
      <c r="M2319" s="78"/>
      <c r="N2319" s="6"/>
      <c r="O2319" s="25"/>
      <c r="P2319" s="25"/>
      <c r="Q2319" s="24"/>
      <c r="R2319" s="79"/>
      <c r="S2319" s="79"/>
    </row>
    <row r="2320" spans="1:19" s="5" customFormat="1" x14ac:dyDescent="0.2">
      <c r="A2320" s="3"/>
      <c r="B2320" s="76" t="str">
        <f>IF(A2320="","",IF(ISNUMBER(SEARCH("KCB",G2320))=TRUE,Info!$J$10,Info!$J$11))</f>
        <v/>
      </c>
      <c r="C2320" s="56"/>
      <c r="D2320" s="171"/>
      <c r="E2320" s="171"/>
      <c r="F2320" s="3"/>
      <c r="H2320" s="3"/>
      <c r="M2320" s="78"/>
      <c r="N2320" s="6"/>
      <c r="O2320" s="25"/>
      <c r="P2320" s="25"/>
      <c r="Q2320" s="24"/>
      <c r="R2320" s="79"/>
      <c r="S2320" s="79"/>
    </row>
    <row r="2321" spans="1:19" s="5" customFormat="1" x14ac:dyDescent="0.2">
      <c r="A2321" s="3"/>
      <c r="B2321" s="76" t="str">
        <f>IF(A2321="","",IF(ISNUMBER(SEARCH("KCB",G2321))=TRUE,Info!$J$10,Info!$J$11))</f>
        <v/>
      </c>
      <c r="C2321" s="56"/>
      <c r="D2321" s="171"/>
      <c r="E2321" s="171"/>
      <c r="F2321" s="3"/>
      <c r="H2321" s="3"/>
      <c r="M2321" s="78"/>
      <c r="N2321" s="6"/>
      <c r="O2321" s="25"/>
      <c r="P2321" s="25"/>
      <c r="Q2321" s="24"/>
      <c r="R2321" s="79"/>
      <c r="S2321" s="79"/>
    </row>
    <row r="2322" spans="1:19" s="5" customFormat="1" x14ac:dyDescent="0.2">
      <c r="A2322" s="3"/>
      <c r="B2322" s="76" t="str">
        <f>IF(A2322="","",IF(ISNUMBER(SEARCH("KCB",G2322))=TRUE,Info!$J$10,Info!$J$11))</f>
        <v/>
      </c>
      <c r="C2322" s="56"/>
      <c r="D2322" s="171"/>
      <c r="E2322" s="171"/>
      <c r="F2322" s="3"/>
      <c r="H2322" s="3"/>
      <c r="M2322" s="78"/>
      <c r="N2322" s="6"/>
      <c r="O2322" s="25"/>
      <c r="P2322" s="25"/>
      <c r="Q2322" s="24"/>
      <c r="R2322" s="79"/>
      <c r="S2322" s="79"/>
    </row>
    <row r="2323" spans="1:19" s="5" customFormat="1" x14ac:dyDescent="0.2">
      <c r="A2323" s="3"/>
      <c r="B2323" s="76" t="str">
        <f>IF(A2323="","",IF(ISNUMBER(SEARCH("KCB",G2323))=TRUE,Info!$J$10,Info!$J$11))</f>
        <v/>
      </c>
      <c r="C2323" s="56"/>
      <c r="D2323" s="171"/>
      <c r="E2323" s="171"/>
      <c r="F2323" s="3"/>
      <c r="H2323" s="3"/>
      <c r="M2323" s="78"/>
      <c r="N2323" s="6"/>
      <c r="O2323" s="25"/>
      <c r="P2323" s="25"/>
      <c r="Q2323" s="24"/>
      <c r="R2323" s="79"/>
      <c r="S2323" s="79"/>
    </row>
    <row r="2324" spans="1:19" s="5" customFormat="1" x14ac:dyDescent="0.2">
      <c r="A2324" s="3"/>
      <c r="B2324" s="76" t="str">
        <f>IF(A2324="","",IF(ISNUMBER(SEARCH("KCB",G2324))=TRUE,Info!$J$10,Info!$J$11))</f>
        <v/>
      </c>
      <c r="C2324" s="56"/>
      <c r="D2324" s="171"/>
      <c r="E2324" s="171"/>
      <c r="F2324" s="3"/>
      <c r="H2324" s="3"/>
      <c r="M2324" s="78"/>
      <c r="N2324" s="6"/>
      <c r="O2324" s="25"/>
      <c r="P2324" s="25"/>
      <c r="Q2324" s="24"/>
      <c r="R2324" s="79"/>
      <c r="S2324" s="79"/>
    </row>
    <row r="2325" spans="1:19" s="5" customFormat="1" x14ac:dyDescent="0.2">
      <c r="A2325" s="3"/>
      <c r="B2325" s="76" t="str">
        <f>IF(A2325="","",IF(ISNUMBER(SEARCH("KCB",G2325))=TRUE,Info!$J$10,Info!$J$11))</f>
        <v/>
      </c>
      <c r="C2325" s="56"/>
      <c r="D2325" s="171"/>
      <c r="E2325" s="171"/>
      <c r="F2325" s="3"/>
      <c r="H2325" s="3"/>
      <c r="M2325" s="78"/>
      <c r="N2325" s="6"/>
      <c r="O2325" s="25"/>
      <c r="P2325" s="25"/>
      <c r="Q2325" s="24"/>
      <c r="R2325" s="79"/>
      <c r="S2325" s="79"/>
    </row>
    <row r="2326" spans="1:19" s="5" customFormat="1" x14ac:dyDescent="0.2">
      <c r="A2326" s="3"/>
      <c r="B2326" s="76" t="str">
        <f>IF(A2326="","",IF(ISNUMBER(SEARCH("KCB",G2326))=TRUE,Info!$J$10,Info!$J$11))</f>
        <v/>
      </c>
      <c r="C2326" s="56"/>
      <c r="D2326" s="171"/>
      <c r="E2326" s="171"/>
      <c r="F2326" s="3"/>
      <c r="H2326" s="3"/>
      <c r="M2326" s="78"/>
      <c r="N2326" s="6"/>
      <c r="O2326" s="25"/>
      <c r="P2326" s="25"/>
      <c r="Q2326" s="24"/>
      <c r="R2326" s="79"/>
      <c r="S2326" s="79"/>
    </row>
    <row r="2327" spans="1:19" s="5" customFormat="1" x14ac:dyDescent="0.2">
      <c r="A2327" s="3"/>
      <c r="B2327" s="76" t="str">
        <f>IF(A2327="","",IF(ISNUMBER(SEARCH("KCB",G2327))=TRUE,Info!$J$10,Info!$J$11))</f>
        <v/>
      </c>
      <c r="C2327" s="56"/>
      <c r="D2327" s="171"/>
      <c r="E2327" s="171"/>
      <c r="F2327" s="3"/>
      <c r="H2327" s="3"/>
      <c r="M2327" s="78"/>
      <c r="N2327" s="6"/>
      <c r="O2327" s="25"/>
      <c r="P2327" s="25"/>
      <c r="Q2327" s="24"/>
      <c r="R2327" s="79"/>
      <c r="S2327" s="79"/>
    </row>
    <row r="2328" spans="1:19" s="5" customFormat="1" x14ac:dyDescent="0.2">
      <c r="A2328" s="3"/>
      <c r="B2328" s="76" t="str">
        <f>IF(A2328="","",IF(ISNUMBER(SEARCH("KCB",G2328))=TRUE,Info!$J$10,Info!$J$11))</f>
        <v/>
      </c>
      <c r="C2328" s="56"/>
      <c r="D2328" s="171"/>
      <c r="E2328" s="171"/>
      <c r="F2328" s="3"/>
      <c r="H2328" s="3"/>
      <c r="M2328" s="78"/>
      <c r="N2328" s="6"/>
      <c r="O2328" s="25"/>
      <c r="P2328" s="25"/>
      <c r="Q2328" s="24"/>
      <c r="R2328" s="79"/>
      <c r="S2328" s="79"/>
    </row>
    <row r="2329" spans="1:19" s="5" customFormat="1" x14ac:dyDescent="0.2">
      <c r="A2329" s="3"/>
      <c r="B2329" s="76" t="str">
        <f>IF(A2329="","",IF(ISNUMBER(SEARCH("KCB",G2329))=TRUE,Info!$J$10,Info!$J$11))</f>
        <v/>
      </c>
      <c r="C2329" s="56"/>
      <c r="D2329" s="171"/>
      <c r="E2329" s="171"/>
      <c r="F2329" s="3"/>
      <c r="H2329" s="3"/>
      <c r="M2329" s="78"/>
      <c r="N2329" s="6"/>
      <c r="O2329" s="25"/>
      <c r="P2329" s="25"/>
      <c r="Q2329" s="24"/>
      <c r="R2329" s="79"/>
      <c r="S2329" s="79"/>
    </row>
    <row r="2330" spans="1:19" s="5" customFormat="1" x14ac:dyDescent="0.2">
      <c r="A2330" s="3"/>
      <c r="B2330" s="76" t="str">
        <f>IF(A2330="","",IF(ISNUMBER(SEARCH("KCB",G2330))=TRUE,Info!$J$10,Info!$J$11))</f>
        <v/>
      </c>
      <c r="C2330" s="56"/>
      <c r="D2330" s="171"/>
      <c r="E2330" s="171"/>
      <c r="F2330" s="3"/>
      <c r="H2330" s="3"/>
      <c r="M2330" s="78"/>
      <c r="N2330" s="6"/>
      <c r="O2330" s="25"/>
      <c r="P2330" s="25"/>
      <c r="Q2330" s="24"/>
      <c r="R2330" s="79"/>
      <c r="S2330" s="79"/>
    </row>
    <row r="2331" spans="1:19" s="5" customFormat="1" x14ac:dyDescent="0.2">
      <c r="A2331" s="3"/>
      <c r="B2331" s="76" t="str">
        <f>IF(A2331="","",IF(ISNUMBER(SEARCH("KCB",G2331))=TRUE,Info!$J$10,Info!$J$11))</f>
        <v/>
      </c>
      <c r="C2331" s="56"/>
      <c r="D2331" s="171"/>
      <c r="E2331" s="171"/>
      <c r="F2331" s="3"/>
      <c r="H2331" s="3"/>
      <c r="M2331" s="78"/>
      <c r="N2331" s="6"/>
      <c r="O2331" s="25"/>
      <c r="P2331" s="25"/>
      <c r="Q2331" s="24"/>
      <c r="R2331" s="79"/>
      <c r="S2331" s="79"/>
    </row>
    <row r="2332" spans="1:19" s="5" customFormat="1" x14ac:dyDescent="0.2">
      <c r="A2332" s="3"/>
      <c r="B2332" s="76" t="str">
        <f>IF(A2332="","",IF(ISNUMBER(SEARCH("KCB",G2332))=TRUE,Info!$J$10,Info!$J$11))</f>
        <v/>
      </c>
      <c r="C2332" s="56"/>
      <c r="D2332" s="171"/>
      <c r="E2332" s="171"/>
      <c r="F2332" s="3"/>
      <c r="H2332" s="3"/>
      <c r="M2332" s="78"/>
      <c r="N2332" s="6"/>
      <c r="O2332" s="25"/>
      <c r="P2332" s="25"/>
      <c r="Q2332" s="24"/>
      <c r="R2332" s="79"/>
      <c r="S2332" s="79"/>
    </row>
    <row r="2333" spans="1:19" s="5" customFormat="1" x14ac:dyDescent="0.2">
      <c r="A2333" s="3"/>
      <c r="B2333" s="76" t="str">
        <f>IF(A2333="","",IF(ISNUMBER(SEARCH("KCB",G2333))=TRUE,Info!$J$10,Info!$J$11))</f>
        <v/>
      </c>
      <c r="C2333" s="56"/>
      <c r="D2333" s="171"/>
      <c r="E2333" s="171"/>
      <c r="F2333" s="3"/>
      <c r="H2333" s="3"/>
      <c r="M2333" s="78"/>
      <c r="N2333" s="6"/>
      <c r="O2333" s="25"/>
      <c r="P2333" s="25"/>
      <c r="Q2333" s="24"/>
      <c r="R2333" s="79"/>
      <c r="S2333" s="79"/>
    </row>
    <row r="2334" spans="1:19" s="5" customFormat="1" x14ac:dyDescent="0.2">
      <c r="A2334" s="3"/>
      <c r="B2334" s="76" t="str">
        <f>IF(A2334="","",IF(ISNUMBER(SEARCH("KCB",G2334))=TRUE,Info!$J$10,Info!$J$11))</f>
        <v/>
      </c>
      <c r="C2334" s="56"/>
      <c r="D2334" s="171"/>
      <c r="E2334" s="171"/>
      <c r="F2334" s="3"/>
      <c r="H2334" s="3"/>
      <c r="M2334" s="78"/>
      <c r="N2334" s="6"/>
      <c r="O2334" s="25"/>
      <c r="P2334" s="25"/>
      <c r="Q2334" s="24"/>
      <c r="R2334" s="79"/>
      <c r="S2334" s="79"/>
    </row>
    <row r="2335" spans="1:19" s="5" customFormat="1" x14ac:dyDescent="0.2">
      <c r="A2335" s="3"/>
      <c r="B2335" s="76" t="str">
        <f>IF(A2335="","",IF(ISNUMBER(SEARCH("KCB",G2335))=TRUE,Info!$J$10,Info!$J$11))</f>
        <v/>
      </c>
      <c r="C2335" s="56"/>
      <c r="D2335" s="171"/>
      <c r="E2335" s="171"/>
      <c r="F2335" s="3"/>
      <c r="H2335" s="3"/>
      <c r="M2335" s="78"/>
      <c r="N2335" s="6"/>
      <c r="O2335" s="25"/>
      <c r="P2335" s="25"/>
      <c r="Q2335" s="24"/>
      <c r="R2335" s="79"/>
      <c r="S2335" s="79"/>
    </row>
    <row r="2336" spans="1:19" s="5" customFormat="1" x14ac:dyDescent="0.2">
      <c r="A2336" s="3"/>
      <c r="B2336" s="76" t="str">
        <f>IF(A2336="","",IF(ISNUMBER(SEARCH("KCB",G2336))=TRUE,Info!$J$10,Info!$J$11))</f>
        <v/>
      </c>
      <c r="C2336" s="56"/>
      <c r="D2336" s="171"/>
      <c r="E2336" s="171"/>
      <c r="F2336" s="3"/>
      <c r="H2336" s="3"/>
      <c r="M2336" s="78"/>
      <c r="N2336" s="6"/>
      <c r="O2336" s="25"/>
      <c r="P2336" s="25"/>
      <c r="Q2336" s="24"/>
      <c r="R2336" s="79"/>
      <c r="S2336" s="79"/>
    </row>
    <row r="2337" spans="1:19" s="5" customFormat="1" x14ac:dyDescent="0.2">
      <c r="A2337" s="3"/>
      <c r="B2337" s="76" t="str">
        <f>IF(A2337="","",IF(ISNUMBER(SEARCH("KCB",G2337))=TRUE,Info!$J$10,Info!$J$11))</f>
        <v/>
      </c>
      <c r="C2337" s="56"/>
      <c r="D2337" s="171"/>
      <c r="E2337" s="171"/>
      <c r="F2337" s="3"/>
      <c r="H2337" s="3"/>
      <c r="M2337" s="78"/>
      <c r="N2337" s="6"/>
      <c r="O2337" s="25"/>
      <c r="P2337" s="25"/>
      <c r="Q2337" s="24"/>
      <c r="R2337" s="79"/>
      <c r="S2337" s="79"/>
    </row>
    <row r="2338" spans="1:19" s="5" customFormat="1" x14ac:dyDescent="0.2">
      <c r="A2338" s="3"/>
      <c r="B2338" s="76" t="str">
        <f>IF(A2338="","",IF(ISNUMBER(SEARCH("KCB",G2338))=TRUE,Info!$J$10,Info!$J$11))</f>
        <v/>
      </c>
      <c r="C2338" s="56"/>
      <c r="D2338" s="171"/>
      <c r="E2338" s="171"/>
      <c r="F2338" s="3"/>
      <c r="H2338" s="3"/>
      <c r="M2338" s="78"/>
      <c r="N2338" s="6"/>
      <c r="O2338" s="25"/>
      <c r="P2338" s="25"/>
      <c r="Q2338" s="24"/>
      <c r="R2338" s="79"/>
      <c r="S2338" s="79"/>
    </row>
    <row r="2339" spans="1:19" s="5" customFormat="1" x14ac:dyDescent="0.2">
      <c r="A2339" s="3"/>
      <c r="B2339" s="76" t="str">
        <f>IF(A2339="","",IF(ISNUMBER(SEARCH("KCB",G2339))=TRUE,Info!$J$10,Info!$J$11))</f>
        <v/>
      </c>
      <c r="C2339" s="56"/>
      <c r="D2339" s="171"/>
      <c r="E2339" s="171"/>
      <c r="F2339" s="3"/>
      <c r="H2339" s="3"/>
      <c r="M2339" s="78"/>
      <c r="N2339" s="6"/>
      <c r="O2339" s="25"/>
      <c r="P2339" s="25"/>
      <c r="Q2339" s="24"/>
      <c r="R2339" s="79"/>
      <c r="S2339" s="79"/>
    </row>
    <row r="2340" spans="1:19" s="5" customFormat="1" x14ac:dyDescent="0.2">
      <c r="A2340" s="3"/>
      <c r="B2340" s="76" t="str">
        <f>IF(A2340="","",IF(ISNUMBER(SEARCH("KCB",G2340))=TRUE,Info!$J$10,Info!$J$11))</f>
        <v/>
      </c>
      <c r="C2340" s="56"/>
      <c r="D2340" s="171"/>
      <c r="E2340" s="171"/>
      <c r="F2340" s="3"/>
      <c r="H2340" s="3"/>
      <c r="M2340" s="78"/>
      <c r="N2340" s="6"/>
      <c r="O2340" s="25"/>
      <c r="P2340" s="25"/>
      <c r="Q2340" s="24"/>
      <c r="R2340" s="79"/>
      <c r="S2340" s="79"/>
    </row>
    <row r="2341" spans="1:19" s="5" customFormat="1" x14ac:dyDescent="0.2">
      <c r="A2341" s="3"/>
      <c r="B2341" s="76" t="str">
        <f>IF(A2341="","",IF(ISNUMBER(SEARCH("KCB",G2341))=TRUE,Info!$J$10,Info!$J$11))</f>
        <v/>
      </c>
      <c r="C2341" s="56"/>
      <c r="D2341" s="171"/>
      <c r="E2341" s="171"/>
      <c r="F2341" s="3"/>
      <c r="H2341" s="3"/>
      <c r="M2341" s="78"/>
      <c r="N2341" s="6"/>
      <c r="O2341" s="25"/>
      <c r="P2341" s="25"/>
      <c r="Q2341" s="24"/>
      <c r="R2341" s="79"/>
      <c r="S2341" s="79"/>
    </row>
    <row r="2342" spans="1:19" s="5" customFormat="1" x14ac:dyDescent="0.2">
      <c r="A2342" s="3"/>
      <c r="B2342" s="76" t="str">
        <f>IF(A2342="","",IF(ISNUMBER(SEARCH("KCB",G2342))=TRUE,Info!$J$10,Info!$J$11))</f>
        <v/>
      </c>
      <c r="C2342" s="56"/>
      <c r="D2342" s="171"/>
      <c r="E2342" s="171"/>
      <c r="F2342" s="3"/>
      <c r="H2342" s="3"/>
      <c r="M2342" s="78"/>
      <c r="N2342" s="6"/>
      <c r="O2342" s="25"/>
      <c r="P2342" s="25"/>
      <c r="Q2342" s="24"/>
      <c r="R2342" s="79"/>
      <c r="S2342" s="79"/>
    </row>
    <row r="2343" spans="1:19" s="5" customFormat="1" x14ac:dyDescent="0.2">
      <c r="A2343" s="3"/>
      <c r="B2343" s="76" t="str">
        <f>IF(A2343="","",IF(ISNUMBER(SEARCH("KCB",G2343))=TRUE,Info!$J$10,Info!$J$11))</f>
        <v/>
      </c>
      <c r="C2343" s="56"/>
      <c r="D2343" s="171"/>
      <c r="E2343" s="171"/>
      <c r="F2343" s="3"/>
      <c r="H2343" s="3"/>
      <c r="M2343" s="78"/>
      <c r="N2343" s="6"/>
      <c r="O2343" s="25"/>
      <c r="P2343" s="25"/>
      <c r="Q2343" s="24"/>
      <c r="R2343" s="79"/>
      <c r="S2343" s="79"/>
    </row>
    <row r="2344" spans="1:19" s="5" customFormat="1" x14ac:dyDescent="0.2">
      <c r="A2344" s="3"/>
      <c r="B2344" s="76" t="str">
        <f>IF(A2344="","",IF(ISNUMBER(SEARCH("KCB",G2344))=TRUE,Info!$J$10,Info!$J$11))</f>
        <v/>
      </c>
      <c r="C2344" s="56"/>
      <c r="D2344" s="171"/>
      <c r="E2344" s="171"/>
      <c r="F2344" s="3"/>
      <c r="H2344" s="3"/>
      <c r="M2344" s="78"/>
      <c r="N2344" s="6"/>
      <c r="O2344" s="25"/>
      <c r="P2344" s="25"/>
      <c r="Q2344" s="24"/>
      <c r="R2344" s="79"/>
      <c r="S2344" s="79"/>
    </row>
    <row r="2345" spans="1:19" s="5" customFormat="1" x14ac:dyDescent="0.2">
      <c r="A2345" s="3"/>
      <c r="B2345" s="76" t="str">
        <f>IF(A2345="","",IF(ISNUMBER(SEARCH("KCB",G2345))=TRUE,Info!$J$10,Info!$J$11))</f>
        <v/>
      </c>
      <c r="C2345" s="56"/>
      <c r="D2345" s="171"/>
      <c r="E2345" s="171"/>
      <c r="F2345" s="3"/>
      <c r="H2345" s="3"/>
      <c r="M2345" s="78"/>
      <c r="N2345" s="6"/>
      <c r="O2345" s="25"/>
      <c r="P2345" s="25"/>
      <c r="Q2345" s="24"/>
      <c r="R2345" s="79"/>
      <c r="S2345" s="79"/>
    </row>
    <row r="2346" spans="1:19" s="5" customFormat="1" x14ac:dyDescent="0.2">
      <c r="A2346" s="3"/>
      <c r="B2346" s="76" t="str">
        <f>IF(A2346="","",IF(ISNUMBER(SEARCH("KCB",G2346))=TRUE,Info!$J$10,Info!$J$11))</f>
        <v/>
      </c>
      <c r="C2346" s="56"/>
      <c r="D2346" s="171"/>
      <c r="E2346" s="171"/>
      <c r="F2346" s="3"/>
      <c r="H2346" s="3"/>
      <c r="M2346" s="78"/>
      <c r="N2346" s="6"/>
      <c r="O2346" s="25"/>
      <c r="P2346" s="25"/>
      <c r="Q2346" s="24"/>
      <c r="R2346" s="79"/>
      <c r="S2346" s="79"/>
    </row>
    <row r="2347" spans="1:19" s="5" customFormat="1" x14ac:dyDescent="0.2">
      <c r="A2347" s="3"/>
      <c r="B2347" s="76" t="str">
        <f>IF(A2347="","",IF(ISNUMBER(SEARCH("KCB",G2347))=TRUE,Info!$J$10,Info!$J$11))</f>
        <v/>
      </c>
      <c r="C2347" s="56"/>
      <c r="D2347" s="171"/>
      <c r="E2347" s="171"/>
      <c r="F2347" s="3"/>
      <c r="H2347" s="3"/>
      <c r="M2347" s="78"/>
      <c r="N2347" s="6"/>
      <c r="O2347" s="25"/>
      <c r="P2347" s="25"/>
      <c r="Q2347" s="24"/>
      <c r="R2347" s="79"/>
      <c r="S2347" s="79"/>
    </row>
    <row r="2348" spans="1:19" s="5" customFormat="1" x14ac:dyDescent="0.2">
      <c r="A2348" s="3"/>
      <c r="B2348" s="76" t="str">
        <f>IF(A2348="","",IF(ISNUMBER(SEARCH("KCB",G2348))=TRUE,Info!$J$10,Info!$J$11))</f>
        <v/>
      </c>
      <c r="C2348" s="56"/>
      <c r="D2348" s="171"/>
      <c r="E2348" s="171"/>
      <c r="F2348" s="3"/>
      <c r="H2348" s="3"/>
      <c r="M2348" s="78"/>
      <c r="N2348" s="6"/>
      <c r="O2348" s="25"/>
      <c r="P2348" s="25"/>
      <c r="Q2348" s="24"/>
      <c r="R2348" s="79"/>
      <c r="S2348" s="79"/>
    </row>
    <row r="2349" spans="1:19" s="5" customFormat="1" x14ac:dyDescent="0.2">
      <c r="A2349" s="3"/>
      <c r="B2349" s="76" t="str">
        <f>IF(A2349="","",IF(ISNUMBER(SEARCH("KCB",G2349))=TRUE,Info!$J$10,Info!$J$11))</f>
        <v/>
      </c>
      <c r="C2349" s="56"/>
      <c r="D2349" s="171"/>
      <c r="E2349" s="171"/>
      <c r="F2349" s="3"/>
      <c r="H2349" s="3"/>
      <c r="M2349" s="78"/>
      <c r="N2349" s="6"/>
      <c r="O2349" s="25"/>
      <c r="P2349" s="25"/>
      <c r="Q2349" s="24"/>
      <c r="R2349" s="79"/>
      <c r="S2349" s="79"/>
    </row>
    <row r="2350" spans="1:19" s="5" customFormat="1" x14ac:dyDescent="0.2">
      <c r="A2350" s="3"/>
      <c r="B2350" s="76" t="str">
        <f>IF(A2350="","",IF(ISNUMBER(SEARCH("KCB",G2350))=TRUE,Info!$J$10,Info!$J$11))</f>
        <v/>
      </c>
      <c r="C2350" s="56"/>
      <c r="D2350" s="171"/>
      <c r="E2350" s="171"/>
      <c r="F2350" s="3"/>
      <c r="H2350" s="3"/>
      <c r="M2350" s="78"/>
      <c r="N2350" s="6"/>
      <c r="O2350" s="25"/>
      <c r="P2350" s="25"/>
      <c r="Q2350" s="24"/>
      <c r="R2350" s="79"/>
      <c r="S2350" s="79"/>
    </row>
    <row r="2351" spans="1:19" s="5" customFormat="1" x14ac:dyDescent="0.2">
      <c r="A2351" s="3"/>
      <c r="B2351" s="76" t="str">
        <f>IF(A2351="","",IF(ISNUMBER(SEARCH("KCB",G2351))=TRUE,Info!$J$10,Info!$J$11))</f>
        <v/>
      </c>
      <c r="C2351" s="56"/>
      <c r="D2351" s="171"/>
      <c r="E2351" s="171"/>
      <c r="F2351" s="3"/>
      <c r="H2351" s="3"/>
      <c r="M2351" s="78"/>
      <c r="N2351" s="6"/>
      <c r="O2351" s="25"/>
      <c r="P2351" s="25"/>
      <c r="Q2351" s="24"/>
      <c r="R2351" s="79"/>
      <c r="S2351" s="79"/>
    </row>
    <row r="2352" spans="1:19" s="5" customFormat="1" x14ac:dyDescent="0.2">
      <c r="A2352" s="3"/>
      <c r="B2352" s="76" t="str">
        <f>IF(A2352="","",IF(ISNUMBER(SEARCH("KCB",G2352))=TRUE,Info!$J$10,Info!$J$11))</f>
        <v/>
      </c>
      <c r="C2352" s="56"/>
      <c r="D2352" s="171"/>
      <c r="E2352" s="171"/>
      <c r="F2352" s="3"/>
      <c r="H2352" s="3"/>
      <c r="M2352" s="78"/>
      <c r="N2352" s="6"/>
      <c r="O2352" s="25"/>
      <c r="P2352" s="25"/>
      <c r="Q2352" s="24"/>
      <c r="R2352" s="79"/>
      <c r="S2352" s="79"/>
    </row>
    <row r="2353" spans="1:19" s="5" customFormat="1" x14ac:dyDescent="0.2">
      <c r="A2353" s="3"/>
      <c r="B2353" s="76" t="str">
        <f>IF(A2353="","",IF(ISNUMBER(SEARCH("KCB",G2353))=TRUE,Info!$J$10,Info!$J$11))</f>
        <v/>
      </c>
      <c r="C2353" s="56"/>
      <c r="D2353" s="171"/>
      <c r="E2353" s="171"/>
      <c r="F2353" s="3"/>
      <c r="H2353" s="3"/>
      <c r="M2353" s="78"/>
      <c r="N2353" s="6"/>
      <c r="O2353" s="25"/>
      <c r="P2353" s="25"/>
      <c r="Q2353" s="24"/>
      <c r="R2353" s="79"/>
      <c r="S2353" s="79"/>
    </row>
    <row r="2354" spans="1:19" s="5" customFormat="1" x14ac:dyDescent="0.2">
      <c r="A2354" s="3"/>
      <c r="B2354" s="76" t="str">
        <f>IF(A2354="","",IF(ISNUMBER(SEARCH("KCB",G2354))=TRUE,Info!$J$10,Info!$J$11))</f>
        <v/>
      </c>
      <c r="C2354" s="56"/>
      <c r="D2354" s="171"/>
      <c r="E2354" s="171"/>
      <c r="F2354" s="3"/>
      <c r="H2354" s="3"/>
      <c r="M2354" s="78"/>
      <c r="N2354" s="6"/>
      <c r="O2354" s="25"/>
      <c r="P2354" s="25"/>
      <c r="Q2354" s="24"/>
      <c r="R2354" s="79"/>
      <c r="S2354" s="79"/>
    </row>
    <row r="2355" spans="1:19" s="5" customFormat="1" x14ac:dyDescent="0.2">
      <c r="A2355" s="3"/>
      <c r="B2355" s="76" t="str">
        <f>IF(A2355="","",IF(ISNUMBER(SEARCH("KCB",G2355))=TRUE,Info!$J$10,Info!$J$11))</f>
        <v/>
      </c>
      <c r="C2355" s="56"/>
      <c r="D2355" s="171"/>
      <c r="E2355" s="171"/>
      <c r="F2355" s="3"/>
      <c r="H2355" s="3"/>
      <c r="M2355" s="78"/>
      <c r="N2355" s="6"/>
      <c r="O2355" s="25"/>
      <c r="P2355" s="25"/>
      <c r="Q2355" s="24"/>
      <c r="R2355" s="79"/>
      <c r="S2355" s="79"/>
    </row>
    <row r="2356" spans="1:19" s="5" customFormat="1" x14ac:dyDescent="0.2">
      <c r="A2356" s="3"/>
      <c r="B2356" s="76" t="str">
        <f>IF(A2356="","",IF(ISNUMBER(SEARCH("KCB",G2356))=TRUE,Info!$J$10,Info!$J$11))</f>
        <v/>
      </c>
      <c r="C2356" s="56"/>
      <c r="D2356" s="171"/>
      <c r="E2356" s="171"/>
      <c r="F2356" s="3"/>
      <c r="H2356" s="3"/>
      <c r="M2356" s="78"/>
      <c r="N2356" s="6"/>
      <c r="O2356" s="25"/>
      <c r="P2356" s="25"/>
      <c r="Q2356" s="24"/>
      <c r="R2356" s="79"/>
      <c r="S2356" s="79"/>
    </row>
    <row r="2357" spans="1:19" s="5" customFormat="1" x14ac:dyDescent="0.2">
      <c r="A2357" s="3"/>
      <c r="B2357" s="76" t="str">
        <f>IF(A2357="","",IF(ISNUMBER(SEARCH("KCB",G2357))=TRUE,Info!$J$10,Info!$J$11))</f>
        <v/>
      </c>
      <c r="C2357" s="56"/>
      <c r="D2357" s="171"/>
      <c r="E2357" s="171"/>
      <c r="F2357" s="3"/>
      <c r="H2357" s="3"/>
      <c r="M2357" s="78"/>
      <c r="N2357" s="6"/>
      <c r="O2357" s="25"/>
      <c r="P2357" s="25"/>
      <c r="Q2357" s="24"/>
      <c r="R2357" s="79"/>
      <c r="S2357" s="79"/>
    </row>
    <row r="2358" spans="1:19" s="5" customFormat="1" x14ac:dyDescent="0.2">
      <c r="A2358" s="3"/>
      <c r="B2358" s="76" t="str">
        <f>IF(A2358="","",IF(ISNUMBER(SEARCH("KCB",G2358))=TRUE,Info!$J$10,Info!$J$11))</f>
        <v/>
      </c>
      <c r="C2358" s="56"/>
      <c r="D2358" s="171"/>
      <c r="E2358" s="171"/>
      <c r="F2358" s="3"/>
      <c r="H2358" s="3"/>
      <c r="M2358" s="78"/>
      <c r="N2358" s="6"/>
      <c r="O2358" s="25"/>
      <c r="P2358" s="25"/>
      <c r="Q2358" s="24"/>
      <c r="R2358" s="79"/>
      <c r="S2358" s="79"/>
    </row>
    <row r="2359" spans="1:19" s="5" customFormat="1" x14ac:dyDescent="0.2">
      <c r="A2359" s="3"/>
      <c r="B2359" s="76" t="str">
        <f>IF(A2359="","",IF(ISNUMBER(SEARCH("KCB",G2359))=TRUE,Info!$J$10,Info!$J$11))</f>
        <v/>
      </c>
      <c r="C2359" s="56"/>
      <c r="D2359" s="171"/>
      <c r="E2359" s="171"/>
      <c r="F2359" s="3"/>
      <c r="H2359" s="3"/>
      <c r="M2359" s="78"/>
      <c r="N2359" s="6"/>
      <c r="O2359" s="25"/>
      <c r="P2359" s="25"/>
      <c r="Q2359" s="24"/>
      <c r="R2359" s="79"/>
      <c r="S2359" s="79"/>
    </row>
    <row r="2360" spans="1:19" s="5" customFormat="1" x14ac:dyDescent="0.2">
      <c r="A2360" s="3"/>
      <c r="B2360" s="76" t="str">
        <f>IF(A2360="","",IF(ISNUMBER(SEARCH("KCB",G2360))=TRUE,Info!$J$10,Info!$J$11))</f>
        <v/>
      </c>
      <c r="C2360" s="56"/>
      <c r="D2360" s="171"/>
      <c r="E2360" s="171"/>
      <c r="F2360" s="3"/>
      <c r="H2360" s="3"/>
      <c r="M2360" s="78"/>
      <c r="N2360" s="6"/>
      <c r="O2360" s="25"/>
      <c r="P2360" s="25"/>
      <c r="Q2360" s="24"/>
      <c r="R2360" s="79"/>
      <c r="S2360" s="79"/>
    </row>
    <row r="2361" spans="1:19" s="5" customFormat="1" x14ac:dyDescent="0.2">
      <c r="A2361" s="3"/>
      <c r="B2361" s="76" t="str">
        <f>IF(A2361="","",IF(ISNUMBER(SEARCH("KCB",G2361))=TRUE,Info!$J$10,Info!$J$11))</f>
        <v/>
      </c>
      <c r="C2361" s="56"/>
      <c r="D2361" s="171"/>
      <c r="E2361" s="171"/>
      <c r="F2361" s="3"/>
      <c r="H2361" s="3"/>
      <c r="M2361" s="78"/>
      <c r="N2361" s="6"/>
      <c r="O2361" s="25"/>
      <c r="P2361" s="25"/>
      <c r="Q2361" s="24"/>
      <c r="R2361" s="79"/>
      <c r="S2361" s="79"/>
    </row>
    <row r="2362" spans="1:19" s="5" customFormat="1" x14ac:dyDescent="0.2">
      <c r="A2362" s="3"/>
      <c r="B2362" s="76" t="str">
        <f>IF(A2362="","",IF(ISNUMBER(SEARCH("KCB",G2362))=TRUE,Info!$J$10,Info!$J$11))</f>
        <v/>
      </c>
      <c r="C2362" s="56"/>
      <c r="D2362" s="171"/>
      <c r="E2362" s="171"/>
      <c r="F2362" s="3"/>
      <c r="H2362" s="3"/>
      <c r="M2362" s="78"/>
      <c r="N2362" s="6"/>
      <c r="O2362" s="25"/>
      <c r="P2362" s="25"/>
      <c r="Q2362" s="24"/>
      <c r="R2362" s="79"/>
      <c r="S2362" s="79"/>
    </row>
    <row r="2363" spans="1:19" s="5" customFormat="1" x14ac:dyDescent="0.2">
      <c r="A2363" s="3"/>
      <c r="B2363" s="76" t="str">
        <f>IF(A2363="","",IF(ISNUMBER(SEARCH("KCB",G2363))=TRUE,Info!$J$10,Info!$J$11))</f>
        <v/>
      </c>
      <c r="C2363" s="56"/>
      <c r="D2363" s="171"/>
      <c r="E2363" s="171"/>
      <c r="F2363" s="3"/>
      <c r="H2363" s="3"/>
      <c r="M2363" s="78"/>
      <c r="N2363" s="6"/>
      <c r="O2363" s="25"/>
      <c r="P2363" s="25"/>
      <c r="Q2363" s="24"/>
      <c r="R2363" s="79"/>
      <c r="S2363" s="79"/>
    </row>
    <row r="2364" spans="1:19" s="5" customFormat="1" x14ac:dyDescent="0.2">
      <c r="A2364" s="3"/>
      <c r="B2364" s="76" t="str">
        <f>IF(A2364="","",IF(ISNUMBER(SEARCH("KCB",G2364))=TRUE,Info!$J$10,Info!$J$11))</f>
        <v/>
      </c>
      <c r="C2364" s="56"/>
      <c r="D2364" s="171"/>
      <c r="E2364" s="171"/>
      <c r="F2364" s="3"/>
      <c r="H2364" s="3"/>
      <c r="M2364" s="78"/>
      <c r="N2364" s="6"/>
      <c r="O2364" s="25"/>
      <c r="P2364" s="25"/>
      <c r="Q2364" s="24"/>
      <c r="R2364" s="79"/>
      <c r="S2364" s="79"/>
    </row>
    <row r="2365" spans="1:19" s="5" customFormat="1" x14ac:dyDescent="0.2">
      <c r="A2365" s="3"/>
      <c r="B2365" s="76" t="str">
        <f>IF(A2365="","",IF(ISNUMBER(SEARCH("KCB",G2365))=TRUE,Info!$J$10,Info!$J$11))</f>
        <v/>
      </c>
      <c r="C2365" s="56"/>
      <c r="D2365" s="171"/>
      <c r="E2365" s="171"/>
      <c r="F2365" s="3"/>
      <c r="H2365" s="3"/>
      <c r="M2365" s="78"/>
      <c r="N2365" s="6"/>
      <c r="O2365" s="25"/>
      <c r="P2365" s="25"/>
      <c r="Q2365" s="24"/>
      <c r="R2365" s="79"/>
      <c r="S2365" s="79"/>
    </row>
    <row r="2366" spans="1:19" s="5" customFormat="1" x14ac:dyDescent="0.2">
      <c r="A2366" s="3"/>
      <c r="B2366" s="76" t="str">
        <f>IF(A2366="","",IF(ISNUMBER(SEARCH("KCB",G2366))=TRUE,Info!$J$10,Info!$J$11))</f>
        <v/>
      </c>
      <c r="C2366" s="56"/>
      <c r="D2366" s="171"/>
      <c r="E2366" s="171"/>
      <c r="F2366" s="3"/>
      <c r="H2366" s="3"/>
      <c r="M2366" s="78"/>
      <c r="N2366" s="6"/>
      <c r="O2366" s="25"/>
      <c r="P2366" s="25"/>
      <c r="Q2366" s="24"/>
      <c r="R2366" s="79"/>
      <c r="S2366" s="79"/>
    </row>
    <row r="2367" spans="1:19" s="5" customFormat="1" x14ac:dyDescent="0.2">
      <c r="A2367" s="3"/>
      <c r="B2367" s="76" t="str">
        <f>IF(A2367="","",IF(ISNUMBER(SEARCH("KCB",G2367))=TRUE,Info!$J$10,Info!$J$11))</f>
        <v/>
      </c>
      <c r="C2367" s="56"/>
      <c r="D2367" s="171"/>
      <c r="E2367" s="171"/>
      <c r="F2367" s="3"/>
      <c r="H2367" s="3"/>
      <c r="M2367" s="78"/>
      <c r="N2367" s="6"/>
      <c r="O2367" s="25"/>
      <c r="P2367" s="25"/>
      <c r="Q2367" s="24"/>
      <c r="R2367" s="79"/>
      <c r="S2367" s="79"/>
    </row>
    <row r="2368" spans="1:19" s="5" customFormat="1" x14ac:dyDescent="0.2">
      <c r="A2368" s="3"/>
      <c r="B2368" s="76" t="str">
        <f>IF(A2368="","",IF(ISNUMBER(SEARCH("KCB",G2368))=TRUE,Info!$J$10,Info!$J$11))</f>
        <v/>
      </c>
      <c r="C2368" s="56"/>
      <c r="D2368" s="171"/>
      <c r="E2368" s="171"/>
      <c r="F2368" s="3"/>
      <c r="H2368" s="3"/>
      <c r="M2368" s="78"/>
      <c r="N2368" s="6"/>
      <c r="O2368" s="25"/>
      <c r="P2368" s="25"/>
      <c r="Q2368" s="24"/>
      <c r="R2368" s="79"/>
      <c r="S2368" s="79"/>
    </row>
    <row r="2369" spans="1:19" s="5" customFormat="1" x14ac:dyDescent="0.2">
      <c r="A2369" s="3"/>
      <c r="B2369" s="76" t="str">
        <f>IF(A2369="","",IF(ISNUMBER(SEARCH("KCB",G2369))=TRUE,Info!$J$10,Info!$J$11))</f>
        <v/>
      </c>
      <c r="C2369" s="56"/>
      <c r="D2369" s="171"/>
      <c r="E2369" s="171"/>
      <c r="F2369" s="3"/>
      <c r="H2369" s="3"/>
      <c r="M2369" s="78"/>
      <c r="N2369" s="6"/>
      <c r="O2369" s="25"/>
      <c r="P2369" s="25"/>
      <c r="Q2369" s="24"/>
      <c r="R2369" s="79"/>
      <c r="S2369" s="79"/>
    </row>
    <row r="2370" spans="1:19" s="5" customFormat="1" x14ac:dyDescent="0.2">
      <c r="A2370" s="3"/>
      <c r="B2370" s="76" t="str">
        <f>IF(A2370="","",IF(ISNUMBER(SEARCH("KCB",G2370))=TRUE,Info!$J$10,Info!$J$11))</f>
        <v/>
      </c>
      <c r="C2370" s="56"/>
      <c r="D2370" s="171"/>
      <c r="E2370" s="171"/>
      <c r="F2370" s="3"/>
      <c r="H2370" s="3"/>
      <c r="M2370" s="78"/>
      <c r="N2370" s="6"/>
      <c r="O2370" s="25"/>
      <c r="P2370" s="25"/>
      <c r="Q2370" s="24"/>
      <c r="R2370" s="79"/>
      <c r="S2370" s="79"/>
    </row>
    <row r="2371" spans="1:19" s="5" customFormat="1" x14ac:dyDescent="0.2">
      <c r="A2371" s="3"/>
      <c r="B2371" s="76" t="str">
        <f>IF(A2371="","",IF(ISNUMBER(SEARCH("KCB",G2371))=TRUE,Info!$J$10,Info!$J$11))</f>
        <v/>
      </c>
      <c r="C2371" s="56"/>
      <c r="D2371" s="171"/>
      <c r="E2371" s="171"/>
      <c r="F2371" s="3"/>
      <c r="H2371" s="3"/>
      <c r="M2371" s="78"/>
      <c r="N2371" s="6"/>
      <c r="O2371" s="25"/>
      <c r="P2371" s="25"/>
      <c r="Q2371" s="24"/>
      <c r="R2371" s="79"/>
      <c r="S2371" s="79"/>
    </row>
    <row r="2372" spans="1:19" s="5" customFormat="1" x14ac:dyDescent="0.2">
      <c r="A2372" s="3"/>
      <c r="B2372" s="76" t="str">
        <f>IF(A2372="","",IF(ISNUMBER(SEARCH("KCB",G2372))=TRUE,Info!$J$10,Info!$J$11))</f>
        <v/>
      </c>
      <c r="C2372" s="56"/>
      <c r="D2372" s="171"/>
      <c r="E2372" s="171"/>
      <c r="F2372" s="3"/>
      <c r="H2372" s="3"/>
      <c r="M2372" s="78"/>
      <c r="N2372" s="6"/>
      <c r="O2372" s="25"/>
      <c r="P2372" s="25"/>
      <c r="Q2372" s="24"/>
      <c r="R2372" s="79"/>
      <c r="S2372" s="79"/>
    </row>
    <row r="2373" spans="1:19" s="5" customFormat="1" x14ac:dyDescent="0.2">
      <c r="A2373" s="3"/>
      <c r="B2373" s="76" t="str">
        <f>IF(A2373="","",IF(ISNUMBER(SEARCH("KCB",G2373))=TRUE,Info!$J$10,Info!$J$11))</f>
        <v/>
      </c>
      <c r="C2373" s="56"/>
      <c r="D2373" s="171"/>
      <c r="E2373" s="171"/>
      <c r="F2373" s="3"/>
      <c r="H2373" s="3"/>
      <c r="M2373" s="78"/>
      <c r="N2373" s="6"/>
      <c r="O2373" s="25"/>
      <c r="P2373" s="25"/>
      <c r="Q2373" s="24"/>
      <c r="R2373" s="79"/>
      <c r="S2373" s="79"/>
    </row>
    <row r="2374" spans="1:19" s="5" customFormat="1" x14ac:dyDescent="0.2">
      <c r="A2374" s="3"/>
      <c r="B2374" s="76" t="str">
        <f>IF(A2374="","",IF(ISNUMBER(SEARCH("KCB",G2374))=TRUE,Info!$J$10,Info!$J$11))</f>
        <v/>
      </c>
      <c r="C2374" s="56"/>
      <c r="D2374" s="171"/>
      <c r="E2374" s="171"/>
      <c r="F2374" s="3"/>
      <c r="H2374" s="3"/>
      <c r="M2374" s="78"/>
      <c r="N2374" s="6"/>
      <c r="O2374" s="25"/>
      <c r="P2374" s="25"/>
      <c r="Q2374" s="24"/>
      <c r="R2374" s="79"/>
      <c r="S2374" s="79"/>
    </row>
    <row r="2375" spans="1:19" s="5" customFormat="1" x14ac:dyDescent="0.2">
      <c r="A2375" s="3"/>
      <c r="B2375" s="76" t="str">
        <f>IF(A2375="","",IF(ISNUMBER(SEARCH("KCB",G2375))=TRUE,Info!$J$10,Info!$J$11))</f>
        <v/>
      </c>
      <c r="C2375" s="56"/>
      <c r="D2375" s="171"/>
      <c r="E2375" s="171"/>
      <c r="F2375" s="3"/>
      <c r="H2375" s="3"/>
      <c r="M2375" s="78"/>
      <c r="N2375" s="6"/>
      <c r="O2375" s="25"/>
      <c r="P2375" s="25"/>
      <c r="Q2375" s="24"/>
      <c r="R2375" s="79"/>
      <c r="S2375" s="79"/>
    </row>
    <row r="2376" spans="1:19" s="5" customFormat="1" x14ac:dyDescent="0.2">
      <c r="A2376" s="3"/>
      <c r="B2376" s="76" t="str">
        <f>IF(A2376="","",IF(ISNUMBER(SEARCH("KCB",G2376))=TRUE,Info!$J$10,Info!$J$11))</f>
        <v/>
      </c>
      <c r="C2376" s="56"/>
      <c r="D2376" s="171"/>
      <c r="E2376" s="171"/>
      <c r="F2376" s="3"/>
      <c r="H2376" s="3"/>
      <c r="M2376" s="78"/>
      <c r="N2376" s="6"/>
      <c r="O2376" s="25"/>
      <c r="P2376" s="25"/>
      <c r="Q2376" s="24"/>
      <c r="R2376" s="79"/>
      <c r="S2376" s="79"/>
    </row>
    <row r="2377" spans="1:19" s="5" customFormat="1" x14ac:dyDescent="0.2">
      <c r="A2377" s="3"/>
      <c r="B2377" s="76" t="str">
        <f>IF(A2377="","",IF(ISNUMBER(SEARCH("KCB",G2377))=TRUE,Info!$J$10,Info!$J$11))</f>
        <v/>
      </c>
      <c r="C2377" s="56"/>
      <c r="D2377" s="171"/>
      <c r="E2377" s="171"/>
      <c r="F2377" s="3"/>
      <c r="H2377" s="3"/>
      <c r="M2377" s="78"/>
      <c r="N2377" s="6"/>
      <c r="O2377" s="25"/>
      <c r="P2377" s="25"/>
      <c r="Q2377" s="24"/>
      <c r="R2377" s="79"/>
      <c r="S2377" s="79"/>
    </row>
    <row r="2378" spans="1:19" s="5" customFormat="1" x14ac:dyDescent="0.2">
      <c r="A2378" s="3"/>
      <c r="B2378" s="76" t="str">
        <f>IF(A2378="","",IF(ISNUMBER(SEARCH("KCB",G2378))=TRUE,Info!$J$10,Info!$J$11))</f>
        <v/>
      </c>
      <c r="C2378" s="56"/>
      <c r="D2378" s="171"/>
      <c r="E2378" s="171"/>
      <c r="F2378" s="3"/>
      <c r="H2378" s="3"/>
      <c r="M2378" s="78"/>
      <c r="N2378" s="6"/>
      <c r="O2378" s="25"/>
      <c r="P2378" s="25"/>
      <c r="Q2378" s="24"/>
      <c r="R2378" s="79"/>
      <c r="S2378" s="79"/>
    </row>
    <row r="2379" spans="1:19" s="5" customFormat="1" x14ac:dyDescent="0.2">
      <c r="A2379" s="3"/>
      <c r="B2379" s="76" t="str">
        <f>IF(A2379="","",IF(ISNUMBER(SEARCH("KCB",G2379))=TRUE,Info!$J$10,Info!$J$11))</f>
        <v/>
      </c>
      <c r="C2379" s="56"/>
      <c r="D2379" s="171"/>
      <c r="E2379" s="171"/>
      <c r="F2379" s="3"/>
      <c r="H2379" s="3"/>
      <c r="M2379" s="78"/>
      <c r="N2379" s="6"/>
      <c r="O2379" s="25"/>
      <c r="P2379" s="25"/>
      <c r="Q2379" s="24"/>
      <c r="R2379" s="79"/>
      <c r="S2379" s="79"/>
    </row>
    <row r="2380" spans="1:19" s="5" customFormat="1" x14ac:dyDescent="0.2">
      <c r="A2380" s="3"/>
      <c r="B2380" s="76" t="str">
        <f>IF(A2380="","",IF(ISNUMBER(SEARCH("KCB",G2380))=TRUE,Info!$J$10,Info!$J$11))</f>
        <v/>
      </c>
      <c r="C2380" s="56"/>
      <c r="D2380" s="171"/>
      <c r="E2380" s="171"/>
      <c r="F2380" s="3"/>
      <c r="H2380" s="3"/>
      <c r="M2380" s="78"/>
      <c r="N2380" s="6"/>
      <c r="O2380" s="25"/>
      <c r="P2380" s="25"/>
      <c r="Q2380" s="24"/>
      <c r="R2380" s="79"/>
      <c r="S2380" s="79"/>
    </row>
    <row r="2381" spans="1:19" s="5" customFormat="1" x14ac:dyDescent="0.2">
      <c r="A2381" s="3"/>
      <c r="B2381" s="76" t="str">
        <f>IF(A2381="","",IF(ISNUMBER(SEARCH("KCB",G2381))=TRUE,Info!$J$10,Info!$J$11))</f>
        <v/>
      </c>
      <c r="C2381" s="56"/>
      <c r="D2381" s="171"/>
      <c r="E2381" s="171"/>
      <c r="F2381" s="3"/>
      <c r="H2381" s="3"/>
      <c r="M2381" s="78"/>
      <c r="N2381" s="6"/>
      <c r="O2381" s="25"/>
      <c r="P2381" s="25"/>
      <c r="Q2381" s="24"/>
      <c r="R2381" s="79"/>
      <c r="S2381" s="79"/>
    </row>
    <row r="2382" spans="1:19" s="5" customFormat="1" x14ac:dyDescent="0.2">
      <c r="A2382" s="3"/>
      <c r="B2382" s="76" t="str">
        <f>IF(A2382="","",IF(ISNUMBER(SEARCH("KCB",G2382))=TRUE,Info!$J$10,Info!$J$11))</f>
        <v/>
      </c>
      <c r="C2382" s="56"/>
      <c r="D2382" s="171"/>
      <c r="E2382" s="171"/>
      <c r="F2382" s="3"/>
      <c r="H2382" s="3"/>
      <c r="M2382" s="78"/>
      <c r="N2382" s="6"/>
      <c r="O2382" s="25"/>
      <c r="P2382" s="25"/>
      <c r="Q2382" s="24"/>
      <c r="R2382" s="79"/>
      <c r="S2382" s="79"/>
    </row>
    <row r="2383" spans="1:19" s="5" customFormat="1" x14ac:dyDescent="0.2">
      <c r="A2383" s="3"/>
      <c r="B2383" s="76" t="str">
        <f>IF(A2383="","",IF(ISNUMBER(SEARCH("KCB",G2383))=TRUE,Info!$J$10,Info!$J$11))</f>
        <v/>
      </c>
      <c r="C2383" s="56"/>
      <c r="D2383" s="171"/>
      <c r="E2383" s="171"/>
      <c r="F2383" s="3"/>
      <c r="H2383" s="3"/>
      <c r="M2383" s="78"/>
      <c r="N2383" s="6"/>
      <c r="O2383" s="25"/>
      <c r="P2383" s="25"/>
      <c r="Q2383" s="24"/>
      <c r="R2383" s="79"/>
      <c r="S2383" s="79"/>
    </row>
    <row r="2384" spans="1:19" s="5" customFormat="1" x14ac:dyDescent="0.2">
      <c r="A2384" s="3"/>
      <c r="B2384" s="76" t="str">
        <f>IF(A2384="","",IF(ISNUMBER(SEARCH("KCB",G2384))=TRUE,Info!$J$10,Info!$J$11))</f>
        <v/>
      </c>
      <c r="C2384" s="56"/>
      <c r="D2384" s="171"/>
      <c r="E2384" s="171"/>
      <c r="F2384" s="3"/>
      <c r="H2384" s="3"/>
      <c r="M2384" s="78"/>
      <c r="N2384" s="6"/>
      <c r="O2384" s="25"/>
      <c r="P2384" s="25"/>
      <c r="Q2384" s="24"/>
      <c r="R2384" s="79"/>
      <c r="S2384" s="79"/>
    </row>
    <row r="2385" spans="1:19" s="5" customFormat="1" x14ac:dyDescent="0.2">
      <c r="A2385" s="3"/>
      <c r="B2385" s="76" t="str">
        <f>IF(A2385="","",IF(ISNUMBER(SEARCH("KCB",G2385))=TRUE,Info!$J$10,Info!$J$11))</f>
        <v/>
      </c>
      <c r="C2385" s="56"/>
      <c r="D2385" s="171"/>
      <c r="E2385" s="171"/>
      <c r="F2385" s="3"/>
      <c r="H2385" s="3"/>
      <c r="M2385" s="78"/>
      <c r="N2385" s="6"/>
      <c r="O2385" s="25"/>
      <c r="P2385" s="25"/>
      <c r="Q2385" s="24"/>
      <c r="R2385" s="79"/>
      <c r="S2385" s="79"/>
    </row>
    <row r="2386" spans="1:19" s="5" customFormat="1" x14ac:dyDescent="0.2">
      <c r="A2386" s="3"/>
      <c r="B2386" s="76" t="str">
        <f>IF(A2386="","",IF(ISNUMBER(SEARCH("KCB",G2386))=TRUE,Info!$J$10,Info!$J$11))</f>
        <v/>
      </c>
      <c r="C2386" s="56"/>
      <c r="D2386" s="171"/>
      <c r="E2386" s="171"/>
      <c r="F2386" s="3"/>
      <c r="H2386" s="3"/>
      <c r="M2386" s="78"/>
      <c r="N2386" s="6"/>
      <c r="O2386" s="25"/>
      <c r="P2386" s="25"/>
      <c r="Q2386" s="24"/>
      <c r="R2386" s="79"/>
      <c r="S2386" s="79"/>
    </row>
    <row r="2387" spans="1:19" s="5" customFormat="1" x14ac:dyDescent="0.2">
      <c r="A2387" s="3"/>
      <c r="B2387" s="76" t="str">
        <f>IF(A2387="","",IF(ISNUMBER(SEARCH("KCB",G2387))=TRUE,Info!$J$10,Info!$J$11))</f>
        <v/>
      </c>
      <c r="C2387" s="56"/>
      <c r="D2387" s="171"/>
      <c r="E2387" s="171"/>
      <c r="F2387" s="3"/>
      <c r="H2387" s="3"/>
      <c r="M2387" s="78"/>
      <c r="N2387" s="6"/>
      <c r="O2387" s="25"/>
      <c r="P2387" s="25"/>
      <c r="Q2387" s="24"/>
      <c r="R2387" s="79"/>
      <c r="S2387" s="79"/>
    </row>
    <row r="2388" spans="1:19" s="5" customFormat="1" x14ac:dyDescent="0.2">
      <c r="A2388" s="3"/>
      <c r="B2388" s="76" t="str">
        <f>IF(A2388="","",IF(ISNUMBER(SEARCH("KCB",G2388))=TRUE,Info!$J$10,Info!$J$11))</f>
        <v/>
      </c>
      <c r="C2388" s="56"/>
      <c r="D2388" s="171"/>
      <c r="E2388" s="171"/>
      <c r="F2388" s="3"/>
      <c r="H2388" s="3"/>
      <c r="M2388" s="78"/>
      <c r="N2388" s="6"/>
      <c r="O2388" s="25"/>
      <c r="P2388" s="25"/>
      <c r="Q2388" s="24"/>
      <c r="R2388" s="79"/>
      <c r="S2388" s="79"/>
    </row>
    <row r="2389" spans="1:19" s="5" customFormat="1" x14ac:dyDescent="0.2">
      <c r="A2389" s="3"/>
      <c r="B2389" s="76" t="str">
        <f>IF(A2389="","",IF(ISNUMBER(SEARCH("KCB",G2389))=TRUE,Info!$J$10,Info!$J$11))</f>
        <v/>
      </c>
      <c r="C2389" s="56"/>
      <c r="D2389" s="171"/>
      <c r="E2389" s="171"/>
      <c r="F2389" s="3"/>
      <c r="H2389" s="3"/>
      <c r="M2389" s="78"/>
      <c r="N2389" s="6"/>
      <c r="O2389" s="25"/>
      <c r="P2389" s="25"/>
      <c r="Q2389" s="24"/>
      <c r="R2389" s="79"/>
      <c r="S2389" s="79"/>
    </row>
    <row r="2390" spans="1:19" s="5" customFormat="1" x14ac:dyDescent="0.2">
      <c r="A2390" s="3"/>
      <c r="B2390" s="76" t="str">
        <f>IF(A2390="","",IF(ISNUMBER(SEARCH("KCB",G2390))=TRUE,Info!$J$10,Info!$J$11))</f>
        <v/>
      </c>
      <c r="C2390" s="56"/>
      <c r="D2390" s="171"/>
      <c r="E2390" s="171"/>
      <c r="F2390" s="3"/>
      <c r="H2390" s="3"/>
      <c r="M2390" s="78"/>
      <c r="N2390" s="6"/>
      <c r="O2390" s="25"/>
      <c r="P2390" s="25"/>
      <c r="Q2390" s="24"/>
      <c r="R2390" s="79"/>
      <c r="S2390" s="79"/>
    </row>
    <row r="2391" spans="1:19" s="5" customFormat="1" x14ac:dyDescent="0.2">
      <c r="A2391" s="3"/>
      <c r="B2391" s="76" t="str">
        <f>IF(A2391="","",IF(ISNUMBER(SEARCH("KCB",G2391))=TRUE,Info!$J$10,Info!$J$11))</f>
        <v/>
      </c>
      <c r="C2391" s="56"/>
      <c r="D2391" s="171"/>
      <c r="E2391" s="171"/>
      <c r="F2391" s="3"/>
      <c r="H2391" s="3"/>
      <c r="M2391" s="78"/>
      <c r="N2391" s="6"/>
      <c r="O2391" s="25"/>
      <c r="P2391" s="25"/>
      <c r="Q2391" s="24"/>
      <c r="R2391" s="79"/>
      <c r="S2391" s="79"/>
    </row>
    <row r="2392" spans="1:19" s="5" customFormat="1" x14ac:dyDescent="0.2">
      <c r="A2392" s="3"/>
      <c r="B2392" s="76" t="str">
        <f>IF(A2392="","",IF(ISNUMBER(SEARCH("KCB",G2392))=TRUE,Info!$J$10,Info!$J$11))</f>
        <v/>
      </c>
      <c r="C2392" s="56"/>
      <c r="D2392" s="171"/>
      <c r="E2392" s="171"/>
      <c r="F2392" s="3"/>
      <c r="H2392" s="3"/>
      <c r="M2392" s="78"/>
      <c r="N2392" s="6"/>
      <c r="O2392" s="25"/>
      <c r="P2392" s="25"/>
      <c r="Q2392" s="24"/>
      <c r="R2392" s="79"/>
      <c r="S2392" s="79"/>
    </row>
    <row r="2393" spans="1:19" s="5" customFormat="1" x14ac:dyDescent="0.2">
      <c r="A2393" s="3"/>
      <c r="B2393" s="76" t="str">
        <f>IF(A2393="","",IF(ISNUMBER(SEARCH("KCB",G2393))=TRUE,Info!$J$10,Info!$J$11))</f>
        <v/>
      </c>
      <c r="C2393" s="56"/>
      <c r="D2393" s="171"/>
      <c r="E2393" s="171"/>
      <c r="F2393" s="3"/>
      <c r="H2393" s="3"/>
      <c r="M2393" s="78"/>
      <c r="N2393" s="6"/>
      <c r="O2393" s="25"/>
      <c r="P2393" s="25"/>
      <c r="Q2393" s="24"/>
      <c r="R2393" s="79"/>
      <c r="S2393" s="79"/>
    </row>
    <row r="2394" spans="1:19" s="5" customFormat="1" x14ac:dyDescent="0.2">
      <c r="A2394" s="3"/>
      <c r="B2394" s="76" t="str">
        <f>IF(A2394="","",IF(ISNUMBER(SEARCH("KCB",G2394))=TRUE,Info!$J$10,Info!$J$11))</f>
        <v/>
      </c>
      <c r="C2394" s="56"/>
      <c r="D2394" s="171"/>
      <c r="E2394" s="171"/>
      <c r="F2394" s="3"/>
      <c r="H2394" s="3"/>
      <c r="M2394" s="78"/>
      <c r="N2394" s="6"/>
      <c r="O2394" s="25"/>
      <c r="P2394" s="25"/>
      <c r="Q2394" s="24"/>
      <c r="R2394" s="79"/>
      <c r="S2394" s="79"/>
    </row>
    <row r="2395" spans="1:19" s="5" customFormat="1" x14ac:dyDescent="0.2">
      <c r="A2395" s="3"/>
      <c r="B2395" s="76" t="str">
        <f>IF(A2395="","",IF(ISNUMBER(SEARCH("KCB",G2395))=TRUE,Info!$J$10,Info!$J$11))</f>
        <v/>
      </c>
      <c r="C2395" s="56"/>
      <c r="D2395" s="171"/>
      <c r="E2395" s="171"/>
      <c r="F2395" s="3"/>
      <c r="H2395" s="3"/>
      <c r="M2395" s="78"/>
      <c r="N2395" s="6"/>
      <c r="O2395" s="25"/>
      <c r="P2395" s="25"/>
      <c r="Q2395" s="24"/>
      <c r="R2395" s="79"/>
      <c r="S2395" s="79"/>
    </row>
    <row r="2396" spans="1:19" s="5" customFormat="1" x14ac:dyDescent="0.2">
      <c r="A2396" s="3"/>
      <c r="B2396" s="76" t="str">
        <f>IF(A2396="","",IF(ISNUMBER(SEARCH("KCB",G2396))=TRUE,Info!$J$10,Info!$J$11))</f>
        <v/>
      </c>
      <c r="C2396" s="56"/>
      <c r="D2396" s="171"/>
      <c r="E2396" s="171"/>
      <c r="F2396" s="3"/>
      <c r="H2396" s="3"/>
      <c r="M2396" s="78"/>
      <c r="N2396" s="6"/>
      <c r="O2396" s="25"/>
      <c r="P2396" s="25"/>
      <c r="Q2396" s="24"/>
      <c r="R2396" s="79"/>
      <c r="S2396" s="79"/>
    </row>
    <row r="2397" spans="1:19" s="5" customFormat="1" x14ac:dyDescent="0.2">
      <c r="A2397" s="3"/>
      <c r="B2397" s="76" t="str">
        <f>IF(A2397="","",IF(ISNUMBER(SEARCH("KCB",G2397))=TRUE,Info!$J$10,Info!$J$11))</f>
        <v/>
      </c>
      <c r="C2397" s="56"/>
      <c r="D2397" s="171"/>
      <c r="E2397" s="171"/>
      <c r="F2397" s="3"/>
      <c r="H2397" s="3"/>
      <c r="M2397" s="78"/>
      <c r="N2397" s="6"/>
      <c r="O2397" s="25"/>
      <c r="P2397" s="25"/>
      <c r="Q2397" s="24"/>
      <c r="R2397" s="79"/>
      <c r="S2397" s="79"/>
    </row>
    <row r="2398" spans="1:19" s="5" customFormat="1" x14ac:dyDescent="0.2">
      <c r="A2398" s="3"/>
      <c r="B2398" s="76" t="str">
        <f>IF(A2398="","",IF(ISNUMBER(SEARCH("KCB",G2398))=TRUE,Info!$J$10,Info!$J$11))</f>
        <v/>
      </c>
      <c r="C2398" s="56"/>
      <c r="D2398" s="171"/>
      <c r="E2398" s="171"/>
      <c r="F2398" s="3"/>
      <c r="H2398" s="3"/>
      <c r="M2398" s="78"/>
      <c r="N2398" s="6"/>
      <c r="O2398" s="25"/>
      <c r="P2398" s="25"/>
      <c r="Q2398" s="24"/>
      <c r="R2398" s="79"/>
      <c r="S2398" s="79"/>
    </row>
    <row r="2399" spans="1:19" s="5" customFormat="1" x14ac:dyDescent="0.2">
      <c r="A2399" s="3"/>
      <c r="B2399" s="76" t="str">
        <f>IF(A2399="","",IF(ISNUMBER(SEARCH("KCB",G2399))=TRUE,Info!$J$10,Info!$J$11))</f>
        <v/>
      </c>
      <c r="C2399" s="56"/>
      <c r="D2399" s="171"/>
      <c r="E2399" s="171"/>
      <c r="F2399" s="3"/>
      <c r="H2399" s="3"/>
      <c r="M2399" s="78"/>
      <c r="N2399" s="6"/>
      <c r="O2399" s="25"/>
      <c r="P2399" s="25"/>
      <c r="Q2399" s="24"/>
      <c r="R2399" s="79"/>
      <c r="S2399" s="79"/>
    </row>
    <row r="2400" spans="1:19" s="5" customFormat="1" x14ac:dyDescent="0.2">
      <c r="A2400" s="3"/>
      <c r="B2400" s="76" t="str">
        <f>IF(A2400="","",IF(ISNUMBER(SEARCH("KCB",G2400))=TRUE,Info!$J$10,Info!$J$11))</f>
        <v/>
      </c>
      <c r="C2400" s="56"/>
      <c r="D2400" s="171"/>
      <c r="E2400" s="171"/>
      <c r="F2400" s="3"/>
      <c r="H2400" s="3"/>
      <c r="M2400" s="78"/>
      <c r="N2400" s="6"/>
      <c r="O2400" s="25"/>
      <c r="P2400" s="25"/>
      <c r="Q2400" s="24"/>
      <c r="R2400" s="79"/>
      <c r="S2400" s="79"/>
    </row>
    <row r="2401" spans="1:19" s="5" customFormat="1" x14ac:dyDescent="0.2">
      <c r="A2401" s="3"/>
      <c r="B2401" s="76" t="str">
        <f>IF(A2401="","",IF(ISNUMBER(SEARCH("KCB",G2401))=TRUE,Info!$J$10,Info!$J$11))</f>
        <v/>
      </c>
      <c r="C2401" s="56"/>
      <c r="D2401" s="171"/>
      <c r="E2401" s="171"/>
      <c r="F2401" s="3"/>
      <c r="H2401" s="3"/>
      <c r="M2401" s="78"/>
      <c r="N2401" s="6"/>
      <c r="O2401" s="25"/>
      <c r="P2401" s="25"/>
      <c r="Q2401" s="24"/>
      <c r="R2401" s="79"/>
      <c r="S2401" s="79"/>
    </row>
    <row r="2402" spans="1:19" s="5" customFormat="1" x14ac:dyDescent="0.2">
      <c r="A2402" s="3"/>
      <c r="B2402" s="76" t="str">
        <f>IF(A2402="","",IF(ISNUMBER(SEARCH("KCB",G2402))=TRUE,Info!$J$10,Info!$J$11))</f>
        <v/>
      </c>
      <c r="C2402" s="56"/>
      <c r="D2402" s="171"/>
      <c r="E2402" s="171"/>
      <c r="F2402" s="3"/>
      <c r="H2402" s="3"/>
      <c r="M2402" s="78"/>
      <c r="N2402" s="6"/>
      <c r="O2402" s="25"/>
      <c r="P2402" s="25"/>
      <c r="Q2402" s="24"/>
      <c r="R2402" s="79"/>
      <c r="S2402" s="79"/>
    </row>
    <row r="2403" spans="1:19" s="5" customFormat="1" x14ac:dyDescent="0.2">
      <c r="A2403" s="3"/>
      <c r="B2403" s="76" t="str">
        <f>IF(A2403="","",IF(ISNUMBER(SEARCH("KCB",G2403))=TRUE,Info!$J$10,Info!$J$11))</f>
        <v/>
      </c>
      <c r="C2403" s="56"/>
      <c r="D2403" s="171"/>
      <c r="E2403" s="171"/>
      <c r="F2403" s="3"/>
      <c r="H2403" s="3"/>
      <c r="M2403" s="78"/>
      <c r="N2403" s="6"/>
      <c r="O2403" s="25"/>
      <c r="P2403" s="25"/>
      <c r="Q2403" s="24"/>
      <c r="R2403" s="79"/>
      <c r="S2403" s="79"/>
    </row>
    <row r="2404" spans="1:19" s="5" customFormat="1" x14ac:dyDescent="0.2">
      <c r="A2404" s="3"/>
      <c r="B2404" s="76" t="str">
        <f>IF(A2404="","",IF(ISNUMBER(SEARCH("KCB",G2404))=TRUE,Info!$J$10,Info!$J$11))</f>
        <v/>
      </c>
      <c r="C2404" s="56"/>
      <c r="D2404" s="171"/>
      <c r="E2404" s="171"/>
      <c r="F2404" s="3"/>
      <c r="H2404" s="3"/>
      <c r="M2404" s="78"/>
      <c r="N2404" s="6"/>
      <c r="O2404" s="25"/>
      <c r="P2404" s="25"/>
      <c r="Q2404" s="24"/>
      <c r="R2404" s="79"/>
      <c r="S2404" s="79"/>
    </row>
    <row r="2405" spans="1:19" s="5" customFormat="1" x14ac:dyDescent="0.2">
      <c r="A2405" s="3"/>
      <c r="B2405" s="76" t="str">
        <f>IF(A2405="","",IF(ISNUMBER(SEARCH("KCB",G2405))=TRUE,Info!$J$10,Info!$J$11))</f>
        <v/>
      </c>
      <c r="C2405" s="56"/>
      <c r="D2405" s="171"/>
      <c r="E2405" s="171"/>
      <c r="F2405" s="3"/>
      <c r="H2405" s="3"/>
      <c r="M2405" s="78"/>
      <c r="N2405" s="6"/>
      <c r="O2405" s="25"/>
      <c r="P2405" s="25"/>
      <c r="Q2405" s="24"/>
      <c r="R2405" s="79"/>
      <c r="S2405" s="79"/>
    </row>
    <row r="2406" spans="1:19" s="5" customFormat="1" x14ac:dyDescent="0.2">
      <c r="A2406" s="3"/>
      <c r="B2406" s="76" t="str">
        <f>IF(A2406="","",IF(ISNUMBER(SEARCH("KCB",G2406))=TRUE,Info!$J$10,Info!$J$11))</f>
        <v/>
      </c>
      <c r="C2406" s="56"/>
      <c r="D2406" s="171"/>
      <c r="E2406" s="171"/>
      <c r="F2406" s="3"/>
      <c r="H2406" s="3"/>
      <c r="M2406" s="78"/>
      <c r="N2406" s="6"/>
      <c r="O2406" s="25"/>
      <c r="P2406" s="25"/>
      <c r="Q2406" s="24"/>
      <c r="R2406" s="79"/>
      <c r="S2406" s="79"/>
    </row>
    <row r="2407" spans="1:19" s="5" customFormat="1" x14ac:dyDescent="0.2">
      <c r="A2407" s="3"/>
      <c r="B2407" s="76" t="str">
        <f>IF(A2407="","",IF(ISNUMBER(SEARCH("KCB",G2407))=TRUE,Info!$J$10,Info!$J$11))</f>
        <v/>
      </c>
      <c r="C2407" s="56"/>
      <c r="D2407" s="171"/>
      <c r="E2407" s="171"/>
      <c r="F2407" s="3"/>
      <c r="H2407" s="3"/>
      <c r="M2407" s="78"/>
      <c r="N2407" s="6"/>
      <c r="O2407" s="25"/>
      <c r="P2407" s="25"/>
      <c r="Q2407" s="24"/>
      <c r="R2407" s="79"/>
      <c r="S2407" s="79"/>
    </row>
    <row r="2408" spans="1:19" s="5" customFormat="1" x14ac:dyDescent="0.2">
      <c r="A2408" s="3"/>
      <c r="B2408" s="76" t="str">
        <f>IF(A2408="","",IF(ISNUMBER(SEARCH("KCB",G2408))=TRUE,Info!$J$10,Info!$J$11))</f>
        <v/>
      </c>
      <c r="C2408" s="56"/>
      <c r="D2408" s="171"/>
      <c r="E2408" s="171"/>
      <c r="F2408" s="3"/>
      <c r="H2408" s="3"/>
      <c r="M2408" s="78"/>
      <c r="N2408" s="6"/>
      <c r="O2408" s="25"/>
      <c r="P2408" s="25"/>
      <c r="Q2408" s="24"/>
      <c r="R2408" s="79"/>
      <c r="S2408" s="79"/>
    </row>
    <row r="2409" spans="1:19" s="5" customFormat="1" x14ac:dyDescent="0.2">
      <c r="A2409" s="3"/>
      <c r="B2409" s="76" t="str">
        <f>IF(A2409="","",IF(ISNUMBER(SEARCH("KCB",G2409))=TRUE,Info!$J$10,Info!$J$11))</f>
        <v/>
      </c>
      <c r="C2409" s="56"/>
      <c r="D2409" s="171"/>
      <c r="E2409" s="171"/>
      <c r="F2409" s="3"/>
      <c r="H2409" s="3"/>
      <c r="M2409" s="78"/>
      <c r="N2409" s="6"/>
      <c r="O2409" s="25"/>
      <c r="P2409" s="25"/>
      <c r="Q2409" s="24"/>
      <c r="R2409" s="79"/>
      <c r="S2409" s="79"/>
    </row>
    <row r="2410" spans="1:19" s="5" customFormat="1" x14ac:dyDescent="0.2">
      <c r="A2410" s="3"/>
      <c r="B2410" s="76" t="str">
        <f>IF(A2410="","",IF(ISNUMBER(SEARCH("KCB",G2410))=TRUE,Info!$J$10,Info!$J$11))</f>
        <v/>
      </c>
      <c r="C2410" s="56"/>
      <c r="D2410" s="171"/>
      <c r="E2410" s="171"/>
      <c r="F2410" s="3"/>
      <c r="H2410" s="3"/>
      <c r="M2410" s="78"/>
      <c r="N2410" s="6"/>
      <c r="O2410" s="25"/>
      <c r="P2410" s="25"/>
      <c r="Q2410" s="24"/>
      <c r="R2410" s="79"/>
      <c r="S2410" s="79"/>
    </row>
    <row r="2411" spans="1:19" s="5" customFormat="1" x14ac:dyDescent="0.2">
      <c r="A2411" s="3"/>
      <c r="B2411" s="76" t="str">
        <f>IF(A2411="","",IF(ISNUMBER(SEARCH("KCB",G2411))=TRUE,Info!$J$10,Info!$J$11))</f>
        <v/>
      </c>
      <c r="C2411" s="56"/>
      <c r="D2411" s="171"/>
      <c r="E2411" s="171"/>
      <c r="F2411" s="3"/>
      <c r="H2411" s="3"/>
      <c r="M2411" s="78"/>
      <c r="N2411" s="6"/>
      <c r="O2411" s="25"/>
      <c r="P2411" s="25"/>
      <c r="Q2411" s="24"/>
      <c r="R2411" s="79"/>
      <c r="S2411" s="79"/>
    </row>
    <row r="2412" spans="1:19" s="5" customFormat="1" x14ac:dyDescent="0.2">
      <c r="A2412" s="3"/>
      <c r="B2412" s="76" t="str">
        <f>IF(A2412="","",IF(ISNUMBER(SEARCH("KCB",G2412))=TRUE,Info!$J$10,Info!$J$11))</f>
        <v/>
      </c>
      <c r="C2412" s="56"/>
      <c r="D2412" s="171"/>
      <c r="E2412" s="171"/>
      <c r="F2412" s="3"/>
      <c r="H2412" s="3"/>
      <c r="M2412" s="78"/>
      <c r="N2412" s="6"/>
      <c r="O2412" s="25"/>
      <c r="P2412" s="25"/>
      <c r="Q2412" s="24"/>
      <c r="R2412" s="79"/>
      <c r="S2412" s="79"/>
    </row>
    <row r="2413" spans="1:19" s="5" customFormat="1" x14ac:dyDescent="0.2">
      <c r="A2413" s="3"/>
      <c r="B2413" s="76" t="str">
        <f>IF(A2413="","",IF(ISNUMBER(SEARCH("KCB",G2413))=TRUE,Info!$J$10,Info!$J$11))</f>
        <v/>
      </c>
      <c r="C2413" s="56"/>
      <c r="D2413" s="171"/>
      <c r="E2413" s="171"/>
      <c r="F2413" s="3"/>
      <c r="H2413" s="3"/>
      <c r="M2413" s="78"/>
      <c r="N2413" s="6"/>
      <c r="O2413" s="25"/>
      <c r="P2413" s="25"/>
      <c r="Q2413" s="24"/>
      <c r="R2413" s="79"/>
      <c r="S2413" s="79"/>
    </row>
    <row r="2414" spans="1:19" s="5" customFormat="1" x14ac:dyDescent="0.2">
      <c r="A2414" s="3"/>
      <c r="B2414" s="76" t="str">
        <f>IF(A2414="","",IF(ISNUMBER(SEARCH("KCB",G2414))=TRUE,Info!$J$10,Info!$J$11))</f>
        <v/>
      </c>
      <c r="C2414" s="56"/>
      <c r="D2414" s="171"/>
      <c r="E2414" s="171"/>
      <c r="F2414" s="3"/>
      <c r="H2414" s="3"/>
      <c r="M2414" s="78"/>
      <c r="N2414" s="6"/>
      <c r="O2414" s="25"/>
      <c r="P2414" s="25"/>
      <c r="Q2414" s="24"/>
      <c r="R2414" s="79"/>
      <c r="S2414" s="79"/>
    </row>
    <row r="2415" spans="1:19" s="5" customFormat="1" x14ac:dyDescent="0.2">
      <c r="A2415" s="3"/>
      <c r="B2415" s="76" t="str">
        <f>IF(A2415="","",IF(ISNUMBER(SEARCH("KCB",G2415))=TRUE,Info!$J$10,Info!$J$11))</f>
        <v/>
      </c>
      <c r="C2415" s="56"/>
      <c r="D2415" s="171"/>
      <c r="E2415" s="171"/>
      <c r="F2415" s="3"/>
      <c r="H2415" s="3"/>
      <c r="M2415" s="78"/>
      <c r="N2415" s="6"/>
      <c r="O2415" s="25"/>
      <c r="P2415" s="25"/>
      <c r="Q2415" s="24"/>
      <c r="R2415" s="79"/>
      <c r="S2415" s="79"/>
    </row>
    <row r="2416" spans="1:19" s="5" customFormat="1" x14ac:dyDescent="0.2">
      <c r="A2416" s="3"/>
      <c r="B2416" s="76" t="str">
        <f>IF(A2416="","",IF(ISNUMBER(SEARCH("KCB",G2416))=TRUE,Info!$J$10,Info!$J$11))</f>
        <v/>
      </c>
      <c r="C2416" s="56"/>
      <c r="D2416" s="171"/>
      <c r="E2416" s="171"/>
      <c r="F2416" s="3"/>
      <c r="H2416" s="3"/>
      <c r="M2416" s="78"/>
      <c r="N2416" s="6"/>
      <c r="O2416" s="25"/>
      <c r="P2416" s="25"/>
      <c r="Q2416" s="24"/>
      <c r="R2416" s="79"/>
      <c r="S2416" s="79"/>
    </row>
    <row r="2417" spans="1:19" s="5" customFormat="1" x14ac:dyDescent="0.2">
      <c r="A2417" s="3"/>
      <c r="B2417" s="76" t="str">
        <f>IF(A2417="","",IF(ISNUMBER(SEARCH("KCB",G2417))=TRUE,Info!$J$10,Info!$J$11))</f>
        <v/>
      </c>
      <c r="C2417" s="56"/>
      <c r="D2417" s="171"/>
      <c r="E2417" s="171"/>
      <c r="F2417" s="3"/>
      <c r="H2417" s="3"/>
      <c r="M2417" s="78"/>
      <c r="N2417" s="6"/>
      <c r="O2417" s="25"/>
      <c r="P2417" s="25"/>
      <c r="Q2417" s="24"/>
      <c r="R2417" s="79"/>
      <c r="S2417" s="79"/>
    </row>
    <row r="2418" spans="1:19" s="5" customFormat="1" x14ac:dyDescent="0.2">
      <c r="A2418" s="3"/>
      <c r="B2418" s="76" t="str">
        <f>IF(A2418="","",IF(ISNUMBER(SEARCH("KCB",G2418))=TRUE,Info!$J$10,Info!$J$11))</f>
        <v/>
      </c>
      <c r="C2418" s="56"/>
      <c r="D2418" s="171"/>
      <c r="E2418" s="171"/>
      <c r="F2418" s="3"/>
      <c r="H2418" s="3"/>
      <c r="M2418" s="78"/>
      <c r="N2418" s="6"/>
      <c r="O2418" s="25"/>
      <c r="P2418" s="25"/>
      <c r="Q2418" s="24"/>
      <c r="R2418" s="79"/>
      <c r="S2418" s="79"/>
    </row>
    <row r="2419" spans="1:19" s="5" customFormat="1" x14ac:dyDescent="0.2">
      <c r="A2419" s="3"/>
      <c r="B2419" s="76" t="str">
        <f>IF(A2419="","",IF(ISNUMBER(SEARCH("KCB",G2419))=TRUE,Info!$J$10,Info!$J$11))</f>
        <v/>
      </c>
      <c r="C2419" s="56"/>
      <c r="D2419" s="171"/>
      <c r="E2419" s="171"/>
      <c r="F2419" s="3"/>
      <c r="H2419" s="3"/>
      <c r="M2419" s="78"/>
      <c r="N2419" s="6"/>
      <c r="O2419" s="25"/>
      <c r="P2419" s="25"/>
      <c r="Q2419" s="24"/>
      <c r="R2419" s="79"/>
      <c r="S2419" s="79"/>
    </row>
    <row r="2420" spans="1:19" s="5" customFormat="1" x14ac:dyDescent="0.2">
      <c r="A2420" s="3"/>
      <c r="B2420" s="76" t="str">
        <f>IF(A2420="","",IF(ISNUMBER(SEARCH("KCB",G2420))=TRUE,Info!$J$10,Info!$J$11))</f>
        <v/>
      </c>
      <c r="C2420" s="56"/>
      <c r="D2420" s="171"/>
      <c r="E2420" s="171"/>
      <c r="F2420" s="3"/>
      <c r="H2420" s="3"/>
      <c r="M2420" s="78"/>
      <c r="N2420" s="6"/>
      <c r="O2420" s="25"/>
      <c r="P2420" s="25"/>
      <c r="Q2420" s="24"/>
      <c r="R2420" s="79"/>
      <c r="S2420" s="79"/>
    </row>
    <row r="2421" spans="1:19" s="5" customFormat="1" x14ac:dyDescent="0.2">
      <c r="A2421" s="3"/>
      <c r="B2421" s="76" t="str">
        <f>IF(A2421="","",IF(ISNUMBER(SEARCH("KCB",G2421))=TRUE,Info!$J$10,Info!$J$11))</f>
        <v/>
      </c>
      <c r="C2421" s="56"/>
      <c r="D2421" s="171"/>
      <c r="E2421" s="171"/>
      <c r="F2421" s="3"/>
      <c r="H2421" s="3"/>
      <c r="M2421" s="78"/>
      <c r="N2421" s="6"/>
      <c r="O2421" s="25"/>
      <c r="P2421" s="25"/>
      <c r="Q2421" s="24"/>
      <c r="R2421" s="79"/>
      <c r="S2421" s="79"/>
    </row>
    <row r="2422" spans="1:19" s="5" customFormat="1" x14ac:dyDescent="0.2">
      <c r="A2422" s="3"/>
      <c r="B2422" s="76" t="str">
        <f>IF(A2422="","",IF(ISNUMBER(SEARCH("KCB",G2422))=TRUE,Info!$J$10,Info!$J$11))</f>
        <v/>
      </c>
      <c r="C2422" s="56"/>
      <c r="D2422" s="171"/>
      <c r="E2422" s="171"/>
      <c r="F2422" s="3"/>
      <c r="H2422" s="3"/>
      <c r="M2422" s="78"/>
      <c r="N2422" s="6"/>
      <c r="O2422" s="25"/>
      <c r="P2422" s="25"/>
      <c r="Q2422" s="24"/>
      <c r="R2422" s="79"/>
      <c r="S2422" s="79"/>
    </row>
    <row r="2423" spans="1:19" s="5" customFormat="1" x14ac:dyDescent="0.2">
      <c r="A2423" s="3"/>
      <c r="B2423" s="76" t="str">
        <f>IF(A2423="","",IF(ISNUMBER(SEARCH("KCB",G2423))=TRUE,Info!$J$10,Info!$J$11))</f>
        <v/>
      </c>
      <c r="C2423" s="56"/>
      <c r="D2423" s="171"/>
      <c r="E2423" s="171"/>
      <c r="F2423" s="3"/>
      <c r="H2423" s="3"/>
      <c r="M2423" s="78"/>
      <c r="N2423" s="6"/>
      <c r="O2423" s="25"/>
      <c r="P2423" s="25"/>
      <c r="Q2423" s="24"/>
      <c r="R2423" s="79"/>
      <c r="S2423" s="79"/>
    </row>
    <row r="2424" spans="1:19" s="5" customFormat="1" x14ac:dyDescent="0.2">
      <c r="A2424" s="3"/>
      <c r="B2424" s="76" t="str">
        <f>IF(A2424="","",IF(ISNUMBER(SEARCH("KCB",G2424))=TRUE,Info!$J$10,Info!$J$11))</f>
        <v/>
      </c>
      <c r="C2424" s="56"/>
      <c r="D2424" s="171"/>
      <c r="E2424" s="171"/>
      <c r="F2424" s="3"/>
      <c r="H2424" s="3"/>
      <c r="M2424" s="78"/>
      <c r="N2424" s="6"/>
      <c r="O2424" s="25"/>
      <c r="P2424" s="25"/>
      <c r="Q2424" s="24"/>
      <c r="R2424" s="79"/>
      <c r="S2424" s="79"/>
    </row>
    <row r="2425" spans="1:19" s="5" customFormat="1" x14ac:dyDescent="0.2">
      <c r="A2425" s="3"/>
      <c r="B2425" s="76" t="str">
        <f>IF(A2425="","",IF(ISNUMBER(SEARCH("KCB",G2425))=TRUE,Info!$J$10,Info!$J$11))</f>
        <v/>
      </c>
      <c r="C2425" s="56"/>
      <c r="D2425" s="171"/>
      <c r="E2425" s="171"/>
      <c r="F2425" s="3"/>
      <c r="H2425" s="3"/>
      <c r="M2425" s="78"/>
      <c r="N2425" s="6"/>
      <c r="O2425" s="25"/>
      <c r="P2425" s="25"/>
      <c r="Q2425" s="24"/>
      <c r="R2425" s="79"/>
      <c r="S2425" s="79"/>
    </row>
    <row r="2426" spans="1:19" s="5" customFormat="1" x14ac:dyDescent="0.2">
      <c r="A2426" s="3"/>
      <c r="B2426" s="76" t="str">
        <f>IF(A2426="","",IF(ISNUMBER(SEARCH("KCB",G2426))=TRUE,Info!$J$10,Info!$J$11))</f>
        <v/>
      </c>
      <c r="C2426" s="56"/>
      <c r="D2426" s="171"/>
      <c r="E2426" s="171"/>
      <c r="F2426" s="3"/>
      <c r="H2426" s="3"/>
      <c r="M2426" s="78"/>
      <c r="N2426" s="6"/>
      <c r="O2426" s="25"/>
      <c r="P2426" s="25"/>
      <c r="Q2426" s="24"/>
      <c r="R2426" s="79"/>
      <c r="S2426" s="79"/>
    </row>
    <row r="2427" spans="1:19" s="5" customFormat="1" x14ac:dyDescent="0.2">
      <c r="A2427" s="3"/>
      <c r="B2427" s="76" t="str">
        <f>IF(A2427="","",IF(ISNUMBER(SEARCH("KCB",G2427))=TRUE,Info!$J$10,Info!$J$11))</f>
        <v/>
      </c>
      <c r="C2427" s="56"/>
      <c r="D2427" s="171"/>
      <c r="E2427" s="171"/>
      <c r="F2427" s="3"/>
      <c r="H2427" s="3"/>
      <c r="M2427" s="78"/>
      <c r="N2427" s="6"/>
      <c r="O2427" s="25"/>
      <c r="P2427" s="25"/>
      <c r="Q2427" s="24"/>
      <c r="R2427" s="79"/>
      <c r="S2427" s="79"/>
    </row>
    <row r="2428" spans="1:19" s="5" customFormat="1" x14ac:dyDescent="0.2">
      <c r="A2428" s="3"/>
      <c r="B2428" s="76" t="str">
        <f>IF(A2428="","",IF(ISNUMBER(SEARCH("KCB",G2428))=TRUE,Info!$J$10,Info!$J$11))</f>
        <v/>
      </c>
      <c r="C2428" s="56"/>
      <c r="D2428" s="171"/>
      <c r="E2428" s="171"/>
      <c r="F2428" s="3"/>
      <c r="H2428" s="3"/>
      <c r="M2428" s="78"/>
      <c r="N2428" s="6"/>
      <c r="O2428" s="25"/>
      <c r="P2428" s="25"/>
      <c r="Q2428" s="24"/>
      <c r="R2428" s="79"/>
      <c r="S2428" s="79"/>
    </row>
    <row r="2429" spans="1:19" s="5" customFormat="1" x14ac:dyDescent="0.2">
      <c r="A2429" s="3"/>
      <c r="B2429" s="76" t="str">
        <f>IF(A2429="","",IF(ISNUMBER(SEARCH("KCB",G2429))=TRUE,Info!$J$10,Info!$J$11))</f>
        <v/>
      </c>
      <c r="C2429" s="56"/>
      <c r="D2429" s="171"/>
      <c r="E2429" s="171"/>
      <c r="F2429" s="3"/>
      <c r="H2429" s="3"/>
      <c r="M2429" s="78"/>
      <c r="N2429" s="6"/>
      <c r="O2429" s="25"/>
      <c r="P2429" s="25"/>
      <c r="Q2429" s="24"/>
      <c r="R2429" s="79"/>
      <c r="S2429" s="79"/>
    </row>
    <row r="2430" spans="1:19" s="5" customFormat="1" x14ac:dyDescent="0.2">
      <c r="A2430" s="3"/>
      <c r="B2430" s="76" t="str">
        <f>IF(A2430="","",IF(ISNUMBER(SEARCH("KCB",G2430))=TRUE,Info!$J$10,Info!$J$11))</f>
        <v/>
      </c>
      <c r="C2430" s="56"/>
      <c r="D2430" s="171"/>
      <c r="E2430" s="171"/>
      <c r="F2430" s="3"/>
      <c r="H2430" s="3"/>
      <c r="M2430" s="78"/>
      <c r="N2430" s="6"/>
      <c r="O2430" s="25"/>
      <c r="P2430" s="25"/>
      <c r="Q2430" s="24"/>
      <c r="R2430" s="79"/>
      <c r="S2430" s="79"/>
    </row>
    <row r="2431" spans="1:19" s="5" customFormat="1" x14ac:dyDescent="0.2">
      <c r="A2431" s="3"/>
      <c r="B2431" s="76" t="str">
        <f>IF(A2431="","",IF(ISNUMBER(SEARCH("KCB",G2431))=TRUE,Info!$J$10,Info!$J$11))</f>
        <v/>
      </c>
      <c r="C2431" s="56"/>
      <c r="D2431" s="171"/>
      <c r="E2431" s="171"/>
      <c r="F2431" s="3"/>
      <c r="H2431" s="3"/>
      <c r="M2431" s="78"/>
      <c r="N2431" s="6"/>
      <c r="O2431" s="25"/>
      <c r="P2431" s="25"/>
      <c r="Q2431" s="24"/>
      <c r="R2431" s="79"/>
      <c r="S2431" s="79"/>
    </row>
    <row r="2432" spans="1:19" s="5" customFormat="1" x14ac:dyDescent="0.2">
      <c r="A2432" s="3"/>
      <c r="B2432" s="76" t="str">
        <f>IF(A2432="","",IF(ISNUMBER(SEARCH("KCB",G2432))=TRUE,Info!$J$10,Info!$J$11))</f>
        <v/>
      </c>
      <c r="C2432" s="56"/>
      <c r="D2432" s="171"/>
      <c r="E2432" s="171"/>
      <c r="F2432" s="3"/>
      <c r="H2432" s="3"/>
      <c r="M2432" s="78"/>
      <c r="N2432" s="6"/>
      <c r="O2432" s="25"/>
      <c r="P2432" s="25"/>
      <c r="Q2432" s="24"/>
      <c r="R2432" s="79"/>
      <c r="S2432" s="79"/>
    </row>
    <row r="2433" spans="1:19" s="5" customFormat="1" x14ac:dyDescent="0.2">
      <c r="A2433" s="3"/>
      <c r="B2433" s="76" t="str">
        <f>IF(A2433="","",IF(ISNUMBER(SEARCH("KCB",G2433))=TRUE,Info!$J$10,Info!$J$11))</f>
        <v/>
      </c>
      <c r="C2433" s="56"/>
      <c r="D2433" s="171"/>
      <c r="E2433" s="171"/>
      <c r="F2433" s="3"/>
      <c r="H2433" s="3"/>
      <c r="M2433" s="78"/>
      <c r="N2433" s="6"/>
      <c r="O2433" s="25"/>
      <c r="P2433" s="25"/>
      <c r="Q2433" s="24"/>
      <c r="R2433" s="79"/>
      <c r="S2433" s="79"/>
    </row>
    <row r="2434" spans="1:19" s="5" customFormat="1" x14ac:dyDescent="0.2">
      <c r="A2434" s="3"/>
      <c r="B2434" s="76" t="str">
        <f>IF(A2434="","",IF(ISNUMBER(SEARCH("KCB",G2434))=TRUE,Info!$J$10,Info!$J$11))</f>
        <v/>
      </c>
      <c r="C2434" s="56"/>
      <c r="D2434" s="171"/>
      <c r="E2434" s="171"/>
      <c r="F2434" s="3"/>
      <c r="H2434" s="3"/>
      <c r="M2434" s="78"/>
      <c r="N2434" s="6"/>
      <c r="O2434" s="25"/>
      <c r="P2434" s="25"/>
      <c r="Q2434" s="24"/>
      <c r="R2434" s="79"/>
      <c r="S2434" s="79"/>
    </row>
    <row r="2435" spans="1:19" s="5" customFormat="1" x14ac:dyDescent="0.2">
      <c r="A2435" s="3"/>
      <c r="B2435" s="76" t="str">
        <f>IF(A2435="","",IF(ISNUMBER(SEARCH("KCB",G2435))=TRUE,Info!$J$10,Info!$J$11))</f>
        <v/>
      </c>
      <c r="C2435" s="56"/>
      <c r="D2435" s="171"/>
      <c r="E2435" s="171"/>
      <c r="F2435" s="3"/>
      <c r="H2435" s="3"/>
      <c r="M2435" s="78"/>
      <c r="N2435" s="6"/>
      <c r="O2435" s="25"/>
      <c r="P2435" s="25"/>
      <c r="Q2435" s="24"/>
      <c r="R2435" s="79"/>
      <c r="S2435" s="79"/>
    </row>
    <row r="2436" spans="1:19" s="5" customFormat="1" x14ac:dyDescent="0.2">
      <c r="A2436" s="3"/>
      <c r="B2436" s="76" t="str">
        <f>IF(A2436="","",IF(ISNUMBER(SEARCH("KCB",G2436))=TRUE,Info!$J$10,Info!$J$11))</f>
        <v/>
      </c>
      <c r="C2436" s="56"/>
      <c r="D2436" s="171"/>
      <c r="E2436" s="171"/>
      <c r="F2436" s="3"/>
      <c r="H2436" s="3"/>
      <c r="M2436" s="78"/>
      <c r="N2436" s="6"/>
      <c r="O2436" s="25"/>
      <c r="P2436" s="25"/>
      <c r="Q2436" s="24"/>
      <c r="R2436" s="79"/>
      <c r="S2436" s="79"/>
    </row>
    <row r="2437" spans="1:19" s="5" customFormat="1" x14ac:dyDescent="0.2">
      <c r="A2437" s="3"/>
      <c r="B2437" s="76" t="str">
        <f>IF(A2437="","",IF(ISNUMBER(SEARCH("KCB",G2437))=TRUE,Info!$J$10,Info!$J$11))</f>
        <v/>
      </c>
      <c r="C2437" s="56"/>
      <c r="D2437" s="171"/>
      <c r="E2437" s="171"/>
      <c r="F2437" s="3"/>
      <c r="H2437" s="3"/>
      <c r="M2437" s="78"/>
      <c r="N2437" s="6"/>
      <c r="O2437" s="25"/>
      <c r="P2437" s="25"/>
      <c r="Q2437" s="24"/>
      <c r="R2437" s="79"/>
      <c r="S2437" s="79"/>
    </row>
    <row r="2438" spans="1:19" s="5" customFormat="1" x14ac:dyDescent="0.2">
      <c r="A2438" s="3"/>
      <c r="B2438" s="76" t="str">
        <f>IF(A2438="","",IF(ISNUMBER(SEARCH("KCB",G2438))=TRUE,Info!$J$10,Info!$J$11))</f>
        <v/>
      </c>
      <c r="C2438" s="56"/>
      <c r="D2438" s="171"/>
      <c r="E2438" s="171"/>
      <c r="F2438" s="3"/>
      <c r="H2438" s="3"/>
      <c r="M2438" s="78"/>
      <c r="N2438" s="6"/>
      <c r="O2438" s="25"/>
      <c r="P2438" s="25"/>
      <c r="Q2438" s="24"/>
      <c r="R2438" s="79"/>
      <c r="S2438" s="79"/>
    </row>
    <row r="2439" spans="1:19" s="5" customFormat="1" x14ac:dyDescent="0.2">
      <c r="A2439" s="3"/>
      <c r="B2439" s="76" t="str">
        <f>IF(A2439="","",IF(ISNUMBER(SEARCH("KCB",G2439))=TRUE,Info!$J$10,Info!$J$11))</f>
        <v/>
      </c>
      <c r="C2439" s="56"/>
      <c r="D2439" s="171"/>
      <c r="E2439" s="171"/>
      <c r="F2439" s="3"/>
      <c r="H2439" s="3"/>
      <c r="M2439" s="78"/>
      <c r="N2439" s="6"/>
      <c r="O2439" s="25"/>
      <c r="P2439" s="25"/>
      <c r="Q2439" s="24"/>
      <c r="R2439" s="79"/>
      <c r="S2439" s="79"/>
    </row>
    <row r="2440" spans="1:19" s="5" customFormat="1" x14ac:dyDescent="0.2">
      <c r="A2440" s="3"/>
      <c r="B2440" s="76" t="str">
        <f>IF(A2440="","",IF(ISNUMBER(SEARCH("KCB",G2440))=TRUE,Info!$J$10,Info!$J$11))</f>
        <v/>
      </c>
      <c r="C2440" s="56"/>
      <c r="D2440" s="171"/>
      <c r="E2440" s="171"/>
      <c r="F2440" s="3"/>
      <c r="H2440" s="3"/>
      <c r="M2440" s="78"/>
      <c r="N2440" s="6"/>
      <c r="O2440" s="25"/>
      <c r="P2440" s="25"/>
      <c r="Q2440" s="24"/>
      <c r="R2440" s="79"/>
      <c r="S2440" s="79"/>
    </row>
    <row r="2441" spans="1:19" s="5" customFormat="1" x14ac:dyDescent="0.2">
      <c r="A2441" s="3"/>
      <c r="B2441" s="76" t="str">
        <f>IF(A2441="","",IF(ISNUMBER(SEARCH("KCB",G2441))=TRUE,Info!$J$10,Info!$J$11))</f>
        <v/>
      </c>
      <c r="C2441" s="56"/>
      <c r="D2441" s="171"/>
      <c r="E2441" s="171"/>
      <c r="F2441" s="3"/>
      <c r="H2441" s="3"/>
      <c r="M2441" s="78"/>
      <c r="N2441" s="6"/>
      <c r="O2441" s="25"/>
      <c r="P2441" s="25"/>
      <c r="Q2441" s="24"/>
      <c r="R2441" s="79"/>
      <c r="S2441" s="79"/>
    </row>
    <row r="2442" spans="1:19" s="5" customFormat="1" x14ac:dyDescent="0.2">
      <c r="A2442" s="3"/>
      <c r="B2442" s="76" t="str">
        <f>IF(A2442="","",IF(ISNUMBER(SEARCH("KCB",G2442))=TRUE,Info!$J$10,Info!$J$11))</f>
        <v/>
      </c>
      <c r="C2442" s="56"/>
      <c r="D2442" s="171"/>
      <c r="E2442" s="171"/>
      <c r="F2442" s="3"/>
      <c r="H2442" s="3"/>
      <c r="M2442" s="78"/>
      <c r="N2442" s="6"/>
      <c r="O2442" s="25"/>
      <c r="P2442" s="25"/>
      <c r="Q2442" s="24"/>
      <c r="R2442" s="79"/>
      <c r="S2442" s="79"/>
    </row>
    <row r="2443" spans="1:19" s="5" customFormat="1" x14ac:dyDescent="0.2">
      <c r="A2443" s="3"/>
      <c r="B2443" s="76" t="str">
        <f>IF(A2443="","",IF(ISNUMBER(SEARCH("KCB",G2443))=TRUE,Info!$J$10,Info!$J$11))</f>
        <v/>
      </c>
      <c r="C2443" s="56"/>
      <c r="D2443" s="171"/>
      <c r="E2443" s="171"/>
      <c r="F2443" s="3"/>
      <c r="H2443" s="3"/>
      <c r="M2443" s="78"/>
      <c r="N2443" s="6"/>
      <c r="O2443" s="25"/>
      <c r="P2443" s="25"/>
      <c r="Q2443" s="24"/>
      <c r="R2443" s="79"/>
      <c r="S2443" s="79"/>
    </row>
    <row r="2444" spans="1:19" s="5" customFormat="1" x14ac:dyDescent="0.2">
      <c r="A2444" s="3"/>
      <c r="B2444" s="76" t="str">
        <f>IF(A2444="","",IF(ISNUMBER(SEARCH("KCB",G2444))=TRUE,Info!$J$10,Info!$J$11))</f>
        <v/>
      </c>
      <c r="C2444" s="56"/>
      <c r="D2444" s="171"/>
      <c r="E2444" s="171"/>
      <c r="F2444" s="3"/>
      <c r="H2444" s="3"/>
      <c r="M2444" s="78"/>
      <c r="N2444" s="6"/>
      <c r="O2444" s="25"/>
      <c r="P2444" s="25"/>
      <c r="Q2444" s="24"/>
      <c r="R2444" s="79"/>
      <c r="S2444" s="79"/>
    </row>
    <row r="2445" spans="1:19" s="5" customFormat="1" x14ac:dyDescent="0.2">
      <c r="A2445" s="3"/>
      <c r="B2445" s="76" t="str">
        <f>IF(A2445="","",IF(ISNUMBER(SEARCH("KCB",G2445))=TRUE,Info!$J$10,Info!$J$11))</f>
        <v/>
      </c>
      <c r="C2445" s="56"/>
      <c r="D2445" s="171"/>
      <c r="E2445" s="171"/>
      <c r="F2445" s="3"/>
      <c r="H2445" s="3"/>
      <c r="M2445" s="78"/>
      <c r="N2445" s="6"/>
      <c r="O2445" s="25"/>
      <c r="P2445" s="25"/>
      <c r="Q2445" s="24"/>
      <c r="R2445" s="79"/>
      <c r="S2445" s="79"/>
    </row>
    <row r="2446" spans="1:19" s="5" customFormat="1" x14ac:dyDescent="0.2">
      <c r="A2446" s="3"/>
      <c r="B2446" s="76" t="str">
        <f>IF(A2446="","",IF(ISNUMBER(SEARCH("KCB",G2446))=TRUE,Info!$J$10,Info!$J$11))</f>
        <v/>
      </c>
      <c r="C2446" s="56"/>
      <c r="D2446" s="171"/>
      <c r="E2446" s="171"/>
      <c r="F2446" s="3"/>
      <c r="H2446" s="3"/>
      <c r="M2446" s="78"/>
      <c r="N2446" s="6"/>
      <c r="O2446" s="25"/>
      <c r="P2446" s="25"/>
      <c r="Q2446" s="24"/>
      <c r="R2446" s="79"/>
      <c r="S2446" s="79"/>
    </row>
    <row r="2447" spans="1:19" s="5" customFormat="1" x14ac:dyDescent="0.2">
      <c r="A2447" s="3"/>
      <c r="B2447" s="76" t="str">
        <f>IF(A2447="","",IF(ISNUMBER(SEARCH("KCB",G2447))=TRUE,Info!$J$10,Info!$J$11))</f>
        <v/>
      </c>
      <c r="C2447" s="56"/>
      <c r="D2447" s="171"/>
      <c r="E2447" s="171"/>
      <c r="F2447" s="3"/>
      <c r="H2447" s="3"/>
      <c r="M2447" s="78"/>
      <c r="N2447" s="6"/>
      <c r="O2447" s="25"/>
      <c r="P2447" s="25"/>
      <c r="Q2447" s="24"/>
      <c r="R2447" s="79"/>
      <c r="S2447" s="79"/>
    </row>
    <row r="2448" spans="1:19" s="5" customFormat="1" x14ac:dyDescent="0.2">
      <c r="A2448" s="3"/>
      <c r="B2448" s="76" t="str">
        <f>IF(A2448="","",IF(ISNUMBER(SEARCH("KCB",G2448))=TRUE,Info!$J$10,Info!$J$11))</f>
        <v/>
      </c>
      <c r="C2448" s="56"/>
      <c r="D2448" s="171"/>
      <c r="E2448" s="171"/>
      <c r="F2448" s="3"/>
      <c r="H2448" s="3"/>
      <c r="M2448" s="78"/>
      <c r="N2448" s="6"/>
      <c r="O2448" s="25"/>
      <c r="P2448" s="25"/>
      <c r="Q2448" s="24"/>
      <c r="R2448" s="79"/>
      <c r="S2448" s="79"/>
    </row>
    <row r="2449" spans="1:19" s="5" customFormat="1" x14ac:dyDescent="0.2">
      <c r="A2449" s="3"/>
      <c r="B2449" s="76" t="str">
        <f>IF(A2449="","",IF(ISNUMBER(SEARCH("KCB",G2449))=TRUE,Info!$J$10,Info!$J$11))</f>
        <v/>
      </c>
      <c r="C2449" s="56"/>
      <c r="D2449" s="171"/>
      <c r="E2449" s="171"/>
      <c r="F2449" s="3"/>
      <c r="H2449" s="3"/>
      <c r="M2449" s="78"/>
      <c r="N2449" s="6"/>
      <c r="O2449" s="25"/>
      <c r="P2449" s="25"/>
      <c r="Q2449" s="24"/>
      <c r="R2449" s="79"/>
      <c r="S2449" s="79"/>
    </row>
    <row r="2450" spans="1:19" s="5" customFormat="1" x14ac:dyDescent="0.2">
      <c r="A2450" s="3"/>
      <c r="B2450" s="76" t="str">
        <f>IF(A2450="","",IF(ISNUMBER(SEARCH("KCB",G2450))=TRUE,Info!$J$10,Info!$J$11))</f>
        <v/>
      </c>
      <c r="C2450" s="56"/>
      <c r="D2450" s="171"/>
      <c r="E2450" s="171"/>
      <c r="F2450" s="3"/>
      <c r="H2450" s="3"/>
      <c r="M2450" s="78"/>
      <c r="N2450" s="6"/>
      <c r="O2450" s="25"/>
      <c r="P2450" s="25"/>
      <c r="Q2450" s="24"/>
      <c r="R2450" s="79"/>
      <c r="S2450" s="79"/>
    </row>
    <row r="2451" spans="1:19" s="5" customFormat="1" x14ac:dyDescent="0.2">
      <c r="A2451" s="3"/>
      <c r="B2451" s="76" t="str">
        <f>IF(A2451="","",IF(ISNUMBER(SEARCH("KCB",G2451))=TRUE,Info!$J$10,Info!$J$11))</f>
        <v/>
      </c>
      <c r="C2451" s="56"/>
      <c r="D2451" s="171"/>
      <c r="E2451" s="171"/>
      <c r="F2451" s="3"/>
      <c r="H2451" s="3"/>
      <c r="M2451" s="78"/>
      <c r="N2451" s="6"/>
      <c r="O2451" s="25"/>
      <c r="P2451" s="25"/>
      <c r="Q2451" s="24"/>
      <c r="R2451" s="79"/>
      <c r="S2451" s="79"/>
    </row>
    <row r="2452" spans="1:19" s="5" customFormat="1" x14ac:dyDescent="0.2">
      <c r="A2452" s="3"/>
      <c r="B2452" s="76" t="str">
        <f>IF(A2452="","",IF(ISNUMBER(SEARCH("KCB",G2452))=TRUE,Info!$J$10,Info!$J$11))</f>
        <v/>
      </c>
      <c r="C2452" s="56"/>
      <c r="D2452" s="171"/>
      <c r="E2452" s="171"/>
      <c r="F2452" s="3"/>
      <c r="H2452" s="3"/>
      <c r="M2452" s="78"/>
      <c r="N2452" s="6"/>
      <c r="O2452" s="25"/>
      <c r="P2452" s="25"/>
      <c r="Q2452" s="24"/>
      <c r="R2452" s="79"/>
      <c r="S2452" s="79"/>
    </row>
    <row r="2453" spans="1:19" s="5" customFormat="1" x14ac:dyDescent="0.2">
      <c r="A2453" s="3"/>
      <c r="B2453" s="76" t="str">
        <f>IF(A2453="","",IF(ISNUMBER(SEARCH("KCB",G2453))=TRUE,Info!$J$10,Info!$J$11))</f>
        <v/>
      </c>
      <c r="C2453" s="56"/>
      <c r="D2453" s="171"/>
      <c r="E2453" s="171"/>
      <c r="F2453" s="3"/>
      <c r="H2453" s="3"/>
      <c r="M2453" s="78"/>
      <c r="N2453" s="6"/>
      <c r="O2453" s="25"/>
      <c r="P2453" s="25"/>
      <c r="Q2453" s="24"/>
      <c r="R2453" s="79"/>
      <c r="S2453" s="79"/>
    </row>
    <row r="2454" spans="1:19" s="5" customFormat="1" x14ac:dyDescent="0.2">
      <c r="A2454" s="3"/>
      <c r="B2454" s="76" t="str">
        <f>IF(A2454="","",IF(ISNUMBER(SEARCH("KCB",G2454))=TRUE,Info!$J$10,Info!$J$11))</f>
        <v/>
      </c>
      <c r="C2454" s="56"/>
      <c r="D2454" s="171"/>
      <c r="E2454" s="171"/>
      <c r="F2454" s="3"/>
      <c r="H2454" s="3"/>
      <c r="M2454" s="78"/>
      <c r="N2454" s="6"/>
      <c r="O2454" s="25"/>
      <c r="P2454" s="25"/>
      <c r="Q2454" s="24"/>
      <c r="R2454" s="79"/>
      <c r="S2454" s="79"/>
    </row>
    <row r="2455" spans="1:19" s="5" customFormat="1" x14ac:dyDescent="0.2">
      <c r="A2455" s="3"/>
      <c r="B2455" s="76" t="str">
        <f>IF(A2455="","",IF(ISNUMBER(SEARCH("KCB",G2455))=TRUE,Info!$J$10,Info!$J$11))</f>
        <v/>
      </c>
      <c r="C2455" s="56"/>
      <c r="D2455" s="171"/>
      <c r="E2455" s="171"/>
      <c r="F2455" s="3"/>
      <c r="H2455" s="3"/>
      <c r="M2455" s="78"/>
      <c r="N2455" s="6"/>
      <c r="O2455" s="25"/>
      <c r="P2455" s="25"/>
      <c r="Q2455" s="24"/>
      <c r="R2455" s="79"/>
      <c r="S2455" s="79"/>
    </row>
    <row r="2456" spans="1:19" s="5" customFormat="1" x14ac:dyDescent="0.2">
      <c r="A2456" s="3"/>
      <c r="B2456" s="76" t="str">
        <f>IF(A2456="","",IF(ISNUMBER(SEARCH("KCB",G2456))=TRUE,Info!$J$10,Info!$J$11))</f>
        <v/>
      </c>
      <c r="C2456" s="56"/>
      <c r="D2456" s="171"/>
      <c r="E2456" s="171"/>
      <c r="F2456" s="3"/>
      <c r="H2456" s="3"/>
      <c r="M2456" s="78"/>
      <c r="N2456" s="6"/>
      <c r="O2456" s="25"/>
      <c r="P2456" s="25"/>
      <c r="Q2456" s="24"/>
      <c r="R2456" s="79"/>
      <c r="S2456" s="79"/>
    </row>
    <row r="2457" spans="1:19" s="5" customFormat="1" x14ac:dyDescent="0.2">
      <c r="A2457" s="3"/>
      <c r="B2457" s="76" t="str">
        <f>IF(A2457="","",IF(ISNUMBER(SEARCH("KCB",G2457))=TRUE,Info!$J$10,Info!$J$11))</f>
        <v/>
      </c>
      <c r="C2457" s="56"/>
      <c r="D2457" s="171"/>
      <c r="E2457" s="171"/>
      <c r="F2457" s="3"/>
      <c r="H2457" s="3"/>
      <c r="M2457" s="78"/>
      <c r="N2457" s="6"/>
      <c r="O2457" s="25"/>
      <c r="P2457" s="25"/>
      <c r="Q2457" s="24"/>
      <c r="R2457" s="79"/>
      <c r="S2457" s="79"/>
    </row>
    <row r="2458" spans="1:19" s="5" customFormat="1" x14ac:dyDescent="0.2">
      <c r="A2458" s="3"/>
      <c r="B2458" s="76" t="str">
        <f>IF(A2458="","",IF(ISNUMBER(SEARCH("KCB",G2458))=TRUE,Info!$J$10,Info!$J$11))</f>
        <v/>
      </c>
      <c r="C2458" s="56"/>
      <c r="D2458" s="171"/>
      <c r="E2458" s="171"/>
      <c r="F2458" s="3"/>
      <c r="H2458" s="3"/>
      <c r="M2458" s="78"/>
      <c r="N2458" s="6"/>
      <c r="O2458" s="25"/>
      <c r="P2458" s="25"/>
      <c r="Q2458" s="24"/>
      <c r="R2458" s="79"/>
      <c r="S2458" s="79"/>
    </row>
    <row r="2459" spans="1:19" s="5" customFormat="1" x14ac:dyDescent="0.2">
      <c r="A2459" s="3"/>
      <c r="B2459" s="76" t="str">
        <f>IF(A2459="","",IF(ISNUMBER(SEARCH("KCB",G2459))=TRUE,Info!$J$10,Info!$J$11))</f>
        <v/>
      </c>
      <c r="C2459" s="56"/>
      <c r="D2459" s="171"/>
      <c r="E2459" s="171"/>
      <c r="F2459" s="3"/>
      <c r="H2459" s="3"/>
      <c r="M2459" s="78"/>
      <c r="N2459" s="6"/>
      <c r="O2459" s="25"/>
      <c r="P2459" s="25"/>
      <c r="Q2459" s="24"/>
      <c r="R2459" s="79"/>
      <c r="S2459" s="79"/>
    </row>
    <row r="2460" spans="1:19" s="5" customFormat="1" x14ac:dyDescent="0.2">
      <c r="A2460" s="3"/>
      <c r="B2460" s="76" t="str">
        <f>IF(A2460="","",IF(ISNUMBER(SEARCH("KCB",G2460))=TRUE,Info!$J$10,Info!$J$11))</f>
        <v/>
      </c>
      <c r="C2460" s="56"/>
      <c r="D2460" s="171"/>
      <c r="E2460" s="171"/>
      <c r="F2460" s="3"/>
      <c r="H2460" s="3"/>
      <c r="M2460" s="78"/>
      <c r="N2460" s="6"/>
      <c r="O2460" s="25"/>
      <c r="P2460" s="25"/>
      <c r="Q2460" s="24"/>
      <c r="R2460" s="79"/>
      <c r="S2460" s="79"/>
    </row>
    <row r="2461" spans="1:19" s="5" customFormat="1" x14ac:dyDescent="0.2">
      <c r="A2461" s="3"/>
      <c r="B2461" s="76" t="str">
        <f>IF(A2461="","",IF(ISNUMBER(SEARCH("KCB",G2461))=TRUE,Info!$J$10,Info!$J$11))</f>
        <v/>
      </c>
      <c r="C2461" s="56"/>
      <c r="D2461" s="171"/>
      <c r="E2461" s="171"/>
      <c r="F2461" s="3"/>
      <c r="H2461" s="3"/>
      <c r="M2461" s="78"/>
      <c r="N2461" s="6"/>
      <c r="O2461" s="25"/>
      <c r="P2461" s="25"/>
      <c r="Q2461" s="24"/>
      <c r="R2461" s="79"/>
      <c r="S2461" s="79"/>
    </row>
    <row r="2462" spans="1:19" s="5" customFormat="1" x14ac:dyDescent="0.2">
      <c r="A2462" s="3"/>
      <c r="B2462" s="76" t="str">
        <f>IF(A2462="","",IF(ISNUMBER(SEARCH("KCB",G2462))=TRUE,Info!$J$10,Info!$J$11))</f>
        <v/>
      </c>
      <c r="C2462" s="56"/>
      <c r="D2462" s="171"/>
      <c r="E2462" s="171"/>
      <c r="F2462" s="3"/>
      <c r="H2462" s="3"/>
      <c r="M2462" s="78"/>
      <c r="N2462" s="6"/>
      <c r="O2462" s="25"/>
      <c r="P2462" s="25"/>
      <c r="Q2462" s="24"/>
      <c r="R2462" s="79"/>
      <c r="S2462" s="79"/>
    </row>
    <row r="2463" spans="1:19" s="5" customFormat="1" x14ac:dyDescent="0.2">
      <c r="A2463" s="3"/>
      <c r="B2463" s="76" t="str">
        <f>IF(A2463="","",IF(ISNUMBER(SEARCH("KCB",G2463))=TRUE,Info!$J$10,Info!$J$11))</f>
        <v/>
      </c>
      <c r="C2463" s="56"/>
      <c r="D2463" s="171"/>
      <c r="E2463" s="171"/>
      <c r="F2463" s="3"/>
      <c r="H2463" s="3"/>
      <c r="M2463" s="78"/>
      <c r="N2463" s="6"/>
      <c r="O2463" s="25"/>
      <c r="P2463" s="25"/>
      <c r="Q2463" s="24"/>
      <c r="R2463" s="79"/>
      <c r="S2463" s="79"/>
    </row>
    <row r="2464" spans="1:19" s="5" customFormat="1" x14ac:dyDescent="0.2">
      <c r="A2464" s="3"/>
      <c r="B2464" s="76" t="str">
        <f>IF(A2464="","",IF(ISNUMBER(SEARCH("KCB",G2464))=TRUE,Info!$J$10,Info!$J$11))</f>
        <v/>
      </c>
      <c r="C2464" s="56"/>
      <c r="D2464" s="171"/>
      <c r="E2464" s="171"/>
      <c r="F2464" s="3"/>
      <c r="H2464" s="3"/>
      <c r="M2464" s="78"/>
      <c r="N2464" s="6"/>
      <c r="O2464" s="25"/>
      <c r="P2464" s="25"/>
      <c r="Q2464" s="24"/>
      <c r="R2464" s="79"/>
      <c r="S2464" s="79"/>
    </row>
    <row r="2465" spans="1:19" s="5" customFormat="1" x14ac:dyDescent="0.2">
      <c r="A2465" s="3"/>
      <c r="B2465" s="76" t="str">
        <f>IF(A2465="","",IF(ISNUMBER(SEARCH("KCB",G2465))=TRUE,Info!$J$10,Info!$J$11))</f>
        <v/>
      </c>
      <c r="C2465" s="56"/>
      <c r="D2465" s="171"/>
      <c r="E2465" s="171"/>
      <c r="F2465" s="3"/>
      <c r="H2465" s="3"/>
      <c r="M2465" s="78"/>
      <c r="N2465" s="6"/>
      <c r="O2465" s="25"/>
      <c r="P2465" s="25"/>
      <c r="Q2465" s="24"/>
      <c r="R2465" s="79"/>
      <c r="S2465" s="79"/>
    </row>
    <row r="2466" spans="1:19" s="5" customFormat="1" x14ac:dyDescent="0.2">
      <c r="A2466" s="3"/>
      <c r="B2466" s="76" t="str">
        <f>IF(A2466="","",IF(ISNUMBER(SEARCH("KCB",G2466))=TRUE,Info!$J$10,Info!$J$11))</f>
        <v/>
      </c>
      <c r="C2466" s="56"/>
      <c r="D2466" s="171"/>
      <c r="E2466" s="171"/>
      <c r="F2466" s="3"/>
      <c r="H2466" s="3"/>
      <c r="M2466" s="78"/>
      <c r="N2466" s="6"/>
      <c r="O2466" s="25"/>
      <c r="P2466" s="25"/>
      <c r="Q2466" s="24"/>
      <c r="R2466" s="79"/>
      <c r="S2466" s="79"/>
    </row>
    <row r="2467" spans="1:19" s="5" customFormat="1" x14ac:dyDescent="0.2">
      <c r="A2467" s="3"/>
      <c r="B2467" s="76" t="str">
        <f>IF(A2467="","",IF(ISNUMBER(SEARCH("KCB",G2467))=TRUE,Info!$J$10,Info!$J$11))</f>
        <v/>
      </c>
      <c r="C2467" s="56"/>
      <c r="D2467" s="171"/>
      <c r="E2467" s="171"/>
      <c r="F2467" s="3"/>
      <c r="H2467" s="3"/>
      <c r="M2467" s="78"/>
      <c r="N2467" s="6"/>
      <c r="O2467" s="25"/>
      <c r="P2467" s="25"/>
      <c r="Q2467" s="24"/>
      <c r="R2467" s="79"/>
      <c r="S2467" s="79"/>
    </row>
    <row r="2468" spans="1:19" s="5" customFormat="1" x14ac:dyDescent="0.2">
      <c r="A2468" s="3"/>
      <c r="B2468" s="76" t="str">
        <f>IF(A2468="","",IF(ISNUMBER(SEARCH("KCB",G2468))=TRUE,Info!$J$10,Info!$J$11))</f>
        <v/>
      </c>
      <c r="C2468" s="56"/>
      <c r="D2468" s="171"/>
      <c r="E2468" s="171"/>
      <c r="F2468" s="3"/>
      <c r="H2468" s="3"/>
      <c r="M2468" s="78"/>
      <c r="N2468" s="6"/>
      <c r="O2468" s="25"/>
      <c r="P2468" s="25"/>
      <c r="Q2468" s="24"/>
      <c r="R2468" s="79"/>
      <c r="S2468" s="79"/>
    </row>
    <row r="2469" spans="1:19" s="5" customFormat="1" x14ac:dyDescent="0.2">
      <c r="A2469" s="3"/>
      <c r="B2469" s="76" t="str">
        <f>IF(A2469="","",IF(ISNUMBER(SEARCH("KCB",G2469))=TRUE,Info!$J$10,Info!$J$11))</f>
        <v/>
      </c>
      <c r="C2469" s="56"/>
      <c r="D2469" s="171"/>
      <c r="E2469" s="171"/>
      <c r="F2469" s="3"/>
      <c r="H2469" s="3"/>
      <c r="M2469" s="78"/>
      <c r="N2469" s="6"/>
      <c r="O2469" s="25"/>
      <c r="P2469" s="25"/>
      <c r="Q2469" s="24"/>
      <c r="R2469" s="79"/>
      <c r="S2469" s="79"/>
    </row>
    <row r="2470" spans="1:19" s="5" customFormat="1" x14ac:dyDescent="0.2">
      <c r="A2470" s="3"/>
      <c r="B2470" s="76" t="str">
        <f>IF(A2470="","",IF(ISNUMBER(SEARCH("KCB",G2470))=TRUE,Info!$J$10,Info!$J$11))</f>
        <v/>
      </c>
      <c r="C2470" s="56"/>
      <c r="D2470" s="171"/>
      <c r="E2470" s="171"/>
      <c r="F2470" s="3"/>
      <c r="H2470" s="3"/>
      <c r="M2470" s="78"/>
      <c r="N2470" s="6"/>
      <c r="O2470" s="25"/>
      <c r="P2470" s="25"/>
      <c r="Q2470" s="24"/>
      <c r="R2470" s="79"/>
      <c r="S2470" s="79"/>
    </row>
    <row r="2471" spans="1:19" s="5" customFormat="1" x14ac:dyDescent="0.2">
      <c r="A2471" s="3"/>
      <c r="B2471" s="76" t="str">
        <f>IF(A2471="","",IF(ISNUMBER(SEARCH("KCB",G2471))=TRUE,Info!$J$10,Info!$J$11))</f>
        <v/>
      </c>
      <c r="C2471" s="56"/>
      <c r="D2471" s="171"/>
      <c r="E2471" s="171"/>
      <c r="F2471" s="3"/>
      <c r="H2471" s="3"/>
      <c r="M2471" s="78"/>
      <c r="N2471" s="6"/>
      <c r="O2471" s="25"/>
      <c r="P2471" s="25"/>
      <c r="Q2471" s="24"/>
      <c r="R2471" s="79"/>
      <c r="S2471" s="79"/>
    </row>
    <row r="2472" spans="1:19" s="5" customFormat="1" x14ac:dyDescent="0.2">
      <c r="A2472" s="3"/>
      <c r="B2472" s="76" t="str">
        <f>IF(A2472="","",IF(ISNUMBER(SEARCH("KCB",G2472))=TRUE,Info!$J$10,Info!$J$11))</f>
        <v/>
      </c>
      <c r="C2472" s="56"/>
      <c r="D2472" s="171"/>
      <c r="E2472" s="171"/>
      <c r="F2472" s="3"/>
      <c r="H2472" s="3"/>
      <c r="M2472" s="78"/>
      <c r="N2472" s="6"/>
      <c r="O2472" s="25"/>
      <c r="P2472" s="25"/>
      <c r="Q2472" s="24"/>
      <c r="R2472" s="79"/>
      <c r="S2472" s="79"/>
    </row>
    <row r="2473" spans="1:19" s="5" customFormat="1" x14ac:dyDescent="0.2">
      <c r="A2473" s="3"/>
      <c r="B2473" s="76" t="str">
        <f>IF(A2473="","",IF(ISNUMBER(SEARCH("KCB",G2473))=TRUE,Info!$J$10,Info!$J$11))</f>
        <v/>
      </c>
      <c r="C2473" s="56"/>
      <c r="D2473" s="171"/>
      <c r="E2473" s="171"/>
      <c r="F2473" s="3"/>
      <c r="H2473" s="3"/>
      <c r="M2473" s="78"/>
      <c r="N2473" s="6"/>
      <c r="O2473" s="25"/>
      <c r="P2473" s="25"/>
      <c r="Q2473" s="24"/>
      <c r="R2473" s="79"/>
      <c r="S2473" s="79"/>
    </row>
    <row r="2474" spans="1:19" s="5" customFormat="1" x14ac:dyDescent="0.2">
      <c r="A2474" s="3"/>
      <c r="B2474" s="76" t="str">
        <f>IF(A2474="","",IF(ISNUMBER(SEARCH("KCB",G2474))=TRUE,Info!$J$10,Info!$J$11))</f>
        <v/>
      </c>
      <c r="C2474" s="56"/>
      <c r="D2474" s="171"/>
      <c r="E2474" s="171"/>
      <c r="F2474" s="3"/>
      <c r="H2474" s="3"/>
      <c r="M2474" s="78"/>
      <c r="N2474" s="6"/>
      <c r="O2474" s="25"/>
      <c r="P2474" s="25"/>
      <c r="Q2474" s="24"/>
      <c r="R2474" s="79"/>
      <c r="S2474" s="79"/>
    </row>
    <row r="2475" spans="1:19" s="5" customFormat="1" x14ac:dyDescent="0.2">
      <c r="A2475" s="3"/>
      <c r="B2475" s="76" t="str">
        <f>IF(A2475="","",IF(ISNUMBER(SEARCH("KCB",G2475))=TRUE,Info!$J$10,Info!$J$11))</f>
        <v/>
      </c>
      <c r="C2475" s="56"/>
      <c r="D2475" s="171"/>
      <c r="E2475" s="171"/>
      <c r="F2475" s="3"/>
      <c r="H2475" s="3"/>
      <c r="M2475" s="78"/>
      <c r="N2475" s="6"/>
      <c r="O2475" s="25"/>
      <c r="P2475" s="25"/>
      <c r="Q2475" s="24"/>
      <c r="R2475" s="79"/>
      <c r="S2475" s="79"/>
    </row>
    <row r="2476" spans="1:19" s="5" customFormat="1" x14ac:dyDescent="0.2">
      <c r="A2476" s="3"/>
      <c r="B2476" s="76" t="str">
        <f>IF(A2476="","",IF(ISNUMBER(SEARCH("KCB",G2476))=TRUE,Info!$J$10,Info!$J$11))</f>
        <v/>
      </c>
      <c r="C2476" s="56"/>
      <c r="D2476" s="171"/>
      <c r="E2476" s="171"/>
      <c r="F2476" s="3"/>
      <c r="H2476" s="3"/>
      <c r="M2476" s="78"/>
      <c r="N2476" s="6"/>
      <c r="O2476" s="25"/>
      <c r="P2476" s="25"/>
      <c r="Q2476" s="24"/>
      <c r="R2476" s="79"/>
      <c r="S2476" s="79"/>
    </row>
    <row r="2477" spans="1:19" s="5" customFormat="1" x14ac:dyDescent="0.2">
      <c r="A2477" s="3"/>
      <c r="B2477" s="76" t="str">
        <f>IF(A2477="","",IF(ISNUMBER(SEARCH("KCB",G2477))=TRUE,Info!$J$10,Info!$J$11))</f>
        <v/>
      </c>
      <c r="C2477" s="56"/>
      <c r="D2477" s="171"/>
      <c r="E2477" s="171"/>
      <c r="F2477" s="3"/>
      <c r="H2477" s="3"/>
      <c r="M2477" s="78"/>
      <c r="N2477" s="6"/>
      <c r="O2477" s="25"/>
      <c r="P2477" s="25"/>
      <c r="Q2477" s="24"/>
      <c r="R2477" s="79"/>
      <c r="S2477" s="79"/>
    </row>
    <row r="2478" spans="1:19" s="5" customFormat="1" x14ac:dyDescent="0.2">
      <c r="A2478" s="3"/>
      <c r="B2478" s="76" t="str">
        <f>IF(A2478="","",IF(ISNUMBER(SEARCH("KCB",G2478))=TRUE,Info!$J$10,Info!$J$11))</f>
        <v/>
      </c>
      <c r="C2478" s="56"/>
      <c r="D2478" s="171"/>
      <c r="E2478" s="171"/>
      <c r="F2478" s="3"/>
      <c r="H2478" s="3"/>
      <c r="M2478" s="78"/>
      <c r="N2478" s="6"/>
      <c r="O2478" s="25"/>
      <c r="P2478" s="25"/>
      <c r="Q2478" s="24"/>
      <c r="R2478" s="79"/>
      <c r="S2478" s="79"/>
    </row>
    <row r="2479" spans="1:19" s="5" customFormat="1" x14ac:dyDescent="0.2">
      <c r="A2479" s="3"/>
      <c r="B2479" s="76" t="str">
        <f>IF(A2479="","",IF(ISNUMBER(SEARCH("KCB",G2479))=TRUE,Info!$J$10,Info!$J$11))</f>
        <v/>
      </c>
      <c r="C2479" s="56"/>
      <c r="D2479" s="171"/>
      <c r="E2479" s="171"/>
      <c r="F2479" s="3"/>
      <c r="H2479" s="3"/>
      <c r="M2479" s="78"/>
      <c r="N2479" s="6"/>
      <c r="O2479" s="25"/>
      <c r="P2479" s="25"/>
      <c r="Q2479" s="24"/>
      <c r="R2479" s="79"/>
      <c r="S2479" s="79"/>
    </row>
    <row r="2480" spans="1:19" s="5" customFormat="1" x14ac:dyDescent="0.2">
      <c r="A2480" s="3"/>
      <c r="B2480" s="76" t="str">
        <f>IF(A2480="","",IF(ISNUMBER(SEARCH("KCB",G2480))=TRUE,Info!$J$10,Info!$J$11))</f>
        <v/>
      </c>
      <c r="C2480" s="56"/>
      <c r="D2480" s="171"/>
      <c r="E2480" s="171"/>
      <c r="F2480" s="3"/>
      <c r="H2480" s="3"/>
      <c r="M2480" s="78"/>
      <c r="N2480" s="6"/>
      <c r="O2480" s="25"/>
      <c r="P2480" s="25"/>
      <c r="Q2480" s="24"/>
      <c r="R2480" s="79"/>
      <c r="S2480" s="79"/>
    </row>
    <row r="2481" spans="1:19" s="5" customFormat="1" x14ac:dyDescent="0.2">
      <c r="A2481" s="3"/>
      <c r="B2481" s="76" t="str">
        <f>IF(A2481="","",IF(ISNUMBER(SEARCH("KCB",G2481))=TRUE,Info!$J$10,Info!$J$11))</f>
        <v/>
      </c>
      <c r="C2481" s="56"/>
      <c r="D2481" s="171"/>
      <c r="E2481" s="171"/>
      <c r="F2481" s="3"/>
      <c r="H2481" s="3"/>
      <c r="M2481" s="78"/>
      <c r="N2481" s="6"/>
      <c r="O2481" s="25"/>
      <c r="P2481" s="25"/>
      <c r="Q2481" s="24"/>
      <c r="R2481" s="79"/>
      <c r="S2481" s="79"/>
    </row>
    <row r="2482" spans="1:19" s="5" customFormat="1" x14ac:dyDescent="0.2">
      <c r="A2482" s="3"/>
      <c r="B2482" s="76" t="str">
        <f>IF(A2482="","",IF(ISNUMBER(SEARCH("KCB",G2482))=TRUE,Info!$J$10,Info!$J$11))</f>
        <v/>
      </c>
      <c r="C2482" s="56"/>
      <c r="D2482" s="171"/>
      <c r="E2482" s="171"/>
      <c r="F2482" s="3"/>
      <c r="H2482" s="3"/>
      <c r="M2482" s="78"/>
      <c r="N2482" s="6"/>
      <c r="O2482" s="25"/>
      <c r="P2482" s="25"/>
      <c r="Q2482" s="24"/>
      <c r="R2482" s="79"/>
      <c r="S2482" s="79"/>
    </row>
    <row r="2483" spans="1:19" s="5" customFormat="1" x14ac:dyDescent="0.2">
      <c r="A2483" s="3"/>
      <c r="B2483" s="76" t="str">
        <f>IF(A2483="","",IF(ISNUMBER(SEARCH("KCB",G2483))=TRUE,Info!$J$10,Info!$J$11))</f>
        <v/>
      </c>
      <c r="C2483" s="56"/>
      <c r="D2483" s="171"/>
      <c r="E2483" s="171"/>
      <c r="F2483" s="3"/>
      <c r="H2483" s="3"/>
      <c r="M2483" s="78"/>
      <c r="N2483" s="6"/>
      <c r="O2483" s="25"/>
      <c r="P2483" s="25"/>
      <c r="Q2483" s="24"/>
      <c r="R2483" s="79"/>
      <c r="S2483" s="79"/>
    </row>
    <row r="2484" spans="1:19" s="5" customFormat="1" x14ac:dyDescent="0.2">
      <c r="A2484" s="3"/>
      <c r="B2484" s="76" t="str">
        <f>IF(A2484="","",IF(ISNUMBER(SEARCH("KCB",G2484))=TRUE,Info!$J$10,Info!$J$11))</f>
        <v/>
      </c>
      <c r="C2484" s="56"/>
      <c r="D2484" s="171"/>
      <c r="E2484" s="171"/>
      <c r="F2484" s="3"/>
      <c r="H2484" s="3"/>
      <c r="M2484" s="78"/>
      <c r="N2484" s="6"/>
      <c r="O2484" s="25"/>
      <c r="P2484" s="25"/>
      <c r="Q2484" s="24"/>
      <c r="R2484" s="79"/>
      <c r="S2484" s="79"/>
    </row>
    <row r="2485" spans="1:19" s="5" customFormat="1" x14ac:dyDescent="0.2">
      <c r="A2485" s="3"/>
      <c r="B2485" s="76" t="str">
        <f>IF(A2485="","",IF(ISNUMBER(SEARCH("KCB",G2485))=TRUE,Info!$J$10,Info!$J$11))</f>
        <v/>
      </c>
      <c r="C2485" s="56"/>
      <c r="D2485" s="171"/>
      <c r="E2485" s="171"/>
      <c r="F2485" s="3"/>
      <c r="H2485" s="3"/>
      <c r="M2485" s="78"/>
      <c r="N2485" s="6"/>
      <c r="O2485" s="25"/>
      <c r="P2485" s="25"/>
      <c r="Q2485" s="24"/>
      <c r="R2485" s="79"/>
      <c r="S2485" s="79"/>
    </row>
    <row r="2486" spans="1:19" s="5" customFormat="1" x14ac:dyDescent="0.2">
      <c r="A2486" s="3"/>
      <c r="B2486" s="76" t="str">
        <f>IF(A2486="","",IF(ISNUMBER(SEARCH("KCB",G2486))=TRUE,Info!$J$10,Info!$J$11))</f>
        <v/>
      </c>
      <c r="C2486" s="56"/>
      <c r="D2486" s="171"/>
      <c r="E2486" s="171"/>
      <c r="F2486" s="3"/>
      <c r="H2486" s="3"/>
      <c r="M2486" s="78"/>
      <c r="N2486" s="6"/>
      <c r="O2486" s="25"/>
      <c r="P2486" s="25"/>
      <c r="Q2486" s="24"/>
      <c r="R2486" s="79"/>
      <c r="S2486" s="79"/>
    </row>
    <row r="2487" spans="1:19" s="5" customFormat="1" x14ac:dyDescent="0.2">
      <c r="A2487" s="3"/>
      <c r="B2487" s="76" t="str">
        <f>IF(A2487="","",IF(ISNUMBER(SEARCH("KCB",G2487))=TRUE,Info!$J$10,Info!$J$11))</f>
        <v/>
      </c>
      <c r="C2487" s="56"/>
      <c r="D2487" s="171"/>
      <c r="E2487" s="171"/>
      <c r="F2487" s="3"/>
      <c r="H2487" s="3"/>
      <c r="M2487" s="78"/>
      <c r="N2487" s="6"/>
      <c r="O2487" s="25"/>
      <c r="P2487" s="25"/>
      <c r="Q2487" s="24"/>
      <c r="R2487" s="79"/>
      <c r="S2487" s="79"/>
    </row>
    <row r="2488" spans="1:19" s="5" customFormat="1" x14ac:dyDescent="0.2">
      <c r="A2488" s="3"/>
      <c r="B2488" s="76" t="str">
        <f>IF(A2488="","",IF(ISNUMBER(SEARCH("KCB",G2488))=TRUE,Info!$J$10,Info!$J$11))</f>
        <v/>
      </c>
      <c r="C2488" s="56"/>
      <c r="D2488" s="171"/>
      <c r="E2488" s="171"/>
      <c r="F2488" s="3"/>
      <c r="H2488" s="3"/>
      <c r="M2488" s="78"/>
      <c r="N2488" s="6"/>
      <c r="O2488" s="25"/>
      <c r="P2488" s="25"/>
      <c r="Q2488" s="24"/>
      <c r="R2488" s="79"/>
      <c r="S2488" s="79"/>
    </row>
    <row r="2489" spans="1:19" s="5" customFormat="1" x14ac:dyDescent="0.2">
      <c r="A2489" s="3"/>
      <c r="B2489" s="76" t="str">
        <f>IF(A2489="","",IF(ISNUMBER(SEARCH("KCB",G2489))=TRUE,Info!$J$10,Info!$J$11))</f>
        <v/>
      </c>
      <c r="C2489" s="56"/>
      <c r="D2489" s="171"/>
      <c r="E2489" s="171"/>
      <c r="F2489" s="3"/>
      <c r="H2489" s="3"/>
      <c r="M2489" s="78"/>
      <c r="N2489" s="6"/>
      <c r="O2489" s="25"/>
      <c r="P2489" s="25"/>
      <c r="Q2489" s="24"/>
      <c r="R2489" s="79"/>
      <c r="S2489" s="79"/>
    </row>
    <row r="2490" spans="1:19" s="5" customFormat="1" x14ac:dyDescent="0.2">
      <c r="A2490" s="3"/>
      <c r="B2490" s="76" t="str">
        <f>IF(A2490="","",IF(ISNUMBER(SEARCH("KCB",G2490))=TRUE,Info!$J$10,Info!$J$11))</f>
        <v/>
      </c>
      <c r="C2490" s="56"/>
      <c r="D2490" s="171"/>
      <c r="E2490" s="171"/>
      <c r="F2490" s="3"/>
      <c r="H2490" s="3"/>
      <c r="M2490" s="78"/>
      <c r="N2490" s="6"/>
      <c r="O2490" s="25"/>
      <c r="P2490" s="25"/>
      <c r="Q2490" s="24"/>
      <c r="R2490" s="79"/>
      <c r="S2490" s="79"/>
    </row>
    <row r="2491" spans="1:19" s="5" customFormat="1" x14ac:dyDescent="0.2">
      <c r="A2491" s="3"/>
      <c r="B2491" s="76" t="str">
        <f>IF(A2491="","",IF(ISNUMBER(SEARCH("KCB",G2491))=TRUE,Info!$J$10,Info!$J$11))</f>
        <v/>
      </c>
      <c r="C2491" s="56"/>
      <c r="D2491" s="171"/>
      <c r="E2491" s="171"/>
      <c r="F2491" s="3"/>
      <c r="H2491" s="3"/>
      <c r="M2491" s="78"/>
      <c r="N2491" s="6"/>
      <c r="O2491" s="25"/>
      <c r="P2491" s="25"/>
      <c r="Q2491" s="24"/>
      <c r="R2491" s="79"/>
      <c r="S2491" s="79"/>
    </row>
    <row r="2492" spans="1:19" s="5" customFormat="1" x14ac:dyDescent="0.2">
      <c r="A2492" s="3"/>
      <c r="B2492" s="76" t="str">
        <f>IF(A2492="","",IF(ISNUMBER(SEARCH("KCB",G2492))=TRUE,Info!$J$10,Info!$J$11))</f>
        <v/>
      </c>
      <c r="C2492" s="56"/>
      <c r="D2492" s="171"/>
      <c r="E2492" s="171"/>
      <c r="F2492" s="3"/>
      <c r="H2492" s="3"/>
      <c r="M2492" s="78"/>
      <c r="N2492" s="6"/>
      <c r="O2492" s="25"/>
      <c r="P2492" s="25"/>
      <c r="Q2492" s="24"/>
      <c r="R2492" s="79"/>
      <c r="S2492" s="79"/>
    </row>
    <row r="2493" spans="1:19" s="5" customFormat="1" x14ac:dyDescent="0.2">
      <c r="A2493" s="3"/>
      <c r="B2493" s="76" t="str">
        <f>IF(A2493="","",IF(ISNUMBER(SEARCH("KCB",G2493))=TRUE,Info!$J$10,Info!$J$11))</f>
        <v/>
      </c>
      <c r="C2493" s="56"/>
      <c r="D2493" s="171"/>
      <c r="E2493" s="171"/>
      <c r="F2493" s="3"/>
      <c r="H2493" s="3"/>
      <c r="M2493" s="78"/>
      <c r="N2493" s="6"/>
      <c r="O2493" s="25"/>
      <c r="P2493" s="25"/>
      <c r="Q2493" s="24"/>
      <c r="R2493" s="79"/>
      <c r="S2493" s="79"/>
    </row>
    <row r="2494" spans="1:19" s="5" customFormat="1" x14ac:dyDescent="0.2">
      <c r="A2494" s="3"/>
      <c r="B2494" s="76" t="str">
        <f>IF(A2494="","",IF(ISNUMBER(SEARCH("KCB",G2494))=TRUE,Info!$J$10,Info!$J$11))</f>
        <v/>
      </c>
      <c r="C2494" s="56"/>
      <c r="D2494" s="171"/>
      <c r="E2494" s="171"/>
      <c r="F2494" s="3"/>
      <c r="H2494" s="3"/>
      <c r="M2494" s="78"/>
      <c r="N2494" s="6"/>
      <c r="O2494" s="25"/>
      <c r="P2494" s="25"/>
      <c r="Q2494" s="24"/>
      <c r="R2494" s="79"/>
      <c r="S2494" s="79"/>
    </row>
    <row r="2495" spans="1:19" s="5" customFormat="1" x14ac:dyDescent="0.2">
      <c r="A2495" s="3"/>
      <c r="B2495" s="76" t="str">
        <f>IF(A2495="","",IF(ISNUMBER(SEARCH("KCB",G2495))=TRUE,Info!$J$10,Info!$J$11))</f>
        <v/>
      </c>
      <c r="C2495" s="56"/>
      <c r="D2495" s="171"/>
      <c r="E2495" s="171"/>
      <c r="F2495" s="3"/>
      <c r="H2495" s="3"/>
      <c r="M2495" s="78"/>
      <c r="N2495" s="6"/>
      <c r="O2495" s="25"/>
      <c r="P2495" s="25"/>
      <c r="Q2495" s="24"/>
      <c r="R2495" s="79"/>
      <c r="S2495" s="79"/>
    </row>
    <row r="2496" spans="1:19" s="5" customFormat="1" x14ac:dyDescent="0.2">
      <c r="A2496" s="3"/>
      <c r="B2496" s="76" t="str">
        <f>IF(A2496="","",IF(ISNUMBER(SEARCH("KCB",G2496))=TRUE,Info!$J$10,Info!$J$11))</f>
        <v/>
      </c>
      <c r="C2496" s="56"/>
      <c r="D2496" s="171"/>
      <c r="E2496" s="171"/>
      <c r="F2496" s="3"/>
      <c r="H2496" s="3"/>
      <c r="M2496" s="78"/>
      <c r="N2496" s="6"/>
      <c r="O2496" s="25"/>
      <c r="P2496" s="25"/>
      <c r="Q2496" s="24"/>
      <c r="R2496" s="79"/>
      <c r="S2496" s="79"/>
    </row>
    <row r="2497" spans="1:19" s="5" customFormat="1" x14ac:dyDescent="0.2">
      <c r="A2497" s="3"/>
      <c r="B2497" s="76" t="str">
        <f>IF(A2497="","",IF(ISNUMBER(SEARCH("KCB",G2497))=TRUE,Info!$J$10,Info!$J$11))</f>
        <v/>
      </c>
      <c r="C2497" s="56"/>
      <c r="D2497" s="171"/>
      <c r="E2497" s="171"/>
      <c r="F2497" s="3"/>
      <c r="H2497" s="3"/>
      <c r="M2497" s="78"/>
      <c r="N2497" s="6"/>
      <c r="O2497" s="25"/>
      <c r="P2497" s="25"/>
      <c r="Q2497" s="24"/>
      <c r="R2497" s="79"/>
      <c r="S2497" s="79"/>
    </row>
    <row r="2498" spans="1:19" s="5" customFormat="1" x14ac:dyDescent="0.2">
      <c r="A2498" s="3"/>
      <c r="B2498" s="76" t="str">
        <f>IF(A2498="","",IF(ISNUMBER(SEARCH("KCB",G2498))=TRUE,Info!$J$10,Info!$J$11))</f>
        <v/>
      </c>
      <c r="C2498" s="56"/>
      <c r="D2498" s="171"/>
      <c r="E2498" s="171"/>
      <c r="F2498" s="3"/>
      <c r="H2498" s="3"/>
      <c r="M2498" s="78"/>
      <c r="N2498" s="6"/>
      <c r="O2498" s="25"/>
      <c r="P2498" s="25"/>
      <c r="Q2498" s="24"/>
      <c r="R2498" s="79"/>
      <c r="S2498" s="79"/>
    </row>
    <row r="2499" spans="1:19" s="5" customFormat="1" x14ac:dyDescent="0.2">
      <c r="A2499" s="3"/>
      <c r="B2499" s="76" t="str">
        <f>IF(A2499="","",IF(ISNUMBER(SEARCH("KCB",G2499))=TRUE,Info!$J$10,Info!$J$11))</f>
        <v/>
      </c>
      <c r="C2499" s="56"/>
      <c r="D2499" s="171"/>
      <c r="E2499" s="171"/>
      <c r="F2499" s="3"/>
      <c r="H2499" s="3"/>
      <c r="M2499" s="78"/>
      <c r="N2499" s="6"/>
      <c r="O2499" s="25"/>
      <c r="P2499" s="25"/>
      <c r="Q2499" s="24"/>
      <c r="R2499" s="79"/>
      <c r="S2499" s="79"/>
    </row>
    <row r="2500" spans="1:19" s="5" customFormat="1" x14ac:dyDescent="0.2">
      <c r="A2500" s="3"/>
      <c r="B2500" s="76" t="str">
        <f>IF(A2500="","",IF(ISNUMBER(SEARCH("KCB",G2500))=TRUE,Info!$J$10,Info!$J$11))</f>
        <v/>
      </c>
      <c r="C2500" s="56"/>
      <c r="D2500" s="171"/>
      <c r="E2500" s="171"/>
      <c r="F2500" s="3"/>
      <c r="H2500" s="3"/>
      <c r="M2500" s="78"/>
      <c r="N2500" s="6"/>
      <c r="O2500" s="25"/>
      <c r="P2500" s="25"/>
      <c r="Q2500" s="24"/>
      <c r="R2500" s="79"/>
      <c r="S2500" s="79"/>
    </row>
    <row r="2501" spans="1:19" s="5" customFormat="1" x14ac:dyDescent="0.2">
      <c r="A2501" s="3"/>
      <c r="B2501" s="76" t="str">
        <f>IF(A2501="","",IF(ISNUMBER(SEARCH("KCB",G2501))=TRUE,Info!$J$10,Info!$J$11))</f>
        <v/>
      </c>
      <c r="C2501" s="56"/>
      <c r="D2501" s="171"/>
      <c r="E2501" s="171"/>
      <c r="F2501" s="3"/>
      <c r="H2501" s="3"/>
      <c r="M2501" s="78"/>
      <c r="N2501" s="6"/>
      <c r="O2501" s="25"/>
      <c r="P2501" s="25"/>
      <c r="Q2501" s="24"/>
      <c r="R2501" s="79"/>
      <c r="S2501" s="79"/>
    </row>
    <row r="2502" spans="1:19" s="5" customFormat="1" x14ac:dyDescent="0.2">
      <c r="A2502" s="3"/>
      <c r="B2502" s="76" t="str">
        <f>IF(A2502="","",IF(ISNUMBER(SEARCH("KCB",G2502))=TRUE,Info!$J$10,Info!$J$11))</f>
        <v/>
      </c>
      <c r="C2502" s="56"/>
      <c r="D2502" s="171"/>
      <c r="E2502" s="171"/>
      <c r="F2502" s="3"/>
      <c r="H2502" s="3"/>
      <c r="M2502" s="78"/>
      <c r="N2502" s="6"/>
      <c r="O2502" s="25"/>
      <c r="P2502" s="25"/>
      <c r="Q2502" s="24"/>
      <c r="R2502" s="79"/>
      <c r="S2502" s="79"/>
    </row>
    <row r="2503" spans="1:19" s="5" customFormat="1" x14ac:dyDescent="0.2">
      <c r="A2503" s="3"/>
      <c r="B2503" s="76" t="str">
        <f>IF(A2503="","",IF(ISNUMBER(SEARCH("KCB",G2503))=TRUE,Info!$J$10,Info!$J$11))</f>
        <v/>
      </c>
      <c r="C2503" s="56"/>
      <c r="D2503" s="171"/>
      <c r="E2503" s="171"/>
      <c r="F2503" s="3"/>
      <c r="H2503" s="3"/>
      <c r="M2503" s="78"/>
      <c r="N2503" s="6"/>
      <c r="O2503" s="25"/>
      <c r="P2503" s="25"/>
      <c r="Q2503" s="24"/>
      <c r="R2503" s="79"/>
      <c r="S2503" s="79"/>
    </row>
    <row r="2504" spans="1:19" s="5" customFormat="1" x14ac:dyDescent="0.2">
      <c r="A2504" s="3"/>
      <c r="B2504" s="76" t="str">
        <f>IF(A2504="","",IF(ISNUMBER(SEARCH("KCB",G2504))=TRUE,Info!$J$10,Info!$J$11))</f>
        <v/>
      </c>
      <c r="C2504" s="56"/>
      <c r="D2504" s="171"/>
      <c r="E2504" s="171"/>
      <c r="F2504" s="3"/>
      <c r="H2504" s="3"/>
      <c r="M2504" s="78"/>
      <c r="N2504" s="6"/>
      <c r="O2504" s="25"/>
      <c r="P2504" s="25"/>
      <c r="Q2504" s="24"/>
      <c r="R2504" s="79"/>
      <c r="S2504" s="79"/>
    </row>
    <row r="2505" spans="1:19" s="5" customFormat="1" x14ac:dyDescent="0.2">
      <c r="A2505" s="3"/>
      <c r="B2505" s="76" t="str">
        <f>IF(A2505="","",IF(ISNUMBER(SEARCH("KCB",G2505))=TRUE,Info!$J$10,Info!$J$11))</f>
        <v/>
      </c>
      <c r="C2505" s="56"/>
      <c r="D2505" s="171"/>
      <c r="E2505" s="171"/>
      <c r="F2505" s="3"/>
      <c r="H2505" s="3"/>
      <c r="M2505" s="78"/>
      <c r="N2505" s="6"/>
      <c r="O2505" s="25"/>
      <c r="P2505" s="25"/>
      <c r="Q2505" s="24"/>
      <c r="R2505" s="79"/>
      <c r="S2505" s="79"/>
    </row>
    <row r="2506" spans="1:19" s="5" customFormat="1" x14ac:dyDescent="0.2">
      <c r="A2506" s="3"/>
      <c r="B2506" s="76" t="str">
        <f>IF(A2506="","",IF(ISNUMBER(SEARCH("KCB",G2506))=TRUE,Info!$J$10,Info!$J$11))</f>
        <v/>
      </c>
      <c r="C2506" s="56"/>
      <c r="D2506" s="171"/>
      <c r="E2506" s="171"/>
      <c r="F2506" s="3"/>
      <c r="H2506" s="3"/>
      <c r="M2506" s="78"/>
      <c r="N2506" s="6"/>
      <c r="O2506" s="25"/>
      <c r="P2506" s="25"/>
      <c r="Q2506" s="24"/>
      <c r="R2506" s="79"/>
      <c r="S2506" s="79"/>
    </row>
    <row r="2507" spans="1:19" s="5" customFormat="1" x14ac:dyDescent="0.2">
      <c r="A2507" s="3"/>
      <c r="B2507" s="76" t="str">
        <f>IF(A2507="","",IF(ISNUMBER(SEARCH("KCB",G2507))=TRUE,Info!$J$10,Info!$J$11))</f>
        <v/>
      </c>
      <c r="C2507" s="56"/>
      <c r="D2507" s="171"/>
      <c r="E2507" s="171"/>
      <c r="F2507" s="3"/>
      <c r="H2507" s="3"/>
      <c r="M2507" s="78"/>
      <c r="N2507" s="6"/>
      <c r="O2507" s="25"/>
      <c r="P2507" s="25"/>
      <c r="Q2507" s="24"/>
      <c r="R2507" s="79"/>
      <c r="S2507" s="79"/>
    </row>
    <row r="2508" spans="1:19" s="5" customFormat="1" x14ac:dyDescent="0.2">
      <c r="A2508" s="3"/>
      <c r="B2508" s="76" t="str">
        <f>IF(A2508="","",IF(ISNUMBER(SEARCH("KCB",G2508))=TRUE,Info!$J$10,Info!$J$11))</f>
        <v/>
      </c>
      <c r="C2508" s="56"/>
      <c r="D2508" s="171"/>
      <c r="E2508" s="171"/>
      <c r="F2508" s="3"/>
      <c r="H2508" s="3"/>
      <c r="M2508" s="78"/>
      <c r="N2508" s="6"/>
      <c r="O2508" s="25"/>
      <c r="P2508" s="25"/>
      <c r="Q2508" s="24"/>
      <c r="R2508" s="79"/>
      <c r="S2508" s="79"/>
    </row>
    <row r="2509" spans="1:19" s="5" customFormat="1" x14ac:dyDescent="0.2">
      <c r="A2509" s="3"/>
      <c r="B2509" s="76" t="str">
        <f>IF(A2509="","",IF(ISNUMBER(SEARCH("KCB",G2509))=TRUE,Info!$J$10,Info!$J$11))</f>
        <v/>
      </c>
      <c r="C2509" s="56"/>
      <c r="D2509" s="171"/>
      <c r="E2509" s="171"/>
      <c r="F2509" s="3"/>
      <c r="H2509" s="3"/>
      <c r="M2509" s="78"/>
      <c r="N2509" s="6"/>
      <c r="O2509" s="25"/>
      <c r="P2509" s="25"/>
      <c r="Q2509" s="24"/>
      <c r="R2509" s="79"/>
      <c r="S2509" s="79"/>
    </row>
    <row r="2510" spans="1:19" s="5" customFormat="1" x14ac:dyDescent="0.2">
      <c r="A2510" s="3"/>
      <c r="B2510" s="76" t="str">
        <f>IF(A2510="","",IF(ISNUMBER(SEARCH("KCB",G2510))=TRUE,Info!$J$10,Info!$J$11))</f>
        <v/>
      </c>
      <c r="C2510" s="56"/>
      <c r="D2510" s="171"/>
      <c r="E2510" s="171"/>
      <c r="F2510" s="3"/>
      <c r="H2510" s="3"/>
      <c r="M2510" s="78"/>
      <c r="N2510" s="6"/>
      <c r="O2510" s="25"/>
      <c r="P2510" s="25"/>
      <c r="Q2510" s="24"/>
      <c r="R2510" s="79"/>
      <c r="S2510" s="79"/>
    </row>
    <row r="2511" spans="1:19" s="5" customFormat="1" x14ac:dyDescent="0.2">
      <c r="A2511" s="3"/>
      <c r="B2511" s="76" t="str">
        <f>IF(A2511="","",IF(ISNUMBER(SEARCH("KCB",G2511))=TRUE,Info!$J$10,Info!$J$11))</f>
        <v/>
      </c>
      <c r="C2511" s="56"/>
      <c r="D2511" s="171"/>
      <c r="E2511" s="171"/>
      <c r="F2511" s="3"/>
      <c r="H2511" s="3"/>
      <c r="M2511" s="78"/>
      <c r="N2511" s="6"/>
      <c r="O2511" s="25"/>
      <c r="P2511" s="25"/>
      <c r="Q2511" s="24"/>
      <c r="R2511" s="79"/>
      <c r="S2511" s="79"/>
    </row>
    <row r="2512" spans="1:19" s="5" customFormat="1" x14ac:dyDescent="0.2">
      <c r="A2512" s="3"/>
      <c r="B2512" s="76" t="str">
        <f>IF(A2512="","",IF(ISNUMBER(SEARCH("KCB",G2512))=TRUE,Info!$J$10,Info!$J$11))</f>
        <v/>
      </c>
      <c r="C2512" s="56"/>
      <c r="D2512" s="171"/>
      <c r="E2512" s="171"/>
      <c r="F2512" s="3"/>
      <c r="H2512" s="3"/>
      <c r="M2512" s="78"/>
      <c r="N2512" s="6"/>
      <c r="O2512" s="25"/>
      <c r="P2512" s="25"/>
      <c r="Q2512" s="24"/>
      <c r="R2512" s="79"/>
      <c r="S2512" s="79"/>
    </row>
    <row r="2513" spans="1:19" s="5" customFormat="1" x14ac:dyDescent="0.2">
      <c r="A2513" s="3"/>
      <c r="B2513" s="76" t="str">
        <f>IF(A2513="","",IF(ISNUMBER(SEARCH("KCB",G2513))=TRUE,Info!$J$10,Info!$J$11))</f>
        <v/>
      </c>
      <c r="C2513" s="56"/>
      <c r="D2513" s="171"/>
      <c r="E2513" s="171"/>
      <c r="F2513" s="3"/>
      <c r="H2513" s="3"/>
      <c r="M2513" s="78"/>
      <c r="N2513" s="6"/>
      <c r="O2513" s="25"/>
      <c r="P2513" s="25"/>
      <c r="Q2513" s="24"/>
      <c r="R2513" s="79"/>
      <c r="S2513" s="79"/>
    </row>
    <row r="2514" spans="1:19" s="5" customFormat="1" x14ac:dyDescent="0.2">
      <c r="A2514" s="3"/>
      <c r="B2514" s="76" t="str">
        <f>IF(A2514="","",IF(ISNUMBER(SEARCH("KCB",G2514))=TRUE,Info!$J$10,Info!$J$11))</f>
        <v/>
      </c>
      <c r="C2514" s="56"/>
      <c r="D2514" s="171"/>
      <c r="E2514" s="171"/>
      <c r="F2514" s="3"/>
      <c r="H2514" s="3"/>
      <c r="M2514" s="78"/>
      <c r="N2514" s="6"/>
      <c r="O2514" s="25"/>
      <c r="P2514" s="25"/>
      <c r="Q2514" s="24"/>
      <c r="R2514" s="79"/>
      <c r="S2514" s="79"/>
    </row>
    <row r="2515" spans="1:19" s="5" customFormat="1" x14ac:dyDescent="0.2">
      <c r="A2515" s="3"/>
      <c r="B2515" s="76" t="str">
        <f>IF(A2515="","",IF(ISNUMBER(SEARCH("KCB",G2515))=TRUE,Info!$J$10,Info!$J$11))</f>
        <v/>
      </c>
      <c r="C2515" s="56"/>
      <c r="D2515" s="171"/>
      <c r="E2515" s="171"/>
      <c r="F2515" s="3"/>
      <c r="H2515" s="3"/>
      <c r="M2515" s="78"/>
      <c r="N2515" s="6"/>
      <c r="O2515" s="25"/>
      <c r="P2515" s="25"/>
      <c r="Q2515" s="24"/>
      <c r="R2515" s="79"/>
      <c r="S2515" s="79"/>
    </row>
    <row r="2516" spans="1:19" s="5" customFormat="1" x14ac:dyDescent="0.2">
      <c r="A2516" s="3"/>
      <c r="B2516" s="76" t="str">
        <f>IF(A2516="","",IF(ISNUMBER(SEARCH("KCB",G2516))=TRUE,Info!$J$10,Info!$J$11))</f>
        <v/>
      </c>
      <c r="C2516" s="56"/>
      <c r="D2516" s="171"/>
      <c r="E2516" s="171"/>
      <c r="F2516" s="3"/>
      <c r="H2516" s="3"/>
      <c r="M2516" s="78"/>
      <c r="N2516" s="6"/>
      <c r="O2516" s="25"/>
      <c r="P2516" s="25"/>
      <c r="Q2516" s="24"/>
      <c r="R2516" s="79"/>
      <c r="S2516" s="79"/>
    </row>
    <row r="2517" spans="1:19" s="5" customFormat="1" x14ac:dyDescent="0.2">
      <c r="A2517" s="3"/>
      <c r="B2517" s="76" t="str">
        <f>IF(A2517="","",IF(ISNUMBER(SEARCH("KCB",G2517))=TRUE,Info!$J$10,Info!$J$11))</f>
        <v/>
      </c>
      <c r="C2517" s="56"/>
      <c r="D2517" s="171"/>
      <c r="E2517" s="171"/>
      <c r="F2517" s="3"/>
      <c r="H2517" s="3"/>
      <c r="M2517" s="78"/>
      <c r="N2517" s="6"/>
      <c r="O2517" s="25"/>
      <c r="P2517" s="25"/>
      <c r="Q2517" s="24"/>
      <c r="R2517" s="79"/>
      <c r="S2517" s="79"/>
    </row>
    <row r="2518" spans="1:19" s="5" customFormat="1" x14ac:dyDescent="0.2">
      <c r="A2518" s="3"/>
      <c r="B2518" s="76" t="str">
        <f>IF(A2518="","",IF(ISNUMBER(SEARCH("KCB",G2518))=TRUE,Info!$J$10,Info!$J$11))</f>
        <v/>
      </c>
      <c r="C2518" s="56"/>
      <c r="D2518" s="171"/>
      <c r="E2518" s="171"/>
      <c r="F2518" s="3"/>
      <c r="H2518" s="3"/>
      <c r="M2518" s="78"/>
      <c r="N2518" s="6"/>
      <c r="O2518" s="25"/>
      <c r="P2518" s="25"/>
      <c r="Q2518" s="24"/>
      <c r="R2518" s="79"/>
      <c r="S2518" s="79"/>
    </row>
    <row r="2519" spans="1:19" s="5" customFormat="1" x14ac:dyDescent="0.2">
      <c r="A2519" s="3"/>
      <c r="B2519" s="76" t="str">
        <f>IF(A2519="","",IF(ISNUMBER(SEARCH("KCB",G2519))=TRUE,Info!$J$10,Info!$J$11))</f>
        <v/>
      </c>
      <c r="C2519" s="56"/>
      <c r="D2519" s="171"/>
      <c r="E2519" s="171"/>
      <c r="F2519" s="3"/>
      <c r="H2519" s="3"/>
      <c r="M2519" s="78"/>
      <c r="N2519" s="6"/>
      <c r="O2519" s="25"/>
      <c r="P2519" s="25"/>
      <c r="Q2519" s="24"/>
      <c r="R2519" s="79"/>
      <c r="S2519" s="79"/>
    </row>
    <row r="2520" spans="1:19" s="5" customFormat="1" x14ac:dyDescent="0.2">
      <c r="A2520" s="3"/>
      <c r="B2520" s="76" t="str">
        <f>IF(A2520="","",IF(ISNUMBER(SEARCH("KCB",G2520))=TRUE,Info!$J$10,Info!$J$11))</f>
        <v/>
      </c>
      <c r="C2520" s="56"/>
      <c r="D2520" s="171"/>
      <c r="E2520" s="171"/>
      <c r="F2520" s="3"/>
      <c r="H2520" s="3"/>
      <c r="M2520" s="78"/>
      <c r="N2520" s="6"/>
      <c r="O2520" s="25"/>
      <c r="P2520" s="25"/>
      <c r="Q2520" s="24"/>
      <c r="R2520" s="79"/>
      <c r="S2520" s="79"/>
    </row>
    <row r="2521" spans="1:19" s="5" customFormat="1" x14ac:dyDescent="0.2">
      <c r="A2521" s="3"/>
      <c r="B2521" s="76" t="str">
        <f>IF(A2521="","",IF(ISNUMBER(SEARCH("KCB",G2521))=TRUE,Info!$J$10,Info!$J$11))</f>
        <v/>
      </c>
      <c r="C2521" s="56"/>
      <c r="D2521" s="171"/>
      <c r="E2521" s="171"/>
      <c r="F2521" s="3"/>
      <c r="H2521" s="3"/>
      <c r="M2521" s="78"/>
      <c r="N2521" s="6"/>
      <c r="O2521" s="25"/>
      <c r="P2521" s="25"/>
      <c r="Q2521" s="24"/>
      <c r="R2521" s="79"/>
      <c r="S2521" s="79"/>
    </row>
    <row r="2522" spans="1:19" s="5" customFormat="1" x14ac:dyDescent="0.2">
      <c r="A2522" s="3"/>
      <c r="B2522" s="76" t="str">
        <f>IF(A2522="","",IF(ISNUMBER(SEARCH("KCB",G2522))=TRUE,Info!$J$10,Info!$J$11))</f>
        <v/>
      </c>
      <c r="C2522" s="56"/>
      <c r="D2522" s="171"/>
      <c r="E2522" s="171"/>
      <c r="F2522" s="3"/>
      <c r="H2522" s="3"/>
      <c r="M2522" s="78"/>
      <c r="N2522" s="6"/>
      <c r="O2522" s="25"/>
      <c r="P2522" s="25"/>
      <c r="Q2522" s="24"/>
      <c r="R2522" s="79"/>
      <c r="S2522" s="79"/>
    </row>
    <row r="2523" spans="1:19" s="5" customFormat="1" x14ac:dyDescent="0.2">
      <c r="A2523" s="3"/>
      <c r="B2523" s="76" t="str">
        <f>IF(A2523="","",IF(ISNUMBER(SEARCH("KCB",G2523))=TRUE,Info!$J$10,Info!$J$11))</f>
        <v/>
      </c>
      <c r="C2523" s="56"/>
      <c r="D2523" s="171"/>
      <c r="E2523" s="171"/>
      <c r="F2523" s="3"/>
      <c r="H2523" s="3"/>
      <c r="M2523" s="78"/>
      <c r="N2523" s="6"/>
      <c r="O2523" s="25"/>
      <c r="P2523" s="25"/>
      <c r="Q2523" s="24"/>
      <c r="R2523" s="79"/>
      <c r="S2523" s="79"/>
    </row>
    <row r="2524" spans="1:19" s="5" customFormat="1" x14ac:dyDescent="0.2">
      <c r="A2524" s="3"/>
      <c r="B2524" s="76" t="str">
        <f>IF(A2524="","",IF(ISNUMBER(SEARCH("KCB",G2524))=TRUE,Info!$J$10,Info!$J$11))</f>
        <v/>
      </c>
      <c r="C2524" s="56"/>
      <c r="D2524" s="171"/>
      <c r="E2524" s="171"/>
      <c r="F2524" s="3"/>
      <c r="H2524" s="3"/>
      <c r="M2524" s="78"/>
      <c r="N2524" s="6"/>
      <c r="O2524" s="25"/>
      <c r="P2524" s="25"/>
      <c r="Q2524" s="24"/>
      <c r="R2524" s="79"/>
      <c r="S2524" s="79"/>
    </row>
    <row r="2525" spans="1:19" s="5" customFormat="1" x14ac:dyDescent="0.2">
      <c r="A2525" s="3"/>
      <c r="B2525" s="76" t="str">
        <f>IF(A2525="","",IF(ISNUMBER(SEARCH("KCB",G2525))=TRUE,Info!$J$10,Info!$J$11))</f>
        <v/>
      </c>
      <c r="C2525" s="56"/>
      <c r="D2525" s="171"/>
      <c r="E2525" s="171"/>
      <c r="F2525" s="3"/>
      <c r="H2525" s="3"/>
      <c r="M2525" s="78"/>
      <c r="N2525" s="6"/>
      <c r="O2525" s="25"/>
      <c r="P2525" s="25"/>
      <c r="Q2525" s="24"/>
      <c r="R2525" s="79"/>
      <c r="S2525" s="79"/>
    </row>
    <row r="2526" spans="1:19" s="5" customFormat="1" x14ac:dyDescent="0.2">
      <c r="A2526" s="3"/>
      <c r="B2526" s="76" t="str">
        <f>IF(A2526="","",IF(ISNUMBER(SEARCH("KCB",G2526))=TRUE,Info!$J$10,Info!$J$11))</f>
        <v/>
      </c>
      <c r="C2526" s="56"/>
      <c r="D2526" s="171"/>
      <c r="E2526" s="171"/>
      <c r="F2526" s="3"/>
      <c r="H2526" s="3"/>
      <c r="M2526" s="78"/>
      <c r="N2526" s="6"/>
      <c r="O2526" s="25"/>
      <c r="P2526" s="25"/>
      <c r="Q2526" s="24"/>
      <c r="R2526" s="79"/>
      <c r="S2526" s="79"/>
    </row>
    <row r="2527" spans="1:19" s="5" customFormat="1" x14ac:dyDescent="0.2">
      <c r="A2527" s="3"/>
      <c r="B2527" s="76" t="str">
        <f>IF(A2527="","",IF(ISNUMBER(SEARCH("KCB",G2527))=TRUE,Info!$J$10,Info!$J$11))</f>
        <v/>
      </c>
      <c r="C2527" s="56"/>
      <c r="D2527" s="171"/>
      <c r="E2527" s="171"/>
      <c r="F2527" s="3"/>
      <c r="H2527" s="3"/>
      <c r="M2527" s="78"/>
      <c r="N2527" s="6"/>
      <c r="O2527" s="25"/>
      <c r="P2527" s="25"/>
      <c r="Q2527" s="24"/>
      <c r="R2527" s="79"/>
      <c r="S2527" s="79"/>
    </row>
    <row r="2528" spans="1:19" s="5" customFormat="1" x14ac:dyDescent="0.2">
      <c r="A2528" s="3"/>
      <c r="B2528" s="76" t="str">
        <f>IF(A2528="","",IF(ISNUMBER(SEARCH("KCB",G2528))=TRUE,Info!$J$10,Info!$J$11))</f>
        <v/>
      </c>
      <c r="C2528" s="56"/>
      <c r="D2528" s="171"/>
      <c r="E2528" s="171"/>
      <c r="F2528" s="3"/>
      <c r="H2528" s="3"/>
      <c r="M2528" s="78"/>
      <c r="N2528" s="6"/>
      <c r="O2528" s="25"/>
      <c r="P2528" s="25"/>
      <c r="Q2528" s="24"/>
      <c r="R2528" s="79"/>
      <c r="S2528" s="79"/>
    </row>
    <row r="2529" spans="1:19" s="5" customFormat="1" x14ac:dyDescent="0.2">
      <c r="A2529" s="3"/>
      <c r="B2529" s="76" t="str">
        <f>IF(A2529="","",IF(ISNUMBER(SEARCH("KCB",G2529))=TRUE,Info!$J$10,Info!$J$11))</f>
        <v/>
      </c>
      <c r="C2529" s="56"/>
      <c r="D2529" s="171"/>
      <c r="E2529" s="171"/>
      <c r="F2529" s="3"/>
      <c r="H2529" s="3"/>
      <c r="M2529" s="78"/>
      <c r="N2529" s="6"/>
      <c r="O2529" s="25"/>
      <c r="P2529" s="25"/>
      <c r="Q2529" s="24"/>
      <c r="R2529" s="79"/>
      <c r="S2529" s="79"/>
    </row>
    <row r="2530" spans="1:19" s="5" customFormat="1" x14ac:dyDescent="0.2">
      <c r="A2530" s="3"/>
      <c r="B2530" s="76" t="str">
        <f>IF(A2530="","",IF(ISNUMBER(SEARCH("KCB",G2530))=TRUE,Info!$J$10,Info!$J$11))</f>
        <v/>
      </c>
      <c r="C2530" s="56"/>
      <c r="D2530" s="171"/>
      <c r="E2530" s="171"/>
      <c r="F2530" s="3"/>
      <c r="H2530" s="3"/>
      <c r="M2530" s="78"/>
      <c r="N2530" s="6"/>
      <c r="O2530" s="25"/>
      <c r="P2530" s="25"/>
      <c r="Q2530" s="24"/>
      <c r="R2530" s="79"/>
      <c r="S2530" s="79"/>
    </row>
    <row r="2531" spans="1:19" s="5" customFormat="1" x14ac:dyDescent="0.2">
      <c r="A2531" s="3"/>
      <c r="B2531" s="76" t="str">
        <f>IF(A2531="","",IF(ISNUMBER(SEARCH("KCB",G2531))=TRUE,Info!$J$10,Info!$J$11))</f>
        <v/>
      </c>
      <c r="C2531" s="56"/>
      <c r="D2531" s="171"/>
      <c r="E2531" s="171"/>
      <c r="F2531" s="3"/>
      <c r="H2531" s="3"/>
      <c r="M2531" s="78"/>
      <c r="N2531" s="6"/>
      <c r="O2531" s="25"/>
      <c r="P2531" s="25"/>
      <c r="Q2531" s="24"/>
      <c r="R2531" s="79"/>
      <c r="S2531" s="79"/>
    </row>
    <row r="2532" spans="1:19" s="5" customFormat="1" x14ac:dyDescent="0.2">
      <c r="A2532" s="3"/>
      <c r="B2532" s="76" t="str">
        <f>IF(A2532="","",IF(ISNUMBER(SEARCH("KCB",G2532))=TRUE,Info!$J$10,Info!$J$11))</f>
        <v/>
      </c>
      <c r="C2532" s="56"/>
      <c r="D2532" s="171"/>
      <c r="E2532" s="171"/>
      <c r="F2532" s="3"/>
      <c r="H2532" s="3"/>
      <c r="M2532" s="78"/>
      <c r="N2532" s="6"/>
      <c r="O2532" s="25"/>
      <c r="P2532" s="25"/>
      <c r="Q2532" s="24"/>
      <c r="R2532" s="79"/>
      <c r="S2532" s="79"/>
    </row>
    <row r="2533" spans="1:19" s="5" customFormat="1" x14ac:dyDescent="0.2">
      <c r="A2533" s="3"/>
      <c r="B2533" s="76" t="str">
        <f>IF(A2533="","",IF(ISNUMBER(SEARCH("KCB",G2533))=TRUE,Info!$J$10,Info!$J$11))</f>
        <v/>
      </c>
      <c r="C2533" s="56"/>
      <c r="D2533" s="171"/>
      <c r="E2533" s="171"/>
      <c r="F2533" s="3"/>
      <c r="H2533" s="3"/>
      <c r="M2533" s="78"/>
      <c r="N2533" s="6"/>
      <c r="O2533" s="25"/>
      <c r="P2533" s="25"/>
      <c r="Q2533" s="24"/>
      <c r="R2533" s="79"/>
      <c r="S2533" s="79"/>
    </row>
    <row r="2534" spans="1:19" s="5" customFormat="1" x14ac:dyDescent="0.2">
      <c r="A2534" s="3"/>
      <c r="B2534" s="76" t="str">
        <f>IF(A2534="","",IF(ISNUMBER(SEARCH("KCB",G2534))=TRUE,Info!$J$10,Info!$J$11))</f>
        <v/>
      </c>
      <c r="C2534" s="56"/>
      <c r="D2534" s="171"/>
      <c r="E2534" s="171"/>
      <c r="F2534" s="3"/>
      <c r="H2534" s="3"/>
      <c r="M2534" s="78"/>
      <c r="N2534" s="6"/>
      <c r="O2534" s="25"/>
      <c r="P2534" s="25"/>
      <c r="Q2534" s="24"/>
      <c r="R2534" s="79"/>
      <c r="S2534" s="79"/>
    </row>
    <row r="2535" spans="1:19" s="5" customFormat="1" x14ac:dyDescent="0.2">
      <c r="A2535" s="3"/>
      <c r="B2535" s="76" t="str">
        <f>IF(A2535="","",IF(ISNUMBER(SEARCH("KCB",G2535))=TRUE,Info!$J$10,Info!$J$11))</f>
        <v/>
      </c>
      <c r="C2535" s="56"/>
      <c r="D2535" s="171"/>
      <c r="E2535" s="171"/>
      <c r="F2535" s="3"/>
      <c r="H2535" s="3"/>
      <c r="M2535" s="78"/>
      <c r="N2535" s="6"/>
      <c r="O2535" s="25"/>
      <c r="P2535" s="25"/>
      <c r="Q2535" s="24"/>
      <c r="R2535" s="79"/>
      <c r="S2535" s="79"/>
    </row>
    <row r="2536" spans="1:19" s="5" customFormat="1" x14ac:dyDescent="0.2">
      <c r="A2536" s="3"/>
      <c r="B2536" s="76" t="str">
        <f>IF(A2536="","",IF(ISNUMBER(SEARCH("KCB",G2536))=TRUE,Info!$J$10,Info!$J$11))</f>
        <v/>
      </c>
      <c r="C2536" s="56"/>
      <c r="D2536" s="171"/>
      <c r="E2536" s="171"/>
      <c r="F2536" s="3"/>
      <c r="H2536" s="3"/>
      <c r="M2536" s="78"/>
      <c r="N2536" s="6"/>
      <c r="O2536" s="25"/>
      <c r="P2536" s="25"/>
      <c r="Q2536" s="24"/>
      <c r="R2536" s="79"/>
      <c r="S2536" s="79"/>
    </row>
    <row r="2537" spans="1:19" s="5" customFormat="1" x14ac:dyDescent="0.2">
      <c r="A2537" s="3"/>
      <c r="B2537" s="76" t="str">
        <f>IF(A2537="","",IF(ISNUMBER(SEARCH("KCB",G2537))=TRUE,Info!$J$10,Info!$J$11))</f>
        <v/>
      </c>
      <c r="C2537" s="56"/>
      <c r="D2537" s="171"/>
      <c r="E2537" s="171"/>
      <c r="F2537" s="3"/>
      <c r="H2537" s="3"/>
      <c r="M2537" s="78"/>
      <c r="N2537" s="6"/>
      <c r="O2537" s="25"/>
      <c r="P2537" s="25"/>
      <c r="Q2537" s="24"/>
      <c r="R2537" s="79"/>
      <c r="S2537" s="79"/>
    </row>
    <row r="2538" spans="1:19" s="5" customFormat="1" x14ac:dyDescent="0.2">
      <c r="A2538" s="3"/>
      <c r="B2538" s="76" t="str">
        <f>IF(A2538="","",IF(ISNUMBER(SEARCH("KCB",G2538))=TRUE,Info!$J$10,Info!$J$11))</f>
        <v/>
      </c>
      <c r="C2538" s="56"/>
      <c r="D2538" s="171"/>
      <c r="E2538" s="171"/>
      <c r="F2538" s="3"/>
      <c r="H2538" s="3"/>
      <c r="M2538" s="78"/>
      <c r="N2538" s="6"/>
      <c r="O2538" s="25"/>
      <c r="P2538" s="25"/>
      <c r="Q2538" s="24"/>
      <c r="R2538" s="79"/>
      <c r="S2538" s="79"/>
    </row>
    <row r="2539" spans="1:19" s="5" customFormat="1" x14ac:dyDescent="0.2">
      <c r="A2539" s="3"/>
      <c r="B2539" s="76" t="str">
        <f>IF(A2539="","",IF(ISNUMBER(SEARCH("KCB",G2539))=TRUE,Info!$J$10,Info!$J$11))</f>
        <v/>
      </c>
      <c r="C2539" s="56"/>
      <c r="D2539" s="171"/>
      <c r="E2539" s="171"/>
      <c r="F2539" s="3"/>
      <c r="H2539" s="3"/>
      <c r="M2539" s="78"/>
      <c r="N2539" s="6"/>
      <c r="O2539" s="25"/>
      <c r="P2539" s="25"/>
      <c r="Q2539" s="24"/>
      <c r="R2539" s="79"/>
      <c r="S2539" s="79"/>
    </row>
    <row r="2540" spans="1:19" s="5" customFormat="1" x14ac:dyDescent="0.2">
      <c r="A2540" s="3"/>
      <c r="B2540" s="76" t="str">
        <f>IF(A2540="","",IF(ISNUMBER(SEARCH("KCB",G2540))=TRUE,Info!$J$10,Info!$J$11))</f>
        <v/>
      </c>
      <c r="C2540" s="56"/>
      <c r="D2540" s="171"/>
      <c r="E2540" s="171"/>
      <c r="F2540" s="3"/>
      <c r="H2540" s="3"/>
      <c r="M2540" s="78"/>
      <c r="N2540" s="6"/>
      <c r="O2540" s="25"/>
      <c r="P2540" s="25"/>
      <c r="Q2540" s="24"/>
      <c r="R2540" s="79"/>
      <c r="S2540" s="79"/>
    </row>
    <row r="2541" spans="1:19" s="5" customFormat="1" x14ac:dyDescent="0.2">
      <c r="A2541" s="3"/>
      <c r="B2541" s="76" t="str">
        <f>IF(A2541="","",IF(ISNUMBER(SEARCH("KCB",G2541))=TRUE,Info!$J$10,Info!$J$11))</f>
        <v/>
      </c>
      <c r="C2541" s="56"/>
      <c r="D2541" s="171"/>
      <c r="E2541" s="171"/>
      <c r="F2541" s="3"/>
      <c r="H2541" s="3"/>
      <c r="M2541" s="78"/>
      <c r="N2541" s="6"/>
      <c r="O2541" s="25"/>
      <c r="P2541" s="25"/>
      <c r="Q2541" s="24"/>
      <c r="R2541" s="79"/>
      <c r="S2541" s="79"/>
    </row>
    <row r="2542" spans="1:19" s="5" customFormat="1" x14ac:dyDescent="0.2">
      <c r="A2542" s="3"/>
      <c r="B2542" s="76" t="str">
        <f>IF(A2542="","",IF(ISNUMBER(SEARCH("KCB",G2542))=TRUE,Info!$J$10,Info!$J$11))</f>
        <v/>
      </c>
      <c r="C2542" s="56"/>
      <c r="D2542" s="171"/>
      <c r="E2542" s="171"/>
      <c r="F2542" s="3"/>
      <c r="H2542" s="3"/>
      <c r="M2542" s="78"/>
      <c r="N2542" s="6"/>
      <c r="O2542" s="25"/>
      <c r="P2542" s="25"/>
      <c r="Q2542" s="24"/>
      <c r="R2542" s="79"/>
      <c r="S2542" s="79"/>
    </row>
    <row r="2543" spans="1:19" s="5" customFormat="1" x14ac:dyDescent="0.2">
      <c r="A2543" s="3"/>
      <c r="B2543" s="76" t="str">
        <f>IF(A2543="","",IF(ISNUMBER(SEARCH("KCB",G2543))=TRUE,Info!$J$10,Info!$J$11))</f>
        <v/>
      </c>
      <c r="C2543" s="56"/>
      <c r="D2543" s="171"/>
      <c r="E2543" s="171"/>
      <c r="F2543" s="3"/>
      <c r="H2543" s="3"/>
      <c r="M2543" s="78"/>
      <c r="N2543" s="6"/>
      <c r="O2543" s="25"/>
      <c r="P2543" s="25"/>
      <c r="Q2543" s="24"/>
      <c r="R2543" s="79"/>
      <c r="S2543" s="79"/>
    </row>
    <row r="2544" spans="1:19" s="5" customFormat="1" x14ac:dyDescent="0.2">
      <c r="A2544" s="3"/>
      <c r="B2544" s="76" t="str">
        <f>IF(A2544="","",IF(ISNUMBER(SEARCH("KCB",G2544))=TRUE,Info!$J$10,Info!$J$11))</f>
        <v/>
      </c>
      <c r="C2544" s="56"/>
      <c r="D2544" s="171"/>
      <c r="E2544" s="171"/>
      <c r="F2544" s="3"/>
      <c r="H2544" s="3"/>
      <c r="M2544" s="78"/>
      <c r="N2544" s="6"/>
      <c r="O2544" s="25"/>
      <c r="P2544" s="25"/>
      <c r="Q2544" s="24"/>
      <c r="R2544" s="79"/>
      <c r="S2544" s="79"/>
    </row>
    <row r="2545" spans="1:19" s="5" customFormat="1" x14ac:dyDescent="0.2">
      <c r="A2545" s="3"/>
      <c r="B2545" s="76" t="str">
        <f>IF(A2545="","",IF(ISNUMBER(SEARCH("KCB",G2545))=TRUE,Info!$J$10,Info!$J$11))</f>
        <v/>
      </c>
      <c r="C2545" s="56"/>
      <c r="D2545" s="171"/>
      <c r="E2545" s="171"/>
      <c r="F2545" s="3"/>
      <c r="H2545" s="3"/>
      <c r="M2545" s="78"/>
      <c r="N2545" s="6"/>
      <c r="O2545" s="25"/>
      <c r="P2545" s="25"/>
      <c r="Q2545" s="24"/>
      <c r="R2545" s="79"/>
      <c r="S2545" s="79"/>
    </row>
    <row r="2546" spans="1:19" s="5" customFormat="1" x14ac:dyDescent="0.2">
      <c r="A2546" s="3"/>
      <c r="B2546" s="76" t="str">
        <f>IF(A2546="","",IF(ISNUMBER(SEARCH("KCB",G2546))=TRUE,Info!$J$10,Info!$J$11))</f>
        <v/>
      </c>
      <c r="C2546" s="56"/>
      <c r="D2546" s="171"/>
      <c r="E2546" s="171"/>
      <c r="F2546" s="3"/>
      <c r="H2546" s="3"/>
      <c r="M2546" s="78"/>
      <c r="N2546" s="6"/>
      <c r="O2546" s="25"/>
      <c r="P2546" s="25"/>
      <c r="Q2546" s="24"/>
      <c r="R2546" s="79"/>
      <c r="S2546" s="79"/>
    </row>
    <row r="2547" spans="1:19" s="5" customFormat="1" x14ac:dyDescent="0.2">
      <c r="A2547" s="3"/>
      <c r="B2547" s="76" t="str">
        <f>IF(A2547="","",IF(ISNUMBER(SEARCH("KCB",G2547))=TRUE,Info!$J$10,Info!$J$11))</f>
        <v/>
      </c>
      <c r="C2547" s="56"/>
      <c r="D2547" s="171"/>
      <c r="E2547" s="171"/>
      <c r="F2547" s="3"/>
      <c r="H2547" s="3"/>
      <c r="M2547" s="78"/>
      <c r="N2547" s="6"/>
      <c r="O2547" s="25"/>
      <c r="P2547" s="25"/>
      <c r="Q2547" s="24"/>
      <c r="R2547" s="79"/>
      <c r="S2547" s="79"/>
    </row>
    <row r="2548" spans="1:19" s="5" customFormat="1" x14ac:dyDescent="0.2">
      <c r="A2548" s="3"/>
      <c r="B2548" s="76" t="str">
        <f>IF(A2548="","",IF(ISNUMBER(SEARCH("KCB",G2548))=TRUE,Info!$J$10,Info!$J$11))</f>
        <v/>
      </c>
      <c r="C2548" s="56"/>
      <c r="D2548" s="171"/>
      <c r="E2548" s="171"/>
      <c r="F2548" s="3"/>
      <c r="H2548" s="3"/>
      <c r="M2548" s="78"/>
      <c r="N2548" s="6"/>
      <c r="O2548" s="25"/>
      <c r="P2548" s="25"/>
      <c r="Q2548" s="24"/>
      <c r="R2548" s="79"/>
      <c r="S2548" s="79"/>
    </row>
    <row r="2549" spans="1:19" s="5" customFormat="1" x14ac:dyDescent="0.2">
      <c r="A2549" s="3"/>
      <c r="B2549" s="76" t="str">
        <f>IF(A2549="","",IF(ISNUMBER(SEARCH("KCB",G2549))=TRUE,Info!$J$10,Info!$J$11))</f>
        <v/>
      </c>
      <c r="C2549" s="56"/>
      <c r="D2549" s="171"/>
      <c r="E2549" s="171"/>
      <c r="F2549" s="3"/>
      <c r="H2549" s="3"/>
      <c r="M2549" s="78"/>
      <c r="N2549" s="6"/>
      <c r="O2549" s="25"/>
      <c r="P2549" s="25"/>
      <c r="Q2549" s="24"/>
      <c r="R2549" s="79"/>
      <c r="S2549" s="79"/>
    </row>
    <row r="2550" spans="1:19" s="5" customFormat="1" x14ac:dyDescent="0.2">
      <c r="A2550" s="3"/>
      <c r="B2550" s="76" t="str">
        <f>IF(A2550="","",IF(ISNUMBER(SEARCH("KCB",G2550))=TRUE,Info!$J$10,Info!$J$11))</f>
        <v/>
      </c>
      <c r="C2550" s="56"/>
      <c r="D2550" s="171"/>
      <c r="E2550" s="171"/>
      <c r="F2550" s="3"/>
      <c r="H2550" s="3"/>
      <c r="M2550" s="78"/>
      <c r="N2550" s="6"/>
      <c r="O2550" s="25"/>
      <c r="P2550" s="25"/>
      <c r="Q2550" s="24"/>
      <c r="R2550" s="79"/>
      <c r="S2550" s="79"/>
    </row>
    <row r="2551" spans="1:19" s="5" customFormat="1" x14ac:dyDescent="0.2">
      <c r="A2551" s="3"/>
      <c r="B2551" s="76" t="str">
        <f>IF(A2551="","",IF(ISNUMBER(SEARCH("KCB",G2551))=TRUE,Info!$J$10,Info!$J$11))</f>
        <v/>
      </c>
      <c r="C2551" s="56"/>
      <c r="D2551" s="171"/>
      <c r="E2551" s="171"/>
      <c r="F2551" s="3"/>
      <c r="H2551" s="3"/>
      <c r="M2551" s="78"/>
      <c r="N2551" s="6"/>
      <c r="O2551" s="25"/>
      <c r="P2551" s="25"/>
      <c r="Q2551" s="24"/>
      <c r="R2551" s="79"/>
      <c r="S2551" s="79"/>
    </row>
    <row r="2552" spans="1:19" s="5" customFormat="1" x14ac:dyDescent="0.2">
      <c r="A2552" s="3"/>
      <c r="B2552" s="76" t="str">
        <f>IF(A2552="","",IF(ISNUMBER(SEARCH("KCB",G2552))=TRUE,Info!$J$10,Info!$J$11))</f>
        <v/>
      </c>
      <c r="C2552" s="56"/>
      <c r="D2552" s="171"/>
      <c r="E2552" s="171"/>
      <c r="F2552" s="3"/>
      <c r="H2552" s="3"/>
      <c r="M2552" s="78"/>
      <c r="N2552" s="6"/>
      <c r="O2552" s="25"/>
      <c r="P2552" s="25"/>
      <c r="Q2552" s="24"/>
      <c r="R2552" s="79"/>
      <c r="S2552" s="79"/>
    </row>
    <row r="2553" spans="1:19" s="5" customFormat="1" x14ac:dyDescent="0.2">
      <c r="A2553" s="3"/>
      <c r="B2553" s="76" t="str">
        <f>IF(A2553="","",IF(ISNUMBER(SEARCH("KCB",G2553))=TRUE,Info!$J$10,Info!$J$11))</f>
        <v/>
      </c>
      <c r="C2553" s="56"/>
      <c r="D2553" s="171"/>
      <c r="E2553" s="171"/>
      <c r="F2553" s="3"/>
      <c r="H2553" s="3"/>
      <c r="M2553" s="78"/>
      <c r="N2553" s="6"/>
      <c r="O2553" s="25"/>
      <c r="P2553" s="25"/>
      <c r="Q2553" s="24"/>
      <c r="R2553" s="79"/>
      <c r="S2553" s="79"/>
    </row>
    <row r="2554" spans="1:19" s="5" customFormat="1" x14ac:dyDescent="0.2">
      <c r="A2554" s="3"/>
      <c r="B2554" s="76" t="str">
        <f>IF(A2554="","",IF(ISNUMBER(SEARCH("KCB",G2554))=TRUE,Info!$J$10,Info!$J$11))</f>
        <v/>
      </c>
      <c r="C2554" s="56"/>
      <c r="D2554" s="171"/>
      <c r="E2554" s="171"/>
      <c r="F2554" s="3"/>
      <c r="H2554" s="3"/>
      <c r="M2554" s="78"/>
      <c r="N2554" s="6"/>
      <c r="O2554" s="25"/>
      <c r="P2554" s="25"/>
      <c r="Q2554" s="24"/>
      <c r="R2554" s="79"/>
      <c r="S2554" s="79"/>
    </row>
    <row r="2555" spans="1:19" s="5" customFormat="1" x14ac:dyDescent="0.2">
      <c r="A2555" s="3"/>
      <c r="B2555" s="76" t="str">
        <f>IF(A2555="","",IF(ISNUMBER(SEARCH("KCB",G2555))=TRUE,Info!$J$10,Info!$J$11))</f>
        <v/>
      </c>
      <c r="C2555" s="56"/>
      <c r="D2555" s="171"/>
      <c r="E2555" s="171"/>
      <c r="F2555" s="3"/>
      <c r="H2555" s="3"/>
      <c r="M2555" s="78"/>
      <c r="N2555" s="6"/>
      <c r="O2555" s="25"/>
      <c r="P2555" s="25"/>
      <c r="Q2555" s="24"/>
      <c r="R2555" s="79"/>
      <c r="S2555" s="79"/>
    </row>
    <row r="2556" spans="1:19" s="5" customFormat="1" x14ac:dyDescent="0.2">
      <c r="A2556" s="3"/>
      <c r="B2556" s="76" t="str">
        <f>IF(A2556="","",IF(ISNUMBER(SEARCH("KCB",G2556))=TRUE,Info!$J$10,Info!$J$11))</f>
        <v/>
      </c>
      <c r="C2556" s="56"/>
      <c r="D2556" s="171"/>
      <c r="E2556" s="171"/>
      <c r="F2556" s="3"/>
      <c r="H2556" s="3"/>
      <c r="M2556" s="78"/>
      <c r="N2556" s="6"/>
      <c r="O2556" s="25"/>
      <c r="P2556" s="25"/>
      <c r="Q2556" s="24"/>
      <c r="R2556" s="79"/>
      <c r="S2556" s="79"/>
    </row>
    <row r="2557" spans="1:19" s="5" customFormat="1" x14ac:dyDescent="0.2">
      <c r="A2557" s="3"/>
      <c r="B2557" s="76" t="str">
        <f>IF(A2557="","",IF(ISNUMBER(SEARCH("KCB",G2557))=TRUE,Info!$J$10,Info!$J$11))</f>
        <v/>
      </c>
      <c r="C2557" s="56"/>
      <c r="D2557" s="171"/>
      <c r="E2557" s="171"/>
      <c r="F2557" s="3"/>
      <c r="H2557" s="3"/>
      <c r="M2557" s="78"/>
      <c r="N2557" s="6"/>
      <c r="O2557" s="25"/>
      <c r="P2557" s="25"/>
      <c r="Q2557" s="24"/>
      <c r="R2557" s="79"/>
      <c r="S2557" s="79"/>
    </row>
    <row r="2558" spans="1:19" s="5" customFormat="1" x14ac:dyDescent="0.2">
      <c r="A2558" s="3"/>
      <c r="B2558" s="76" t="str">
        <f>IF(A2558="","",IF(ISNUMBER(SEARCH("KCB",G2558))=TRUE,Info!$J$10,Info!$J$11))</f>
        <v/>
      </c>
      <c r="C2558" s="56"/>
      <c r="D2558" s="171"/>
      <c r="E2558" s="171"/>
      <c r="F2558" s="3"/>
      <c r="H2558" s="3"/>
      <c r="M2558" s="78"/>
      <c r="N2558" s="6"/>
      <c r="O2558" s="25"/>
      <c r="P2558" s="25"/>
      <c r="Q2558" s="24"/>
      <c r="R2558" s="79"/>
      <c r="S2558" s="79"/>
    </row>
    <row r="2559" spans="1:19" s="5" customFormat="1" x14ac:dyDescent="0.2">
      <c r="A2559" s="3"/>
      <c r="B2559" s="76" t="str">
        <f>IF(A2559="","",IF(ISNUMBER(SEARCH("KCB",G2559))=TRUE,Info!$J$10,Info!$J$11))</f>
        <v/>
      </c>
      <c r="C2559" s="56"/>
      <c r="D2559" s="171"/>
      <c r="E2559" s="171"/>
      <c r="F2559" s="3"/>
      <c r="H2559" s="3"/>
      <c r="M2559" s="78"/>
      <c r="N2559" s="6"/>
      <c r="O2559" s="25"/>
      <c r="P2559" s="25"/>
      <c r="Q2559" s="24"/>
      <c r="R2559" s="79"/>
      <c r="S2559" s="79"/>
    </row>
    <row r="2560" spans="1:19" s="5" customFormat="1" x14ac:dyDescent="0.2">
      <c r="A2560" s="3"/>
      <c r="B2560" s="76" t="str">
        <f>IF(A2560="","",IF(ISNUMBER(SEARCH("KCB",G2560))=TRUE,Info!$J$10,Info!$J$11))</f>
        <v/>
      </c>
      <c r="C2560" s="56"/>
      <c r="D2560" s="171"/>
      <c r="E2560" s="171"/>
      <c r="F2560" s="3"/>
      <c r="H2560" s="3"/>
      <c r="M2560" s="78"/>
      <c r="N2560" s="6"/>
      <c r="O2560" s="25"/>
      <c r="P2560" s="25"/>
      <c r="Q2560" s="24"/>
      <c r="R2560" s="79"/>
      <c r="S2560" s="79"/>
    </row>
    <row r="2561" spans="1:19" s="5" customFormat="1" x14ac:dyDescent="0.2">
      <c r="A2561" s="3"/>
      <c r="B2561" s="76" t="str">
        <f>IF(A2561="","",IF(ISNUMBER(SEARCH("KCB",G2561))=TRUE,Info!$J$10,Info!$J$11))</f>
        <v/>
      </c>
      <c r="C2561" s="56"/>
      <c r="D2561" s="171"/>
      <c r="E2561" s="171"/>
      <c r="F2561" s="3"/>
      <c r="H2561" s="3"/>
      <c r="M2561" s="78"/>
      <c r="N2561" s="6"/>
      <c r="O2561" s="25"/>
      <c r="P2561" s="25"/>
      <c r="Q2561" s="24"/>
      <c r="R2561" s="79"/>
      <c r="S2561" s="79"/>
    </row>
    <row r="2562" spans="1:19" s="5" customFormat="1" x14ac:dyDescent="0.2">
      <c r="A2562" s="3"/>
      <c r="B2562" s="76" t="str">
        <f>IF(A2562="","",IF(ISNUMBER(SEARCH("KCB",G2562))=TRUE,Info!$J$10,Info!$J$11))</f>
        <v/>
      </c>
      <c r="C2562" s="56"/>
      <c r="D2562" s="171"/>
      <c r="E2562" s="171"/>
      <c r="F2562" s="3"/>
      <c r="H2562" s="3"/>
      <c r="M2562" s="78"/>
      <c r="N2562" s="6"/>
      <c r="O2562" s="25"/>
      <c r="P2562" s="25"/>
      <c r="Q2562" s="24"/>
      <c r="R2562" s="79"/>
      <c r="S2562" s="79"/>
    </row>
    <row r="2563" spans="1:19" s="5" customFormat="1" x14ac:dyDescent="0.2">
      <c r="A2563" s="3"/>
      <c r="B2563" s="76" t="str">
        <f>IF(A2563="","",IF(ISNUMBER(SEARCH("KCB",G2563))=TRUE,Info!$J$10,Info!$J$11))</f>
        <v/>
      </c>
      <c r="C2563" s="56"/>
      <c r="D2563" s="171"/>
      <c r="E2563" s="171"/>
      <c r="F2563" s="3"/>
      <c r="H2563" s="3"/>
      <c r="M2563" s="78"/>
      <c r="N2563" s="6"/>
      <c r="O2563" s="25"/>
      <c r="P2563" s="25"/>
      <c r="Q2563" s="24"/>
      <c r="R2563" s="79"/>
      <c r="S2563" s="79"/>
    </row>
    <row r="2564" spans="1:19" s="5" customFormat="1" x14ac:dyDescent="0.2">
      <c r="A2564" s="3"/>
      <c r="B2564" s="76" t="str">
        <f>IF(A2564="","",IF(ISNUMBER(SEARCH("KCB",G2564))=TRUE,Info!$J$10,Info!$J$11))</f>
        <v/>
      </c>
      <c r="C2564" s="56"/>
      <c r="D2564" s="171"/>
      <c r="E2564" s="171"/>
      <c r="F2564" s="3"/>
      <c r="H2564" s="3"/>
      <c r="M2564" s="78"/>
      <c r="N2564" s="6"/>
      <c r="O2564" s="25"/>
      <c r="P2564" s="25"/>
      <c r="Q2564" s="24"/>
      <c r="R2564" s="79"/>
      <c r="S2564" s="79"/>
    </row>
    <row r="2565" spans="1:19" s="5" customFormat="1" x14ac:dyDescent="0.2">
      <c r="A2565" s="3"/>
      <c r="B2565" s="76" t="str">
        <f>IF(A2565="","",IF(ISNUMBER(SEARCH("KCB",G2565))=TRUE,Info!$J$10,Info!$J$11))</f>
        <v/>
      </c>
      <c r="C2565" s="56"/>
      <c r="D2565" s="171"/>
      <c r="E2565" s="171"/>
      <c r="F2565" s="3"/>
      <c r="H2565" s="3"/>
      <c r="M2565" s="78"/>
      <c r="N2565" s="6"/>
      <c r="O2565" s="25"/>
      <c r="P2565" s="25"/>
      <c r="Q2565" s="24"/>
      <c r="R2565" s="79"/>
      <c r="S2565" s="79"/>
    </row>
    <row r="2566" spans="1:19" s="5" customFormat="1" x14ac:dyDescent="0.2">
      <c r="A2566" s="3"/>
      <c r="B2566" s="76" t="str">
        <f>IF(A2566="","",IF(ISNUMBER(SEARCH("KCB",G2566))=TRUE,Info!$J$10,Info!$J$11))</f>
        <v/>
      </c>
      <c r="C2566" s="56"/>
      <c r="D2566" s="171"/>
      <c r="E2566" s="171"/>
      <c r="F2566" s="3"/>
      <c r="H2566" s="3"/>
      <c r="M2566" s="78"/>
      <c r="N2566" s="6"/>
      <c r="O2566" s="25"/>
      <c r="P2566" s="25"/>
      <c r="Q2566" s="24"/>
      <c r="R2566" s="79"/>
      <c r="S2566" s="79"/>
    </row>
    <row r="2567" spans="1:19" s="5" customFormat="1" x14ac:dyDescent="0.2">
      <c r="A2567" s="3"/>
      <c r="B2567" s="76" t="str">
        <f>IF(A2567="","",IF(ISNUMBER(SEARCH("KCB",G2567))=TRUE,Info!$J$10,Info!$J$11))</f>
        <v/>
      </c>
      <c r="C2567" s="56"/>
      <c r="D2567" s="171"/>
      <c r="E2567" s="171"/>
      <c r="F2567" s="3"/>
      <c r="H2567" s="3"/>
      <c r="M2567" s="78"/>
      <c r="N2567" s="6"/>
      <c r="O2567" s="25"/>
      <c r="P2567" s="25"/>
      <c r="Q2567" s="24"/>
      <c r="R2567" s="79"/>
      <c r="S2567" s="79"/>
    </row>
    <row r="2568" spans="1:19" s="5" customFormat="1" x14ac:dyDescent="0.2">
      <c r="A2568" s="3"/>
      <c r="B2568" s="76" t="str">
        <f>IF(A2568="","",IF(ISNUMBER(SEARCH("KCB",G2568))=TRUE,Info!$J$10,Info!$J$11))</f>
        <v/>
      </c>
      <c r="C2568" s="56"/>
      <c r="D2568" s="171"/>
      <c r="E2568" s="171"/>
      <c r="F2568" s="3"/>
      <c r="H2568" s="3"/>
      <c r="M2568" s="78"/>
      <c r="N2568" s="6"/>
      <c r="O2568" s="25"/>
      <c r="P2568" s="25"/>
      <c r="Q2568" s="24"/>
      <c r="R2568" s="79"/>
      <c r="S2568" s="79"/>
    </row>
    <row r="2569" spans="1:19" s="5" customFormat="1" x14ac:dyDescent="0.2">
      <c r="A2569" s="3"/>
      <c r="B2569" s="76" t="str">
        <f>IF(A2569="","",IF(ISNUMBER(SEARCH("KCB",G2569))=TRUE,Info!$J$10,Info!$J$11))</f>
        <v/>
      </c>
      <c r="C2569" s="56"/>
      <c r="D2569" s="171"/>
      <c r="E2569" s="171"/>
      <c r="F2569" s="3"/>
      <c r="H2569" s="3"/>
      <c r="M2569" s="78"/>
      <c r="N2569" s="6"/>
      <c r="O2569" s="25"/>
      <c r="P2569" s="25"/>
      <c r="Q2569" s="24"/>
      <c r="R2569" s="79"/>
      <c r="S2569" s="79"/>
    </row>
    <row r="2570" spans="1:19" s="5" customFormat="1" x14ac:dyDescent="0.2">
      <c r="A2570" s="3"/>
      <c r="B2570" s="76" t="str">
        <f>IF(A2570="","",IF(ISNUMBER(SEARCH("KCB",G2570))=TRUE,Info!$J$10,Info!$J$11))</f>
        <v/>
      </c>
      <c r="C2570" s="56"/>
      <c r="D2570" s="171"/>
      <c r="E2570" s="171"/>
      <c r="F2570" s="3"/>
      <c r="H2570" s="3"/>
      <c r="M2570" s="78"/>
      <c r="N2570" s="6"/>
      <c r="O2570" s="25"/>
      <c r="P2570" s="25"/>
      <c r="Q2570" s="24"/>
      <c r="R2570" s="79"/>
      <c r="S2570" s="79"/>
    </row>
    <row r="2571" spans="1:19" s="5" customFormat="1" x14ac:dyDescent="0.2">
      <c r="A2571" s="3"/>
      <c r="B2571" s="76" t="str">
        <f>IF(A2571="","",IF(ISNUMBER(SEARCH("KCB",G2571))=TRUE,Info!$J$10,Info!$J$11))</f>
        <v/>
      </c>
      <c r="C2571" s="56"/>
      <c r="D2571" s="171"/>
      <c r="E2571" s="171"/>
      <c r="F2571" s="3"/>
      <c r="H2571" s="3"/>
      <c r="M2571" s="78"/>
      <c r="N2571" s="6"/>
      <c r="O2571" s="25"/>
      <c r="P2571" s="25"/>
      <c r="Q2571" s="24"/>
      <c r="R2571" s="79"/>
      <c r="S2571" s="79"/>
    </row>
    <row r="2572" spans="1:19" s="5" customFormat="1" x14ac:dyDescent="0.2">
      <c r="A2572" s="3"/>
      <c r="B2572" s="76" t="str">
        <f>IF(A2572="","",IF(ISNUMBER(SEARCH("KCB",G2572))=TRUE,Info!$J$10,Info!$J$11))</f>
        <v/>
      </c>
      <c r="C2572" s="56"/>
      <c r="D2572" s="171"/>
      <c r="E2572" s="171"/>
      <c r="F2572" s="3"/>
      <c r="H2572" s="3"/>
      <c r="M2572" s="78"/>
      <c r="N2572" s="6"/>
      <c r="O2572" s="25"/>
      <c r="P2572" s="25"/>
      <c r="Q2572" s="24"/>
      <c r="R2572" s="79"/>
      <c r="S2572" s="79"/>
    </row>
    <row r="2573" spans="1:19" s="5" customFormat="1" x14ac:dyDescent="0.2">
      <c r="A2573" s="3"/>
      <c r="B2573" s="76" t="str">
        <f>IF(A2573="","",IF(ISNUMBER(SEARCH("KCB",G2573))=TRUE,Info!$J$10,Info!$J$11))</f>
        <v/>
      </c>
      <c r="C2573" s="56"/>
      <c r="D2573" s="171"/>
      <c r="E2573" s="171"/>
      <c r="F2573" s="3"/>
      <c r="H2573" s="3"/>
      <c r="M2573" s="78"/>
      <c r="N2573" s="6"/>
      <c r="O2573" s="25"/>
      <c r="P2573" s="25"/>
      <c r="Q2573" s="24"/>
      <c r="R2573" s="79"/>
      <c r="S2573" s="79"/>
    </row>
    <row r="2574" spans="1:19" s="5" customFormat="1" x14ac:dyDescent="0.2">
      <c r="A2574" s="3"/>
      <c r="B2574" s="76" t="str">
        <f>IF(A2574="","",IF(ISNUMBER(SEARCH("KCB",G2574))=TRUE,Info!$J$10,Info!$J$11))</f>
        <v/>
      </c>
      <c r="C2574" s="56"/>
      <c r="D2574" s="171"/>
      <c r="E2574" s="171"/>
      <c r="F2574" s="3"/>
      <c r="H2574" s="3"/>
      <c r="M2574" s="78"/>
      <c r="N2574" s="6"/>
      <c r="O2574" s="25"/>
      <c r="P2574" s="25"/>
      <c r="Q2574" s="24"/>
      <c r="R2574" s="79"/>
      <c r="S2574" s="79"/>
    </row>
    <row r="2575" spans="1:19" s="5" customFormat="1" x14ac:dyDescent="0.2">
      <c r="A2575" s="3"/>
      <c r="B2575" s="76" t="str">
        <f>IF(A2575="","",IF(ISNUMBER(SEARCH("KCB",G2575))=TRUE,Info!$J$10,Info!$J$11))</f>
        <v/>
      </c>
      <c r="C2575" s="56"/>
      <c r="D2575" s="171"/>
      <c r="E2575" s="171"/>
      <c r="F2575" s="3"/>
      <c r="H2575" s="3"/>
      <c r="M2575" s="78"/>
      <c r="N2575" s="6"/>
      <c r="O2575" s="25"/>
      <c r="P2575" s="25"/>
      <c r="Q2575" s="24"/>
      <c r="R2575" s="79"/>
      <c r="S2575" s="79"/>
    </row>
    <row r="2576" spans="1:19" s="5" customFormat="1" x14ac:dyDescent="0.2">
      <c r="A2576" s="3"/>
      <c r="B2576" s="76" t="str">
        <f>IF(A2576="","",IF(ISNUMBER(SEARCH("KCB",G2576))=TRUE,Info!$J$10,Info!$J$11))</f>
        <v/>
      </c>
      <c r="C2576" s="56"/>
      <c r="D2576" s="171"/>
      <c r="E2576" s="171"/>
      <c r="F2576" s="3"/>
      <c r="H2576" s="3"/>
      <c r="M2576" s="78"/>
      <c r="N2576" s="6"/>
      <c r="O2576" s="25"/>
      <c r="P2576" s="25"/>
      <c r="Q2576" s="24"/>
      <c r="R2576" s="79"/>
      <c r="S2576" s="79"/>
    </row>
    <row r="2577" spans="1:19" s="5" customFormat="1" x14ac:dyDescent="0.2">
      <c r="A2577" s="3"/>
      <c r="B2577" s="76" t="str">
        <f>IF(A2577="","",IF(ISNUMBER(SEARCH("KCB",G2577))=TRUE,Info!$J$10,Info!$J$11))</f>
        <v/>
      </c>
      <c r="C2577" s="56"/>
      <c r="D2577" s="171"/>
      <c r="E2577" s="171"/>
      <c r="F2577" s="3"/>
      <c r="H2577" s="3"/>
      <c r="M2577" s="78"/>
      <c r="N2577" s="6"/>
      <c r="O2577" s="25"/>
      <c r="P2577" s="25"/>
      <c r="Q2577" s="24"/>
      <c r="R2577" s="79"/>
      <c r="S2577" s="79"/>
    </row>
    <row r="2578" spans="1:19" s="5" customFormat="1" x14ac:dyDescent="0.2">
      <c r="A2578" s="3"/>
      <c r="B2578" s="76" t="str">
        <f>IF(A2578="","",IF(ISNUMBER(SEARCH("KCB",G2578))=TRUE,Info!$J$10,Info!$J$11))</f>
        <v/>
      </c>
      <c r="C2578" s="56"/>
      <c r="D2578" s="171"/>
      <c r="E2578" s="171"/>
      <c r="F2578" s="3"/>
      <c r="H2578" s="3"/>
      <c r="M2578" s="78"/>
      <c r="N2578" s="6"/>
      <c r="O2578" s="25"/>
      <c r="P2578" s="25"/>
      <c r="Q2578" s="24"/>
      <c r="R2578" s="79"/>
      <c r="S2578" s="79"/>
    </row>
    <row r="2579" spans="1:19" s="5" customFormat="1" x14ac:dyDescent="0.2">
      <c r="A2579" s="3"/>
      <c r="B2579" s="76" t="str">
        <f>IF(A2579="","",IF(ISNUMBER(SEARCH("KCB",G2579))=TRUE,Info!$J$10,Info!$J$11))</f>
        <v/>
      </c>
      <c r="C2579" s="56"/>
      <c r="D2579" s="171"/>
      <c r="E2579" s="171"/>
      <c r="F2579" s="3"/>
      <c r="H2579" s="3"/>
      <c r="M2579" s="78"/>
      <c r="N2579" s="6"/>
      <c r="O2579" s="25"/>
      <c r="P2579" s="25"/>
      <c r="Q2579" s="24"/>
      <c r="R2579" s="79"/>
      <c r="S2579" s="79"/>
    </row>
    <row r="2580" spans="1:19" s="5" customFormat="1" x14ac:dyDescent="0.2">
      <c r="A2580" s="3"/>
      <c r="B2580" s="76" t="str">
        <f>IF(A2580="","",IF(ISNUMBER(SEARCH("KCB",G2580))=TRUE,Info!$J$10,Info!$J$11))</f>
        <v/>
      </c>
      <c r="C2580" s="56"/>
      <c r="D2580" s="171"/>
      <c r="E2580" s="171"/>
      <c r="F2580" s="3"/>
      <c r="H2580" s="3"/>
      <c r="M2580" s="78"/>
      <c r="N2580" s="6"/>
      <c r="O2580" s="25"/>
      <c r="P2580" s="25"/>
      <c r="Q2580" s="24"/>
      <c r="R2580" s="79"/>
      <c r="S2580" s="79"/>
    </row>
    <row r="2581" spans="1:19" s="5" customFormat="1" x14ac:dyDescent="0.2">
      <c r="A2581" s="3"/>
      <c r="B2581" s="76" t="str">
        <f>IF(A2581="","",IF(ISNUMBER(SEARCH("KCB",G2581))=TRUE,Info!$J$10,Info!$J$11))</f>
        <v/>
      </c>
      <c r="C2581" s="56"/>
      <c r="D2581" s="171"/>
      <c r="E2581" s="171"/>
      <c r="F2581" s="3"/>
      <c r="H2581" s="3"/>
      <c r="M2581" s="78"/>
      <c r="N2581" s="6"/>
      <c r="O2581" s="25"/>
      <c r="P2581" s="25"/>
      <c r="Q2581" s="24"/>
      <c r="R2581" s="79"/>
      <c r="S2581" s="79"/>
    </row>
    <row r="2582" spans="1:19" s="5" customFormat="1" x14ac:dyDescent="0.2">
      <c r="A2582" s="3"/>
      <c r="B2582" s="76" t="str">
        <f>IF(A2582="","",IF(ISNUMBER(SEARCH("KCB",G2582))=TRUE,Info!$J$10,Info!$J$11))</f>
        <v/>
      </c>
      <c r="C2582" s="56"/>
      <c r="D2582" s="171"/>
      <c r="E2582" s="171"/>
      <c r="F2582" s="3"/>
      <c r="H2582" s="3"/>
      <c r="M2582" s="78"/>
      <c r="N2582" s="6"/>
      <c r="O2582" s="25"/>
      <c r="P2582" s="25"/>
      <c r="Q2582" s="24"/>
      <c r="R2582" s="79"/>
      <c r="S2582" s="79"/>
    </row>
    <row r="2583" spans="1:19" s="5" customFormat="1" x14ac:dyDescent="0.2">
      <c r="A2583" s="3"/>
      <c r="B2583" s="76" t="str">
        <f>IF(A2583="","",IF(ISNUMBER(SEARCH("KCB",G2583))=TRUE,Info!$J$10,Info!$J$11))</f>
        <v/>
      </c>
      <c r="C2583" s="56"/>
      <c r="D2583" s="171"/>
      <c r="E2583" s="171"/>
      <c r="F2583" s="3"/>
      <c r="H2583" s="3"/>
      <c r="M2583" s="78"/>
      <c r="N2583" s="6"/>
      <c r="O2583" s="25"/>
      <c r="P2583" s="25"/>
      <c r="Q2583" s="24"/>
      <c r="R2583" s="79"/>
      <c r="S2583" s="79"/>
    </row>
    <row r="2584" spans="1:19" s="5" customFormat="1" x14ac:dyDescent="0.2">
      <c r="A2584" s="3"/>
      <c r="B2584" s="76" t="str">
        <f>IF(A2584="","",IF(ISNUMBER(SEARCH("KCB",G2584))=TRUE,Info!$J$10,Info!$J$11))</f>
        <v/>
      </c>
      <c r="C2584" s="56"/>
      <c r="D2584" s="171"/>
      <c r="E2584" s="171"/>
      <c r="F2584" s="3"/>
      <c r="H2584" s="3"/>
      <c r="M2584" s="78"/>
      <c r="N2584" s="6"/>
      <c r="O2584" s="25"/>
      <c r="P2584" s="25"/>
      <c r="Q2584" s="24"/>
      <c r="R2584" s="79"/>
      <c r="S2584" s="79"/>
    </row>
    <row r="2585" spans="1:19" s="5" customFormat="1" x14ac:dyDescent="0.2">
      <c r="A2585" s="3"/>
      <c r="B2585" s="76" t="str">
        <f>IF(A2585="","",IF(ISNUMBER(SEARCH("KCB",G2585))=TRUE,Info!$J$10,Info!$J$11))</f>
        <v/>
      </c>
      <c r="C2585" s="56"/>
      <c r="D2585" s="171"/>
      <c r="E2585" s="171"/>
      <c r="F2585" s="3"/>
      <c r="H2585" s="3"/>
      <c r="M2585" s="78"/>
      <c r="N2585" s="6"/>
      <c r="O2585" s="25"/>
      <c r="P2585" s="25"/>
      <c r="Q2585" s="24"/>
      <c r="R2585" s="79"/>
      <c r="S2585" s="79"/>
    </row>
    <row r="2586" spans="1:19" s="5" customFormat="1" x14ac:dyDescent="0.2">
      <c r="A2586" s="3"/>
      <c r="B2586" s="76" t="str">
        <f>IF(A2586="","",IF(ISNUMBER(SEARCH("KCB",G2586))=TRUE,Info!$J$10,Info!$J$11))</f>
        <v/>
      </c>
      <c r="C2586" s="56"/>
      <c r="D2586" s="171"/>
      <c r="E2586" s="171"/>
      <c r="F2586" s="3"/>
      <c r="H2586" s="3"/>
      <c r="M2586" s="78"/>
      <c r="N2586" s="6"/>
      <c r="O2586" s="25"/>
      <c r="P2586" s="25"/>
      <c r="Q2586" s="24"/>
      <c r="R2586" s="79"/>
      <c r="S2586" s="79"/>
    </row>
    <row r="2587" spans="1:19" s="5" customFormat="1" x14ac:dyDescent="0.2">
      <c r="A2587" s="3"/>
      <c r="B2587" s="76" t="str">
        <f>IF(A2587="","",IF(ISNUMBER(SEARCH("KCB",G2587))=TRUE,Info!$J$10,Info!$J$11))</f>
        <v/>
      </c>
      <c r="C2587" s="56"/>
      <c r="D2587" s="171"/>
      <c r="E2587" s="171"/>
      <c r="F2587" s="3"/>
      <c r="H2587" s="3"/>
      <c r="M2587" s="78"/>
      <c r="N2587" s="6"/>
      <c r="O2587" s="25"/>
      <c r="P2587" s="25"/>
      <c r="Q2587" s="24"/>
      <c r="R2587" s="79"/>
      <c r="S2587" s="79"/>
    </row>
    <row r="2588" spans="1:19" s="5" customFormat="1" x14ac:dyDescent="0.2">
      <c r="A2588" s="3"/>
      <c r="B2588" s="76" t="str">
        <f>IF(A2588="","",IF(ISNUMBER(SEARCH("KCB",G2588))=TRUE,Info!$J$10,Info!$J$11))</f>
        <v/>
      </c>
      <c r="C2588" s="56"/>
      <c r="D2588" s="171"/>
      <c r="E2588" s="171"/>
      <c r="F2588" s="3"/>
      <c r="H2588" s="3"/>
      <c r="M2588" s="78"/>
      <c r="N2588" s="6"/>
      <c r="O2588" s="25"/>
      <c r="P2588" s="25"/>
      <c r="Q2588" s="24"/>
      <c r="R2588" s="79"/>
      <c r="S2588" s="79"/>
    </row>
    <row r="2589" spans="1:19" s="5" customFormat="1" x14ac:dyDescent="0.2">
      <c r="A2589" s="3"/>
      <c r="B2589" s="76" t="str">
        <f>IF(A2589="","",IF(ISNUMBER(SEARCH("KCB",G2589))=TRUE,Info!$J$10,Info!$J$11))</f>
        <v/>
      </c>
      <c r="C2589" s="56"/>
      <c r="D2589" s="171"/>
      <c r="E2589" s="171"/>
      <c r="F2589" s="3"/>
      <c r="H2589" s="3"/>
      <c r="M2589" s="78"/>
      <c r="N2589" s="6"/>
      <c r="O2589" s="25"/>
      <c r="P2589" s="25"/>
      <c r="Q2589" s="24"/>
      <c r="R2589" s="79"/>
      <c r="S2589" s="79"/>
    </row>
    <row r="2590" spans="1:19" s="5" customFormat="1" x14ac:dyDescent="0.2">
      <c r="A2590" s="3"/>
      <c r="B2590" s="76" t="str">
        <f>IF(A2590="","",IF(ISNUMBER(SEARCH("KCB",G2590))=TRUE,Info!$J$10,Info!$J$11))</f>
        <v/>
      </c>
      <c r="C2590" s="56"/>
      <c r="D2590" s="171"/>
      <c r="E2590" s="171"/>
      <c r="F2590" s="3"/>
      <c r="H2590" s="3"/>
      <c r="M2590" s="78"/>
      <c r="N2590" s="6"/>
      <c r="O2590" s="25"/>
      <c r="P2590" s="25"/>
      <c r="Q2590" s="24"/>
      <c r="R2590" s="79"/>
      <c r="S2590" s="79"/>
    </row>
    <row r="2591" spans="1:19" s="5" customFormat="1" x14ac:dyDescent="0.2">
      <c r="A2591" s="3"/>
      <c r="B2591" s="76" t="str">
        <f>IF(A2591="","",IF(ISNUMBER(SEARCH("KCB",G2591))=TRUE,Info!$J$10,Info!$J$11))</f>
        <v/>
      </c>
      <c r="C2591" s="56"/>
      <c r="D2591" s="171"/>
      <c r="E2591" s="171"/>
      <c r="F2591" s="3"/>
      <c r="H2591" s="3"/>
      <c r="M2591" s="78"/>
      <c r="N2591" s="6"/>
      <c r="O2591" s="25"/>
      <c r="P2591" s="25"/>
      <c r="Q2591" s="24"/>
      <c r="R2591" s="79"/>
      <c r="S2591" s="79"/>
    </row>
    <row r="2592" spans="1:19" s="5" customFormat="1" x14ac:dyDescent="0.2">
      <c r="A2592" s="3"/>
      <c r="B2592" s="76" t="str">
        <f>IF(A2592="","",IF(ISNUMBER(SEARCH("KCB",G2592))=TRUE,Info!$J$10,Info!$J$11))</f>
        <v/>
      </c>
      <c r="C2592" s="56"/>
      <c r="D2592" s="171"/>
      <c r="E2592" s="171"/>
      <c r="F2592" s="3"/>
      <c r="H2592" s="3"/>
      <c r="M2592" s="78"/>
      <c r="N2592" s="6"/>
      <c r="O2592" s="25"/>
      <c r="P2592" s="25"/>
      <c r="Q2592" s="24"/>
      <c r="R2592" s="79"/>
      <c r="S2592" s="79"/>
    </row>
    <row r="2593" spans="1:19" s="5" customFormat="1" x14ac:dyDescent="0.2">
      <c r="A2593" s="3"/>
      <c r="B2593" s="76" t="str">
        <f>IF(A2593="","",IF(ISNUMBER(SEARCH("KCB",G2593))=TRUE,Info!$J$10,Info!$J$11))</f>
        <v/>
      </c>
      <c r="C2593" s="56"/>
      <c r="D2593" s="171"/>
      <c r="E2593" s="171"/>
      <c r="F2593" s="3"/>
      <c r="H2593" s="3"/>
      <c r="M2593" s="78"/>
      <c r="N2593" s="6"/>
      <c r="O2593" s="25"/>
      <c r="P2593" s="25"/>
      <c r="Q2593" s="24"/>
      <c r="R2593" s="79"/>
      <c r="S2593" s="79"/>
    </row>
    <row r="2594" spans="1:19" s="5" customFormat="1" x14ac:dyDescent="0.2">
      <c r="A2594" s="3"/>
      <c r="B2594" s="76" t="str">
        <f>IF(A2594="","",IF(ISNUMBER(SEARCH("KCB",G2594))=TRUE,Info!$J$10,Info!$J$11))</f>
        <v/>
      </c>
      <c r="C2594" s="56"/>
      <c r="D2594" s="171"/>
      <c r="E2594" s="171"/>
      <c r="F2594" s="3"/>
      <c r="H2594" s="3"/>
      <c r="M2594" s="78"/>
      <c r="N2594" s="6"/>
      <c r="O2594" s="25"/>
      <c r="P2594" s="25"/>
      <c r="Q2594" s="24"/>
      <c r="R2594" s="79"/>
      <c r="S2594" s="79"/>
    </row>
    <row r="2595" spans="1:19" s="5" customFormat="1" x14ac:dyDescent="0.2">
      <c r="A2595" s="3"/>
      <c r="B2595" s="76" t="str">
        <f>IF(A2595="","",IF(ISNUMBER(SEARCH("KCB",G2595))=TRUE,Info!$J$10,Info!$J$11))</f>
        <v/>
      </c>
      <c r="C2595" s="56"/>
      <c r="D2595" s="171"/>
      <c r="E2595" s="171"/>
      <c r="F2595" s="3"/>
      <c r="H2595" s="3"/>
      <c r="M2595" s="78"/>
      <c r="N2595" s="6"/>
      <c r="O2595" s="25"/>
      <c r="P2595" s="25"/>
      <c r="Q2595" s="24"/>
      <c r="R2595" s="79"/>
      <c r="S2595" s="79"/>
    </row>
    <row r="2596" spans="1:19" s="5" customFormat="1" x14ac:dyDescent="0.2">
      <c r="A2596" s="3"/>
      <c r="B2596" s="76" t="str">
        <f>IF(A2596="","",IF(ISNUMBER(SEARCH("KCB",G2596))=TRUE,Info!$J$10,Info!$J$11))</f>
        <v/>
      </c>
      <c r="C2596" s="56"/>
      <c r="D2596" s="171"/>
      <c r="E2596" s="171"/>
      <c r="F2596" s="3"/>
      <c r="H2596" s="3"/>
      <c r="M2596" s="78"/>
      <c r="N2596" s="6"/>
      <c r="O2596" s="25"/>
      <c r="P2596" s="25"/>
      <c r="Q2596" s="24"/>
      <c r="R2596" s="79"/>
      <c r="S2596" s="79"/>
    </row>
    <row r="2597" spans="1:19" s="5" customFormat="1" x14ac:dyDescent="0.2">
      <c r="A2597" s="3"/>
      <c r="B2597" s="76" t="str">
        <f>IF(A2597="","",IF(ISNUMBER(SEARCH("KCB",G2597))=TRUE,Info!$J$10,Info!$J$11))</f>
        <v/>
      </c>
      <c r="C2597" s="56"/>
      <c r="D2597" s="171"/>
      <c r="E2597" s="171"/>
      <c r="F2597" s="3"/>
      <c r="H2597" s="3"/>
      <c r="M2597" s="78"/>
      <c r="N2597" s="6"/>
      <c r="O2597" s="25"/>
      <c r="P2597" s="25"/>
      <c r="Q2597" s="24"/>
      <c r="R2597" s="79"/>
      <c r="S2597" s="79"/>
    </row>
    <row r="2598" spans="1:19" s="5" customFormat="1" x14ac:dyDescent="0.2">
      <c r="A2598" s="3"/>
      <c r="B2598" s="76" t="str">
        <f>IF(A2598="","",IF(ISNUMBER(SEARCH("KCB",G2598))=TRUE,Info!$J$10,Info!$J$11))</f>
        <v/>
      </c>
      <c r="C2598" s="56"/>
      <c r="D2598" s="171"/>
      <c r="E2598" s="171"/>
      <c r="F2598" s="3"/>
      <c r="H2598" s="3"/>
      <c r="M2598" s="78"/>
      <c r="N2598" s="6"/>
      <c r="O2598" s="25"/>
      <c r="P2598" s="25"/>
      <c r="Q2598" s="24"/>
      <c r="R2598" s="79"/>
      <c r="S2598" s="79"/>
    </row>
    <row r="2599" spans="1:19" s="5" customFormat="1" x14ac:dyDescent="0.2">
      <c r="A2599" s="3"/>
      <c r="B2599" s="76" t="str">
        <f>IF(A2599="","",IF(ISNUMBER(SEARCH("KCB",G2599))=TRUE,Info!$J$10,Info!$J$11))</f>
        <v/>
      </c>
      <c r="C2599" s="56"/>
      <c r="D2599" s="171"/>
      <c r="E2599" s="171"/>
      <c r="F2599" s="3"/>
      <c r="H2599" s="3"/>
      <c r="M2599" s="78"/>
      <c r="N2599" s="6"/>
      <c r="O2599" s="25"/>
      <c r="P2599" s="25"/>
      <c r="Q2599" s="24"/>
      <c r="R2599" s="79"/>
      <c r="S2599" s="79"/>
    </row>
    <row r="2600" spans="1:19" s="5" customFormat="1" x14ac:dyDescent="0.2">
      <c r="A2600" s="3"/>
      <c r="B2600" s="76" t="str">
        <f>IF(A2600="","",IF(ISNUMBER(SEARCH("KCB",G2600))=TRUE,Info!$J$10,Info!$J$11))</f>
        <v/>
      </c>
      <c r="C2600" s="56"/>
      <c r="D2600" s="171"/>
      <c r="E2600" s="171"/>
      <c r="F2600" s="3"/>
      <c r="H2600" s="3"/>
      <c r="M2600" s="78"/>
      <c r="N2600" s="6"/>
      <c r="O2600" s="25"/>
      <c r="P2600" s="25"/>
      <c r="Q2600" s="24"/>
      <c r="R2600" s="79"/>
      <c r="S2600" s="79"/>
    </row>
    <row r="2601" spans="1:19" s="5" customFormat="1" x14ac:dyDescent="0.2">
      <c r="A2601" s="3"/>
      <c r="B2601" s="76" t="str">
        <f>IF(A2601="","",IF(ISNUMBER(SEARCH("KCB",G2601))=TRUE,Info!$J$10,Info!$J$11))</f>
        <v/>
      </c>
      <c r="C2601" s="56"/>
      <c r="D2601" s="171"/>
      <c r="E2601" s="171"/>
      <c r="F2601" s="3"/>
      <c r="H2601" s="3"/>
      <c r="M2601" s="78"/>
      <c r="N2601" s="6"/>
      <c r="O2601" s="25"/>
      <c r="P2601" s="25"/>
      <c r="Q2601" s="24"/>
      <c r="R2601" s="79"/>
      <c r="S2601" s="79"/>
    </row>
    <row r="2602" spans="1:19" s="5" customFormat="1" x14ac:dyDescent="0.2">
      <c r="A2602" s="3"/>
      <c r="B2602" s="76" t="str">
        <f>IF(A2602="","",IF(ISNUMBER(SEARCH("KCB",G2602))=TRUE,Info!$J$10,Info!$J$11))</f>
        <v/>
      </c>
      <c r="C2602" s="56"/>
      <c r="D2602" s="171"/>
      <c r="E2602" s="171"/>
      <c r="F2602" s="3"/>
      <c r="H2602" s="3"/>
      <c r="M2602" s="78"/>
      <c r="N2602" s="6"/>
      <c r="O2602" s="25"/>
      <c r="P2602" s="25"/>
      <c r="Q2602" s="24"/>
      <c r="R2602" s="79"/>
      <c r="S2602" s="79"/>
    </row>
    <row r="2603" spans="1:19" s="5" customFormat="1" x14ac:dyDescent="0.2">
      <c r="A2603" s="3"/>
      <c r="B2603" s="76" t="str">
        <f>IF(A2603="","",IF(ISNUMBER(SEARCH("KCB",G2603))=TRUE,Info!$J$10,Info!$J$11))</f>
        <v/>
      </c>
      <c r="C2603" s="56"/>
      <c r="D2603" s="171"/>
      <c r="E2603" s="171"/>
      <c r="F2603" s="3"/>
      <c r="H2603" s="3"/>
      <c r="M2603" s="78"/>
      <c r="N2603" s="6"/>
      <c r="O2603" s="25"/>
      <c r="P2603" s="25"/>
      <c r="Q2603" s="24"/>
      <c r="R2603" s="79"/>
      <c r="S2603" s="79"/>
    </row>
    <row r="2604" spans="1:19" s="5" customFormat="1" x14ac:dyDescent="0.2">
      <c r="A2604" s="3"/>
      <c r="B2604" s="76" t="str">
        <f>IF(A2604="","",IF(ISNUMBER(SEARCH("KCB",G2604))=TRUE,Info!$J$10,Info!$J$11))</f>
        <v/>
      </c>
      <c r="C2604" s="56"/>
      <c r="D2604" s="171"/>
      <c r="E2604" s="171"/>
      <c r="F2604" s="3"/>
      <c r="H2604" s="3"/>
      <c r="M2604" s="78"/>
      <c r="N2604" s="6"/>
      <c r="O2604" s="25"/>
      <c r="P2604" s="25"/>
      <c r="Q2604" s="24"/>
      <c r="R2604" s="79"/>
      <c r="S2604" s="79"/>
    </row>
    <row r="2605" spans="1:19" s="5" customFormat="1" x14ac:dyDescent="0.2">
      <c r="A2605" s="3"/>
      <c r="B2605" s="76" t="str">
        <f>IF(A2605="","",IF(ISNUMBER(SEARCH("KCB",G2605))=TRUE,Info!$J$10,Info!$J$11))</f>
        <v/>
      </c>
      <c r="C2605" s="56"/>
      <c r="D2605" s="171"/>
      <c r="E2605" s="171"/>
      <c r="F2605" s="3"/>
      <c r="H2605" s="3"/>
      <c r="M2605" s="78"/>
      <c r="N2605" s="6"/>
      <c r="O2605" s="25"/>
      <c r="P2605" s="25"/>
      <c r="Q2605" s="24"/>
      <c r="R2605" s="79"/>
      <c r="S2605" s="79"/>
    </row>
    <row r="2606" spans="1:19" s="5" customFormat="1" x14ac:dyDescent="0.2">
      <c r="A2606" s="3"/>
      <c r="B2606" s="76" t="str">
        <f>IF(A2606="","",IF(ISNUMBER(SEARCH("KCB",G2606))=TRUE,Info!$J$10,Info!$J$11))</f>
        <v/>
      </c>
      <c r="C2606" s="56"/>
      <c r="D2606" s="171"/>
      <c r="E2606" s="171"/>
      <c r="F2606" s="3"/>
      <c r="H2606" s="3"/>
      <c r="M2606" s="78"/>
      <c r="N2606" s="6"/>
      <c r="O2606" s="25"/>
      <c r="P2606" s="25"/>
      <c r="Q2606" s="24"/>
      <c r="R2606" s="79"/>
      <c r="S2606" s="79"/>
    </row>
    <row r="2607" spans="1:19" s="5" customFormat="1" x14ac:dyDescent="0.2">
      <c r="A2607" s="3"/>
      <c r="B2607" s="76" t="str">
        <f>IF(A2607="","",IF(ISNUMBER(SEARCH("KCB",G2607))=TRUE,Info!$J$10,Info!$J$11))</f>
        <v/>
      </c>
      <c r="C2607" s="56"/>
      <c r="D2607" s="171"/>
      <c r="E2607" s="171"/>
      <c r="F2607" s="3"/>
      <c r="H2607" s="3"/>
      <c r="M2607" s="78"/>
      <c r="N2607" s="6"/>
      <c r="O2607" s="25"/>
      <c r="P2607" s="25"/>
      <c r="Q2607" s="24"/>
      <c r="R2607" s="79"/>
      <c r="S2607" s="79"/>
    </row>
    <row r="2608" spans="1:19" s="5" customFormat="1" x14ac:dyDescent="0.2">
      <c r="A2608" s="3"/>
      <c r="B2608" s="76" t="str">
        <f>IF(A2608="","",IF(ISNUMBER(SEARCH("KCB",G2608))=TRUE,Info!$J$10,Info!$J$11))</f>
        <v/>
      </c>
      <c r="C2608" s="56"/>
      <c r="D2608" s="171"/>
      <c r="E2608" s="171"/>
      <c r="F2608" s="3"/>
      <c r="H2608" s="3"/>
      <c r="M2608" s="78"/>
      <c r="N2608" s="6"/>
      <c r="O2608" s="25"/>
      <c r="P2608" s="25"/>
      <c r="Q2608" s="24"/>
      <c r="R2608" s="79"/>
      <c r="S2608" s="79"/>
    </row>
    <row r="2609" spans="1:19" s="5" customFormat="1" x14ac:dyDescent="0.2">
      <c r="A2609" s="3"/>
      <c r="B2609" s="76" t="str">
        <f>IF(A2609="","",IF(ISNUMBER(SEARCH("KCB",G2609))=TRUE,Info!$J$10,Info!$J$11))</f>
        <v/>
      </c>
      <c r="C2609" s="56"/>
      <c r="D2609" s="171"/>
      <c r="E2609" s="171"/>
      <c r="F2609" s="3"/>
      <c r="H2609" s="3"/>
      <c r="M2609" s="78"/>
      <c r="N2609" s="6"/>
      <c r="O2609" s="25"/>
      <c r="P2609" s="25"/>
      <c r="Q2609" s="24"/>
      <c r="R2609" s="79"/>
      <c r="S2609" s="79"/>
    </row>
    <row r="2610" spans="1:19" s="5" customFormat="1" x14ac:dyDescent="0.2">
      <c r="A2610" s="3"/>
      <c r="B2610" s="76" t="str">
        <f>IF(A2610="","",IF(ISNUMBER(SEARCH("KCB",G2610))=TRUE,Info!$J$10,Info!$J$11))</f>
        <v/>
      </c>
      <c r="C2610" s="56"/>
      <c r="D2610" s="171"/>
      <c r="E2610" s="171"/>
      <c r="F2610" s="3"/>
      <c r="H2610" s="3"/>
      <c r="M2610" s="78"/>
      <c r="N2610" s="6"/>
      <c r="O2610" s="25"/>
      <c r="P2610" s="25"/>
      <c r="Q2610" s="24"/>
      <c r="R2610" s="79"/>
      <c r="S2610" s="79"/>
    </row>
    <row r="2611" spans="1:19" s="5" customFormat="1" x14ac:dyDescent="0.2">
      <c r="A2611" s="3"/>
      <c r="B2611" s="76" t="str">
        <f>IF(A2611="","",IF(ISNUMBER(SEARCH("KCB",G2611))=TRUE,Info!$J$10,Info!$J$11))</f>
        <v/>
      </c>
      <c r="C2611" s="56"/>
      <c r="D2611" s="171"/>
      <c r="E2611" s="171"/>
      <c r="F2611" s="3"/>
      <c r="H2611" s="3"/>
      <c r="M2611" s="78"/>
      <c r="N2611" s="6"/>
      <c r="O2611" s="25"/>
      <c r="P2611" s="25"/>
      <c r="Q2611" s="24"/>
      <c r="R2611" s="79"/>
      <c r="S2611" s="79"/>
    </row>
    <row r="2612" spans="1:19" s="5" customFormat="1" x14ac:dyDescent="0.2">
      <c r="A2612" s="3"/>
      <c r="B2612" s="76" t="str">
        <f>IF(A2612="","",IF(ISNUMBER(SEARCH("KCB",G2612))=TRUE,Info!$J$10,Info!$J$11))</f>
        <v/>
      </c>
      <c r="C2612" s="56"/>
      <c r="D2612" s="171"/>
      <c r="E2612" s="171"/>
      <c r="F2612" s="3"/>
      <c r="H2612" s="3"/>
      <c r="M2612" s="78"/>
      <c r="N2612" s="6"/>
      <c r="O2612" s="25"/>
      <c r="P2612" s="25"/>
      <c r="Q2612" s="24"/>
      <c r="R2612" s="79"/>
      <c r="S2612" s="79"/>
    </row>
    <row r="2613" spans="1:19" s="5" customFormat="1" x14ac:dyDescent="0.2">
      <c r="A2613" s="3"/>
      <c r="B2613" s="76" t="str">
        <f>IF(A2613="","",IF(ISNUMBER(SEARCH("KCB",G2613))=TRUE,Info!$J$10,Info!$J$11))</f>
        <v/>
      </c>
      <c r="C2613" s="56"/>
      <c r="D2613" s="171"/>
      <c r="E2613" s="171"/>
      <c r="F2613" s="3"/>
      <c r="H2613" s="3"/>
      <c r="M2613" s="78"/>
      <c r="N2613" s="6"/>
      <c r="O2613" s="25"/>
      <c r="P2613" s="25"/>
      <c r="Q2613" s="24"/>
      <c r="R2613" s="79"/>
      <c r="S2613" s="79"/>
    </row>
    <row r="2614" spans="1:19" s="5" customFormat="1" x14ac:dyDescent="0.2">
      <c r="A2614" s="3"/>
      <c r="B2614" s="76" t="str">
        <f>IF(A2614="","",IF(ISNUMBER(SEARCH("KCB",G2614))=TRUE,Info!$J$10,Info!$J$11))</f>
        <v/>
      </c>
      <c r="C2614" s="56"/>
      <c r="D2614" s="171"/>
      <c r="E2614" s="171"/>
      <c r="F2614" s="3"/>
      <c r="H2614" s="3"/>
      <c r="M2614" s="78"/>
      <c r="N2614" s="6"/>
      <c r="O2614" s="25"/>
      <c r="P2614" s="25"/>
      <c r="Q2614" s="24"/>
      <c r="R2614" s="79"/>
      <c r="S2614" s="79"/>
    </row>
    <row r="2615" spans="1:19" s="5" customFormat="1" x14ac:dyDescent="0.2">
      <c r="A2615" s="3"/>
      <c r="B2615" s="76" t="str">
        <f>IF(A2615="","",IF(ISNUMBER(SEARCH("KCB",G2615))=TRUE,Info!$J$10,Info!$J$11))</f>
        <v/>
      </c>
      <c r="C2615" s="56"/>
      <c r="D2615" s="171"/>
      <c r="E2615" s="171"/>
      <c r="F2615" s="3"/>
      <c r="H2615" s="3"/>
      <c r="M2615" s="78"/>
      <c r="N2615" s="6"/>
      <c r="O2615" s="25"/>
      <c r="P2615" s="25"/>
      <c r="Q2615" s="24"/>
      <c r="R2615" s="79"/>
      <c r="S2615" s="79"/>
    </row>
    <row r="2616" spans="1:19" s="5" customFormat="1" x14ac:dyDescent="0.2">
      <c r="A2616" s="3"/>
      <c r="B2616" s="76" t="str">
        <f>IF(A2616="","",IF(ISNUMBER(SEARCH("KCB",G2616))=TRUE,Info!$J$10,Info!$J$11))</f>
        <v/>
      </c>
      <c r="C2616" s="56"/>
      <c r="D2616" s="171"/>
      <c r="E2616" s="171"/>
      <c r="F2616" s="3"/>
      <c r="H2616" s="3"/>
      <c r="M2616" s="78"/>
      <c r="N2616" s="6"/>
      <c r="O2616" s="25"/>
      <c r="P2616" s="25"/>
      <c r="Q2616" s="24"/>
      <c r="R2616" s="79"/>
      <c r="S2616" s="79"/>
    </row>
    <row r="2617" spans="1:19" s="5" customFormat="1" x14ac:dyDescent="0.2">
      <c r="A2617" s="3"/>
      <c r="B2617" s="76" t="str">
        <f>IF(A2617="","",IF(ISNUMBER(SEARCH("KCB",G2617))=TRUE,Info!$J$10,Info!$J$11))</f>
        <v/>
      </c>
      <c r="C2617" s="56"/>
      <c r="D2617" s="171"/>
      <c r="E2617" s="171"/>
      <c r="F2617" s="3"/>
      <c r="H2617" s="3"/>
      <c r="M2617" s="78"/>
      <c r="N2617" s="6"/>
      <c r="O2617" s="25"/>
      <c r="P2617" s="25"/>
      <c r="Q2617" s="24"/>
      <c r="R2617" s="79"/>
      <c r="S2617" s="79"/>
    </row>
    <row r="2618" spans="1:19" s="5" customFormat="1" x14ac:dyDescent="0.2">
      <c r="A2618" s="3"/>
      <c r="B2618" s="76" t="str">
        <f>IF(A2618="","",IF(ISNUMBER(SEARCH("KCB",G2618))=TRUE,Info!$J$10,Info!$J$11))</f>
        <v/>
      </c>
      <c r="C2618" s="56"/>
      <c r="D2618" s="171"/>
      <c r="E2618" s="171"/>
      <c r="F2618" s="3"/>
      <c r="H2618" s="3"/>
      <c r="M2618" s="78"/>
      <c r="N2618" s="6"/>
      <c r="O2618" s="25"/>
      <c r="P2618" s="25"/>
      <c r="Q2618" s="24"/>
      <c r="R2618" s="79"/>
      <c r="S2618" s="79"/>
    </row>
    <row r="2619" spans="1:19" s="5" customFormat="1" x14ac:dyDescent="0.2">
      <c r="A2619" s="3"/>
      <c r="B2619" s="76" t="str">
        <f>IF(A2619="","",IF(ISNUMBER(SEARCH("KCB",G2619))=TRUE,Info!$J$10,Info!$J$11))</f>
        <v/>
      </c>
      <c r="C2619" s="56"/>
      <c r="D2619" s="171"/>
      <c r="E2619" s="171"/>
      <c r="F2619" s="3"/>
      <c r="H2619" s="3"/>
      <c r="M2619" s="78"/>
      <c r="N2619" s="6"/>
      <c r="O2619" s="25"/>
      <c r="P2619" s="25"/>
      <c r="Q2619" s="24"/>
      <c r="R2619" s="79"/>
      <c r="S2619" s="79"/>
    </row>
    <row r="2620" spans="1:19" s="5" customFormat="1" x14ac:dyDescent="0.2">
      <c r="A2620" s="3"/>
      <c r="B2620" s="76" t="str">
        <f>IF(A2620="","",IF(ISNUMBER(SEARCH("KCB",G2620))=TRUE,Info!$J$10,Info!$J$11))</f>
        <v/>
      </c>
      <c r="C2620" s="56"/>
      <c r="D2620" s="171"/>
      <c r="E2620" s="171"/>
      <c r="F2620" s="3"/>
      <c r="H2620" s="3"/>
      <c r="M2620" s="78"/>
      <c r="N2620" s="6"/>
      <c r="O2620" s="25"/>
      <c r="P2620" s="25"/>
      <c r="Q2620" s="24"/>
      <c r="R2620" s="79"/>
      <c r="S2620" s="79"/>
    </row>
    <row r="2621" spans="1:19" s="5" customFormat="1" x14ac:dyDescent="0.2">
      <c r="A2621" s="3"/>
      <c r="B2621" s="76" t="str">
        <f>IF(A2621="","",IF(ISNUMBER(SEARCH("KCB",G2621))=TRUE,Info!$J$10,Info!$J$11))</f>
        <v/>
      </c>
      <c r="C2621" s="56"/>
      <c r="D2621" s="171"/>
      <c r="E2621" s="171"/>
      <c r="F2621" s="3"/>
      <c r="H2621" s="3"/>
      <c r="M2621" s="78"/>
      <c r="N2621" s="6"/>
      <c r="O2621" s="25"/>
      <c r="P2621" s="25"/>
      <c r="Q2621" s="24"/>
      <c r="R2621" s="79"/>
      <c r="S2621" s="79"/>
    </row>
    <row r="2622" spans="1:19" s="5" customFormat="1" x14ac:dyDescent="0.2">
      <c r="A2622" s="3"/>
      <c r="B2622" s="76" t="str">
        <f>IF(A2622="","",IF(ISNUMBER(SEARCH("KCB",G2622))=TRUE,Info!$J$10,Info!$J$11))</f>
        <v/>
      </c>
      <c r="C2622" s="56"/>
      <c r="D2622" s="171"/>
      <c r="E2622" s="171"/>
      <c r="F2622" s="3"/>
      <c r="H2622" s="3"/>
      <c r="M2622" s="78"/>
      <c r="N2622" s="6"/>
      <c r="O2622" s="25"/>
      <c r="P2622" s="25"/>
      <c r="Q2622" s="24"/>
      <c r="R2622" s="79"/>
      <c r="S2622" s="79"/>
    </row>
    <row r="2623" spans="1:19" s="5" customFormat="1" x14ac:dyDescent="0.2">
      <c r="A2623" s="3"/>
      <c r="B2623" s="76" t="str">
        <f>IF(A2623="","",IF(ISNUMBER(SEARCH("KCB",G2623))=TRUE,Info!$J$10,Info!$J$11))</f>
        <v/>
      </c>
      <c r="C2623" s="56"/>
      <c r="D2623" s="171"/>
      <c r="E2623" s="171"/>
      <c r="F2623" s="3"/>
      <c r="H2623" s="3"/>
      <c r="M2623" s="78"/>
      <c r="N2623" s="6"/>
      <c r="O2623" s="25"/>
      <c r="P2623" s="25"/>
      <c r="Q2623" s="24"/>
      <c r="R2623" s="79"/>
      <c r="S2623" s="79"/>
    </row>
    <row r="2624" spans="1:19" s="5" customFormat="1" x14ac:dyDescent="0.2">
      <c r="A2624" s="3"/>
      <c r="B2624" s="76" t="str">
        <f>IF(A2624="","",IF(ISNUMBER(SEARCH("KCB",G2624))=TRUE,Info!$J$10,Info!$J$11))</f>
        <v/>
      </c>
      <c r="C2624" s="56"/>
      <c r="D2624" s="171"/>
      <c r="E2624" s="171"/>
      <c r="F2624" s="3"/>
      <c r="H2624" s="3"/>
      <c r="M2624" s="78"/>
      <c r="N2624" s="6"/>
      <c r="O2624" s="25"/>
      <c r="P2624" s="25"/>
      <c r="Q2624" s="24"/>
      <c r="R2624" s="79"/>
      <c r="S2624" s="79"/>
    </row>
    <row r="2625" spans="1:19" s="5" customFormat="1" x14ac:dyDescent="0.2">
      <c r="A2625" s="3"/>
      <c r="B2625" s="76" t="str">
        <f>IF(A2625="","",IF(ISNUMBER(SEARCH("KCB",G2625))=TRUE,Info!$J$10,Info!$J$11))</f>
        <v/>
      </c>
      <c r="C2625" s="56"/>
      <c r="D2625" s="171"/>
      <c r="E2625" s="171"/>
      <c r="F2625" s="3"/>
      <c r="H2625" s="3"/>
      <c r="M2625" s="78"/>
      <c r="N2625" s="6"/>
      <c r="O2625" s="25"/>
      <c r="P2625" s="25"/>
      <c r="Q2625" s="24"/>
      <c r="R2625" s="79"/>
      <c r="S2625" s="79"/>
    </row>
    <row r="2626" spans="1:19" s="5" customFormat="1" x14ac:dyDescent="0.2">
      <c r="A2626" s="3"/>
      <c r="B2626" s="76" t="str">
        <f>IF(A2626="","",IF(ISNUMBER(SEARCH("KCB",G2626))=TRUE,Info!$J$10,Info!$J$11))</f>
        <v/>
      </c>
      <c r="C2626" s="56"/>
      <c r="D2626" s="171"/>
      <c r="E2626" s="171"/>
      <c r="F2626" s="3"/>
      <c r="H2626" s="3"/>
      <c r="M2626" s="78"/>
      <c r="N2626" s="6"/>
      <c r="O2626" s="25"/>
      <c r="P2626" s="25"/>
      <c r="Q2626" s="24"/>
      <c r="R2626" s="79"/>
      <c r="S2626" s="79"/>
    </row>
    <row r="2627" spans="1:19" s="5" customFormat="1" x14ac:dyDescent="0.2">
      <c r="A2627" s="3"/>
      <c r="B2627" s="76" t="str">
        <f>IF(A2627="","",IF(ISNUMBER(SEARCH("KCB",G2627))=TRUE,Info!$J$10,Info!$J$11))</f>
        <v/>
      </c>
      <c r="C2627" s="56"/>
      <c r="D2627" s="171"/>
      <c r="E2627" s="171"/>
      <c r="F2627" s="3"/>
      <c r="H2627" s="3"/>
      <c r="M2627" s="78"/>
      <c r="N2627" s="6"/>
      <c r="O2627" s="25"/>
      <c r="P2627" s="25"/>
      <c r="Q2627" s="24"/>
      <c r="R2627" s="79"/>
      <c r="S2627" s="79"/>
    </row>
    <row r="2628" spans="1:19" s="5" customFormat="1" x14ac:dyDescent="0.2">
      <c r="A2628" s="3"/>
      <c r="B2628" s="76" t="str">
        <f>IF(A2628="","",IF(ISNUMBER(SEARCH("KCB",G2628))=TRUE,Info!$J$10,Info!$J$11))</f>
        <v/>
      </c>
      <c r="C2628" s="56"/>
      <c r="D2628" s="171"/>
      <c r="E2628" s="171"/>
      <c r="F2628" s="3"/>
      <c r="H2628" s="3"/>
      <c r="M2628" s="78"/>
      <c r="N2628" s="6"/>
      <c r="O2628" s="25"/>
      <c r="P2628" s="25"/>
      <c r="Q2628" s="24"/>
      <c r="R2628" s="79"/>
      <c r="S2628" s="79"/>
    </row>
    <row r="2629" spans="1:19" s="5" customFormat="1" x14ac:dyDescent="0.2">
      <c r="A2629" s="3"/>
      <c r="B2629" s="76" t="str">
        <f>IF(A2629="","",IF(ISNUMBER(SEARCH("KCB",G2629))=TRUE,Info!$J$10,Info!$J$11))</f>
        <v/>
      </c>
      <c r="C2629" s="56"/>
      <c r="D2629" s="171"/>
      <c r="E2629" s="171"/>
      <c r="F2629" s="3"/>
      <c r="H2629" s="3"/>
      <c r="M2629" s="78"/>
      <c r="N2629" s="6"/>
      <c r="O2629" s="25"/>
      <c r="P2629" s="25"/>
      <c r="Q2629" s="24"/>
      <c r="R2629" s="79"/>
      <c r="S2629" s="79"/>
    </row>
    <row r="2630" spans="1:19" s="5" customFormat="1" x14ac:dyDescent="0.2">
      <c r="A2630" s="3"/>
      <c r="B2630" s="76" t="str">
        <f>IF(A2630="","",IF(ISNUMBER(SEARCH("KCB",G2630))=TRUE,Info!$J$10,Info!$J$11))</f>
        <v/>
      </c>
      <c r="C2630" s="56"/>
      <c r="D2630" s="171"/>
      <c r="E2630" s="171"/>
      <c r="F2630" s="3"/>
      <c r="H2630" s="3"/>
      <c r="M2630" s="78"/>
      <c r="N2630" s="6"/>
      <c r="O2630" s="25"/>
      <c r="P2630" s="25"/>
      <c r="Q2630" s="24"/>
      <c r="R2630" s="79"/>
      <c r="S2630" s="79"/>
    </row>
    <row r="2631" spans="1:19" s="5" customFormat="1" x14ac:dyDescent="0.2">
      <c r="A2631" s="3"/>
      <c r="B2631" s="76" t="str">
        <f>IF(A2631="","",IF(ISNUMBER(SEARCH("KCB",G2631))=TRUE,Info!$J$10,Info!$J$11))</f>
        <v/>
      </c>
      <c r="C2631" s="56"/>
      <c r="D2631" s="171"/>
      <c r="E2631" s="171"/>
      <c r="F2631" s="3"/>
      <c r="H2631" s="3"/>
      <c r="M2631" s="78"/>
      <c r="N2631" s="6"/>
      <c r="O2631" s="25"/>
      <c r="P2631" s="25"/>
      <c r="Q2631" s="24"/>
      <c r="R2631" s="79"/>
      <c r="S2631" s="79"/>
    </row>
    <row r="2632" spans="1:19" s="5" customFormat="1" x14ac:dyDescent="0.2">
      <c r="A2632" s="3"/>
      <c r="B2632" s="76" t="str">
        <f>IF(A2632="","",IF(ISNUMBER(SEARCH("KCB",G2632))=TRUE,Info!$J$10,Info!$J$11))</f>
        <v/>
      </c>
      <c r="C2632" s="56"/>
      <c r="D2632" s="171"/>
      <c r="E2632" s="171"/>
      <c r="F2632" s="3"/>
      <c r="H2632" s="3"/>
      <c r="M2632" s="78"/>
      <c r="N2632" s="6"/>
      <c r="O2632" s="25"/>
      <c r="P2632" s="25"/>
      <c r="Q2632" s="24"/>
      <c r="R2632" s="79"/>
      <c r="S2632" s="79"/>
    </row>
    <row r="2633" spans="1:19" s="5" customFormat="1" x14ac:dyDescent="0.2">
      <c r="A2633" s="3"/>
      <c r="B2633" s="76" t="str">
        <f>IF(A2633="","",IF(ISNUMBER(SEARCH("KCB",G2633))=TRUE,Info!$J$10,Info!$J$11))</f>
        <v/>
      </c>
      <c r="C2633" s="56"/>
      <c r="D2633" s="171"/>
      <c r="E2633" s="171"/>
      <c r="F2633" s="3"/>
      <c r="H2633" s="3"/>
      <c r="M2633" s="78"/>
      <c r="N2633" s="6"/>
      <c r="O2633" s="25"/>
      <c r="P2633" s="25"/>
      <c r="Q2633" s="24"/>
      <c r="R2633" s="79"/>
      <c r="S2633" s="79"/>
    </row>
    <row r="2634" spans="1:19" s="5" customFormat="1" x14ac:dyDescent="0.2">
      <c r="A2634" s="3"/>
      <c r="B2634" s="76" t="str">
        <f>IF(A2634="","",IF(ISNUMBER(SEARCH("KCB",G2634))=TRUE,Info!$J$10,Info!$J$11))</f>
        <v/>
      </c>
      <c r="C2634" s="56"/>
      <c r="D2634" s="171"/>
      <c r="E2634" s="171"/>
      <c r="F2634" s="3"/>
      <c r="H2634" s="3"/>
      <c r="M2634" s="78"/>
      <c r="N2634" s="6"/>
      <c r="O2634" s="25"/>
      <c r="P2634" s="25"/>
      <c r="Q2634" s="24"/>
      <c r="R2634" s="79"/>
      <c r="S2634" s="79"/>
    </row>
    <row r="2635" spans="1:19" s="5" customFormat="1" x14ac:dyDescent="0.2">
      <c r="A2635" s="3"/>
      <c r="B2635" s="76" t="str">
        <f>IF(A2635="","",IF(ISNUMBER(SEARCH("KCB",G2635))=TRUE,Info!$J$10,Info!$J$11))</f>
        <v/>
      </c>
      <c r="C2635" s="56"/>
      <c r="D2635" s="171"/>
      <c r="E2635" s="171"/>
      <c r="F2635" s="3"/>
      <c r="H2635" s="3"/>
      <c r="M2635" s="78"/>
      <c r="N2635" s="6"/>
      <c r="O2635" s="25"/>
      <c r="P2635" s="25"/>
      <c r="Q2635" s="24"/>
      <c r="R2635" s="79"/>
      <c r="S2635" s="79"/>
    </row>
    <row r="2636" spans="1:19" s="5" customFormat="1" x14ac:dyDescent="0.2">
      <c r="A2636" s="3"/>
      <c r="B2636" s="76" t="str">
        <f>IF(A2636="","",IF(ISNUMBER(SEARCH("KCB",G2636))=TRUE,Info!$J$10,Info!$J$11))</f>
        <v/>
      </c>
      <c r="C2636" s="56"/>
      <c r="D2636" s="171"/>
      <c r="E2636" s="171"/>
      <c r="F2636" s="3"/>
      <c r="H2636" s="3"/>
      <c r="M2636" s="78"/>
      <c r="N2636" s="6"/>
      <c r="O2636" s="25"/>
      <c r="P2636" s="25"/>
      <c r="Q2636" s="24"/>
      <c r="R2636" s="79"/>
      <c r="S2636" s="79"/>
    </row>
    <row r="2637" spans="1:19" s="5" customFormat="1" x14ac:dyDescent="0.2">
      <c r="A2637" s="3"/>
      <c r="B2637" s="76" t="str">
        <f>IF(A2637="","",IF(ISNUMBER(SEARCH("KCB",G2637))=TRUE,Info!$J$10,Info!$J$11))</f>
        <v/>
      </c>
      <c r="C2637" s="56"/>
      <c r="D2637" s="171"/>
      <c r="E2637" s="171"/>
      <c r="F2637" s="3"/>
      <c r="H2637" s="3"/>
      <c r="M2637" s="78"/>
      <c r="N2637" s="6"/>
      <c r="O2637" s="25"/>
      <c r="P2637" s="25"/>
      <c r="Q2637" s="24"/>
      <c r="R2637" s="79"/>
      <c r="S2637" s="79"/>
    </row>
    <row r="2638" spans="1:19" s="5" customFormat="1" x14ac:dyDescent="0.2">
      <c r="A2638" s="3"/>
      <c r="B2638" s="76" t="str">
        <f>IF(A2638="","",IF(ISNUMBER(SEARCH("KCB",G2638))=TRUE,Info!$J$10,Info!$J$11))</f>
        <v/>
      </c>
      <c r="C2638" s="56"/>
      <c r="D2638" s="171"/>
      <c r="E2638" s="171"/>
      <c r="F2638" s="3"/>
      <c r="H2638" s="3"/>
      <c r="M2638" s="78"/>
      <c r="N2638" s="6"/>
      <c r="O2638" s="25"/>
      <c r="P2638" s="25"/>
      <c r="Q2638" s="24"/>
      <c r="R2638" s="79"/>
      <c r="S2638" s="79"/>
    </row>
    <row r="2639" spans="1:19" s="5" customFormat="1" x14ac:dyDescent="0.2">
      <c r="A2639" s="3"/>
      <c r="B2639" s="76" t="str">
        <f>IF(A2639="","",IF(ISNUMBER(SEARCH("KCB",G2639))=TRUE,Info!$J$10,Info!$J$11))</f>
        <v/>
      </c>
      <c r="C2639" s="56"/>
      <c r="D2639" s="171"/>
      <c r="E2639" s="171"/>
      <c r="F2639" s="3"/>
      <c r="H2639" s="3"/>
      <c r="M2639" s="78"/>
      <c r="N2639" s="6"/>
      <c r="O2639" s="25"/>
      <c r="P2639" s="25"/>
      <c r="Q2639" s="24"/>
      <c r="R2639" s="79"/>
      <c r="S2639" s="79"/>
    </row>
    <row r="2640" spans="1:19" s="5" customFormat="1" x14ac:dyDescent="0.2">
      <c r="A2640" s="3"/>
      <c r="B2640" s="76" t="str">
        <f>IF(A2640="","",IF(ISNUMBER(SEARCH("KCB",G2640))=TRUE,Info!$J$10,Info!$J$11))</f>
        <v/>
      </c>
      <c r="C2640" s="56"/>
      <c r="D2640" s="171"/>
      <c r="E2640" s="171"/>
      <c r="F2640" s="3"/>
      <c r="H2640" s="3"/>
      <c r="M2640" s="78"/>
      <c r="N2640" s="6"/>
      <c r="O2640" s="25"/>
      <c r="P2640" s="25"/>
      <c r="Q2640" s="24"/>
      <c r="R2640" s="79"/>
      <c r="S2640" s="79"/>
    </row>
    <row r="2641" spans="1:19" s="5" customFormat="1" x14ac:dyDescent="0.2">
      <c r="A2641" s="3"/>
      <c r="B2641" s="76" t="str">
        <f>IF(A2641="","",IF(ISNUMBER(SEARCH("KCB",G2641))=TRUE,Info!$J$10,Info!$J$11))</f>
        <v/>
      </c>
      <c r="C2641" s="56"/>
      <c r="D2641" s="171"/>
      <c r="E2641" s="171"/>
      <c r="F2641" s="3"/>
      <c r="H2641" s="3"/>
      <c r="M2641" s="78"/>
      <c r="N2641" s="6"/>
      <c r="O2641" s="25"/>
      <c r="P2641" s="25"/>
      <c r="Q2641" s="24"/>
      <c r="R2641" s="79"/>
      <c r="S2641" s="79"/>
    </row>
    <row r="2642" spans="1:19" s="5" customFormat="1" x14ac:dyDescent="0.2">
      <c r="A2642" s="3"/>
      <c r="B2642" s="76" t="str">
        <f>IF(A2642="","",IF(ISNUMBER(SEARCH("KCB",G2642))=TRUE,Info!$J$10,Info!$J$11))</f>
        <v/>
      </c>
      <c r="C2642" s="56"/>
      <c r="D2642" s="171"/>
      <c r="E2642" s="171"/>
      <c r="F2642" s="3"/>
      <c r="H2642" s="3"/>
      <c r="M2642" s="78"/>
      <c r="N2642" s="6"/>
      <c r="O2642" s="25"/>
      <c r="P2642" s="25"/>
      <c r="Q2642" s="24"/>
      <c r="R2642" s="79"/>
      <c r="S2642" s="79"/>
    </row>
    <row r="2643" spans="1:19" s="5" customFormat="1" x14ac:dyDescent="0.2">
      <c r="A2643" s="3"/>
      <c r="B2643" s="76" t="str">
        <f>IF(A2643="","",IF(ISNUMBER(SEARCH("KCB",G2643))=TRUE,Info!$J$10,Info!$J$11))</f>
        <v/>
      </c>
      <c r="C2643" s="56"/>
      <c r="D2643" s="171"/>
      <c r="E2643" s="171"/>
      <c r="F2643" s="3"/>
      <c r="H2643" s="3"/>
      <c r="M2643" s="78"/>
      <c r="N2643" s="6"/>
      <c r="O2643" s="25"/>
      <c r="P2643" s="25"/>
      <c r="Q2643" s="24"/>
      <c r="R2643" s="79"/>
      <c r="S2643" s="79"/>
    </row>
    <row r="2644" spans="1:19" s="5" customFormat="1" x14ac:dyDescent="0.2">
      <c r="A2644" s="3"/>
      <c r="B2644" s="76" t="str">
        <f>IF(A2644="","",IF(ISNUMBER(SEARCH("KCB",G2644))=TRUE,Info!$J$10,Info!$J$11))</f>
        <v/>
      </c>
      <c r="C2644" s="56"/>
      <c r="D2644" s="171"/>
      <c r="E2644" s="171"/>
      <c r="F2644" s="3"/>
      <c r="H2644" s="3"/>
      <c r="M2644" s="78"/>
      <c r="N2644" s="6"/>
      <c r="O2644" s="25"/>
      <c r="P2644" s="25"/>
      <c r="Q2644" s="24"/>
      <c r="R2644" s="79"/>
      <c r="S2644" s="79"/>
    </row>
    <row r="2645" spans="1:19" s="5" customFormat="1" x14ac:dyDescent="0.2">
      <c r="A2645" s="3"/>
      <c r="B2645" s="76" t="str">
        <f>IF(A2645="","",IF(ISNUMBER(SEARCH("KCB",G2645))=TRUE,Info!$J$10,Info!$J$11))</f>
        <v/>
      </c>
      <c r="C2645" s="56"/>
      <c r="D2645" s="171"/>
      <c r="E2645" s="171"/>
      <c r="F2645" s="3"/>
      <c r="H2645" s="3"/>
      <c r="M2645" s="78"/>
      <c r="N2645" s="6"/>
      <c r="O2645" s="25"/>
      <c r="P2645" s="25"/>
      <c r="Q2645" s="24"/>
      <c r="R2645" s="79"/>
      <c r="S2645" s="79"/>
    </row>
    <row r="2646" spans="1:19" s="5" customFormat="1" x14ac:dyDescent="0.2">
      <c r="A2646" s="3"/>
      <c r="B2646" s="76" t="str">
        <f>IF(A2646="","",IF(ISNUMBER(SEARCH("KCB",G2646))=TRUE,Info!$J$10,Info!$J$11))</f>
        <v/>
      </c>
      <c r="C2646" s="56"/>
      <c r="D2646" s="171"/>
      <c r="E2646" s="171"/>
      <c r="F2646" s="3"/>
      <c r="H2646" s="3"/>
      <c r="M2646" s="78"/>
      <c r="N2646" s="6"/>
      <c r="O2646" s="25"/>
      <c r="P2646" s="25"/>
      <c r="Q2646" s="24"/>
      <c r="R2646" s="79"/>
      <c r="S2646" s="79"/>
    </row>
    <row r="2647" spans="1:19" s="5" customFormat="1" x14ac:dyDescent="0.2">
      <c r="A2647" s="3"/>
      <c r="B2647" s="76" t="str">
        <f>IF(A2647="","",IF(ISNUMBER(SEARCH("KCB",G2647))=TRUE,Info!$J$10,Info!$J$11))</f>
        <v/>
      </c>
      <c r="C2647" s="56"/>
      <c r="D2647" s="171"/>
      <c r="E2647" s="171"/>
      <c r="F2647" s="3"/>
      <c r="H2647" s="3"/>
      <c r="M2647" s="78"/>
      <c r="N2647" s="6"/>
      <c r="O2647" s="25"/>
      <c r="P2647" s="25"/>
      <c r="Q2647" s="24"/>
      <c r="R2647" s="79"/>
      <c r="S2647" s="79"/>
    </row>
    <row r="2648" spans="1:19" s="5" customFormat="1" x14ac:dyDescent="0.2">
      <c r="A2648" s="3"/>
      <c r="B2648" s="76" t="str">
        <f>IF(A2648="","",IF(ISNUMBER(SEARCH("KCB",G2648))=TRUE,Info!$J$10,Info!$J$11))</f>
        <v/>
      </c>
      <c r="C2648" s="56"/>
      <c r="D2648" s="171"/>
      <c r="E2648" s="171"/>
      <c r="F2648" s="3"/>
      <c r="H2648" s="3"/>
      <c r="M2648" s="78"/>
      <c r="N2648" s="6"/>
      <c r="O2648" s="25"/>
      <c r="P2648" s="25"/>
      <c r="Q2648" s="24"/>
      <c r="R2648" s="79"/>
      <c r="S2648" s="79"/>
    </row>
    <row r="2649" spans="1:19" s="5" customFormat="1" x14ac:dyDescent="0.2">
      <c r="A2649" s="3"/>
      <c r="B2649" s="76" t="str">
        <f>IF(A2649="","",IF(ISNUMBER(SEARCH("KCB",G2649))=TRUE,Info!$J$10,Info!$J$11))</f>
        <v/>
      </c>
      <c r="C2649" s="56"/>
      <c r="D2649" s="171"/>
      <c r="E2649" s="171"/>
      <c r="F2649" s="3"/>
      <c r="H2649" s="3"/>
      <c r="M2649" s="78"/>
      <c r="N2649" s="6"/>
      <c r="O2649" s="25"/>
      <c r="P2649" s="25"/>
      <c r="Q2649" s="24"/>
      <c r="R2649" s="79"/>
      <c r="S2649" s="79"/>
    </row>
    <row r="2650" spans="1:19" s="5" customFormat="1" x14ac:dyDescent="0.2">
      <c r="A2650" s="3"/>
      <c r="B2650" s="76" t="str">
        <f>IF(A2650="","",IF(ISNUMBER(SEARCH("KCB",G2650))=TRUE,Info!$J$10,Info!$J$11))</f>
        <v/>
      </c>
      <c r="C2650" s="56"/>
      <c r="D2650" s="171"/>
      <c r="E2650" s="171"/>
      <c r="F2650" s="3"/>
      <c r="H2650" s="3"/>
      <c r="M2650" s="78"/>
      <c r="N2650" s="6"/>
      <c r="O2650" s="25"/>
      <c r="P2650" s="25"/>
      <c r="Q2650" s="24"/>
      <c r="R2650" s="79"/>
      <c r="S2650" s="79"/>
    </row>
    <row r="2651" spans="1:19" s="5" customFormat="1" x14ac:dyDescent="0.2">
      <c r="A2651" s="3"/>
      <c r="B2651" s="76" t="str">
        <f>IF(A2651="","",IF(ISNUMBER(SEARCH("KCB",G2651))=TRUE,Info!$J$10,Info!$J$11))</f>
        <v/>
      </c>
      <c r="C2651" s="56"/>
      <c r="D2651" s="171"/>
      <c r="E2651" s="171"/>
      <c r="F2651" s="3"/>
      <c r="H2651" s="3"/>
      <c r="M2651" s="78"/>
      <c r="N2651" s="6"/>
      <c r="O2651" s="25"/>
      <c r="P2651" s="25"/>
      <c r="Q2651" s="24"/>
      <c r="R2651" s="79"/>
      <c r="S2651" s="79"/>
    </row>
    <row r="2652" spans="1:19" s="5" customFormat="1" x14ac:dyDescent="0.2">
      <c r="A2652" s="3"/>
      <c r="B2652" s="76" t="str">
        <f>IF(A2652="","",IF(ISNUMBER(SEARCH("KCB",G2652))=TRUE,Info!$J$10,Info!$J$11))</f>
        <v/>
      </c>
      <c r="C2652" s="56"/>
      <c r="D2652" s="171"/>
      <c r="E2652" s="171"/>
      <c r="F2652" s="3"/>
      <c r="H2652" s="3"/>
      <c r="M2652" s="78"/>
      <c r="N2652" s="6"/>
      <c r="O2652" s="25"/>
      <c r="P2652" s="25"/>
      <c r="Q2652" s="24"/>
      <c r="R2652" s="79"/>
      <c r="S2652" s="79"/>
    </row>
    <row r="2653" spans="1:19" s="5" customFormat="1" x14ac:dyDescent="0.2">
      <c r="A2653" s="3"/>
      <c r="B2653" s="76" t="str">
        <f>IF(A2653="","",IF(ISNUMBER(SEARCH("KCB",G2653))=TRUE,Info!$J$10,Info!$J$11))</f>
        <v/>
      </c>
      <c r="C2653" s="56"/>
      <c r="D2653" s="171"/>
      <c r="E2653" s="171"/>
      <c r="F2653" s="3"/>
      <c r="H2653" s="3"/>
      <c r="M2653" s="78"/>
      <c r="N2653" s="6"/>
      <c r="O2653" s="25"/>
      <c r="P2653" s="25"/>
      <c r="Q2653" s="24"/>
      <c r="R2653" s="79"/>
      <c r="S2653" s="79"/>
    </row>
    <row r="2654" spans="1:19" s="5" customFormat="1" x14ac:dyDescent="0.2">
      <c r="A2654" s="3"/>
      <c r="B2654" s="76" t="str">
        <f>IF(A2654="","",IF(ISNUMBER(SEARCH("KCB",G2654))=TRUE,Info!$J$10,Info!$J$11))</f>
        <v/>
      </c>
      <c r="C2654" s="56"/>
      <c r="D2654" s="171"/>
      <c r="E2654" s="171"/>
      <c r="F2654" s="3"/>
      <c r="H2654" s="3"/>
      <c r="M2654" s="78"/>
      <c r="N2654" s="6"/>
      <c r="O2654" s="25"/>
      <c r="P2654" s="25"/>
      <c r="Q2654" s="24"/>
      <c r="R2654" s="79"/>
      <c r="S2654" s="79"/>
    </row>
    <row r="2655" spans="1:19" s="5" customFormat="1" x14ac:dyDescent="0.2">
      <c r="A2655" s="3"/>
      <c r="B2655" s="76" t="str">
        <f>IF(A2655="","",IF(ISNUMBER(SEARCH("KCB",G2655))=TRUE,Info!$J$10,Info!$J$11))</f>
        <v/>
      </c>
      <c r="C2655" s="56"/>
      <c r="D2655" s="171"/>
      <c r="E2655" s="171"/>
      <c r="F2655" s="3"/>
      <c r="H2655" s="3"/>
      <c r="M2655" s="78"/>
      <c r="N2655" s="6"/>
      <c r="O2655" s="25"/>
      <c r="P2655" s="25"/>
      <c r="Q2655" s="24"/>
      <c r="R2655" s="79"/>
      <c r="S2655" s="79"/>
    </row>
    <row r="2656" spans="1:19" s="5" customFormat="1" x14ac:dyDescent="0.2">
      <c r="A2656" s="3"/>
      <c r="B2656" s="76" t="str">
        <f>IF(A2656="","",IF(ISNUMBER(SEARCH("KCB",G2656))=TRUE,Info!$J$10,Info!$J$11))</f>
        <v/>
      </c>
      <c r="C2656" s="56"/>
      <c r="D2656" s="171"/>
      <c r="E2656" s="171"/>
      <c r="F2656" s="3"/>
      <c r="H2656" s="3"/>
      <c r="M2656" s="78"/>
      <c r="N2656" s="6"/>
      <c r="O2656" s="25"/>
      <c r="P2656" s="25"/>
      <c r="Q2656" s="24"/>
      <c r="R2656" s="79"/>
      <c r="S2656" s="79"/>
    </row>
    <row r="2657" spans="1:19" s="5" customFormat="1" x14ac:dyDescent="0.2">
      <c r="A2657" s="3"/>
      <c r="B2657" s="76" t="str">
        <f>IF(A2657="","",IF(ISNUMBER(SEARCH("KCB",G2657))=TRUE,Info!$J$10,Info!$J$11))</f>
        <v/>
      </c>
      <c r="C2657" s="56"/>
      <c r="D2657" s="171"/>
      <c r="E2657" s="171"/>
      <c r="F2657" s="3"/>
      <c r="H2657" s="3"/>
      <c r="M2657" s="78"/>
      <c r="N2657" s="6"/>
      <c r="O2657" s="25"/>
      <c r="P2657" s="25"/>
      <c r="Q2657" s="24"/>
      <c r="R2657" s="79"/>
      <c r="S2657" s="79"/>
    </row>
    <row r="2658" spans="1:19" s="5" customFormat="1" x14ac:dyDescent="0.2">
      <c r="A2658" s="3"/>
      <c r="B2658" s="76" t="str">
        <f>IF(A2658="","",IF(ISNUMBER(SEARCH("KCB",G2658))=TRUE,Info!$J$10,Info!$J$11))</f>
        <v/>
      </c>
      <c r="C2658" s="56"/>
      <c r="D2658" s="171"/>
      <c r="E2658" s="171"/>
      <c r="F2658" s="3"/>
      <c r="H2658" s="3"/>
      <c r="M2658" s="78"/>
      <c r="N2658" s="6"/>
      <c r="O2658" s="25"/>
      <c r="P2658" s="25"/>
      <c r="Q2658" s="24"/>
      <c r="R2658" s="79"/>
      <c r="S2658" s="79"/>
    </row>
    <row r="2659" spans="1:19" s="5" customFormat="1" x14ac:dyDescent="0.2">
      <c r="A2659" s="3"/>
      <c r="B2659" s="76" t="str">
        <f>IF(A2659="","",IF(ISNUMBER(SEARCH("KCB",G2659))=TRUE,Info!$J$10,Info!$J$11))</f>
        <v/>
      </c>
      <c r="C2659" s="56"/>
      <c r="D2659" s="171"/>
      <c r="E2659" s="171"/>
      <c r="F2659" s="3"/>
      <c r="H2659" s="3"/>
      <c r="M2659" s="78"/>
      <c r="N2659" s="6"/>
      <c r="O2659" s="25"/>
      <c r="P2659" s="25"/>
      <c r="Q2659" s="24"/>
      <c r="R2659" s="79"/>
      <c r="S2659" s="79"/>
    </row>
  </sheetData>
  <autoFilter ref="A1:AA2659" xr:uid="{00000000-0009-0000-0000-000001000000}">
    <sortState xmlns:xlrd2="http://schemas.microsoft.com/office/spreadsheetml/2017/richdata2" ref="A122:V169">
      <sortCondition ref="A1:A2659"/>
    </sortState>
  </autoFilter>
  <phoneticPr fontId="0" type="noConversion"/>
  <conditionalFormatting sqref="C1">
    <cfRule type="containsText" priority="1" stopIfTrue="1" operator="containsText" text="Update">
      <formula>NOT(ISERROR(SEARCH("Update",C1)))</formula>
    </cfRule>
  </conditionalFormatting>
  <conditionalFormatting sqref="C1:C199 C201:C203 C205:C65536">
    <cfRule type="expression" priority="2" stopIfTrue="1">
      <formula>D1&gt;0</formula>
    </cfRule>
    <cfRule type="expression" priority="3" stopIfTrue="1">
      <formula>A1=0</formula>
    </cfRule>
    <cfRule type="cellIs" dxfId="2" priority="4" stopIfTrue="1" operator="greaterThan">
      <formula>0</formula>
    </cfRule>
    <cfRule type="expression" dxfId="1" priority="5" stopIfTrue="1">
      <formula>A1&lt;TODAY()-B1</formula>
    </cfRule>
    <cfRule type="expression" dxfId="0" priority="6" stopIfTrue="1">
      <formula>A1&gt;0</formula>
    </cfRule>
  </conditionalFormatting>
  <pageMargins left="0.75" right="0.75" top="1" bottom="1" header="0.5" footer="0.5"/>
  <pageSetup scale="23" fitToHeight="0" orientation="landscape" r:id="rId1"/>
  <headerFooter alignWithMargins="0">
    <oddHeader>&amp;L&amp;"Calibri"&amp;10&amp;K000000 Intern gebruik&amp;1#_x000D_</oddHeader>
    <oddFooter>&amp;L_x000D_&amp;1#&amp;"Calibri"&amp;10&amp;K000000 Intern gebruik</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1"/>
  <sheetViews>
    <sheetView zoomScale="70" zoomScaleNormal="70" workbookViewId="0">
      <pane ySplit="1" topLeftCell="A5" activePane="bottomLeft" state="frozen"/>
      <selection activeCell="U91" sqref="U91"/>
      <selection pane="bottomLeft" activeCell="U91" sqref="U91"/>
    </sheetView>
  </sheetViews>
  <sheetFormatPr defaultRowHeight="12.75" x14ac:dyDescent="0.2"/>
  <cols>
    <col min="4" max="4" width="17" customWidth="1"/>
    <col min="5" max="5" width="18" customWidth="1"/>
    <col min="6" max="6" width="27.7109375" customWidth="1"/>
    <col min="7" max="7" width="15.7109375" customWidth="1"/>
    <col min="8" max="8" width="21" customWidth="1"/>
    <col min="9" max="9" width="62" customWidth="1"/>
    <col min="14" max="14" width="36" customWidth="1"/>
    <col min="15" max="15" width="23.42578125" customWidth="1"/>
    <col min="16" max="16" width="16.7109375" customWidth="1"/>
    <col min="17" max="17" width="34.28515625" customWidth="1"/>
  </cols>
  <sheetData>
    <row r="1" spans="1:20" s="119" customFormat="1" ht="39.950000000000003" customHeight="1" x14ac:dyDescent="0.2">
      <c r="A1" s="58" t="s">
        <v>0</v>
      </c>
      <c r="B1" s="59" t="s">
        <v>3</v>
      </c>
      <c r="C1" s="59" t="s">
        <v>4</v>
      </c>
      <c r="D1" s="58" t="s">
        <v>5</v>
      </c>
      <c r="E1" s="60" t="s">
        <v>6</v>
      </c>
      <c r="F1" s="58" t="s">
        <v>7</v>
      </c>
      <c r="G1" s="61" t="s">
        <v>8</v>
      </c>
      <c r="H1" s="61" t="s">
        <v>9</v>
      </c>
      <c r="I1" s="60" t="s">
        <v>10</v>
      </c>
      <c r="J1" s="61" t="s">
        <v>1131</v>
      </c>
      <c r="K1" s="62" t="s">
        <v>12</v>
      </c>
      <c r="L1" s="62" t="s">
        <v>13</v>
      </c>
      <c r="M1" s="62" t="s">
        <v>14</v>
      </c>
      <c r="N1" s="63" t="s">
        <v>15</v>
      </c>
      <c r="O1" s="63" t="s">
        <v>16</v>
      </c>
      <c r="P1" s="64" t="s">
        <v>17</v>
      </c>
      <c r="Q1" s="65" t="s">
        <v>18</v>
      </c>
      <c r="R1" s="66" t="s">
        <v>19</v>
      </c>
      <c r="S1" s="66" t="s">
        <v>20</v>
      </c>
      <c r="T1" s="205"/>
    </row>
    <row r="2" spans="1:20" s="8" customFormat="1" ht="39.950000000000003" customHeight="1" x14ac:dyDescent="0.2">
      <c r="A2" s="75">
        <v>43839</v>
      </c>
      <c r="B2" s="75">
        <v>43885</v>
      </c>
      <c r="C2" s="75" t="s">
        <v>22</v>
      </c>
      <c r="D2" s="84">
        <v>36689671</v>
      </c>
      <c r="E2" s="78" t="s">
        <v>1132</v>
      </c>
      <c r="F2" s="84" t="s">
        <v>1133</v>
      </c>
      <c r="G2" s="79" t="s">
        <v>34</v>
      </c>
      <c r="H2" s="79" t="s">
        <v>1134</v>
      </c>
      <c r="I2" s="79" t="s">
        <v>1135</v>
      </c>
      <c r="J2" s="79" t="s">
        <v>32</v>
      </c>
      <c r="K2" s="81"/>
      <c r="L2" s="80"/>
      <c r="M2" s="86"/>
      <c r="N2" s="88" t="s">
        <v>1136</v>
      </c>
      <c r="O2" s="102"/>
      <c r="P2" s="78" t="s">
        <v>1137</v>
      </c>
      <c r="Q2" s="78" t="s">
        <v>1138</v>
      </c>
      <c r="R2" s="79"/>
      <c r="S2" s="98"/>
    </row>
    <row r="3" spans="1:20" s="8" customFormat="1" ht="39.950000000000003" customHeight="1" x14ac:dyDescent="0.2">
      <c r="A3" s="75">
        <v>43839</v>
      </c>
      <c r="B3" s="75">
        <v>43885</v>
      </c>
      <c r="C3" s="75" t="s">
        <v>22</v>
      </c>
      <c r="D3" s="84">
        <v>36689681</v>
      </c>
      <c r="E3" s="78" t="s">
        <v>1132</v>
      </c>
      <c r="F3" s="84" t="s">
        <v>1139</v>
      </c>
      <c r="G3" s="79" t="s">
        <v>34</v>
      </c>
      <c r="H3" s="79" t="s">
        <v>157</v>
      </c>
      <c r="I3" s="79" t="s">
        <v>1140</v>
      </c>
      <c r="J3" s="79" t="s">
        <v>32</v>
      </c>
      <c r="K3" s="81"/>
      <c r="L3" s="80"/>
      <c r="M3" s="86"/>
      <c r="N3" s="88" t="s">
        <v>1136</v>
      </c>
      <c r="O3" s="102"/>
      <c r="P3" s="78" t="s">
        <v>1137</v>
      </c>
      <c r="Q3" s="78" t="s">
        <v>1141</v>
      </c>
      <c r="R3" s="79"/>
      <c r="S3" s="98"/>
    </row>
    <row r="4" spans="1:20" s="8" customFormat="1" ht="51.6" customHeight="1" x14ac:dyDescent="0.2">
      <c r="A4" s="75">
        <v>43881</v>
      </c>
      <c r="B4" s="75">
        <v>43921</v>
      </c>
      <c r="C4" s="75" t="s">
        <v>22</v>
      </c>
      <c r="D4" s="84">
        <v>36689399</v>
      </c>
      <c r="E4" s="78" t="s">
        <v>1142</v>
      </c>
      <c r="F4" s="120" t="s">
        <v>1143</v>
      </c>
      <c r="G4" s="79" t="s">
        <v>34</v>
      </c>
      <c r="H4" s="79" t="s">
        <v>1144</v>
      </c>
      <c r="I4" s="79" t="s">
        <v>1145</v>
      </c>
      <c r="J4" s="79" t="s">
        <v>135</v>
      </c>
      <c r="K4" s="80"/>
      <c r="L4" s="80"/>
      <c r="M4" s="94"/>
      <c r="N4" s="21" t="s">
        <v>1146</v>
      </c>
      <c r="O4" s="132" t="s">
        <v>1147</v>
      </c>
      <c r="P4" s="130" t="s">
        <v>1148</v>
      </c>
      <c r="Q4" s="131" t="s">
        <v>1138</v>
      </c>
      <c r="R4" s="79"/>
      <c r="S4" s="79"/>
    </row>
    <row r="5" spans="1:20" s="8" customFormat="1" ht="374.25" customHeight="1" x14ac:dyDescent="0.2">
      <c r="A5" s="75">
        <v>43881</v>
      </c>
      <c r="B5" s="75">
        <v>44236</v>
      </c>
      <c r="C5" s="75" t="s">
        <v>22</v>
      </c>
      <c r="D5" s="107" t="s">
        <v>52</v>
      </c>
      <c r="E5" s="78" t="s">
        <v>1142</v>
      </c>
      <c r="F5" s="120" t="s">
        <v>1149</v>
      </c>
      <c r="G5" s="78" t="s">
        <v>1150</v>
      </c>
      <c r="H5" s="78" t="s">
        <v>1151</v>
      </c>
      <c r="I5" s="79" t="s">
        <v>1152</v>
      </c>
      <c r="J5" s="79" t="s">
        <v>135</v>
      </c>
      <c r="K5" s="80"/>
      <c r="L5" s="80"/>
      <c r="M5" s="94"/>
      <c r="N5" s="21" t="s">
        <v>1153</v>
      </c>
      <c r="O5" s="102" t="s">
        <v>1154</v>
      </c>
      <c r="P5" s="130" t="s">
        <v>1155</v>
      </c>
      <c r="Q5" s="131" t="s">
        <v>1156</v>
      </c>
      <c r="R5" s="79"/>
      <c r="S5" s="79"/>
    </row>
    <row r="6" spans="1:20" s="8" customFormat="1" ht="344.25" x14ac:dyDescent="0.2">
      <c r="A6" s="75">
        <v>43881</v>
      </c>
      <c r="B6" s="75">
        <v>44236</v>
      </c>
      <c r="C6" s="75" t="s">
        <v>22</v>
      </c>
      <c r="D6" s="107" t="s">
        <v>60</v>
      </c>
      <c r="E6" s="78" t="s">
        <v>1142</v>
      </c>
      <c r="F6" s="120" t="s">
        <v>1157</v>
      </c>
      <c r="G6" s="79" t="s">
        <v>34</v>
      </c>
      <c r="H6" s="79" t="s">
        <v>157</v>
      </c>
      <c r="I6" s="79" t="s">
        <v>1158</v>
      </c>
      <c r="J6" s="79" t="s">
        <v>135</v>
      </c>
      <c r="K6" s="80"/>
      <c r="L6" s="80"/>
      <c r="M6" s="94"/>
      <c r="N6" s="21" t="s">
        <v>1159</v>
      </c>
      <c r="O6" s="102" t="s">
        <v>1160</v>
      </c>
      <c r="P6" s="130" t="s">
        <v>1155</v>
      </c>
      <c r="Q6" s="131" t="s">
        <v>1161</v>
      </c>
      <c r="R6" s="79"/>
      <c r="S6" s="79"/>
    </row>
    <row r="7" spans="1:20" s="8" customFormat="1" ht="39.950000000000003" customHeight="1" x14ac:dyDescent="0.2">
      <c r="A7" s="75">
        <v>43888</v>
      </c>
      <c r="B7" s="75">
        <v>43952</v>
      </c>
      <c r="C7" s="75" t="s">
        <v>22</v>
      </c>
      <c r="D7" s="84">
        <v>36689540</v>
      </c>
      <c r="E7" s="78" t="s">
        <v>1142</v>
      </c>
      <c r="F7" s="84" t="s">
        <v>1162</v>
      </c>
      <c r="G7" s="79" t="s">
        <v>34</v>
      </c>
      <c r="H7" s="79" t="s">
        <v>157</v>
      </c>
      <c r="I7" s="79" t="s">
        <v>1163</v>
      </c>
      <c r="J7" s="79" t="s">
        <v>135</v>
      </c>
      <c r="K7" s="80"/>
      <c r="L7" s="81"/>
      <c r="M7" s="94"/>
      <c r="N7" s="21" t="s">
        <v>1164</v>
      </c>
      <c r="O7" s="102" t="s">
        <v>1165</v>
      </c>
      <c r="P7" s="130" t="s">
        <v>1148</v>
      </c>
      <c r="Q7" s="131" t="s">
        <v>1138</v>
      </c>
      <c r="R7" s="79"/>
      <c r="S7" s="79"/>
    </row>
    <row r="8" spans="1:20" s="8" customFormat="1" ht="39.950000000000003" customHeight="1" x14ac:dyDescent="0.2">
      <c r="A8" s="75">
        <v>43888</v>
      </c>
      <c r="B8" s="75">
        <v>43952</v>
      </c>
      <c r="C8" s="75" t="s">
        <v>22</v>
      </c>
      <c r="D8" s="84">
        <v>36689380</v>
      </c>
      <c r="E8" s="78" t="s">
        <v>1142</v>
      </c>
      <c r="F8" s="84" t="s">
        <v>1166</v>
      </c>
      <c r="G8" s="79" t="s">
        <v>43</v>
      </c>
      <c r="H8" s="79" t="s">
        <v>44</v>
      </c>
      <c r="I8" s="79" t="s">
        <v>1167</v>
      </c>
      <c r="J8" s="79" t="s">
        <v>135</v>
      </c>
      <c r="K8" s="80"/>
      <c r="L8" s="81"/>
      <c r="M8" s="94"/>
      <c r="N8" s="21" t="s">
        <v>1168</v>
      </c>
      <c r="O8" s="8" t="s">
        <v>1169</v>
      </c>
      <c r="P8" s="130" t="s">
        <v>1148</v>
      </c>
      <c r="Q8" s="131" t="s">
        <v>1138</v>
      </c>
      <c r="R8" s="79"/>
      <c r="S8" s="79"/>
    </row>
    <row r="9" spans="1:20" s="8" customFormat="1" ht="39.950000000000003" customHeight="1" x14ac:dyDescent="0.2">
      <c r="A9" s="75">
        <v>43888</v>
      </c>
      <c r="B9" s="75">
        <v>43952</v>
      </c>
      <c r="C9" s="75" t="s">
        <v>22</v>
      </c>
      <c r="D9" s="84">
        <v>36689567</v>
      </c>
      <c r="E9" s="78" t="s">
        <v>1142</v>
      </c>
      <c r="F9" s="84" t="s">
        <v>1170</v>
      </c>
      <c r="G9" s="79" t="s">
        <v>34</v>
      </c>
      <c r="H9" s="79" t="s">
        <v>157</v>
      </c>
      <c r="I9" s="79" t="s">
        <v>1171</v>
      </c>
      <c r="J9" s="79" t="s">
        <v>135</v>
      </c>
      <c r="K9" s="80"/>
      <c r="L9" s="81"/>
      <c r="M9" s="94"/>
      <c r="N9" s="21" t="s">
        <v>1172</v>
      </c>
      <c r="O9" s="102" t="s">
        <v>1173</v>
      </c>
      <c r="P9" s="130" t="s">
        <v>1148</v>
      </c>
      <c r="Q9" s="131" t="s">
        <v>1138</v>
      </c>
      <c r="R9" s="79"/>
      <c r="S9" s="79"/>
    </row>
    <row r="10" spans="1:20" s="8" customFormat="1" ht="39.950000000000003" customHeight="1" x14ac:dyDescent="0.2">
      <c r="A10" s="75">
        <v>43888</v>
      </c>
      <c r="B10" s="75">
        <v>43952</v>
      </c>
      <c r="C10" s="75" t="s">
        <v>22</v>
      </c>
      <c r="D10" s="84">
        <v>36689559</v>
      </c>
      <c r="E10" s="78" t="s">
        <v>1142</v>
      </c>
      <c r="F10" s="84" t="s">
        <v>1174</v>
      </c>
      <c r="G10" s="79" t="s">
        <v>34</v>
      </c>
      <c r="H10" s="79" t="s">
        <v>157</v>
      </c>
      <c r="I10" s="79" t="s">
        <v>1175</v>
      </c>
      <c r="J10" s="79" t="s">
        <v>135</v>
      </c>
      <c r="K10" s="80"/>
      <c r="L10" s="81"/>
      <c r="M10" s="94"/>
      <c r="N10" s="21" t="s">
        <v>1176</v>
      </c>
      <c r="O10" s="132" t="s">
        <v>1177</v>
      </c>
      <c r="P10" s="130" t="s">
        <v>1148</v>
      </c>
      <c r="Q10" s="131" t="s">
        <v>1138</v>
      </c>
      <c r="R10" s="79"/>
      <c r="S10" s="79"/>
    </row>
    <row r="11" spans="1:20" s="129" customFormat="1" ht="63.6" customHeight="1" x14ac:dyDescent="0.2">
      <c r="A11" s="142">
        <v>43896</v>
      </c>
      <c r="B11" s="142">
        <v>43952</v>
      </c>
      <c r="C11" s="142" t="s">
        <v>22</v>
      </c>
      <c r="D11" s="120">
        <v>36689508</v>
      </c>
      <c r="E11" s="131" t="s">
        <v>1142</v>
      </c>
      <c r="F11" s="120" t="s">
        <v>1178</v>
      </c>
      <c r="G11" s="143" t="s">
        <v>43</v>
      </c>
      <c r="H11" s="143" t="s">
        <v>44</v>
      </c>
      <c r="I11" s="143" t="s">
        <v>1179</v>
      </c>
      <c r="J11" s="143" t="s">
        <v>124</v>
      </c>
      <c r="K11" s="144"/>
      <c r="L11" s="145"/>
      <c r="M11" s="146"/>
      <c r="N11" s="147" t="s">
        <v>1180</v>
      </c>
      <c r="O11" s="132" t="s">
        <v>1181</v>
      </c>
      <c r="P11" s="130" t="s">
        <v>1148</v>
      </c>
      <c r="Q11" s="131" t="s">
        <v>1138</v>
      </c>
      <c r="R11" s="143"/>
      <c r="S11" s="143"/>
    </row>
    <row r="12" spans="1:20" s="8" customFormat="1" ht="39.950000000000003" customHeight="1" x14ac:dyDescent="0.2">
      <c r="A12" s="75">
        <v>43896</v>
      </c>
      <c r="B12" s="75">
        <v>43952</v>
      </c>
      <c r="C12" s="75" t="s">
        <v>22</v>
      </c>
      <c r="D12" s="84">
        <v>36689495</v>
      </c>
      <c r="E12" s="78" t="s">
        <v>1142</v>
      </c>
      <c r="F12" s="84" t="s">
        <v>1182</v>
      </c>
      <c r="G12" s="78" t="s">
        <v>34</v>
      </c>
      <c r="H12" s="78" t="s">
        <v>157</v>
      </c>
      <c r="I12" s="79" t="s">
        <v>1183</v>
      </c>
      <c r="J12" s="79" t="s">
        <v>124</v>
      </c>
      <c r="K12" s="81"/>
      <c r="L12" s="81"/>
      <c r="M12" s="94"/>
      <c r="N12" s="21" t="s">
        <v>1184</v>
      </c>
      <c r="O12" s="132" t="s">
        <v>1185</v>
      </c>
      <c r="P12" s="130" t="s">
        <v>1148</v>
      </c>
      <c r="Q12" s="131" t="s">
        <v>1138</v>
      </c>
      <c r="R12" s="79"/>
      <c r="S12" s="79"/>
    </row>
    <row r="13" spans="1:20" s="8" customFormat="1" ht="39.950000000000003" customHeight="1" x14ac:dyDescent="0.2">
      <c r="A13" s="75">
        <v>43896</v>
      </c>
      <c r="B13" s="75">
        <v>43952</v>
      </c>
      <c r="C13" s="75" t="s">
        <v>22</v>
      </c>
      <c r="D13" s="84">
        <v>36689532</v>
      </c>
      <c r="E13" s="78" t="s">
        <v>1142</v>
      </c>
      <c r="F13" s="79" t="s">
        <v>1186</v>
      </c>
      <c r="G13" s="79" t="s">
        <v>43</v>
      </c>
      <c r="H13" s="79" t="s">
        <v>44</v>
      </c>
      <c r="I13" s="84" t="s">
        <v>1187</v>
      </c>
      <c r="J13" s="79" t="s">
        <v>124</v>
      </c>
      <c r="K13" s="81"/>
      <c r="L13" s="80"/>
      <c r="M13" s="81"/>
      <c r="N13" s="21" t="s">
        <v>1188</v>
      </c>
      <c r="O13" s="138" t="s">
        <v>1189</v>
      </c>
      <c r="P13" s="130" t="s">
        <v>1148</v>
      </c>
      <c r="Q13" s="131" t="s">
        <v>1138</v>
      </c>
      <c r="R13" s="79"/>
      <c r="S13" s="79"/>
    </row>
    <row r="14" spans="1:20" s="8" customFormat="1" ht="39.950000000000003" customHeight="1" x14ac:dyDescent="0.2">
      <c r="A14" s="75">
        <v>43896</v>
      </c>
      <c r="B14" s="75">
        <v>43952</v>
      </c>
      <c r="C14" s="75" t="s">
        <v>22</v>
      </c>
      <c r="D14" s="97">
        <v>36689524</v>
      </c>
      <c r="E14" s="78" t="s">
        <v>1142</v>
      </c>
      <c r="F14" s="79" t="s">
        <v>1190</v>
      </c>
      <c r="G14" s="79" t="s">
        <v>43</v>
      </c>
      <c r="H14" s="79" t="s">
        <v>44</v>
      </c>
      <c r="I14" s="84" t="s">
        <v>1191</v>
      </c>
      <c r="J14" s="79" t="s">
        <v>124</v>
      </c>
      <c r="K14" s="81"/>
      <c r="L14" s="80"/>
      <c r="M14" s="80"/>
      <c r="N14" s="21" t="s">
        <v>1192</v>
      </c>
      <c r="O14" s="138" t="s">
        <v>1189</v>
      </c>
      <c r="P14" s="130" t="s">
        <v>1148</v>
      </c>
      <c r="Q14" s="131" t="s">
        <v>1138</v>
      </c>
      <c r="R14" s="79"/>
      <c r="S14" s="79"/>
    </row>
    <row r="15" spans="1:20" s="8" customFormat="1" ht="39.950000000000003" customHeight="1" x14ac:dyDescent="0.2">
      <c r="A15" s="75">
        <v>43896</v>
      </c>
      <c r="B15" s="75">
        <v>43921</v>
      </c>
      <c r="C15" s="75" t="s">
        <v>22</v>
      </c>
      <c r="D15" s="148">
        <v>36689516</v>
      </c>
      <c r="E15" s="78" t="s">
        <v>1142</v>
      </c>
      <c r="F15" s="79" t="s">
        <v>1193</v>
      </c>
      <c r="G15" s="79" t="s">
        <v>43</v>
      </c>
      <c r="H15" s="79" t="s">
        <v>44</v>
      </c>
      <c r="I15" s="79" t="s">
        <v>1194</v>
      </c>
      <c r="J15" s="79" t="s">
        <v>124</v>
      </c>
      <c r="K15" s="81"/>
      <c r="L15" s="81"/>
      <c r="M15" s="80"/>
      <c r="N15" s="21" t="s">
        <v>1195</v>
      </c>
      <c r="O15" s="102" t="s">
        <v>1181</v>
      </c>
      <c r="P15" s="130" t="s">
        <v>1196</v>
      </c>
      <c r="Q15" s="131" t="s">
        <v>1197</v>
      </c>
      <c r="R15" s="79"/>
      <c r="S15" s="79"/>
    </row>
    <row r="16" spans="1:20" s="8" customFormat="1" ht="39.950000000000003" customHeight="1" x14ac:dyDescent="0.2">
      <c r="A16" s="75">
        <v>43903</v>
      </c>
      <c r="B16" s="75">
        <v>43952</v>
      </c>
      <c r="C16" s="75" t="s">
        <v>22</v>
      </c>
      <c r="D16" s="84">
        <v>36689487</v>
      </c>
      <c r="E16" s="78" t="s">
        <v>1142</v>
      </c>
      <c r="F16" s="84" t="s">
        <v>1198</v>
      </c>
      <c r="G16" s="79" t="s">
        <v>34</v>
      </c>
      <c r="H16" s="79" t="s">
        <v>157</v>
      </c>
      <c r="I16" s="79" t="s">
        <v>1199</v>
      </c>
      <c r="J16" s="79" t="s">
        <v>124</v>
      </c>
      <c r="K16" s="80"/>
      <c r="L16" s="81"/>
      <c r="M16" s="94"/>
      <c r="N16" s="8" t="s">
        <v>1200</v>
      </c>
      <c r="O16" s="102" t="s">
        <v>1201</v>
      </c>
      <c r="P16" s="130" t="s">
        <v>1148</v>
      </c>
      <c r="Q16" s="131" t="s">
        <v>1138</v>
      </c>
      <c r="R16" s="79"/>
      <c r="S16" s="79"/>
      <c r="T16" s="8">
        <f>16.8/5</f>
        <v>3.3600000000000003</v>
      </c>
    </row>
    <row r="17" spans="1:19" s="8" customFormat="1" ht="39.950000000000003" customHeight="1" x14ac:dyDescent="0.2">
      <c r="A17" s="75">
        <v>43903</v>
      </c>
      <c r="B17" s="75">
        <v>43952</v>
      </c>
      <c r="C17" s="75" t="s">
        <v>22</v>
      </c>
      <c r="D17" s="84">
        <v>36689479</v>
      </c>
      <c r="E17" s="78" t="s">
        <v>1142</v>
      </c>
      <c r="F17" s="84" t="s">
        <v>1202</v>
      </c>
      <c r="G17" s="79" t="s">
        <v>34</v>
      </c>
      <c r="H17" s="79" t="s">
        <v>157</v>
      </c>
      <c r="I17" s="79" t="s">
        <v>1203</v>
      </c>
      <c r="J17" s="79" t="s">
        <v>124</v>
      </c>
      <c r="K17" s="80"/>
      <c r="L17" s="81"/>
      <c r="M17" s="78"/>
      <c r="N17" s="8" t="s">
        <v>1204</v>
      </c>
      <c r="O17" s="102" t="s">
        <v>1201</v>
      </c>
      <c r="P17" s="130" t="s">
        <v>1148</v>
      </c>
      <c r="Q17" s="131" t="s">
        <v>1138</v>
      </c>
      <c r="R17" s="79"/>
      <c r="S17" s="79"/>
    </row>
    <row r="18" spans="1:19" s="8" customFormat="1" ht="39.950000000000003" customHeight="1" x14ac:dyDescent="0.2">
      <c r="A18" s="75">
        <v>43903</v>
      </c>
      <c r="B18" s="75">
        <v>43952</v>
      </c>
      <c r="C18" s="75" t="s">
        <v>22</v>
      </c>
      <c r="D18" s="84">
        <v>33544401</v>
      </c>
      <c r="E18" s="78" t="s">
        <v>1142</v>
      </c>
      <c r="F18" s="84" t="s">
        <v>1205</v>
      </c>
      <c r="G18" s="79" t="s">
        <v>34</v>
      </c>
      <c r="H18" s="79" t="s">
        <v>157</v>
      </c>
      <c r="I18" s="79" t="s">
        <v>1206</v>
      </c>
      <c r="J18" s="79" t="s">
        <v>124</v>
      </c>
      <c r="K18" s="80"/>
      <c r="L18" s="81"/>
      <c r="M18" s="81"/>
      <c r="N18" s="8" t="s">
        <v>1207</v>
      </c>
      <c r="O18" s="102" t="s">
        <v>1201</v>
      </c>
      <c r="P18" s="130" t="s">
        <v>1148</v>
      </c>
      <c r="Q18" s="131" t="s">
        <v>1138</v>
      </c>
      <c r="R18" s="79"/>
      <c r="S18" s="79"/>
    </row>
    <row r="19" spans="1:19" s="8" customFormat="1" ht="39.950000000000003" customHeight="1" x14ac:dyDescent="0.2">
      <c r="A19" s="75">
        <v>43903</v>
      </c>
      <c r="B19" s="75">
        <v>43952</v>
      </c>
      <c r="C19" s="75" t="s">
        <v>22</v>
      </c>
      <c r="D19" s="84">
        <v>33816575</v>
      </c>
      <c r="E19" s="78" t="s">
        <v>1142</v>
      </c>
      <c r="F19" s="84" t="s">
        <v>1208</v>
      </c>
      <c r="G19" s="79" t="s">
        <v>34</v>
      </c>
      <c r="H19" s="79" t="s">
        <v>157</v>
      </c>
      <c r="I19" s="79" t="s">
        <v>1209</v>
      </c>
      <c r="J19" s="79" t="s">
        <v>124</v>
      </c>
      <c r="K19" s="80"/>
      <c r="L19" s="81"/>
      <c r="M19" s="78"/>
      <c r="N19" s="8" t="s">
        <v>1210</v>
      </c>
      <c r="O19" s="102" t="s">
        <v>1201</v>
      </c>
      <c r="P19" s="130" t="s">
        <v>1148</v>
      </c>
      <c r="Q19" s="131" t="s">
        <v>1138</v>
      </c>
      <c r="R19" s="79"/>
      <c r="S19" s="79"/>
    </row>
    <row r="20" spans="1:19" s="8" customFormat="1" ht="39.950000000000003" customHeight="1" x14ac:dyDescent="0.2">
      <c r="A20" s="75">
        <v>43903</v>
      </c>
      <c r="B20" s="75">
        <v>43952</v>
      </c>
      <c r="C20" s="75" t="s">
        <v>22</v>
      </c>
      <c r="D20" s="84">
        <v>33816604</v>
      </c>
      <c r="E20" s="78" t="s">
        <v>1142</v>
      </c>
      <c r="F20" s="84" t="s">
        <v>1211</v>
      </c>
      <c r="G20" s="79" t="s">
        <v>34</v>
      </c>
      <c r="H20" s="79" t="s">
        <v>157</v>
      </c>
      <c r="I20" s="79" t="s">
        <v>1212</v>
      </c>
      <c r="J20" s="79" t="s">
        <v>124</v>
      </c>
      <c r="K20" s="80"/>
      <c r="L20" s="80"/>
      <c r="M20" s="78"/>
      <c r="N20" s="8" t="s">
        <v>1213</v>
      </c>
      <c r="O20" s="102" t="s">
        <v>1201</v>
      </c>
      <c r="P20" s="130" t="s">
        <v>1148</v>
      </c>
      <c r="Q20" s="131" t="s">
        <v>1138</v>
      </c>
      <c r="R20" s="79"/>
      <c r="S20" s="79"/>
    </row>
    <row r="21" spans="1:19" s="8" customFormat="1" ht="39.950000000000003" customHeight="1" x14ac:dyDescent="0.2">
      <c r="A21" s="75">
        <v>43903</v>
      </c>
      <c r="B21" s="75">
        <v>43952</v>
      </c>
      <c r="C21" s="75" t="s">
        <v>22</v>
      </c>
      <c r="D21" s="84">
        <v>33816583</v>
      </c>
      <c r="E21" s="78" t="s">
        <v>1142</v>
      </c>
      <c r="F21" s="84" t="s">
        <v>1214</v>
      </c>
      <c r="G21" s="79" t="s">
        <v>34</v>
      </c>
      <c r="H21" s="79" t="s">
        <v>157</v>
      </c>
      <c r="I21" s="79" t="s">
        <v>1215</v>
      </c>
      <c r="J21" s="79" t="s">
        <v>124</v>
      </c>
      <c r="K21" s="80"/>
      <c r="L21" s="81"/>
      <c r="M21" s="78"/>
      <c r="N21" s="8" t="s">
        <v>1216</v>
      </c>
      <c r="O21" s="102" t="s">
        <v>1201</v>
      </c>
      <c r="P21" s="130" t="s">
        <v>1148</v>
      </c>
      <c r="Q21" s="131" t="s">
        <v>1138</v>
      </c>
      <c r="R21" s="79"/>
      <c r="S21" s="79"/>
    </row>
    <row r="22" spans="1:19" ht="63.75" x14ac:dyDescent="0.2">
      <c r="A22" s="128">
        <v>43914</v>
      </c>
      <c r="B22" s="139" t="s">
        <v>124</v>
      </c>
      <c r="C22" s="140" t="s">
        <v>22</v>
      </c>
      <c r="D22" s="84">
        <v>36552843</v>
      </c>
      <c r="E22" s="78" t="s">
        <v>1142</v>
      </c>
      <c r="F22" s="7" t="s">
        <v>1217</v>
      </c>
      <c r="G22" s="79" t="s">
        <v>34</v>
      </c>
      <c r="H22" s="79" t="s">
        <v>157</v>
      </c>
      <c r="I22" s="79" t="s">
        <v>1218</v>
      </c>
      <c r="J22" s="79" t="s">
        <v>22</v>
      </c>
    </row>
    <row r="23" spans="1:19" ht="39" customHeight="1" x14ac:dyDescent="0.2">
      <c r="A23" s="128">
        <v>43914</v>
      </c>
      <c r="B23" s="75">
        <v>43952</v>
      </c>
      <c r="C23" s="75" t="s">
        <v>22</v>
      </c>
      <c r="D23" s="84">
        <v>36552851</v>
      </c>
      <c r="E23" s="78" t="s">
        <v>1142</v>
      </c>
      <c r="F23" t="s">
        <v>1219</v>
      </c>
      <c r="G23" s="79" t="s">
        <v>34</v>
      </c>
      <c r="H23" s="79" t="s">
        <v>157</v>
      </c>
      <c r="I23" s="79" t="s">
        <v>1220</v>
      </c>
      <c r="J23" s="79" t="s">
        <v>22</v>
      </c>
      <c r="N23" s="129" t="s">
        <v>1221</v>
      </c>
      <c r="O23" s="102" t="s">
        <v>1201</v>
      </c>
      <c r="P23" s="130" t="s">
        <v>1148</v>
      </c>
      <c r="Q23" s="131" t="s">
        <v>1138</v>
      </c>
      <c r="R23" s="137"/>
    </row>
    <row r="24" spans="1:19" ht="153" x14ac:dyDescent="0.2">
      <c r="A24" s="128">
        <v>43914</v>
      </c>
      <c r="B24" s="75">
        <v>43952</v>
      </c>
      <c r="C24" s="75" t="s">
        <v>22</v>
      </c>
      <c r="D24" s="84">
        <v>36552861</v>
      </c>
      <c r="E24" s="78" t="s">
        <v>1142</v>
      </c>
      <c r="F24" t="s">
        <v>1222</v>
      </c>
      <c r="G24" s="79" t="s">
        <v>34</v>
      </c>
      <c r="H24" s="79" t="s">
        <v>157</v>
      </c>
      <c r="I24" s="79" t="s">
        <v>1223</v>
      </c>
      <c r="J24" s="79" t="s">
        <v>22</v>
      </c>
      <c r="N24" s="129" t="s">
        <v>1224</v>
      </c>
      <c r="O24" s="102" t="s">
        <v>1201</v>
      </c>
      <c r="P24" s="130" t="s">
        <v>1148</v>
      </c>
      <c r="Q24" s="131" t="s">
        <v>1138</v>
      </c>
      <c r="R24" s="136"/>
    </row>
    <row r="25" spans="1:19" ht="153" x14ac:dyDescent="0.2">
      <c r="A25" s="128">
        <v>43914</v>
      </c>
      <c r="B25" s="75">
        <v>43952</v>
      </c>
      <c r="C25" s="75" t="s">
        <v>22</v>
      </c>
      <c r="D25" s="84">
        <v>36552878</v>
      </c>
      <c r="E25" s="78" t="s">
        <v>1142</v>
      </c>
      <c r="F25" t="s">
        <v>1225</v>
      </c>
      <c r="G25" s="79" t="s">
        <v>34</v>
      </c>
      <c r="H25" s="79" t="s">
        <v>157</v>
      </c>
      <c r="I25" s="79" t="s">
        <v>1226</v>
      </c>
      <c r="J25" s="79" t="s">
        <v>22</v>
      </c>
      <c r="N25" s="129" t="s">
        <v>1227</v>
      </c>
      <c r="O25" s="102" t="s">
        <v>1201</v>
      </c>
      <c r="P25" s="130" t="s">
        <v>1148</v>
      </c>
      <c r="Q25" s="131" t="s">
        <v>1138</v>
      </c>
    </row>
    <row r="26" spans="1:19" ht="63.75" x14ac:dyDescent="0.2">
      <c r="A26" s="128">
        <v>43914</v>
      </c>
      <c r="B26" s="139" t="s">
        <v>124</v>
      </c>
      <c r="C26" s="140" t="s">
        <v>22</v>
      </c>
      <c r="D26" s="84">
        <v>36552886</v>
      </c>
      <c r="E26" s="78" t="s">
        <v>1142</v>
      </c>
      <c r="F26" t="s">
        <v>1228</v>
      </c>
      <c r="G26" s="79" t="s">
        <v>34</v>
      </c>
      <c r="H26" s="79" t="s">
        <v>157</v>
      </c>
      <c r="I26" s="79" t="s">
        <v>1229</v>
      </c>
      <c r="J26" s="79" t="s">
        <v>22</v>
      </c>
    </row>
    <row r="27" spans="1:19" ht="63.75" x14ac:dyDescent="0.2">
      <c r="A27" s="128">
        <v>43914</v>
      </c>
      <c r="B27" s="139" t="s">
        <v>124</v>
      </c>
      <c r="C27" s="140" t="s">
        <v>22</v>
      </c>
      <c r="D27" s="84">
        <v>36552894</v>
      </c>
      <c r="E27" s="78" t="s">
        <v>1142</v>
      </c>
      <c r="F27" t="s">
        <v>1230</v>
      </c>
      <c r="G27" s="79" t="s">
        <v>34</v>
      </c>
      <c r="H27" s="79" t="s">
        <v>157</v>
      </c>
      <c r="I27" s="79" t="s">
        <v>1231</v>
      </c>
      <c r="J27" s="79" t="s">
        <v>22</v>
      </c>
    </row>
    <row r="28" spans="1:19" ht="63.75" x14ac:dyDescent="0.2">
      <c r="A28" s="128">
        <v>43914</v>
      </c>
      <c r="B28" s="139" t="s">
        <v>124</v>
      </c>
      <c r="C28" s="140" t="s">
        <v>22</v>
      </c>
      <c r="D28" s="84">
        <v>36552907</v>
      </c>
      <c r="E28" s="78" t="s">
        <v>1142</v>
      </c>
      <c r="F28" t="s">
        <v>1232</v>
      </c>
      <c r="G28" s="79" t="s">
        <v>34</v>
      </c>
      <c r="H28" s="79" t="s">
        <v>157</v>
      </c>
      <c r="I28" s="79" t="s">
        <v>1233</v>
      </c>
      <c r="J28" s="79" t="s">
        <v>22</v>
      </c>
    </row>
    <row r="29" spans="1:19" ht="63.75" x14ac:dyDescent="0.2">
      <c r="A29" s="128">
        <v>43914</v>
      </c>
      <c r="B29" s="139" t="s">
        <v>124</v>
      </c>
      <c r="C29" s="140" t="s">
        <v>22</v>
      </c>
      <c r="D29" s="84">
        <v>36552915</v>
      </c>
      <c r="E29" s="78" t="s">
        <v>1142</v>
      </c>
      <c r="F29" t="s">
        <v>1234</v>
      </c>
      <c r="G29" s="79" t="s">
        <v>34</v>
      </c>
      <c r="H29" s="79" t="s">
        <v>157</v>
      </c>
      <c r="I29" s="79" t="s">
        <v>1235</v>
      </c>
      <c r="J29" s="79" t="s">
        <v>22</v>
      </c>
    </row>
    <row r="30" spans="1:19" ht="63.75" x14ac:dyDescent="0.2">
      <c r="A30" s="128">
        <v>43914</v>
      </c>
      <c r="B30" s="139" t="s">
        <v>124</v>
      </c>
      <c r="C30" s="140" t="s">
        <v>22</v>
      </c>
      <c r="D30" s="84">
        <v>36552923</v>
      </c>
      <c r="E30" s="78" t="s">
        <v>1142</v>
      </c>
      <c r="F30" t="s">
        <v>1236</v>
      </c>
      <c r="G30" s="79" t="s">
        <v>34</v>
      </c>
      <c r="H30" s="79" t="s">
        <v>157</v>
      </c>
      <c r="I30" s="79" t="s">
        <v>1237</v>
      </c>
      <c r="J30" s="79" t="s">
        <v>22</v>
      </c>
    </row>
    <row r="31" spans="1:19" ht="63.75" x14ac:dyDescent="0.2">
      <c r="A31" s="128">
        <v>43929</v>
      </c>
      <c r="B31" s="139" t="s">
        <v>124</v>
      </c>
      <c r="C31" s="140" t="s">
        <v>22</v>
      </c>
      <c r="D31" s="84">
        <v>36810304</v>
      </c>
      <c r="E31" s="78" t="s">
        <v>1142</v>
      </c>
      <c r="F31" t="s">
        <v>1238</v>
      </c>
      <c r="G31" t="s">
        <v>43</v>
      </c>
      <c r="H31" t="s">
        <v>44</v>
      </c>
      <c r="I31" s="79" t="s">
        <v>1239</v>
      </c>
    </row>
    <row r="32" spans="1:19" ht="280.5" x14ac:dyDescent="0.2">
      <c r="A32" s="128">
        <v>43929</v>
      </c>
      <c r="B32" s="128">
        <v>43952</v>
      </c>
      <c r="C32" s="140" t="s">
        <v>22</v>
      </c>
      <c r="D32" s="84">
        <v>36783860</v>
      </c>
      <c r="E32" s="78" t="s">
        <v>1142</v>
      </c>
      <c r="F32" t="s">
        <v>218</v>
      </c>
      <c r="G32" t="s">
        <v>43</v>
      </c>
      <c r="H32" t="s">
        <v>44</v>
      </c>
      <c r="I32" s="79" t="s">
        <v>219</v>
      </c>
      <c r="N32" s="141" t="s">
        <v>1240</v>
      </c>
      <c r="O32" s="141" t="s">
        <v>1241</v>
      </c>
      <c r="P32" t="s">
        <v>1242</v>
      </c>
      <c r="Q32" s="141" t="s">
        <v>1243</v>
      </c>
    </row>
    <row r="33" spans="1:17" ht="25.5" x14ac:dyDescent="0.2">
      <c r="A33" s="128">
        <v>43929</v>
      </c>
      <c r="B33" s="139" t="s">
        <v>124</v>
      </c>
      <c r="C33" s="140" t="s">
        <v>22</v>
      </c>
      <c r="D33" s="84">
        <v>36810224</v>
      </c>
      <c r="E33" s="78" t="s">
        <v>1142</v>
      </c>
      <c r="F33" t="s">
        <v>1244</v>
      </c>
      <c r="G33" t="s">
        <v>43</v>
      </c>
      <c r="H33" t="s">
        <v>44</v>
      </c>
      <c r="I33" s="79" t="s">
        <v>1245</v>
      </c>
    </row>
    <row r="34" spans="1:17" ht="51" x14ac:dyDescent="0.2">
      <c r="A34" s="128">
        <v>43929</v>
      </c>
      <c r="B34" s="139" t="s">
        <v>124</v>
      </c>
      <c r="C34" s="140" t="s">
        <v>22</v>
      </c>
      <c r="D34" s="84">
        <v>36783879</v>
      </c>
      <c r="E34" s="78" t="s">
        <v>1142</v>
      </c>
      <c r="F34" t="s">
        <v>1246</v>
      </c>
      <c r="G34" t="s">
        <v>34</v>
      </c>
      <c r="H34" t="s">
        <v>157</v>
      </c>
      <c r="I34" s="79" t="s">
        <v>1247</v>
      </c>
    </row>
    <row r="35" spans="1:17" ht="38.25" x14ac:dyDescent="0.2">
      <c r="A35" s="128">
        <v>43937</v>
      </c>
      <c r="B35" s="139" t="s">
        <v>124</v>
      </c>
      <c r="C35" s="140" t="s">
        <v>22</v>
      </c>
      <c r="D35" s="84">
        <v>36783588</v>
      </c>
      <c r="E35" s="78" t="s">
        <v>1142</v>
      </c>
      <c r="F35" t="s">
        <v>1248</v>
      </c>
      <c r="G35" t="s">
        <v>43</v>
      </c>
      <c r="H35" t="s">
        <v>44</v>
      </c>
      <c r="I35" s="79" t="s">
        <v>1249</v>
      </c>
    </row>
    <row r="36" spans="1:17" ht="51" x14ac:dyDescent="0.2">
      <c r="A36" s="128">
        <v>43937</v>
      </c>
      <c r="B36" s="139" t="s">
        <v>124</v>
      </c>
      <c r="C36" s="140" t="s">
        <v>22</v>
      </c>
      <c r="D36" s="84">
        <v>36783561</v>
      </c>
      <c r="E36" s="78" t="s">
        <v>1142</v>
      </c>
      <c r="F36" t="s">
        <v>1250</v>
      </c>
      <c r="G36" t="s">
        <v>34</v>
      </c>
      <c r="H36" t="s">
        <v>157</v>
      </c>
      <c r="I36" s="79" t="s">
        <v>1251</v>
      </c>
    </row>
    <row r="37" spans="1:17" ht="51" x14ac:dyDescent="0.2">
      <c r="A37" s="128">
        <v>43937</v>
      </c>
      <c r="B37" s="139" t="s">
        <v>124</v>
      </c>
      <c r="C37" s="140" t="s">
        <v>22</v>
      </c>
      <c r="D37" s="84">
        <v>36783705</v>
      </c>
      <c r="E37" s="78" t="s">
        <v>1142</v>
      </c>
      <c r="F37" t="s">
        <v>1252</v>
      </c>
      <c r="G37" t="s">
        <v>34</v>
      </c>
      <c r="H37" t="s">
        <v>157</v>
      </c>
      <c r="I37" s="79" t="s">
        <v>1253</v>
      </c>
    </row>
    <row r="38" spans="1:17" ht="51" x14ac:dyDescent="0.2">
      <c r="A38" s="128">
        <v>43937</v>
      </c>
      <c r="B38" s="139" t="s">
        <v>124</v>
      </c>
      <c r="C38" s="140" t="s">
        <v>22</v>
      </c>
      <c r="D38" s="84">
        <v>36783692</v>
      </c>
      <c r="E38" s="78" t="s">
        <v>1142</v>
      </c>
      <c r="F38" t="s">
        <v>1254</v>
      </c>
      <c r="G38" t="s">
        <v>34</v>
      </c>
      <c r="H38" t="s">
        <v>157</v>
      </c>
      <c r="I38" s="79" t="s">
        <v>1255</v>
      </c>
    </row>
    <row r="39" spans="1:17" ht="51" x14ac:dyDescent="0.2">
      <c r="A39" s="128">
        <v>43937</v>
      </c>
      <c r="B39" s="139" t="s">
        <v>124</v>
      </c>
      <c r="C39" s="140" t="s">
        <v>22</v>
      </c>
      <c r="D39" s="84">
        <v>36783684</v>
      </c>
      <c r="E39" s="78" t="s">
        <v>1142</v>
      </c>
      <c r="F39" t="s">
        <v>1256</v>
      </c>
      <c r="G39" t="s">
        <v>34</v>
      </c>
      <c r="H39" t="s">
        <v>157</v>
      </c>
      <c r="I39" s="79" t="s">
        <v>1257</v>
      </c>
    </row>
    <row r="40" spans="1:17" ht="25.5" x14ac:dyDescent="0.2">
      <c r="A40" s="128">
        <v>43951</v>
      </c>
      <c r="B40" s="139" t="s">
        <v>124</v>
      </c>
      <c r="C40" s="140" t="s">
        <v>22</v>
      </c>
      <c r="D40" s="84">
        <v>36783651</v>
      </c>
      <c r="E40" s="78" t="s">
        <v>1142</v>
      </c>
      <c r="F40" t="s">
        <v>1258</v>
      </c>
      <c r="G40" t="s">
        <v>43</v>
      </c>
      <c r="H40" t="s">
        <v>44</v>
      </c>
      <c r="I40" t="s">
        <v>1259</v>
      </c>
    </row>
    <row r="41" spans="1:17" ht="25.5" x14ac:dyDescent="0.2">
      <c r="A41" s="128">
        <v>43951</v>
      </c>
      <c r="B41" s="139" t="s">
        <v>124</v>
      </c>
      <c r="C41" s="140" t="s">
        <v>22</v>
      </c>
      <c r="D41" s="84">
        <v>36783617</v>
      </c>
      <c r="E41" s="78" t="s">
        <v>1142</v>
      </c>
      <c r="F41" t="s">
        <v>1260</v>
      </c>
      <c r="G41" t="s">
        <v>34</v>
      </c>
      <c r="H41" t="s">
        <v>157</v>
      </c>
      <c r="I41" t="s">
        <v>1259</v>
      </c>
    </row>
    <row r="42" spans="1:17" ht="409.5" x14ac:dyDescent="0.2">
      <c r="A42" s="168" t="s">
        <v>1261</v>
      </c>
      <c r="B42" s="165">
        <v>44047</v>
      </c>
      <c r="C42" s="139" t="s">
        <v>32</v>
      </c>
      <c r="D42" s="84">
        <v>36783625</v>
      </c>
      <c r="E42" s="78" t="s">
        <v>1142</v>
      </c>
      <c r="F42" t="s">
        <v>1262</v>
      </c>
      <c r="G42" t="s">
        <v>34</v>
      </c>
      <c r="H42" t="s">
        <v>157</v>
      </c>
      <c r="I42" s="79" t="s">
        <v>1263</v>
      </c>
      <c r="N42" s="153" t="s">
        <v>1264</v>
      </c>
      <c r="O42" s="102" t="s">
        <v>1201</v>
      </c>
      <c r="P42" s="85" t="s">
        <v>592</v>
      </c>
      <c r="Q42" s="78" t="s">
        <v>1265</v>
      </c>
    </row>
    <row r="43" spans="1:17" ht="25.5" x14ac:dyDescent="0.2">
      <c r="A43" s="128">
        <v>43951</v>
      </c>
      <c r="B43" s="139" t="s">
        <v>124</v>
      </c>
      <c r="C43" s="140" t="s">
        <v>22</v>
      </c>
      <c r="D43" s="84">
        <v>36783633</v>
      </c>
      <c r="E43" s="78" t="s">
        <v>1142</v>
      </c>
      <c r="F43" t="s">
        <v>1266</v>
      </c>
      <c r="G43" t="s">
        <v>34</v>
      </c>
      <c r="H43" t="s">
        <v>157</v>
      </c>
      <c r="I43" t="s">
        <v>1259</v>
      </c>
    </row>
    <row r="44" spans="1:17" ht="25.5" x14ac:dyDescent="0.2">
      <c r="A44" s="128">
        <v>43951</v>
      </c>
      <c r="B44" s="139" t="s">
        <v>124</v>
      </c>
      <c r="C44" s="140" t="s">
        <v>22</v>
      </c>
      <c r="D44" s="84">
        <v>36783641</v>
      </c>
      <c r="E44" s="78" t="s">
        <v>1142</v>
      </c>
      <c r="F44" t="s">
        <v>1267</v>
      </c>
      <c r="G44" t="s">
        <v>34</v>
      </c>
      <c r="H44" t="s">
        <v>157</v>
      </c>
      <c r="I44" t="s">
        <v>1259</v>
      </c>
    </row>
    <row r="45" spans="1:17" s="141" customFormat="1" ht="25.5" x14ac:dyDescent="0.2">
      <c r="A45" s="158">
        <v>43951</v>
      </c>
      <c r="B45" s="159" t="s">
        <v>124</v>
      </c>
      <c r="C45" s="160" t="s">
        <v>22</v>
      </c>
      <c r="D45" s="107">
        <v>36783801</v>
      </c>
      <c r="E45" s="78" t="s">
        <v>1142</v>
      </c>
      <c r="F45" s="141" t="s">
        <v>1268</v>
      </c>
      <c r="G45" s="141" t="s">
        <v>34</v>
      </c>
      <c r="H45" s="141" t="s">
        <v>157</v>
      </c>
      <c r="I45" t="s">
        <v>1259</v>
      </c>
    </row>
    <row r="46" spans="1:17" s="157" customFormat="1" ht="178.5" x14ac:dyDescent="0.2">
      <c r="A46" s="161">
        <v>43986</v>
      </c>
      <c r="B46" s="162">
        <v>44033</v>
      </c>
      <c r="C46" s="163" t="s">
        <v>796</v>
      </c>
      <c r="D46" s="156">
        <v>36783799</v>
      </c>
      <c r="E46" s="156" t="s">
        <v>1142</v>
      </c>
      <c r="F46" s="157" t="s">
        <v>1269</v>
      </c>
      <c r="G46" s="157" t="s">
        <v>34</v>
      </c>
      <c r="H46" s="157" t="s">
        <v>157</v>
      </c>
      <c r="I46" s="157" t="s">
        <v>1270</v>
      </c>
      <c r="J46" s="157" t="s">
        <v>22</v>
      </c>
      <c r="N46" s="157" t="s">
        <v>1271</v>
      </c>
      <c r="P46" s="156" t="s">
        <v>592</v>
      </c>
      <c r="Q46" s="156" t="s">
        <v>1272</v>
      </c>
    </row>
    <row r="47" spans="1:17" s="141" customFormat="1" ht="178.5" x14ac:dyDescent="0.2">
      <c r="A47" s="158">
        <v>43986</v>
      </c>
      <c r="B47" s="162">
        <v>44033</v>
      </c>
      <c r="C47" s="163" t="s">
        <v>796</v>
      </c>
      <c r="D47" s="156">
        <v>36783780</v>
      </c>
      <c r="E47" s="155" t="s">
        <v>1142</v>
      </c>
      <c r="F47" s="141" t="s">
        <v>1273</v>
      </c>
      <c r="G47" s="141" t="s">
        <v>34</v>
      </c>
      <c r="H47" s="141" t="s">
        <v>157</v>
      </c>
      <c r="I47" s="164" t="s">
        <v>1274</v>
      </c>
      <c r="J47" s="141" t="s">
        <v>22</v>
      </c>
      <c r="N47" s="141" t="s">
        <v>1275</v>
      </c>
      <c r="P47" s="155" t="s">
        <v>592</v>
      </c>
      <c r="Q47" s="155" t="s">
        <v>1276</v>
      </c>
    </row>
    <row r="48" spans="1:17" ht="280.5" x14ac:dyDescent="0.2">
      <c r="A48" s="128">
        <v>43986</v>
      </c>
      <c r="B48" s="165">
        <v>44047</v>
      </c>
      <c r="C48" s="140" t="s">
        <v>32</v>
      </c>
      <c r="D48" s="154">
        <v>36783764</v>
      </c>
      <c r="E48" s="78" t="s">
        <v>1142</v>
      </c>
      <c r="F48" t="s">
        <v>1277</v>
      </c>
      <c r="G48" t="s">
        <v>34</v>
      </c>
      <c r="H48" t="s">
        <v>157</v>
      </c>
      <c r="I48" s="141" t="s">
        <v>1278</v>
      </c>
      <c r="J48" t="s">
        <v>22</v>
      </c>
      <c r="N48" s="167" t="s">
        <v>1279</v>
      </c>
      <c r="P48" s="159" t="s">
        <v>592</v>
      </c>
      <c r="Q48" s="141" t="s">
        <v>1280</v>
      </c>
    </row>
    <row r="49" spans="1:17" ht="140.25" x14ac:dyDescent="0.2">
      <c r="A49" s="128">
        <v>43986</v>
      </c>
      <c r="B49" s="165">
        <v>44033</v>
      </c>
      <c r="C49" s="140" t="s">
        <v>1281</v>
      </c>
      <c r="D49" s="154">
        <v>36783756</v>
      </c>
      <c r="E49" s="78" t="s">
        <v>1142</v>
      </c>
      <c r="F49" t="s">
        <v>294</v>
      </c>
      <c r="G49" t="s">
        <v>34</v>
      </c>
      <c r="H49" t="s">
        <v>157</v>
      </c>
      <c r="I49" s="141" t="s">
        <v>1282</v>
      </c>
      <c r="J49" t="s">
        <v>22</v>
      </c>
      <c r="N49" s="141" t="s">
        <v>1283</v>
      </c>
      <c r="P49" t="s">
        <v>1242</v>
      </c>
      <c r="Q49" s="141" t="s">
        <v>1284</v>
      </c>
    </row>
    <row r="74" spans="4:18" ht="38.25" x14ac:dyDescent="0.2">
      <c r="D74">
        <v>44225</v>
      </c>
      <c r="E74" t="s">
        <v>127</v>
      </c>
      <c r="Q74" s="141" t="s">
        <v>791</v>
      </c>
      <c r="R74" t="s">
        <v>792</v>
      </c>
    </row>
    <row r="90" spans="4:19" x14ac:dyDescent="0.2">
      <c r="D90" s="204">
        <v>44112</v>
      </c>
      <c r="R90" t="s">
        <v>473</v>
      </c>
      <c r="S90" t="s">
        <v>856</v>
      </c>
    </row>
    <row r="91" spans="4:19" x14ac:dyDescent="0.2">
      <c r="S91" t="s">
        <v>862</v>
      </c>
    </row>
  </sheetData>
  <autoFilter ref="A1:T49" xr:uid="{00000000-0009-0000-0000-000002000000}"/>
  <pageMargins left="0.7" right="0.7" top="0.75" bottom="0.75" header="0.3" footer="0.3"/>
  <pageSetup paperSize="9" orientation="portrait" r:id="rId1"/>
  <headerFooter>
    <oddHeader>&amp;L&amp;"Calibri"&amp;10&amp;K000000 Intern gebruik&amp;1#_x000D_</oddHeader>
    <oddFooter>&amp;L_x000D_&amp;1#&amp;"Calibri"&amp;10&amp;K000000 Intern gebruik</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9"/>
  <sheetViews>
    <sheetView topLeftCell="D1" zoomScale="85" zoomScaleNormal="85" workbookViewId="0">
      <pane ySplit="1" topLeftCell="A2" activePane="bottomLeft" state="frozen"/>
      <selection activeCell="A182" sqref="A182"/>
      <selection pane="bottomLeft" activeCell="D3" sqref="D3"/>
    </sheetView>
  </sheetViews>
  <sheetFormatPr defaultColWidth="20" defaultRowHeight="12.75" x14ac:dyDescent="0.2"/>
  <cols>
    <col min="1" max="9" width="20" style="124" customWidth="1"/>
    <col min="10" max="10" width="10.5703125" style="124" customWidth="1"/>
    <col min="11" max="11" width="41.85546875" style="124" customWidth="1"/>
    <col min="12" max="12" width="59" style="124" customWidth="1"/>
    <col min="13" max="14" width="20" style="124"/>
    <col min="15" max="15" width="41.85546875" style="125" customWidth="1"/>
  </cols>
  <sheetData>
    <row r="1" spans="1:15" x14ac:dyDescent="0.2">
      <c r="A1" s="189" t="s">
        <v>1285</v>
      </c>
      <c r="B1" s="189" t="s">
        <v>1286</v>
      </c>
      <c r="C1" s="189" t="s">
        <v>1287</v>
      </c>
      <c r="D1" s="189" t="s">
        <v>1288</v>
      </c>
      <c r="E1" s="189" t="s">
        <v>1289</v>
      </c>
      <c r="F1" s="189" t="s">
        <v>1290</v>
      </c>
      <c r="G1" s="189" t="s">
        <v>1291</v>
      </c>
      <c r="H1" s="189" t="s">
        <v>1292</v>
      </c>
      <c r="I1" s="189" t="s">
        <v>1293</v>
      </c>
      <c r="J1" s="189" t="s">
        <v>1294</v>
      </c>
      <c r="K1" s="189" t="s">
        <v>1295</v>
      </c>
      <c r="L1" s="189" t="s">
        <v>1296</v>
      </c>
      <c r="M1" s="189" t="s">
        <v>1297</v>
      </c>
      <c r="N1" s="189" t="s">
        <v>1298</v>
      </c>
      <c r="O1" s="190" t="s">
        <v>1299</v>
      </c>
    </row>
    <row r="2" spans="1:15" s="122" customFormat="1" ht="178.5" x14ac:dyDescent="0.2">
      <c r="A2" s="123">
        <v>43881</v>
      </c>
      <c r="B2" s="123">
        <v>44139</v>
      </c>
      <c r="C2" s="125" t="s">
        <v>1300</v>
      </c>
      <c r="D2" s="126">
        <v>6167610</v>
      </c>
      <c r="E2" s="124" t="s">
        <v>1301</v>
      </c>
      <c r="F2" s="126" t="s">
        <v>1302</v>
      </c>
      <c r="G2" s="126"/>
      <c r="H2" s="127" t="s">
        <v>1303</v>
      </c>
      <c r="I2" s="124" t="s">
        <v>1304</v>
      </c>
      <c r="J2" s="124" t="s">
        <v>1305</v>
      </c>
      <c r="K2" s="125" t="s">
        <v>1306</v>
      </c>
      <c r="L2" s="125" t="s">
        <v>1307</v>
      </c>
      <c r="M2" s="125" t="s">
        <v>1308</v>
      </c>
      <c r="N2" s="124"/>
      <c r="O2" s="188" t="s">
        <v>1309</v>
      </c>
    </row>
    <row r="3" spans="1:15" s="122" customFormat="1" ht="76.5" x14ac:dyDescent="0.2">
      <c r="A3" s="123">
        <v>43881</v>
      </c>
      <c r="B3" s="123">
        <v>44139</v>
      </c>
      <c r="C3" s="125" t="s">
        <v>1300</v>
      </c>
      <c r="D3" s="126">
        <v>5750337</v>
      </c>
      <c r="E3" s="124" t="s">
        <v>1301</v>
      </c>
      <c r="F3" s="126" t="s">
        <v>1302</v>
      </c>
      <c r="G3" s="126"/>
      <c r="H3" s="127" t="s">
        <v>1303</v>
      </c>
      <c r="I3" s="124" t="s">
        <v>1304</v>
      </c>
      <c r="J3" s="124" t="s">
        <v>1305</v>
      </c>
      <c r="K3" s="125" t="s">
        <v>1306</v>
      </c>
      <c r="L3" s="125" t="s">
        <v>1310</v>
      </c>
      <c r="M3" s="125" t="s">
        <v>1311</v>
      </c>
      <c r="O3" s="188" t="s">
        <v>1312</v>
      </c>
    </row>
    <row r="4" spans="1:15" ht="165.75" x14ac:dyDescent="0.2">
      <c r="A4" s="123">
        <v>43920</v>
      </c>
      <c r="B4" s="123">
        <v>44015</v>
      </c>
      <c r="C4" s="123"/>
      <c r="D4" s="188" t="s">
        <v>1313</v>
      </c>
      <c r="E4" s="191" t="s">
        <v>1314</v>
      </c>
      <c r="F4" s="191" t="s">
        <v>1315</v>
      </c>
      <c r="G4" s="191"/>
      <c r="H4" s="188" t="s">
        <v>1316</v>
      </c>
      <c r="I4" s="191" t="s">
        <v>1317</v>
      </c>
      <c r="J4" s="191" t="s">
        <v>1305</v>
      </c>
      <c r="K4" s="191" t="s">
        <v>1318</v>
      </c>
      <c r="L4" s="191" t="s">
        <v>1319</v>
      </c>
      <c r="M4" s="191" t="s">
        <v>1320</v>
      </c>
      <c r="N4" s="188" t="s">
        <v>1321</v>
      </c>
      <c r="O4" s="125" t="s">
        <v>2068</v>
      </c>
    </row>
    <row r="5" spans="1:15" ht="344.25" x14ac:dyDescent="0.2">
      <c r="A5" s="123">
        <v>43951</v>
      </c>
      <c r="D5" s="124" t="s">
        <v>1322</v>
      </c>
      <c r="E5" s="191" t="s">
        <v>1323</v>
      </c>
      <c r="F5" s="124" t="s">
        <v>1324</v>
      </c>
      <c r="G5" s="124" t="s">
        <v>1325</v>
      </c>
      <c r="J5" s="124" t="s">
        <v>82</v>
      </c>
      <c r="K5" s="125" t="s">
        <v>1326</v>
      </c>
      <c r="N5" s="125" t="s">
        <v>2076</v>
      </c>
      <c r="O5" s="125" t="s">
        <v>2075</v>
      </c>
    </row>
    <row r="6" spans="1:15" ht="127.5" x14ac:dyDescent="0.2">
      <c r="A6" s="123">
        <v>43966</v>
      </c>
      <c r="D6" s="124" t="s">
        <v>1327</v>
      </c>
      <c r="E6" s="124" t="s">
        <v>1328</v>
      </c>
      <c r="F6" s="228" t="s">
        <v>1329</v>
      </c>
      <c r="G6" s="124" t="s">
        <v>1330</v>
      </c>
      <c r="H6" s="124" t="s">
        <v>1242</v>
      </c>
      <c r="J6" s="124" t="s">
        <v>1305</v>
      </c>
      <c r="K6" s="125" t="s">
        <v>1331</v>
      </c>
      <c r="L6" s="125" t="s">
        <v>1332</v>
      </c>
      <c r="O6" s="206" t="s">
        <v>2067</v>
      </c>
    </row>
    <row r="7" spans="1:15" ht="63.75" x14ac:dyDescent="0.2">
      <c r="A7" s="123">
        <v>44007</v>
      </c>
      <c r="B7" s="124" t="s">
        <v>1333</v>
      </c>
      <c r="D7" s="124" t="s">
        <v>1334</v>
      </c>
      <c r="E7" s="124" t="s">
        <v>1335</v>
      </c>
      <c r="F7" s="124" t="s">
        <v>1336</v>
      </c>
      <c r="G7" s="124" t="s">
        <v>1330</v>
      </c>
      <c r="H7" s="124" t="s">
        <v>1337</v>
      </c>
      <c r="J7" s="124" t="s">
        <v>1305</v>
      </c>
      <c r="K7" s="125" t="s">
        <v>1338</v>
      </c>
      <c r="L7" s="125" t="s">
        <v>1332</v>
      </c>
      <c r="O7" s="125" t="s">
        <v>1339</v>
      </c>
    </row>
    <row r="8" spans="1:15" ht="63.75" x14ac:dyDescent="0.2">
      <c r="A8" s="123">
        <v>44049</v>
      </c>
      <c r="B8" s="124" t="s">
        <v>1333</v>
      </c>
      <c r="D8" s="124" t="s">
        <v>1340</v>
      </c>
      <c r="E8" s="124" t="s">
        <v>1341</v>
      </c>
      <c r="F8" s="189" t="s">
        <v>1342</v>
      </c>
      <c r="G8" s="124" t="s">
        <v>1343</v>
      </c>
      <c r="H8" s="124" t="s">
        <v>1344</v>
      </c>
      <c r="J8" s="124" t="s">
        <v>1305</v>
      </c>
      <c r="K8" s="124" t="s">
        <v>1345</v>
      </c>
      <c r="L8" s="124" t="s">
        <v>1346</v>
      </c>
      <c r="O8" s="125" t="s">
        <v>1347</v>
      </c>
    </row>
    <row r="9" spans="1:15" ht="140.25" x14ac:dyDescent="0.2">
      <c r="A9" s="123">
        <v>44070</v>
      </c>
      <c r="D9" s="124">
        <v>33610411</v>
      </c>
      <c r="E9" s="191" t="s">
        <v>1348</v>
      </c>
      <c r="F9" s="189" t="s">
        <v>2072</v>
      </c>
      <c r="G9" s="191" t="s">
        <v>2073</v>
      </c>
      <c r="H9" s="124" t="s">
        <v>1349</v>
      </c>
      <c r="J9" s="124" t="s">
        <v>1350</v>
      </c>
      <c r="K9" s="124" t="s">
        <v>1351</v>
      </c>
      <c r="L9" s="124" t="s">
        <v>1352</v>
      </c>
      <c r="M9" s="125" t="s">
        <v>1353</v>
      </c>
      <c r="O9" s="125" t="s">
        <v>2074</v>
      </c>
    </row>
    <row r="10" spans="1:15" ht="63.75" x14ac:dyDescent="0.2">
      <c r="A10" s="123">
        <v>44076</v>
      </c>
      <c r="B10" s="124" t="s">
        <v>1333</v>
      </c>
      <c r="D10" s="124">
        <v>6184840</v>
      </c>
      <c r="E10" s="191" t="s">
        <v>1348</v>
      </c>
      <c r="G10" s="124" t="s">
        <v>1354</v>
      </c>
      <c r="H10" s="124" t="s">
        <v>1355</v>
      </c>
      <c r="J10" s="124" t="s">
        <v>1350</v>
      </c>
      <c r="K10" s="191" t="s">
        <v>1356</v>
      </c>
      <c r="O10" s="125" t="s">
        <v>1357</v>
      </c>
    </row>
    <row r="11" spans="1:15" x14ac:dyDescent="0.2">
      <c r="A11" s="123">
        <v>44112</v>
      </c>
      <c r="D11" s="124">
        <v>9308408</v>
      </c>
      <c r="E11" s="124" t="s">
        <v>1358</v>
      </c>
      <c r="G11" s="124" t="s">
        <v>1359</v>
      </c>
      <c r="H11" s="124" t="s">
        <v>1360</v>
      </c>
      <c r="J11" s="124" t="s">
        <v>1361</v>
      </c>
      <c r="K11" s="124" t="s">
        <v>1362</v>
      </c>
      <c r="L11" s="124" t="s">
        <v>1363</v>
      </c>
    </row>
    <row r="12" spans="1:15" x14ac:dyDescent="0.2">
      <c r="A12" s="124" t="s">
        <v>441</v>
      </c>
      <c r="B12" s="149"/>
      <c r="C12" s="149"/>
      <c r="D12" s="124">
        <v>4225768</v>
      </c>
      <c r="E12" s="124" t="s">
        <v>1358</v>
      </c>
      <c r="G12" s="124" t="s">
        <v>1364</v>
      </c>
      <c r="H12" s="124" t="s">
        <v>1365</v>
      </c>
      <c r="J12" s="124" t="s">
        <v>1350</v>
      </c>
      <c r="K12" s="193" t="s">
        <v>1366</v>
      </c>
    </row>
    <row r="13" spans="1:15" x14ac:dyDescent="0.2">
      <c r="A13" s="124" t="s">
        <v>441</v>
      </c>
      <c r="B13" s="150"/>
      <c r="C13" s="150"/>
      <c r="D13" s="124">
        <v>32663351</v>
      </c>
      <c r="E13" s="124" t="s">
        <v>1358</v>
      </c>
      <c r="G13" s="124" t="s">
        <v>1367</v>
      </c>
      <c r="J13" s="124" t="s">
        <v>1368</v>
      </c>
      <c r="K13" s="124" t="s">
        <v>1369</v>
      </c>
      <c r="L13" s="124" t="s">
        <v>1370</v>
      </c>
      <c r="O13" s="125" t="s">
        <v>1371</v>
      </c>
    </row>
    <row r="14" spans="1:15" ht="114.75" x14ac:dyDescent="0.2">
      <c r="A14" s="124" t="s">
        <v>441</v>
      </c>
      <c r="D14" s="124">
        <v>3264968</v>
      </c>
      <c r="E14" s="125" t="s">
        <v>1372</v>
      </c>
      <c r="G14" s="124" t="s">
        <v>1373</v>
      </c>
      <c r="H14" s="124" t="s">
        <v>1374</v>
      </c>
      <c r="J14" s="124" t="s">
        <v>82</v>
      </c>
      <c r="K14" s="124" t="s">
        <v>1375</v>
      </c>
      <c r="O14" s="125" t="s">
        <v>1376</v>
      </c>
    </row>
    <row r="32" spans="4:9" x14ac:dyDescent="0.2">
      <c r="D32" s="124">
        <v>36783860</v>
      </c>
      <c r="F32" s="124" t="s">
        <v>218</v>
      </c>
      <c r="I32" s="124" t="s">
        <v>219</v>
      </c>
    </row>
    <row r="49" spans="6:6" x14ac:dyDescent="0.2">
      <c r="F49" s="124" t="s">
        <v>294</v>
      </c>
    </row>
  </sheetData>
  <pageMargins left="0.7" right="0.7" top="0.75" bottom="0.75" header="0.3" footer="0.3"/>
  <pageSetup paperSize="9" orientation="portrait" r:id="rId1"/>
  <headerFooter>
    <oddHeader>&amp;L&amp;"Calibri"&amp;10&amp;K000000 Intern gebruik&amp;1#_x000D_</oddHeader>
    <oddFooter>&amp;L_x000D_&amp;1#&amp;"Calibri"&amp;10&amp;K000000 Intern gebruik</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I49"/>
  <sheetViews>
    <sheetView workbookViewId="0">
      <selection activeCell="I32" sqref="I32"/>
    </sheetView>
  </sheetViews>
  <sheetFormatPr defaultRowHeight="12.75" x14ac:dyDescent="0.2"/>
  <cols>
    <col min="1" max="1" width="42.5703125" customWidth="1"/>
    <col min="2" max="2" width="15.42578125" customWidth="1"/>
  </cols>
  <sheetData>
    <row r="4" spans="2:3" x14ac:dyDescent="0.2">
      <c r="B4" t="s">
        <v>1377</v>
      </c>
    </row>
    <row r="5" spans="2:3" x14ac:dyDescent="0.2">
      <c r="B5" t="s">
        <v>1378</v>
      </c>
    </row>
    <row r="6" spans="2:3" x14ac:dyDescent="0.2">
      <c r="B6" t="s">
        <v>1379</v>
      </c>
    </row>
    <row r="7" spans="2:3" x14ac:dyDescent="0.2">
      <c r="B7" t="s">
        <v>1380</v>
      </c>
      <c r="C7" t="s">
        <v>1381</v>
      </c>
    </row>
    <row r="11" spans="2:3" x14ac:dyDescent="0.2">
      <c r="B11" t="s">
        <v>1382</v>
      </c>
    </row>
    <row r="20" spans="2:9" x14ac:dyDescent="0.2">
      <c r="C20" s="134"/>
    </row>
    <row r="21" spans="2:9" x14ac:dyDescent="0.2">
      <c r="B21" s="134"/>
    </row>
    <row r="32" spans="2:9" x14ac:dyDescent="0.2">
      <c r="D32">
        <v>36783860</v>
      </c>
      <c r="F32" t="s">
        <v>218</v>
      </c>
      <c r="I32" t="s">
        <v>219</v>
      </c>
    </row>
    <row r="49" spans="6:6" x14ac:dyDescent="0.2">
      <c r="F49" t="s">
        <v>294</v>
      </c>
    </row>
  </sheetData>
  <pageMargins left="0.7" right="0.7" top="0.75" bottom="0.75" header="0.3" footer="0.3"/>
  <pageSetup paperSize="9" orientation="portrait" r:id="rId1"/>
  <headerFooter>
    <oddHeader>&amp;L&amp;"Calibri"&amp;10&amp;K000000 Intern gebruik&amp;1#_x000D_</oddHeader>
    <oddFooter>&amp;L_x000D_&amp;1#&amp;"Calibri"&amp;10&amp;K000000 Intern gebruik</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3"/>
  <dimension ref="A1:X2394"/>
  <sheetViews>
    <sheetView topLeftCell="J1" zoomScaleNormal="100" workbookViewId="0">
      <pane ySplit="1" topLeftCell="A207" activePane="bottomLeft" state="frozen"/>
      <selection activeCell="H5" sqref="H5"/>
      <selection pane="bottomLeft" activeCell="U212" sqref="U212"/>
    </sheetView>
  </sheetViews>
  <sheetFormatPr defaultColWidth="9" defaultRowHeight="12.75" x14ac:dyDescent="0.2"/>
  <cols>
    <col min="1" max="1" width="12" style="9" bestFit="1" customWidth="1"/>
    <col min="2" max="2" width="11.85546875" style="9" customWidth="1"/>
    <col min="3" max="3" width="10.7109375" style="30" bestFit="1" customWidth="1"/>
    <col min="4" max="4" width="10.7109375" style="30" customWidth="1"/>
    <col min="5" max="5" width="19.42578125" style="9" customWidth="1"/>
    <col min="6" max="6" width="16.42578125" style="9" bestFit="1" customWidth="1"/>
    <col min="7" max="7" width="12" style="9" bestFit="1" customWidth="1"/>
    <col min="8" max="8" width="11" style="9" bestFit="1" customWidth="1"/>
    <col min="9" max="9" width="12.85546875" style="9" bestFit="1" customWidth="1"/>
    <col min="10" max="10" width="15" style="9" bestFit="1" customWidth="1"/>
    <col min="11" max="11" width="16.5703125" style="9" bestFit="1" customWidth="1"/>
    <col min="12" max="12" width="9" style="9" customWidth="1"/>
    <col min="13" max="13" width="12" style="9" bestFit="1" customWidth="1"/>
    <col min="14" max="14" width="7" style="36" bestFit="1" customWidth="1"/>
    <col min="15" max="15" width="16.85546875" style="36" bestFit="1" customWidth="1"/>
    <col min="16" max="16" width="29.5703125" style="36" customWidth="1"/>
    <col min="17" max="17" width="10.85546875" style="36" customWidth="1"/>
    <col min="18" max="18" width="20" style="36" customWidth="1"/>
    <col min="19" max="19" width="26.28515625" style="36" customWidth="1"/>
    <col min="20" max="20" width="23" style="9" customWidth="1"/>
    <col min="21" max="21" width="39.28515625" style="29" customWidth="1"/>
    <col min="22" max="22" width="25" style="29" customWidth="1"/>
    <col min="23" max="23" width="9" style="9"/>
    <col min="24" max="24" width="15.28515625" style="9" customWidth="1"/>
    <col min="25" max="16384" width="9" style="9"/>
  </cols>
  <sheetData>
    <row r="1" spans="1:24" ht="38.25" customHeight="1" x14ac:dyDescent="0.2">
      <c r="A1" s="26" t="s">
        <v>0</v>
      </c>
      <c r="B1" s="33" t="s">
        <v>1383</v>
      </c>
      <c r="C1" s="27" t="s">
        <v>3</v>
      </c>
      <c r="D1" s="27" t="s">
        <v>1384</v>
      </c>
      <c r="E1" s="26" t="s">
        <v>1385</v>
      </c>
      <c r="F1" s="26" t="s">
        <v>1386</v>
      </c>
      <c r="G1" s="26" t="s">
        <v>1387</v>
      </c>
      <c r="H1" s="26" t="s">
        <v>1388</v>
      </c>
      <c r="I1" s="26" t="s">
        <v>1389</v>
      </c>
      <c r="J1" s="26" t="s">
        <v>8</v>
      </c>
      <c r="K1" s="26" t="s">
        <v>9</v>
      </c>
      <c r="L1" s="33" t="s">
        <v>1390</v>
      </c>
      <c r="M1" s="33" t="s">
        <v>1391</v>
      </c>
      <c r="N1" s="34" t="s">
        <v>12</v>
      </c>
      <c r="O1" s="34" t="s">
        <v>13</v>
      </c>
      <c r="P1" s="34" t="s">
        <v>14</v>
      </c>
      <c r="Q1" s="34" t="s">
        <v>1392</v>
      </c>
      <c r="R1" s="34" t="s">
        <v>1393</v>
      </c>
      <c r="S1" s="34" t="s">
        <v>641</v>
      </c>
      <c r="T1" s="27" t="s">
        <v>17</v>
      </c>
      <c r="U1" s="68" t="s">
        <v>1394</v>
      </c>
      <c r="V1" s="71"/>
      <c r="W1" s="35" t="s">
        <v>19</v>
      </c>
    </row>
    <row r="2" spans="1:24" x14ac:dyDescent="0.2">
      <c r="A2" s="31"/>
      <c r="B2" s="31"/>
      <c r="C2" s="9"/>
      <c r="D2" s="9"/>
      <c r="G2" s="111"/>
      <c r="N2" s="9"/>
      <c r="O2" s="9"/>
      <c r="P2" s="9"/>
      <c r="Q2" s="9"/>
      <c r="R2" s="9"/>
      <c r="S2" s="9"/>
    </row>
    <row r="3" spans="1:24" ht="12.75" customHeight="1" x14ac:dyDescent="0.2">
      <c r="C3" s="229" t="s">
        <v>1395</v>
      </c>
      <c r="D3" s="229"/>
      <c r="E3" s="231"/>
      <c r="F3" s="231"/>
      <c r="G3" s="231"/>
      <c r="H3" s="231"/>
      <c r="I3" s="231"/>
      <c r="J3" s="231"/>
      <c r="K3" s="231"/>
      <c r="L3" s="28"/>
      <c r="M3" s="28"/>
      <c r="N3" s="229" t="s">
        <v>1396</v>
      </c>
      <c r="O3" s="230"/>
      <c r="P3" s="230"/>
      <c r="Q3" s="230"/>
      <c r="R3" s="230"/>
      <c r="S3" s="231"/>
      <c r="T3" s="29"/>
    </row>
    <row r="4" spans="1:24" ht="10.5" customHeight="1" x14ac:dyDescent="0.2">
      <c r="A4" s="31"/>
      <c r="B4" s="31"/>
      <c r="C4" s="28" t="s">
        <v>1397</v>
      </c>
      <c r="D4" s="28"/>
      <c r="E4" s="232" t="s">
        <v>1398</v>
      </c>
      <c r="F4" s="232"/>
      <c r="G4" s="232"/>
      <c r="H4" s="232"/>
      <c r="I4" s="232"/>
      <c r="J4" s="232"/>
      <c r="K4" s="232"/>
      <c r="L4" s="232"/>
      <c r="N4" s="9"/>
      <c r="O4" s="9"/>
      <c r="P4" s="9"/>
      <c r="Q4" s="9"/>
      <c r="R4" s="9"/>
      <c r="S4" s="29"/>
      <c r="T4" s="29"/>
    </row>
    <row r="5" spans="1:24" ht="6" customHeight="1" x14ac:dyDescent="0.2">
      <c r="C5" s="9"/>
      <c r="D5" s="9"/>
      <c r="E5" s="29"/>
      <c r="H5" s="29"/>
      <c r="O5" s="9"/>
    </row>
    <row r="6" spans="1:24" ht="39" customHeight="1" x14ac:dyDescent="0.2">
      <c r="A6" s="31">
        <v>43839</v>
      </c>
      <c r="B6" s="30" t="s">
        <v>1399</v>
      </c>
      <c r="C6" s="30">
        <v>43970</v>
      </c>
      <c r="D6" s="30">
        <v>44004</v>
      </c>
      <c r="E6" s="9" t="s">
        <v>1400</v>
      </c>
      <c r="F6" s="9">
        <v>2010059</v>
      </c>
      <c r="G6" s="9" t="s">
        <v>1401</v>
      </c>
      <c r="H6" s="9">
        <v>4969046</v>
      </c>
      <c r="I6" s="9">
        <v>2020001</v>
      </c>
      <c r="J6" s="67" t="s">
        <v>1402</v>
      </c>
      <c r="M6" s="9" t="s">
        <v>1403</v>
      </c>
      <c r="N6" s="9" t="s">
        <v>1404</v>
      </c>
      <c r="O6" s="10"/>
      <c r="P6" s="11"/>
      <c r="Q6" s="11"/>
      <c r="R6" s="11"/>
      <c r="T6" s="36" t="s">
        <v>1405</v>
      </c>
      <c r="U6" s="29" t="s">
        <v>1406</v>
      </c>
    </row>
    <row r="7" spans="1:24" ht="39" customHeight="1" x14ac:dyDescent="0.2">
      <c r="A7" s="31">
        <v>43839</v>
      </c>
      <c r="B7" s="30" t="s">
        <v>1399</v>
      </c>
      <c r="C7" s="30">
        <v>43970</v>
      </c>
      <c r="D7" s="30">
        <v>44004</v>
      </c>
      <c r="E7" s="9" t="s">
        <v>1400</v>
      </c>
      <c r="F7" s="9">
        <v>2010059</v>
      </c>
      <c r="G7" s="9" t="s">
        <v>1407</v>
      </c>
      <c r="H7" s="9">
        <v>4969038</v>
      </c>
      <c r="I7" s="9">
        <v>2020002</v>
      </c>
      <c r="J7" s="67" t="s">
        <v>1402</v>
      </c>
      <c r="M7" s="9" t="s">
        <v>1403</v>
      </c>
      <c r="N7" s="9" t="s">
        <v>1404</v>
      </c>
      <c r="O7" s="10"/>
      <c r="P7" s="11"/>
      <c r="Q7" s="11"/>
      <c r="R7" s="11"/>
      <c r="T7" s="36" t="s">
        <v>1405</v>
      </c>
      <c r="U7" s="29" t="s">
        <v>1406</v>
      </c>
      <c r="X7" s="11"/>
    </row>
    <row r="8" spans="1:24" ht="39" customHeight="1" x14ac:dyDescent="0.2">
      <c r="A8" s="31">
        <v>43839</v>
      </c>
      <c r="B8" s="30" t="s">
        <v>1399</v>
      </c>
      <c r="C8" s="30">
        <v>43970</v>
      </c>
      <c r="D8" s="30">
        <v>44004</v>
      </c>
      <c r="E8" s="9" t="s">
        <v>1400</v>
      </c>
      <c r="F8" s="9">
        <v>2010059</v>
      </c>
      <c r="G8" s="9" t="s">
        <v>1408</v>
      </c>
      <c r="H8" s="9">
        <v>4969021</v>
      </c>
      <c r="I8" s="9">
        <v>2020003</v>
      </c>
      <c r="J8" s="67" t="s">
        <v>1402</v>
      </c>
      <c r="M8" s="9" t="s">
        <v>1403</v>
      </c>
      <c r="N8" s="9" t="s">
        <v>1404</v>
      </c>
      <c r="O8" s="10"/>
      <c r="P8" s="11"/>
      <c r="Q8" s="11"/>
      <c r="R8" s="11"/>
      <c r="T8" s="36" t="s">
        <v>1405</v>
      </c>
      <c r="X8" s="11"/>
    </row>
    <row r="9" spans="1:24" ht="39" customHeight="1" x14ac:dyDescent="0.2">
      <c r="A9" s="31">
        <v>43839</v>
      </c>
      <c r="B9" s="30" t="s">
        <v>1399</v>
      </c>
      <c r="C9" s="30">
        <v>43970</v>
      </c>
      <c r="D9" s="30">
        <v>44004</v>
      </c>
      <c r="E9" s="9" t="s">
        <v>1400</v>
      </c>
      <c r="F9" s="9">
        <v>2010059</v>
      </c>
      <c r="G9" s="9" t="s">
        <v>1409</v>
      </c>
      <c r="H9" s="9">
        <v>4969011</v>
      </c>
      <c r="I9" s="9">
        <v>2020004</v>
      </c>
      <c r="J9" s="67" t="s">
        <v>1402</v>
      </c>
      <c r="M9" s="9" t="s">
        <v>1403</v>
      </c>
      <c r="N9" s="9" t="s">
        <v>1404</v>
      </c>
      <c r="O9" s="10"/>
      <c r="P9" s="11"/>
      <c r="Q9" s="11"/>
      <c r="R9" s="11"/>
      <c r="T9" s="36" t="s">
        <v>1405</v>
      </c>
      <c r="X9" s="11"/>
    </row>
    <row r="10" spans="1:24" ht="39" customHeight="1" x14ac:dyDescent="0.2">
      <c r="A10" s="31">
        <v>43839</v>
      </c>
      <c r="B10" s="30" t="s">
        <v>1399</v>
      </c>
      <c r="C10" s="30">
        <v>43970</v>
      </c>
      <c r="D10" s="30">
        <v>44004</v>
      </c>
      <c r="E10" s="9" t="s">
        <v>1400</v>
      </c>
      <c r="F10" s="9">
        <v>2010059</v>
      </c>
      <c r="G10" s="9" t="s">
        <v>1410</v>
      </c>
      <c r="H10" s="9">
        <v>4969003</v>
      </c>
      <c r="I10" s="9">
        <v>2020005</v>
      </c>
      <c r="J10" s="67" t="s">
        <v>1402</v>
      </c>
      <c r="M10" s="9" t="s">
        <v>1403</v>
      </c>
      <c r="N10" s="9" t="s">
        <v>1404</v>
      </c>
      <c r="O10" s="10"/>
      <c r="P10" s="11"/>
      <c r="Q10" s="11"/>
      <c r="R10" s="11"/>
      <c r="T10" s="36" t="s">
        <v>1405</v>
      </c>
      <c r="X10" s="11"/>
    </row>
    <row r="11" spans="1:24" ht="39" customHeight="1" x14ac:dyDescent="0.2">
      <c r="A11" s="31">
        <v>43839</v>
      </c>
      <c r="B11" s="30" t="s">
        <v>1399</v>
      </c>
      <c r="C11" s="30">
        <v>43970</v>
      </c>
      <c r="D11" s="30">
        <v>44004</v>
      </c>
      <c r="E11" s="9" t="s">
        <v>1400</v>
      </c>
      <c r="F11" s="9">
        <v>2010059</v>
      </c>
      <c r="G11" s="9" t="s">
        <v>1411</v>
      </c>
      <c r="H11" s="9">
        <v>4968991</v>
      </c>
      <c r="I11" s="9">
        <v>2020006</v>
      </c>
      <c r="J11" s="67" t="s">
        <v>1402</v>
      </c>
      <c r="M11" s="9" t="s">
        <v>1403</v>
      </c>
      <c r="N11" s="9" t="s">
        <v>1404</v>
      </c>
      <c r="O11" s="10"/>
      <c r="P11" s="11"/>
      <c r="Q11" s="11"/>
      <c r="R11" s="11"/>
      <c r="T11" s="36" t="s">
        <v>1405</v>
      </c>
      <c r="X11" s="11"/>
    </row>
    <row r="12" spans="1:24" ht="39" customHeight="1" x14ac:dyDescent="0.2">
      <c r="A12" s="31">
        <v>43839</v>
      </c>
      <c r="B12" s="30" t="s">
        <v>1399</v>
      </c>
      <c r="C12" s="30">
        <v>43970</v>
      </c>
      <c r="D12" s="30">
        <v>44004</v>
      </c>
      <c r="E12" s="9" t="s">
        <v>1400</v>
      </c>
      <c r="F12" s="9">
        <v>2010059</v>
      </c>
      <c r="G12" s="9" t="s">
        <v>1412</v>
      </c>
      <c r="H12" s="9">
        <v>4968983</v>
      </c>
      <c r="I12" s="9">
        <v>2020007</v>
      </c>
      <c r="J12" s="67" t="s">
        <v>1402</v>
      </c>
      <c r="M12" s="9" t="s">
        <v>1403</v>
      </c>
      <c r="N12" s="9" t="s">
        <v>1404</v>
      </c>
      <c r="O12" s="10"/>
      <c r="P12" s="11"/>
      <c r="Q12" s="11"/>
      <c r="R12" s="11"/>
      <c r="T12" s="36" t="s">
        <v>1405</v>
      </c>
      <c r="U12" s="29" t="s">
        <v>1413</v>
      </c>
      <c r="X12" s="11"/>
    </row>
    <row r="13" spans="1:24" ht="39" customHeight="1" x14ac:dyDescent="0.2">
      <c r="A13" s="31">
        <v>43839</v>
      </c>
      <c r="B13" s="30" t="s">
        <v>1399</v>
      </c>
      <c r="C13" s="30">
        <v>43970</v>
      </c>
      <c r="D13" s="30">
        <v>44004</v>
      </c>
      <c r="E13" s="9" t="s">
        <v>1400</v>
      </c>
      <c r="F13" s="9">
        <v>2010059</v>
      </c>
      <c r="G13" s="9" t="s">
        <v>1414</v>
      </c>
      <c r="H13" s="9">
        <v>4968975</v>
      </c>
      <c r="I13" s="9">
        <v>2020008</v>
      </c>
      <c r="J13" s="67" t="s">
        <v>1402</v>
      </c>
      <c r="M13" s="9" t="s">
        <v>1403</v>
      </c>
      <c r="N13" s="9" t="s">
        <v>1404</v>
      </c>
      <c r="O13" s="10"/>
      <c r="P13" s="11"/>
      <c r="Q13" s="11"/>
      <c r="R13" s="11"/>
      <c r="T13" s="36" t="s">
        <v>1405</v>
      </c>
    </row>
    <row r="14" spans="1:24" ht="39" customHeight="1" x14ac:dyDescent="0.2">
      <c r="A14" s="31">
        <v>43839</v>
      </c>
      <c r="B14" s="30" t="s">
        <v>1399</v>
      </c>
      <c r="C14" s="30">
        <v>43970</v>
      </c>
      <c r="D14" s="30">
        <v>44004</v>
      </c>
      <c r="E14" s="9" t="s">
        <v>1400</v>
      </c>
      <c r="F14" s="9">
        <v>2010059</v>
      </c>
      <c r="G14" s="9" t="s">
        <v>1415</v>
      </c>
      <c r="H14" s="9">
        <v>4968967</v>
      </c>
      <c r="I14" s="9">
        <v>2020009</v>
      </c>
      <c r="J14" s="67" t="s">
        <v>1402</v>
      </c>
      <c r="M14" s="9" t="s">
        <v>1403</v>
      </c>
      <c r="N14" s="9" t="s">
        <v>1404</v>
      </c>
      <c r="O14" s="10"/>
      <c r="P14" s="11"/>
      <c r="Q14" s="11"/>
      <c r="R14" s="11"/>
      <c r="T14" s="36" t="s">
        <v>1405</v>
      </c>
      <c r="U14" s="29" t="s">
        <v>1406</v>
      </c>
    </row>
    <row r="15" spans="1:24" ht="39" customHeight="1" x14ac:dyDescent="0.2">
      <c r="A15" s="31">
        <v>43839</v>
      </c>
      <c r="B15" s="30" t="s">
        <v>1399</v>
      </c>
      <c r="C15" s="30">
        <v>43970</v>
      </c>
      <c r="D15" s="30">
        <v>44004</v>
      </c>
      <c r="E15" s="9" t="s">
        <v>1400</v>
      </c>
      <c r="F15" s="9">
        <v>2010059</v>
      </c>
      <c r="G15" s="9" t="s">
        <v>1416</v>
      </c>
      <c r="H15" s="9">
        <v>4968959</v>
      </c>
      <c r="I15" s="9">
        <v>2020010</v>
      </c>
      <c r="J15" s="67" t="s">
        <v>1402</v>
      </c>
      <c r="M15" s="9" t="s">
        <v>1403</v>
      </c>
      <c r="N15" s="9" t="s">
        <v>1404</v>
      </c>
      <c r="O15" s="10"/>
      <c r="P15" s="11"/>
      <c r="Q15" s="11"/>
      <c r="R15" s="11"/>
      <c r="T15" s="36" t="s">
        <v>1405</v>
      </c>
      <c r="U15" s="29" t="s">
        <v>1417</v>
      </c>
    </row>
    <row r="16" spans="1:24" ht="39" customHeight="1" x14ac:dyDescent="0.2">
      <c r="A16" s="31">
        <v>43839</v>
      </c>
      <c r="B16" s="30" t="s">
        <v>1399</v>
      </c>
      <c r="C16" s="30">
        <v>43970</v>
      </c>
      <c r="D16" s="30">
        <v>44004</v>
      </c>
      <c r="E16" s="9" t="s">
        <v>1400</v>
      </c>
      <c r="F16" s="9">
        <v>2010059</v>
      </c>
      <c r="G16" s="9" t="s">
        <v>1418</v>
      </c>
      <c r="H16" s="9">
        <v>4968940</v>
      </c>
      <c r="I16" s="9">
        <v>2020011</v>
      </c>
      <c r="J16" s="67" t="s">
        <v>1402</v>
      </c>
      <c r="M16" s="9" t="s">
        <v>1403</v>
      </c>
      <c r="N16" s="9" t="s">
        <v>1404</v>
      </c>
      <c r="O16" s="10"/>
      <c r="P16" s="11"/>
      <c r="Q16" s="11"/>
      <c r="R16" s="11"/>
      <c r="T16" s="36" t="s">
        <v>1405</v>
      </c>
    </row>
    <row r="17" spans="1:22" ht="39" customHeight="1" x14ac:dyDescent="0.2">
      <c r="A17" s="31">
        <v>43839</v>
      </c>
      <c r="B17" s="30" t="s">
        <v>1419</v>
      </c>
      <c r="C17" s="30">
        <v>43970</v>
      </c>
      <c r="D17" s="30">
        <v>44004</v>
      </c>
      <c r="E17" s="9" t="s">
        <v>1420</v>
      </c>
      <c r="F17" s="9">
        <v>2010059</v>
      </c>
      <c r="G17" s="9" t="s">
        <v>1421</v>
      </c>
      <c r="H17" s="9">
        <v>4968932</v>
      </c>
      <c r="I17" s="9">
        <v>2020012</v>
      </c>
      <c r="J17" s="67" t="s">
        <v>1402</v>
      </c>
      <c r="M17" s="9" t="s">
        <v>1403</v>
      </c>
      <c r="N17" s="9" t="s">
        <v>1404</v>
      </c>
      <c r="O17" s="10"/>
      <c r="P17" s="11"/>
      <c r="Q17" s="11"/>
      <c r="R17" s="11"/>
      <c r="T17" s="36" t="s">
        <v>1405</v>
      </c>
    </row>
    <row r="18" spans="1:22" s="115" customFormat="1" ht="39" customHeight="1" x14ac:dyDescent="0.2">
      <c r="A18" s="31">
        <v>43839</v>
      </c>
      <c r="B18" s="30" t="s">
        <v>1422</v>
      </c>
      <c r="C18" s="30" t="s">
        <v>1423</v>
      </c>
      <c r="D18" s="30" t="s">
        <v>124</v>
      </c>
      <c r="E18" s="9" t="s">
        <v>1420</v>
      </c>
      <c r="F18" s="9">
        <v>2010059</v>
      </c>
      <c r="G18" s="9" t="s">
        <v>1424</v>
      </c>
      <c r="H18" s="9">
        <v>4968924</v>
      </c>
      <c r="I18" s="9">
        <v>2020013</v>
      </c>
      <c r="J18" s="67" t="s">
        <v>1402</v>
      </c>
      <c r="K18" s="9"/>
      <c r="L18" s="9"/>
      <c r="M18" s="9" t="s">
        <v>1403</v>
      </c>
      <c r="N18" s="36"/>
      <c r="O18" s="10"/>
      <c r="P18" s="117"/>
      <c r="Q18" s="117"/>
      <c r="R18" s="117"/>
      <c r="S18" s="116"/>
      <c r="U18" s="118" t="s">
        <v>1425</v>
      </c>
      <c r="V18" s="118"/>
    </row>
    <row r="19" spans="1:22" s="115" customFormat="1" ht="39" customHeight="1" x14ac:dyDescent="0.2">
      <c r="A19" s="31">
        <v>43839</v>
      </c>
      <c r="B19" s="30" t="s">
        <v>1422</v>
      </c>
      <c r="C19" s="30" t="s">
        <v>1423</v>
      </c>
      <c r="D19" s="30" t="s">
        <v>124</v>
      </c>
      <c r="E19" s="9" t="s">
        <v>1420</v>
      </c>
      <c r="F19" s="9">
        <v>2010059</v>
      </c>
      <c r="G19" s="9" t="s">
        <v>1426</v>
      </c>
      <c r="H19" s="9">
        <v>4968916</v>
      </c>
      <c r="I19" s="9">
        <v>2020014</v>
      </c>
      <c r="J19" s="67" t="s">
        <v>1402</v>
      </c>
      <c r="K19" s="9"/>
      <c r="L19" s="9"/>
      <c r="M19" s="9" t="s">
        <v>1403</v>
      </c>
      <c r="N19" s="36"/>
      <c r="O19" s="10"/>
      <c r="P19" s="117"/>
      <c r="Q19" s="117"/>
      <c r="R19" s="117"/>
      <c r="S19" s="116"/>
      <c r="U19" s="118" t="s">
        <v>1406</v>
      </c>
      <c r="V19" s="118"/>
    </row>
    <row r="20" spans="1:22" ht="39" customHeight="1" x14ac:dyDescent="0.2">
      <c r="A20" s="31">
        <v>43839</v>
      </c>
      <c r="B20" s="30" t="s">
        <v>1419</v>
      </c>
      <c r="C20" s="30">
        <v>43970</v>
      </c>
      <c r="D20" s="30">
        <v>44004</v>
      </c>
      <c r="E20" s="9" t="s">
        <v>1420</v>
      </c>
      <c r="F20" s="9">
        <v>2010059</v>
      </c>
      <c r="G20" s="9" t="s">
        <v>1427</v>
      </c>
      <c r="H20" s="9">
        <v>4968908</v>
      </c>
      <c r="I20" s="9">
        <v>2020015</v>
      </c>
      <c r="J20" s="67" t="s">
        <v>1402</v>
      </c>
      <c r="M20" s="9" t="s">
        <v>1403</v>
      </c>
      <c r="N20" s="9" t="s">
        <v>1404</v>
      </c>
      <c r="O20" s="10"/>
      <c r="P20" s="11"/>
      <c r="Q20" s="11"/>
      <c r="R20" s="11"/>
      <c r="T20" s="36" t="s">
        <v>1405</v>
      </c>
    </row>
    <row r="21" spans="1:22" s="115" customFormat="1" ht="39" customHeight="1" x14ac:dyDescent="0.2">
      <c r="A21" s="31">
        <v>43839</v>
      </c>
      <c r="B21" s="30" t="s">
        <v>1422</v>
      </c>
      <c r="C21" s="30" t="s">
        <v>1423</v>
      </c>
      <c r="D21" s="30" t="s">
        <v>124</v>
      </c>
      <c r="E21" s="9" t="s">
        <v>1420</v>
      </c>
      <c r="F21" s="9">
        <v>2010059</v>
      </c>
      <c r="G21" s="9" t="s">
        <v>1428</v>
      </c>
      <c r="H21" s="9">
        <v>4968895</v>
      </c>
      <c r="I21" s="9">
        <v>2020016</v>
      </c>
      <c r="J21" s="67" t="s">
        <v>1402</v>
      </c>
      <c r="K21" s="9"/>
      <c r="L21" s="9"/>
      <c r="M21" s="9" t="s">
        <v>1403</v>
      </c>
      <c r="N21" s="36"/>
      <c r="O21" s="10"/>
      <c r="P21" s="117"/>
      <c r="Q21" s="117"/>
      <c r="R21" s="117"/>
      <c r="S21" s="116"/>
      <c r="U21" s="118"/>
      <c r="V21" s="118"/>
    </row>
    <row r="22" spans="1:22" ht="39" customHeight="1" x14ac:dyDescent="0.2">
      <c r="A22" s="31">
        <v>43839</v>
      </c>
      <c r="B22" s="30" t="s">
        <v>1419</v>
      </c>
      <c r="C22" s="30">
        <v>43970</v>
      </c>
      <c r="D22" s="30">
        <v>44004</v>
      </c>
      <c r="E22" s="9" t="s">
        <v>1420</v>
      </c>
      <c r="F22" s="9">
        <v>2010059</v>
      </c>
      <c r="G22" s="9" t="s">
        <v>1429</v>
      </c>
      <c r="H22" s="9">
        <v>4968887</v>
      </c>
      <c r="I22" s="9">
        <v>2020017</v>
      </c>
      <c r="J22" s="67" t="s">
        <v>1402</v>
      </c>
      <c r="M22" s="9" t="s">
        <v>1403</v>
      </c>
      <c r="N22" s="9" t="s">
        <v>1404</v>
      </c>
      <c r="O22" s="10"/>
      <c r="P22" s="11"/>
      <c r="Q22" s="11"/>
      <c r="R22" s="11"/>
      <c r="T22" s="36" t="s">
        <v>1405</v>
      </c>
    </row>
    <row r="23" spans="1:22" ht="39" customHeight="1" x14ac:dyDescent="0.2">
      <c r="A23" s="31">
        <v>43839</v>
      </c>
      <c r="B23" s="30" t="s">
        <v>1419</v>
      </c>
      <c r="C23" s="30">
        <v>43970</v>
      </c>
      <c r="D23" s="30">
        <v>44004</v>
      </c>
      <c r="E23" s="9" t="s">
        <v>1420</v>
      </c>
      <c r="F23" s="9">
        <v>2010059</v>
      </c>
      <c r="G23" s="9" t="s">
        <v>1430</v>
      </c>
      <c r="H23" s="9">
        <v>4968879</v>
      </c>
      <c r="I23" s="9">
        <v>2020018</v>
      </c>
      <c r="J23" s="67" t="s">
        <v>1402</v>
      </c>
      <c r="M23" s="9" t="s">
        <v>1403</v>
      </c>
      <c r="N23" s="9" t="s">
        <v>1404</v>
      </c>
      <c r="O23" s="10"/>
      <c r="P23" s="11"/>
      <c r="Q23" s="11"/>
      <c r="R23" s="11"/>
      <c r="T23" s="36" t="s">
        <v>1405</v>
      </c>
    </row>
    <row r="24" spans="1:22" ht="39" customHeight="1" x14ac:dyDescent="0.2">
      <c r="A24" s="31">
        <v>43839</v>
      </c>
      <c r="B24" s="30" t="s">
        <v>1431</v>
      </c>
      <c r="C24" s="30" t="s">
        <v>1423</v>
      </c>
      <c r="D24" s="30" t="s">
        <v>124</v>
      </c>
      <c r="E24" s="9" t="s">
        <v>1420</v>
      </c>
      <c r="F24" s="9">
        <v>2010059</v>
      </c>
      <c r="G24" s="9" t="s">
        <v>1432</v>
      </c>
      <c r="H24" s="9">
        <v>4968860</v>
      </c>
      <c r="I24" s="9">
        <v>2020019</v>
      </c>
      <c r="J24" s="67" t="s">
        <v>1402</v>
      </c>
      <c r="M24" s="9" t="s">
        <v>1403</v>
      </c>
      <c r="O24" s="10"/>
      <c r="P24" s="11"/>
      <c r="Q24" s="11"/>
      <c r="R24" s="11"/>
    </row>
    <row r="25" spans="1:22" ht="39" customHeight="1" x14ac:dyDescent="0.2">
      <c r="A25" s="31">
        <v>43839</v>
      </c>
      <c r="B25" s="30" t="s">
        <v>1419</v>
      </c>
      <c r="C25" s="30">
        <v>43970</v>
      </c>
      <c r="D25" s="30">
        <v>44004</v>
      </c>
      <c r="E25" s="9" t="s">
        <v>1420</v>
      </c>
      <c r="F25" s="9">
        <v>2010059</v>
      </c>
      <c r="G25" s="9" t="s">
        <v>1433</v>
      </c>
      <c r="H25" s="9">
        <v>4968852</v>
      </c>
      <c r="I25" s="9">
        <v>2020020</v>
      </c>
      <c r="J25" s="67" t="s">
        <v>1402</v>
      </c>
      <c r="M25" s="9" t="s">
        <v>1403</v>
      </c>
      <c r="N25" s="9" t="s">
        <v>1404</v>
      </c>
      <c r="O25" s="10"/>
      <c r="P25" s="11"/>
      <c r="Q25" s="11"/>
      <c r="R25" s="11"/>
      <c r="T25" s="36" t="s">
        <v>1405</v>
      </c>
    </row>
    <row r="26" spans="1:22" ht="39" customHeight="1" x14ac:dyDescent="0.2">
      <c r="A26" s="31">
        <v>43839</v>
      </c>
      <c r="B26" s="30" t="s">
        <v>1419</v>
      </c>
      <c r="C26" s="30">
        <v>43970</v>
      </c>
      <c r="D26" s="30">
        <v>44004</v>
      </c>
      <c r="E26" s="9" t="s">
        <v>1420</v>
      </c>
      <c r="F26" s="9">
        <v>2010059</v>
      </c>
      <c r="G26" s="9" t="s">
        <v>1434</v>
      </c>
      <c r="H26" s="9">
        <v>4968844</v>
      </c>
      <c r="I26" s="9">
        <v>2020021</v>
      </c>
      <c r="J26" s="67" t="s">
        <v>1402</v>
      </c>
      <c r="M26" s="9" t="s">
        <v>1403</v>
      </c>
      <c r="N26" s="9" t="s">
        <v>1404</v>
      </c>
      <c r="O26" s="10"/>
      <c r="P26" s="11"/>
      <c r="Q26" s="11"/>
      <c r="R26" s="11"/>
      <c r="T26" s="36" t="s">
        <v>1405</v>
      </c>
      <c r="U26" s="29" t="s">
        <v>1406</v>
      </c>
    </row>
    <row r="27" spans="1:22" ht="39" customHeight="1" x14ac:dyDescent="0.2">
      <c r="A27" s="31">
        <v>43839</v>
      </c>
      <c r="B27" s="30" t="s">
        <v>1399</v>
      </c>
      <c r="C27" s="30">
        <v>43970</v>
      </c>
      <c r="D27" s="30">
        <v>44004</v>
      </c>
      <c r="E27" s="9" t="s">
        <v>1400</v>
      </c>
      <c r="F27" s="9">
        <v>2010059</v>
      </c>
      <c r="G27" s="9" t="s">
        <v>1435</v>
      </c>
      <c r="H27" s="9">
        <v>4968836</v>
      </c>
      <c r="I27" s="9">
        <v>2020022</v>
      </c>
      <c r="J27" s="67" t="s">
        <v>1436</v>
      </c>
      <c r="M27" s="9" t="s">
        <v>1403</v>
      </c>
      <c r="N27" s="9" t="s">
        <v>1404</v>
      </c>
      <c r="O27" s="10"/>
      <c r="P27" s="11"/>
      <c r="Q27" s="11"/>
      <c r="R27" s="11"/>
      <c r="T27" s="36" t="s">
        <v>1405</v>
      </c>
    </row>
    <row r="28" spans="1:22" ht="39" customHeight="1" x14ac:dyDescent="0.2">
      <c r="A28" s="31">
        <v>43839</v>
      </c>
      <c r="B28" s="30" t="s">
        <v>1399</v>
      </c>
      <c r="C28" s="30">
        <v>43970</v>
      </c>
      <c r="D28" s="30">
        <v>44004</v>
      </c>
      <c r="E28" s="9" t="s">
        <v>1400</v>
      </c>
      <c r="F28" s="9">
        <v>2010059</v>
      </c>
      <c r="G28" s="9" t="s">
        <v>1437</v>
      </c>
      <c r="H28" s="9">
        <v>4968828</v>
      </c>
      <c r="I28" s="9">
        <v>2020023</v>
      </c>
      <c r="J28" s="67" t="s">
        <v>1436</v>
      </c>
      <c r="M28" s="9" t="s">
        <v>1403</v>
      </c>
      <c r="N28" s="9" t="s">
        <v>1404</v>
      </c>
      <c r="O28" s="10"/>
      <c r="P28" s="11"/>
      <c r="Q28" s="11"/>
      <c r="R28" s="11"/>
      <c r="T28" s="36" t="s">
        <v>1405</v>
      </c>
    </row>
    <row r="29" spans="1:22" ht="39" customHeight="1" x14ac:dyDescent="0.2">
      <c r="A29" s="31">
        <v>43839</v>
      </c>
      <c r="B29" s="30" t="s">
        <v>1399</v>
      </c>
      <c r="C29" s="30">
        <v>43936</v>
      </c>
      <c r="D29" s="30">
        <v>44004</v>
      </c>
      <c r="E29" s="9" t="s">
        <v>1400</v>
      </c>
      <c r="F29" s="9">
        <v>2010059</v>
      </c>
      <c r="G29" s="9" t="s">
        <v>1438</v>
      </c>
      <c r="H29" s="9">
        <v>4968811</v>
      </c>
      <c r="I29" s="9">
        <v>2020024</v>
      </c>
      <c r="J29" s="67" t="s">
        <v>1436</v>
      </c>
      <c r="M29" s="9" t="s">
        <v>1403</v>
      </c>
      <c r="N29" s="9" t="s">
        <v>1404</v>
      </c>
      <c r="O29" s="10"/>
      <c r="P29" s="11"/>
      <c r="Q29" s="11"/>
      <c r="R29" s="11"/>
      <c r="T29" s="36" t="s">
        <v>1405</v>
      </c>
      <c r="U29" s="29" t="s">
        <v>1439</v>
      </c>
    </row>
    <row r="30" spans="1:22" ht="39" customHeight="1" x14ac:dyDescent="0.2">
      <c r="A30" s="31">
        <v>43839</v>
      </c>
      <c r="B30" s="30" t="s">
        <v>1399</v>
      </c>
      <c r="C30" s="30">
        <v>43936</v>
      </c>
      <c r="D30" s="30">
        <v>44004</v>
      </c>
      <c r="E30" s="9" t="s">
        <v>1400</v>
      </c>
      <c r="F30" s="9">
        <v>2010059</v>
      </c>
      <c r="G30" s="9" t="s">
        <v>1440</v>
      </c>
      <c r="H30" s="9">
        <v>4968801</v>
      </c>
      <c r="I30" s="9">
        <v>2020025</v>
      </c>
      <c r="J30" s="67" t="s">
        <v>1436</v>
      </c>
      <c r="M30" s="9" t="s">
        <v>1403</v>
      </c>
      <c r="N30" s="9" t="s">
        <v>1404</v>
      </c>
      <c r="O30" s="10"/>
      <c r="P30" s="11"/>
      <c r="Q30" s="11"/>
      <c r="R30" s="11"/>
      <c r="T30" s="36" t="s">
        <v>1405</v>
      </c>
    </row>
    <row r="31" spans="1:22" ht="39" customHeight="1" x14ac:dyDescent="0.2">
      <c r="A31" s="31">
        <v>43839</v>
      </c>
      <c r="B31" s="30" t="s">
        <v>1399</v>
      </c>
      <c r="C31" s="30">
        <v>43936</v>
      </c>
      <c r="D31" s="30">
        <v>44004</v>
      </c>
      <c r="E31" s="9" t="s">
        <v>1400</v>
      </c>
      <c r="F31" s="9">
        <v>2010059</v>
      </c>
      <c r="G31" s="9" t="s">
        <v>1441</v>
      </c>
      <c r="H31" s="9">
        <v>4968799</v>
      </c>
      <c r="I31" s="9">
        <v>2020026</v>
      </c>
      <c r="J31" s="67" t="s">
        <v>1436</v>
      </c>
      <c r="M31" s="9" t="s">
        <v>1403</v>
      </c>
      <c r="N31" s="9" t="s">
        <v>1404</v>
      </c>
      <c r="O31" s="10"/>
      <c r="P31" s="11"/>
      <c r="Q31" s="11"/>
      <c r="R31" s="11"/>
      <c r="T31" s="36" t="s">
        <v>1405</v>
      </c>
    </row>
    <row r="32" spans="1:22" ht="39" customHeight="1" x14ac:dyDescent="0.2">
      <c r="A32" s="31">
        <v>43839</v>
      </c>
      <c r="B32" s="30" t="s">
        <v>1399</v>
      </c>
      <c r="C32" s="30">
        <v>43936</v>
      </c>
      <c r="D32" s="30">
        <v>44004</v>
      </c>
      <c r="E32" s="9" t="s">
        <v>1400</v>
      </c>
      <c r="F32" s="9">
        <v>2010059</v>
      </c>
      <c r="G32" s="9" t="s">
        <v>1442</v>
      </c>
      <c r="H32" s="9">
        <v>4968780</v>
      </c>
      <c r="I32" s="9">
        <v>2020027</v>
      </c>
      <c r="J32" s="67" t="s">
        <v>1436</v>
      </c>
      <c r="M32" s="9" t="s">
        <v>1403</v>
      </c>
      <c r="N32" s="9" t="s">
        <v>1404</v>
      </c>
      <c r="O32" s="10"/>
      <c r="P32" s="11"/>
      <c r="Q32" s="11"/>
      <c r="R32" s="11"/>
      <c r="T32" s="36" t="s">
        <v>1405</v>
      </c>
    </row>
    <row r="33" spans="1:24" ht="39" customHeight="1" x14ac:dyDescent="0.2">
      <c r="A33" s="31">
        <v>43839</v>
      </c>
      <c r="B33" s="30" t="s">
        <v>1419</v>
      </c>
      <c r="C33" s="30">
        <v>43936</v>
      </c>
      <c r="D33" s="30">
        <v>44004</v>
      </c>
      <c r="E33" s="9" t="s">
        <v>1420</v>
      </c>
      <c r="F33" s="9">
        <v>2010059</v>
      </c>
      <c r="G33" s="9" t="s">
        <v>1443</v>
      </c>
      <c r="H33" s="9">
        <v>4968772</v>
      </c>
      <c r="I33" s="9">
        <v>2020028</v>
      </c>
      <c r="J33" s="67" t="s">
        <v>1436</v>
      </c>
      <c r="M33" s="9" t="s">
        <v>1403</v>
      </c>
      <c r="N33" s="9" t="s">
        <v>1404</v>
      </c>
      <c r="O33" s="10"/>
      <c r="P33" s="11"/>
      <c r="Q33" s="11"/>
      <c r="R33" s="11"/>
      <c r="T33" s="36" t="s">
        <v>1405</v>
      </c>
    </row>
    <row r="34" spans="1:24" s="115" customFormat="1" ht="39" customHeight="1" x14ac:dyDescent="0.2">
      <c r="A34" s="31">
        <v>43839</v>
      </c>
      <c r="B34" s="30" t="s">
        <v>1422</v>
      </c>
      <c r="C34" s="30" t="s">
        <v>1423</v>
      </c>
      <c r="D34" s="30" t="s">
        <v>124</v>
      </c>
      <c r="E34" s="9" t="s">
        <v>1420</v>
      </c>
      <c r="F34" s="9">
        <v>2010059</v>
      </c>
      <c r="G34" s="9" t="s">
        <v>1444</v>
      </c>
      <c r="H34" s="9">
        <v>4968764</v>
      </c>
      <c r="I34" s="9">
        <v>2020029</v>
      </c>
      <c r="J34" s="67" t="s">
        <v>1436</v>
      </c>
      <c r="K34" s="9"/>
      <c r="L34" s="9"/>
      <c r="M34" s="9" t="s">
        <v>1403</v>
      </c>
      <c r="N34" s="9"/>
      <c r="O34" s="10"/>
      <c r="P34" s="117"/>
      <c r="Q34" s="117"/>
      <c r="R34" s="117"/>
      <c r="S34" s="116"/>
      <c r="U34" s="118" t="s">
        <v>1445</v>
      </c>
      <c r="V34" s="118"/>
    </row>
    <row r="35" spans="1:24" ht="39" customHeight="1" x14ac:dyDescent="0.2">
      <c r="A35" s="31">
        <v>43839</v>
      </c>
      <c r="B35" s="30" t="s">
        <v>1419</v>
      </c>
      <c r="C35" s="30">
        <v>43936</v>
      </c>
      <c r="D35" s="30">
        <v>44004</v>
      </c>
      <c r="E35" s="9" t="s">
        <v>1420</v>
      </c>
      <c r="F35" s="9">
        <v>2010059</v>
      </c>
      <c r="G35" s="9" t="s">
        <v>1446</v>
      </c>
      <c r="H35" s="9">
        <v>4968756</v>
      </c>
      <c r="I35" s="9">
        <v>2020030</v>
      </c>
      <c r="J35" s="67" t="s">
        <v>1436</v>
      </c>
      <c r="M35" s="9" t="s">
        <v>1403</v>
      </c>
      <c r="N35" s="9" t="s">
        <v>1404</v>
      </c>
      <c r="O35" s="10"/>
      <c r="P35" s="11"/>
      <c r="Q35" s="11"/>
      <c r="R35" s="11"/>
      <c r="T35" s="36" t="s">
        <v>1405</v>
      </c>
    </row>
    <row r="36" spans="1:24" ht="39" customHeight="1" x14ac:dyDescent="0.2">
      <c r="A36" s="31">
        <v>43839</v>
      </c>
      <c r="B36" s="30" t="s">
        <v>1419</v>
      </c>
      <c r="C36" s="30">
        <v>43936</v>
      </c>
      <c r="D36" s="30">
        <v>44004</v>
      </c>
      <c r="E36" s="9" t="s">
        <v>1420</v>
      </c>
      <c r="F36" s="9">
        <v>2010059</v>
      </c>
      <c r="G36" s="9" t="s">
        <v>1447</v>
      </c>
      <c r="H36" s="9">
        <v>4968748</v>
      </c>
      <c r="I36" s="9">
        <v>2020031</v>
      </c>
      <c r="J36" s="67" t="s">
        <v>1436</v>
      </c>
      <c r="M36" s="9" t="s">
        <v>1403</v>
      </c>
      <c r="N36" s="9" t="s">
        <v>1404</v>
      </c>
      <c r="O36" s="10"/>
      <c r="P36" s="11"/>
      <c r="Q36" s="11"/>
      <c r="R36" s="11"/>
      <c r="T36" s="36" t="s">
        <v>1405</v>
      </c>
    </row>
    <row r="37" spans="1:24" ht="39" customHeight="1" x14ac:dyDescent="0.2">
      <c r="A37" s="31">
        <v>43839</v>
      </c>
      <c r="B37" s="30" t="s">
        <v>1419</v>
      </c>
      <c r="C37" s="30">
        <v>43936</v>
      </c>
      <c r="D37" s="30">
        <v>44004</v>
      </c>
      <c r="E37" s="9" t="s">
        <v>1420</v>
      </c>
      <c r="F37" s="9">
        <v>2010059</v>
      </c>
      <c r="G37" s="9" t="s">
        <v>1448</v>
      </c>
      <c r="H37" s="9">
        <v>4968731</v>
      </c>
      <c r="I37" s="9">
        <v>2020032</v>
      </c>
      <c r="J37" s="67" t="s">
        <v>1436</v>
      </c>
      <c r="M37" s="9" t="s">
        <v>1403</v>
      </c>
      <c r="N37" s="9" t="s">
        <v>1404</v>
      </c>
      <c r="O37" s="10"/>
      <c r="P37" s="11"/>
      <c r="Q37" s="11"/>
      <c r="R37" s="11"/>
      <c r="T37" s="36" t="s">
        <v>1405</v>
      </c>
    </row>
    <row r="38" spans="1:24" ht="39" customHeight="1" x14ac:dyDescent="0.2">
      <c r="A38" s="31">
        <v>43839</v>
      </c>
      <c r="B38" s="30" t="s">
        <v>1419</v>
      </c>
      <c r="C38" s="30">
        <v>43936</v>
      </c>
      <c r="D38" s="30">
        <v>44004</v>
      </c>
      <c r="E38" s="9" t="s">
        <v>1420</v>
      </c>
      <c r="F38" s="9">
        <v>2010059</v>
      </c>
      <c r="G38" s="9" t="s">
        <v>1449</v>
      </c>
      <c r="H38" s="9">
        <v>4968721</v>
      </c>
      <c r="I38" s="9">
        <v>2020033</v>
      </c>
      <c r="J38" s="67" t="s">
        <v>1436</v>
      </c>
      <c r="M38" s="9" t="s">
        <v>1403</v>
      </c>
      <c r="N38" s="9" t="s">
        <v>1404</v>
      </c>
      <c r="O38" s="10"/>
      <c r="P38" s="11"/>
      <c r="Q38" s="11"/>
      <c r="R38" s="11"/>
      <c r="T38" s="36" t="s">
        <v>1405</v>
      </c>
    </row>
    <row r="39" spans="1:24" ht="39" customHeight="1" x14ac:dyDescent="0.2">
      <c r="A39" s="31">
        <v>43839</v>
      </c>
      <c r="B39" s="30" t="s">
        <v>1419</v>
      </c>
      <c r="C39" s="30">
        <v>43936</v>
      </c>
      <c r="D39" s="30">
        <v>44004</v>
      </c>
      <c r="E39" s="9" t="s">
        <v>1420</v>
      </c>
      <c r="F39" s="9">
        <v>2010059</v>
      </c>
      <c r="G39" s="9" t="s">
        <v>1450</v>
      </c>
      <c r="H39" s="9">
        <v>4968713</v>
      </c>
      <c r="I39" s="9">
        <v>2020034</v>
      </c>
      <c r="J39" s="67" t="s">
        <v>1436</v>
      </c>
      <c r="M39" s="9" t="s">
        <v>1403</v>
      </c>
      <c r="N39" s="9" t="s">
        <v>1404</v>
      </c>
      <c r="O39" s="10"/>
      <c r="P39" s="11"/>
      <c r="Q39" s="11"/>
      <c r="R39" s="11"/>
      <c r="T39" s="36" t="s">
        <v>1405</v>
      </c>
    </row>
    <row r="40" spans="1:24" ht="36" customHeight="1" x14ac:dyDescent="0.2">
      <c r="A40" s="31">
        <v>43871</v>
      </c>
      <c r="B40" s="9" t="s">
        <v>124</v>
      </c>
      <c r="C40" s="30">
        <v>43971</v>
      </c>
      <c r="D40" s="9" t="s">
        <v>124</v>
      </c>
      <c r="E40" s="9" t="s">
        <v>124</v>
      </c>
      <c r="F40" s="9">
        <v>2020</v>
      </c>
      <c r="G40" s="9">
        <v>2469</v>
      </c>
      <c r="H40" s="9">
        <v>6014931</v>
      </c>
      <c r="I40" s="9" t="s">
        <v>1451</v>
      </c>
      <c r="J40" s="9" t="s">
        <v>43</v>
      </c>
      <c r="K40" s="9" t="s">
        <v>412</v>
      </c>
      <c r="M40" s="9" t="s">
        <v>1452</v>
      </c>
      <c r="N40" s="9"/>
      <c r="O40" s="10" t="s">
        <v>1453</v>
      </c>
      <c r="P40" s="11" t="s">
        <v>1454</v>
      </c>
      <c r="Q40" s="11"/>
      <c r="R40" s="11"/>
      <c r="T40" s="30" t="s">
        <v>1455</v>
      </c>
    </row>
    <row r="41" spans="1:24" ht="36" customHeight="1" x14ac:dyDescent="0.2">
      <c r="A41" s="31">
        <v>43871</v>
      </c>
      <c r="B41" s="9" t="s">
        <v>124</v>
      </c>
      <c r="C41" s="30">
        <v>43971</v>
      </c>
      <c r="D41" s="9" t="s">
        <v>124</v>
      </c>
      <c r="E41" s="9" t="s">
        <v>124</v>
      </c>
      <c r="F41" s="9">
        <v>2020</v>
      </c>
      <c r="G41" s="9">
        <v>2471</v>
      </c>
      <c r="H41" s="9">
        <v>6014948</v>
      </c>
      <c r="I41" s="9" t="s">
        <v>1456</v>
      </c>
      <c r="J41" s="9" t="s">
        <v>43</v>
      </c>
      <c r="K41" s="9" t="s">
        <v>412</v>
      </c>
      <c r="M41" s="9" t="s">
        <v>1452</v>
      </c>
      <c r="N41" s="9"/>
      <c r="O41" s="10" t="s">
        <v>1453</v>
      </c>
      <c r="P41" s="11" t="s">
        <v>1454</v>
      </c>
      <c r="Q41" s="11"/>
      <c r="R41" s="11"/>
      <c r="T41" s="30" t="s">
        <v>1455</v>
      </c>
    </row>
    <row r="42" spans="1:24" ht="36" customHeight="1" x14ac:dyDescent="0.2">
      <c r="A42" s="31">
        <v>43871</v>
      </c>
      <c r="B42" s="9" t="s">
        <v>124</v>
      </c>
      <c r="C42" s="30">
        <v>43971</v>
      </c>
      <c r="D42" s="9" t="s">
        <v>124</v>
      </c>
      <c r="E42" s="9" t="s">
        <v>124</v>
      </c>
      <c r="F42" s="9">
        <v>2020</v>
      </c>
      <c r="G42" s="9">
        <v>1553</v>
      </c>
      <c r="H42" s="9">
        <v>6014956</v>
      </c>
      <c r="I42" s="9" t="s">
        <v>1457</v>
      </c>
      <c r="J42" s="9" t="s">
        <v>43</v>
      </c>
      <c r="K42" s="9" t="s">
        <v>412</v>
      </c>
      <c r="M42" s="9" t="s">
        <v>1452</v>
      </c>
      <c r="N42" s="9"/>
      <c r="O42" s="10" t="s">
        <v>1453</v>
      </c>
      <c r="P42" s="11" t="s">
        <v>1454</v>
      </c>
      <c r="Q42" s="11"/>
      <c r="R42" s="11"/>
      <c r="T42" s="30" t="s">
        <v>1455</v>
      </c>
    </row>
    <row r="43" spans="1:24" ht="36" customHeight="1" x14ac:dyDescent="0.2">
      <c r="A43" s="31">
        <v>43871</v>
      </c>
      <c r="B43" s="9" t="s">
        <v>124</v>
      </c>
      <c r="C43" s="30">
        <v>43971</v>
      </c>
      <c r="D43" s="9" t="s">
        <v>124</v>
      </c>
      <c r="E43" s="9" t="s">
        <v>124</v>
      </c>
      <c r="F43" s="9">
        <v>2020</v>
      </c>
      <c r="G43" s="9">
        <v>2475</v>
      </c>
      <c r="H43" s="9">
        <v>6014964</v>
      </c>
      <c r="I43" s="9" t="s">
        <v>1458</v>
      </c>
      <c r="J43" s="9" t="s">
        <v>43</v>
      </c>
      <c r="K43" s="9" t="s">
        <v>412</v>
      </c>
      <c r="M43" s="9" t="s">
        <v>1452</v>
      </c>
      <c r="N43" s="9"/>
      <c r="O43" s="10" t="s">
        <v>1453</v>
      </c>
      <c r="P43" s="11" t="s">
        <v>1454</v>
      </c>
      <c r="Q43" s="11"/>
      <c r="R43" s="11"/>
      <c r="T43" s="30" t="s">
        <v>1455</v>
      </c>
    </row>
    <row r="44" spans="1:24" ht="36" customHeight="1" x14ac:dyDescent="0.2">
      <c r="A44" s="31">
        <v>43871</v>
      </c>
      <c r="B44" s="9" t="s">
        <v>124</v>
      </c>
      <c r="C44" s="30">
        <v>43971</v>
      </c>
      <c r="D44" s="9" t="s">
        <v>124</v>
      </c>
      <c r="E44" s="9" t="s">
        <v>124</v>
      </c>
      <c r="F44" s="9">
        <v>2020</v>
      </c>
      <c r="G44" s="9">
        <v>2480</v>
      </c>
      <c r="H44" s="9">
        <v>6014972</v>
      </c>
      <c r="I44" s="9" t="s">
        <v>1459</v>
      </c>
      <c r="J44" s="9" t="s">
        <v>43</v>
      </c>
      <c r="K44" s="9" t="s">
        <v>412</v>
      </c>
      <c r="M44" s="9" t="s">
        <v>1452</v>
      </c>
      <c r="N44" s="9"/>
      <c r="O44" s="10" t="s">
        <v>1453</v>
      </c>
      <c r="P44" s="11" t="s">
        <v>1454</v>
      </c>
      <c r="Q44" s="11"/>
      <c r="R44" s="11"/>
      <c r="T44" s="30" t="s">
        <v>1455</v>
      </c>
    </row>
    <row r="45" spans="1:24" ht="36" customHeight="1" x14ac:dyDescent="0.2">
      <c r="A45" s="31">
        <v>43871</v>
      </c>
      <c r="B45" s="9" t="s">
        <v>124</v>
      </c>
      <c r="C45" s="30">
        <v>43971</v>
      </c>
      <c r="D45" s="9" t="s">
        <v>124</v>
      </c>
      <c r="E45" s="9" t="s">
        <v>124</v>
      </c>
      <c r="F45" s="9">
        <v>2020</v>
      </c>
      <c r="G45" s="9">
        <v>2483</v>
      </c>
      <c r="H45" s="9">
        <v>6014980</v>
      </c>
      <c r="I45" s="9" t="s">
        <v>1460</v>
      </c>
      <c r="J45" s="9" t="s">
        <v>43</v>
      </c>
      <c r="K45" s="9" t="s">
        <v>412</v>
      </c>
      <c r="M45" s="9" t="s">
        <v>1452</v>
      </c>
      <c r="N45" s="9"/>
      <c r="O45" s="10" t="s">
        <v>1453</v>
      </c>
      <c r="P45" s="11" t="s">
        <v>1454</v>
      </c>
      <c r="Q45" s="11"/>
      <c r="R45" s="11"/>
      <c r="T45" s="30" t="s">
        <v>1455</v>
      </c>
    </row>
    <row r="46" spans="1:24" ht="36" customHeight="1" x14ac:dyDescent="0.2">
      <c r="A46" s="31">
        <v>43871</v>
      </c>
      <c r="B46" s="9" t="s">
        <v>124</v>
      </c>
      <c r="C46" s="30">
        <v>43971</v>
      </c>
      <c r="D46" s="9" t="s">
        <v>124</v>
      </c>
      <c r="E46" s="9" t="s">
        <v>124</v>
      </c>
      <c r="F46" s="9">
        <v>2020</v>
      </c>
      <c r="G46" s="9">
        <v>2484</v>
      </c>
      <c r="H46" s="9">
        <v>6014999</v>
      </c>
      <c r="I46" s="9" t="s">
        <v>1461</v>
      </c>
      <c r="J46" s="9" t="s">
        <v>43</v>
      </c>
      <c r="K46" s="9" t="s">
        <v>412</v>
      </c>
      <c r="M46" s="9" t="s">
        <v>1452</v>
      </c>
      <c r="N46" s="9"/>
      <c r="O46" s="10" t="s">
        <v>1453</v>
      </c>
      <c r="P46" s="11" t="s">
        <v>1454</v>
      </c>
      <c r="Q46" s="11"/>
      <c r="R46" s="11"/>
      <c r="T46" s="30" t="s">
        <v>1455</v>
      </c>
    </row>
    <row r="47" spans="1:24" ht="36" customHeight="1" x14ac:dyDescent="0.2">
      <c r="A47" s="31">
        <v>43871</v>
      </c>
      <c r="B47" s="9" t="s">
        <v>124</v>
      </c>
      <c r="C47" s="30">
        <v>43971</v>
      </c>
      <c r="D47" s="9" t="s">
        <v>124</v>
      </c>
      <c r="E47" s="9" t="s">
        <v>124</v>
      </c>
      <c r="F47" s="9">
        <v>2020</v>
      </c>
      <c r="G47" s="9">
        <v>2485</v>
      </c>
      <c r="H47" s="9">
        <v>6015000</v>
      </c>
      <c r="I47" s="9" t="s">
        <v>1462</v>
      </c>
      <c r="J47" s="9" t="s">
        <v>43</v>
      </c>
      <c r="K47" s="9" t="s">
        <v>412</v>
      </c>
      <c r="M47" s="9" t="s">
        <v>1452</v>
      </c>
      <c r="N47" s="9"/>
      <c r="O47" s="10" t="s">
        <v>1453</v>
      </c>
      <c r="P47" s="11" t="s">
        <v>1454</v>
      </c>
      <c r="Q47" s="11"/>
      <c r="R47" s="11"/>
      <c r="T47" s="30" t="s">
        <v>1455</v>
      </c>
    </row>
    <row r="48" spans="1:24" ht="36" customHeight="1" x14ac:dyDescent="0.2">
      <c r="A48" s="31">
        <v>43871</v>
      </c>
      <c r="B48" s="9" t="s">
        <v>124</v>
      </c>
      <c r="C48" s="30">
        <v>43971</v>
      </c>
      <c r="D48" s="9" t="s">
        <v>124</v>
      </c>
      <c r="E48" s="9" t="s">
        <v>124</v>
      </c>
      <c r="F48" s="9">
        <v>2020</v>
      </c>
      <c r="G48" s="9">
        <v>2486</v>
      </c>
      <c r="H48" s="9">
        <v>6014851</v>
      </c>
      <c r="I48" s="9" t="s">
        <v>1463</v>
      </c>
      <c r="J48" s="9" t="s">
        <v>43</v>
      </c>
      <c r="K48" s="9" t="s">
        <v>412</v>
      </c>
      <c r="M48" s="9" t="s">
        <v>1452</v>
      </c>
      <c r="N48" s="9"/>
      <c r="O48" s="10" t="s">
        <v>1453</v>
      </c>
      <c r="P48" s="11" t="s">
        <v>1454</v>
      </c>
      <c r="Q48" s="11"/>
      <c r="R48" s="11"/>
      <c r="T48" s="30" t="s">
        <v>1455</v>
      </c>
      <c r="X48" s="37"/>
    </row>
    <row r="49" spans="1:24" ht="36" customHeight="1" x14ac:dyDescent="0.2">
      <c r="A49" s="31">
        <v>43871</v>
      </c>
      <c r="B49" s="9" t="s">
        <v>124</v>
      </c>
      <c r="C49" s="30">
        <v>43971</v>
      </c>
      <c r="D49" s="9" t="s">
        <v>124</v>
      </c>
      <c r="E49" s="9" t="s">
        <v>124</v>
      </c>
      <c r="F49" s="9">
        <v>2020</v>
      </c>
      <c r="G49" s="9">
        <v>2487</v>
      </c>
      <c r="H49" s="9">
        <v>6014868</v>
      </c>
      <c r="I49" s="9" t="s">
        <v>1464</v>
      </c>
      <c r="J49" s="9" t="s">
        <v>43</v>
      </c>
      <c r="K49" s="9" t="s">
        <v>412</v>
      </c>
      <c r="M49" s="9" t="s">
        <v>1452</v>
      </c>
      <c r="N49" s="9"/>
      <c r="O49" s="10" t="s">
        <v>1453</v>
      </c>
      <c r="P49" s="11" t="s">
        <v>1454</v>
      </c>
      <c r="Q49" s="11"/>
      <c r="R49" s="11"/>
      <c r="T49" s="30" t="s">
        <v>1455</v>
      </c>
      <c r="X49" s="37"/>
    </row>
    <row r="50" spans="1:24" ht="36" customHeight="1" x14ac:dyDescent="0.2">
      <c r="A50" s="31">
        <v>43871</v>
      </c>
      <c r="B50" s="9" t="s">
        <v>124</v>
      </c>
      <c r="C50" s="30">
        <v>43971</v>
      </c>
      <c r="D50" s="9" t="s">
        <v>124</v>
      </c>
      <c r="E50" s="9" t="s">
        <v>124</v>
      </c>
      <c r="F50" s="9">
        <v>2020</v>
      </c>
      <c r="G50" s="9">
        <v>2488</v>
      </c>
      <c r="H50" s="9">
        <v>6014876</v>
      </c>
      <c r="I50" s="9" t="s">
        <v>1465</v>
      </c>
      <c r="J50" s="9" t="s">
        <v>43</v>
      </c>
      <c r="K50" s="9" t="s">
        <v>412</v>
      </c>
      <c r="M50" s="9" t="s">
        <v>1452</v>
      </c>
      <c r="N50" s="9"/>
      <c r="O50" s="10" t="s">
        <v>1453</v>
      </c>
      <c r="P50" s="11" t="s">
        <v>1454</v>
      </c>
      <c r="Q50" s="11"/>
      <c r="R50" s="11"/>
      <c r="T50" s="30" t="s">
        <v>1455</v>
      </c>
    </row>
    <row r="51" spans="1:24" ht="36" customHeight="1" x14ac:dyDescent="0.2">
      <c r="A51" s="31">
        <v>43871</v>
      </c>
      <c r="B51" s="9" t="s">
        <v>124</v>
      </c>
      <c r="C51" s="30">
        <v>43971</v>
      </c>
      <c r="D51" s="9" t="s">
        <v>124</v>
      </c>
      <c r="E51" s="9" t="s">
        <v>124</v>
      </c>
      <c r="F51" s="9">
        <v>2020</v>
      </c>
      <c r="G51" s="9">
        <v>2489</v>
      </c>
      <c r="H51" s="9">
        <v>6014884</v>
      </c>
      <c r="I51" s="9" t="s">
        <v>1466</v>
      </c>
      <c r="J51" s="9" t="s">
        <v>43</v>
      </c>
      <c r="K51" s="9" t="s">
        <v>412</v>
      </c>
      <c r="M51" s="9" t="s">
        <v>1452</v>
      </c>
      <c r="N51" s="9"/>
      <c r="O51" s="10" t="s">
        <v>1453</v>
      </c>
      <c r="P51" s="11" t="s">
        <v>1454</v>
      </c>
      <c r="Q51" s="11"/>
      <c r="R51" s="11"/>
      <c r="T51" s="30" t="s">
        <v>1455</v>
      </c>
      <c r="X51" s="37"/>
    </row>
    <row r="52" spans="1:24" ht="36" customHeight="1" x14ac:dyDescent="0.2">
      <c r="A52" s="31">
        <v>43871</v>
      </c>
      <c r="B52" s="9" t="s">
        <v>124</v>
      </c>
      <c r="C52" s="30">
        <v>43971</v>
      </c>
      <c r="D52" s="9" t="s">
        <v>124</v>
      </c>
      <c r="E52" s="9" t="s">
        <v>124</v>
      </c>
      <c r="F52" s="9">
        <v>2020</v>
      </c>
      <c r="G52" s="9">
        <v>2490</v>
      </c>
      <c r="H52" s="9">
        <v>6014892</v>
      </c>
      <c r="I52" s="9" t="s">
        <v>1467</v>
      </c>
      <c r="J52" s="9" t="s">
        <v>43</v>
      </c>
      <c r="K52" s="9" t="s">
        <v>412</v>
      </c>
      <c r="M52" s="9" t="s">
        <v>1452</v>
      </c>
      <c r="N52" s="9"/>
      <c r="O52" s="10" t="s">
        <v>1453</v>
      </c>
      <c r="P52" s="11" t="s">
        <v>1454</v>
      </c>
      <c r="Q52" s="11"/>
      <c r="R52" s="11"/>
      <c r="T52" s="30" t="s">
        <v>1455</v>
      </c>
    </row>
    <row r="53" spans="1:24" ht="36" customHeight="1" x14ac:dyDescent="0.2">
      <c r="A53" s="31">
        <v>43871</v>
      </c>
      <c r="B53" s="9" t="s">
        <v>124</v>
      </c>
      <c r="C53" s="30">
        <v>43971</v>
      </c>
      <c r="D53" s="9" t="s">
        <v>124</v>
      </c>
      <c r="E53" s="9" t="s">
        <v>124</v>
      </c>
      <c r="F53" s="9">
        <v>2020</v>
      </c>
      <c r="G53" s="9">
        <v>2491</v>
      </c>
      <c r="H53" s="9">
        <v>6014905</v>
      </c>
      <c r="I53" s="9" t="s">
        <v>1468</v>
      </c>
      <c r="J53" s="9" t="s">
        <v>43</v>
      </c>
      <c r="K53" s="9" t="s">
        <v>412</v>
      </c>
      <c r="M53" s="9" t="s">
        <v>1452</v>
      </c>
      <c r="N53" s="9"/>
      <c r="O53" s="10" t="s">
        <v>1453</v>
      </c>
      <c r="P53" s="11" t="s">
        <v>1454</v>
      </c>
      <c r="Q53" s="11"/>
      <c r="R53" s="11"/>
      <c r="T53" s="30" t="s">
        <v>1455</v>
      </c>
    </row>
    <row r="54" spans="1:24" ht="36" customHeight="1" x14ac:dyDescent="0.2">
      <c r="A54" s="31">
        <v>43871</v>
      </c>
      <c r="B54" s="9" t="s">
        <v>124</v>
      </c>
      <c r="C54" s="30">
        <v>43971</v>
      </c>
      <c r="D54" s="9" t="s">
        <v>124</v>
      </c>
      <c r="E54" s="9" t="s">
        <v>124</v>
      </c>
      <c r="F54" s="9">
        <v>2020</v>
      </c>
      <c r="G54" s="9">
        <v>2492</v>
      </c>
      <c r="H54" s="9">
        <v>6014913</v>
      </c>
      <c r="I54" s="9" t="s">
        <v>1469</v>
      </c>
      <c r="J54" s="9" t="s">
        <v>43</v>
      </c>
      <c r="K54" s="9" t="s">
        <v>412</v>
      </c>
      <c r="M54" s="9" t="s">
        <v>1452</v>
      </c>
      <c r="N54" s="9"/>
      <c r="O54" s="10" t="s">
        <v>1453</v>
      </c>
      <c r="P54" s="11" t="s">
        <v>1454</v>
      </c>
      <c r="Q54" s="11"/>
      <c r="R54" s="11"/>
      <c r="T54" s="30" t="s">
        <v>1455</v>
      </c>
    </row>
    <row r="55" spans="1:24" ht="36" customHeight="1" x14ac:dyDescent="0.2">
      <c r="A55" s="31">
        <v>43871</v>
      </c>
      <c r="B55" s="9" t="s">
        <v>124</v>
      </c>
      <c r="C55" s="30">
        <v>43971</v>
      </c>
      <c r="D55" s="9" t="s">
        <v>124</v>
      </c>
      <c r="E55" s="9" t="s">
        <v>124</v>
      </c>
      <c r="F55" s="9">
        <v>2020</v>
      </c>
      <c r="G55" s="9">
        <v>2493</v>
      </c>
      <c r="H55" s="9">
        <v>6014921</v>
      </c>
      <c r="I55" s="9" t="s">
        <v>1470</v>
      </c>
      <c r="J55" s="9" t="s">
        <v>43</v>
      </c>
      <c r="K55" s="9" t="s">
        <v>412</v>
      </c>
      <c r="M55" s="9" t="s">
        <v>1452</v>
      </c>
      <c r="N55" s="9"/>
      <c r="O55" s="10" t="s">
        <v>1453</v>
      </c>
      <c r="P55" s="11" t="s">
        <v>1454</v>
      </c>
      <c r="Q55" s="11"/>
      <c r="R55" s="11"/>
      <c r="T55" s="30" t="s">
        <v>1455</v>
      </c>
    </row>
    <row r="56" spans="1:24" ht="36" customHeight="1" x14ac:dyDescent="0.2">
      <c r="A56" s="31">
        <v>43871</v>
      </c>
      <c r="B56" s="9" t="s">
        <v>124</v>
      </c>
      <c r="C56" s="30">
        <v>43971</v>
      </c>
      <c r="D56" s="9" t="s">
        <v>124</v>
      </c>
      <c r="E56" s="9" t="s">
        <v>124</v>
      </c>
      <c r="F56" s="9">
        <v>2020</v>
      </c>
      <c r="G56" s="9">
        <v>2498</v>
      </c>
      <c r="H56" s="9">
        <v>6014841</v>
      </c>
      <c r="I56" s="9" t="s">
        <v>1471</v>
      </c>
      <c r="J56" s="9" t="s">
        <v>43</v>
      </c>
      <c r="K56" s="9" t="s">
        <v>412</v>
      </c>
      <c r="M56" s="9" t="s">
        <v>1452</v>
      </c>
      <c r="N56" s="9"/>
      <c r="O56" s="10" t="s">
        <v>1453</v>
      </c>
      <c r="P56" s="11" t="s">
        <v>1454</v>
      </c>
      <c r="Q56" s="11"/>
      <c r="R56" s="11"/>
      <c r="T56" s="30" t="s">
        <v>1455</v>
      </c>
    </row>
    <row r="57" spans="1:24" ht="36" customHeight="1" x14ac:dyDescent="0.2">
      <c r="A57" s="31">
        <v>43871</v>
      </c>
      <c r="B57" s="9" t="s">
        <v>124</v>
      </c>
      <c r="C57" s="30">
        <v>43971</v>
      </c>
      <c r="D57" s="9" t="s">
        <v>124</v>
      </c>
      <c r="E57" s="9" t="s">
        <v>124</v>
      </c>
      <c r="F57" s="9">
        <v>2020</v>
      </c>
      <c r="G57" s="9">
        <v>2499</v>
      </c>
      <c r="H57" s="9">
        <v>6014833</v>
      </c>
      <c r="I57" s="9" t="s">
        <v>1472</v>
      </c>
      <c r="J57" s="9" t="s">
        <v>43</v>
      </c>
      <c r="K57" s="9" t="s">
        <v>412</v>
      </c>
      <c r="M57" s="9" t="s">
        <v>1452</v>
      </c>
      <c r="N57" s="9"/>
      <c r="O57" s="10" t="s">
        <v>1453</v>
      </c>
      <c r="P57" s="11" t="s">
        <v>1454</v>
      </c>
      <c r="Q57" s="11"/>
      <c r="R57" s="11"/>
      <c r="T57" s="30" t="s">
        <v>1455</v>
      </c>
    </row>
    <row r="58" spans="1:24" ht="36" customHeight="1" x14ac:dyDescent="0.2">
      <c r="A58" s="31">
        <v>43871</v>
      </c>
      <c r="B58" s="9" t="s">
        <v>124</v>
      </c>
      <c r="C58" s="30">
        <v>43971</v>
      </c>
      <c r="D58" s="9" t="s">
        <v>124</v>
      </c>
      <c r="E58" s="9" t="s">
        <v>124</v>
      </c>
      <c r="F58" s="9">
        <v>2020</v>
      </c>
      <c r="G58" s="9">
        <v>2500</v>
      </c>
      <c r="H58" s="9">
        <v>6014825</v>
      </c>
      <c r="I58" s="9" t="s">
        <v>1473</v>
      </c>
      <c r="J58" s="9" t="s">
        <v>43</v>
      </c>
      <c r="K58" s="9" t="s">
        <v>412</v>
      </c>
      <c r="M58" s="9" t="s">
        <v>1452</v>
      </c>
      <c r="N58" s="9"/>
      <c r="O58" s="10" t="s">
        <v>1453</v>
      </c>
      <c r="P58" s="11" t="s">
        <v>1454</v>
      </c>
      <c r="Q58" s="11"/>
      <c r="R58" s="11"/>
      <c r="T58" s="30" t="s">
        <v>1455</v>
      </c>
    </row>
    <row r="59" spans="1:24" ht="36" customHeight="1" x14ac:dyDescent="0.2">
      <c r="A59" s="31">
        <v>43871</v>
      </c>
      <c r="B59" s="9" t="s">
        <v>124</v>
      </c>
      <c r="C59" s="30">
        <v>43971</v>
      </c>
      <c r="D59" s="9" t="s">
        <v>124</v>
      </c>
      <c r="E59" s="9" t="s">
        <v>124</v>
      </c>
      <c r="F59" s="9">
        <v>2020</v>
      </c>
      <c r="G59" s="9">
        <v>2501</v>
      </c>
      <c r="H59" s="9">
        <v>6014817</v>
      </c>
      <c r="I59" s="9" t="s">
        <v>1474</v>
      </c>
      <c r="J59" s="9" t="s">
        <v>43</v>
      </c>
      <c r="K59" s="9" t="s">
        <v>412</v>
      </c>
      <c r="M59" s="9" t="s">
        <v>1452</v>
      </c>
      <c r="N59" s="9"/>
      <c r="O59" s="10" t="s">
        <v>1453</v>
      </c>
      <c r="P59" s="11" t="s">
        <v>1454</v>
      </c>
      <c r="Q59" s="11"/>
      <c r="R59" s="11"/>
      <c r="T59" s="30" t="s">
        <v>1455</v>
      </c>
    </row>
    <row r="60" spans="1:24" ht="36" customHeight="1" x14ac:dyDescent="0.2">
      <c r="A60" s="31">
        <v>43871</v>
      </c>
      <c r="B60" s="9" t="s">
        <v>124</v>
      </c>
      <c r="C60" s="30">
        <v>43971</v>
      </c>
      <c r="D60" s="9" t="s">
        <v>124</v>
      </c>
      <c r="E60" s="9" t="s">
        <v>124</v>
      </c>
      <c r="F60" s="9">
        <v>2020</v>
      </c>
      <c r="G60" s="9">
        <v>2502</v>
      </c>
      <c r="H60" s="9">
        <v>6014809</v>
      </c>
      <c r="I60" s="9" t="s">
        <v>1475</v>
      </c>
      <c r="J60" s="9" t="s">
        <v>43</v>
      </c>
      <c r="K60" s="9" t="s">
        <v>412</v>
      </c>
      <c r="M60" s="9" t="s">
        <v>1452</v>
      </c>
      <c r="N60" s="9"/>
      <c r="O60" s="10" t="s">
        <v>1453</v>
      </c>
      <c r="P60" s="11" t="s">
        <v>1454</v>
      </c>
      <c r="Q60" s="11"/>
      <c r="R60" s="11"/>
      <c r="T60" s="30" t="s">
        <v>1455</v>
      </c>
    </row>
    <row r="61" spans="1:24" ht="36" customHeight="1" x14ac:dyDescent="0.2">
      <c r="A61" s="31">
        <v>43871</v>
      </c>
      <c r="B61" s="9" t="s">
        <v>124</v>
      </c>
      <c r="C61" s="30">
        <v>43971</v>
      </c>
      <c r="D61" s="9" t="s">
        <v>124</v>
      </c>
      <c r="E61" s="9" t="s">
        <v>124</v>
      </c>
      <c r="F61" s="9">
        <v>2020</v>
      </c>
      <c r="G61" s="9">
        <v>2503</v>
      </c>
      <c r="H61" s="9">
        <v>6014796</v>
      </c>
      <c r="I61" s="9" t="s">
        <v>1476</v>
      </c>
      <c r="J61" s="9" t="s">
        <v>43</v>
      </c>
      <c r="K61" s="9" t="s">
        <v>412</v>
      </c>
      <c r="M61" s="9" t="s">
        <v>1452</v>
      </c>
      <c r="N61" s="9"/>
      <c r="O61" s="10" t="s">
        <v>1453</v>
      </c>
      <c r="P61" s="11" t="s">
        <v>1454</v>
      </c>
      <c r="Q61" s="11"/>
      <c r="R61" s="11"/>
      <c r="T61" s="30" t="s">
        <v>1455</v>
      </c>
    </row>
    <row r="62" spans="1:24" ht="36" customHeight="1" x14ac:dyDescent="0.2">
      <c r="A62" s="31">
        <v>43871</v>
      </c>
      <c r="B62" s="9" t="s">
        <v>124</v>
      </c>
      <c r="C62" s="30">
        <v>43971</v>
      </c>
      <c r="D62" s="9" t="s">
        <v>124</v>
      </c>
      <c r="E62" s="9" t="s">
        <v>124</v>
      </c>
      <c r="F62" s="9">
        <v>2020</v>
      </c>
      <c r="G62" s="9">
        <v>2504</v>
      </c>
      <c r="H62" s="9">
        <v>6014788</v>
      </c>
      <c r="I62" s="9" t="s">
        <v>1477</v>
      </c>
      <c r="J62" s="9" t="s">
        <v>43</v>
      </c>
      <c r="K62" s="9" t="s">
        <v>412</v>
      </c>
      <c r="M62" s="9" t="s">
        <v>1452</v>
      </c>
      <c r="N62" s="9"/>
      <c r="O62" s="10" t="s">
        <v>1453</v>
      </c>
      <c r="P62" s="11" t="s">
        <v>1454</v>
      </c>
      <c r="Q62" s="11"/>
      <c r="R62" s="11"/>
      <c r="T62" s="30" t="s">
        <v>1455</v>
      </c>
    </row>
    <row r="63" spans="1:24" ht="36" customHeight="1" x14ac:dyDescent="0.2">
      <c r="A63" s="31">
        <v>43871</v>
      </c>
      <c r="B63" s="9" t="s">
        <v>124</v>
      </c>
      <c r="C63" s="30">
        <v>43971</v>
      </c>
      <c r="D63" s="9" t="s">
        <v>124</v>
      </c>
      <c r="E63" s="9" t="s">
        <v>124</v>
      </c>
      <c r="F63" s="9">
        <v>2020</v>
      </c>
      <c r="G63" s="9">
        <v>2505</v>
      </c>
      <c r="H63" s="9">
        <v>6014771</v>
      </c>
      <c r="I63" s="9" t="s">
        <v>1478</v>
      </c>
      <c r="J63" s="9" t="s">
        <v>43</v>
      </c>
      <c r="K63" s="9" t="s">
        <v>412</v>
      </c>
      <c r="M63" s="9" t="s">
        <v>1452</v>
      </c>
      <c r="N63" s="9"/>
      <c r="O63" s="10" t="s">
        <v>1453</v>
      </c>
      <c r="P63" s="11" t="s">
        <v>1454</v>
      </c>
      <c r="Q63" s="11"/>
      <c r="R63" s="11"/>
      <c r="T63" s="30" t="s">
        <v>1455</v>
      </c>
      <c r="X63" s="37"/>
    </row>
    <row r="64" spans="1:24" ht="36" customHeight="1" x14ac:dyDescent="0.2">
      <c r="A64" s="31">
        <v>43871</v>
      </c>
      <c r="B64" s="9" t="s">
        <v>124</v>
      </c>
      <c r="C64" s="30">
        <v>43971</v>
      </c>
      <c r="D64" s="9" t="s">
        <v>124</v>
      </c>
      <c r="E64" s="9" t="s">
        <v>124</v>
      </c>
      <c r="F64" s="9">
        <v>2020</v>
      </c>
      <c r="G64" s="9">
        <v>2506</v>
      </c>
      <c r="H64" s="9">
        <v>6014691</v>
      </c>
      <c r="I64" s="9" t="s">
        <v>1479</v>
      </c>
      <c r="J64" s="9" t="s">
        <v>43</v>
      </c>
      <c r="K64" s="9" t="s">
        <v>412</v>
      </c>
      <c r="M64" s="9" t="s">
        <v>1452</v>
      </c>
      <c r="N64" s="9"/>
      <c r="O64" s="10" t="s">
        <v>1453</v>
      </c>
      <c r="P64" s="11" t="s">
        <v>1454</v>
      </c>
      <c r="Q64" s="11"/>
      <c r="R64" s="11"/>
      <c r="T64" s="30" t="s">
        <v>1455</v>
      </c>
    </row>
    <row r="65" spans="1:24" ht="36" customHeight="1" x14ac:dyDescent="0.2">
      <c r="A65" s="31">
        <v>43871</v>
      </c>
      <c r="B65" s="9" t="s">
        <v>124</v>
      </c>
      <c r="C65" s="30">
        <v>43971</v>
      </c>
      <c r="D65" s="9" t="s">
        <v>124</v>
      </c>
      <c r="E65" s="9" t="s">
        <v>124</v>
      </c>
      <c r="F65" s="9">
        <v>2020</v>
      </c>
      <c r="G65" s="9">
        <v>2507</v>
      </c>
      <c r="H65" s="9">
        <v>6014702</v>
      </c>
      <c r="I65" s="9" t="s">
        <v>1480</v>
      </c>
      <c r="J65" s="9" t="s">
        <v>43</v>
      </c>
      <c r="K65" s="9" t="s">
        <v>412</v>
      </c>
      <c r="M65" s="9" t="s">
        <v>1452</v>
      </c>
      <c r="N65" s="9"/>
      <c r="O65" s="10" t="s">
        <v>1453</v>
      </c>
      <c r="P65" s="11" t="s">
        <v>1454</v>
      </c>
      <c r="Q65" s="11"/>
      <c r="R65" s="11"/>
      <c r="T65" s="30" t="s">
        <v>1455</v>
      </c>
      <c r="X65" s="37"/>
    </row>
    <row r="66" spans="1:24" ht="36" customHeight="1" x14ac:dyDescent="0.2">
      <c r="A66" s="31">
        <v>43871</v>
      </c>
      <c r="B66" s="9" t="s">
        <v>124</v>
      </c>
      <c r="C66" s="30">
        <v>43971</v>
      </c>
      <c r="D66" s="9" t="s">
        <v>124</v>
      </c>
      <c r="E66" s="9" t="s">
        <v>124</v>
      </c>
      <c r="F66" s="9">
        <v>2020</v>
      </c>
      <c r="G66" s="9">
        <v>2508</v>
      </c>
      <c r="H66" s="9">
        <v>6014710</v>
      </c>
      <c r="I66" s="9" t="s">
        <v>1481</v>
      </c>
      <c r="J66" s="9" t="s">
        <v>43</v>
      </c>
      <c r="K66" s="9" t="s">
        <v>412</v>
      </c>
      <c r="M66" s="9" t="s">
        <v>1452</v>
      </c>
      <c r="N66" s="9"/>
      <c r="O66" s="10" t="s">
        <v>1453</v>
      </c>
      <c r="P66" s="11" t="s">
        <v>1454</v>
      </c>
      <c r="Q66" s="11"/>
      <c r="R66" s="11"/>
      <c r="T66" s="30" t="s">
        <v>1455</v>
      </c>
    </row>
    <row r="67" spans="1:24" ht="36" customHeight="1" x14ac:dyDescent="0.2">
      <c r="A67" s="31">
        <v>43871</v>
      </c>
      <c r="B67" s="9" t="s">
        <v>124</v>
      </c>
      <c r="C67" s="30">
        <v>43971</v>
      </c>
      <c r="D67" s="9" t="s">
        <v>124</v>
      </c>
      <c r="E67" s="9" t="s">
        <v>124</v>
      </c>
      <c r="F67" s="9">
        <v>2020</v>
      </c>
      <c r="G67" s="9">
        <v>2509</v>
      </c>
      <c r="H67" s="9">
        <v>6014729</v>
      </c>
      <c r="I67" s="9" t="s">
        <v>1482</v>
      </c>
      <c r="J67" s="9" t="s">
        <v>43</v>
      </c>
      <c r="K67" s="9" t="s">
        <v>412</v>
      </c>
      <c r="M67" s="9" t="s">
        <v>1452</v>
      </c>
      <c r="N67" s="9"/>
      <c r="O67" s="10" t="s">
        <v>1453</v>
      </c>
      <c r="P67" s="11" t="s">
        <v>1454</v>
      </c>
      <c r="Q67" s="11"/>
      <c r="R67" s="11"/>
      <c r="T67" s="30" t="s">
        <v>1455</v>
      </c>
    </row>
    <row r="68" spans="1:24" ht="36" customHeight="1" x14ac:dyDescent="0.2">
      <c r="A68" s="31">
        <v>43871</v>
      </c>
      <c r="B68" s="9" t="s">
        <v>124</v>
      </c>
      <c r="C68" s="30">
        <v>43971</v>
      </c>
      <c r="D68" s="9" t="s">
        <v>124</v>
      </c>
      <c r="E68" s="9" t="s">
        <v>124</v>
      </c>
      <c r="F68" s="9">
        <v>2020</v>
      </c>
      <c r="G68" s="9">
        <v>2510</v>
      </c>
      <c r="H68" s="9">
        <v>6014737</v>
      </c>
      <c r="I68" s="9" t="s">
        <v>1483</v>
      </c>
      <c r="J68" s="9" t="s">
        <v>43</v>
      </c>
      <c r="K68" s="9" t="s">
        <v>412</v>
      </c>
      <c r="M68" s="9" t="s">
        <v>1452</v>
      </c>
      <c r="N68" s="9"/>
      <c r="O68" s="10" t="s">
        <v>1453</v>
      </c>
      <c r="P68" s="11" t="s">
        <v>1454</v>
      </c>
      <c r="Q68" s="11"/>
      <c r="R68" s="11"/>
      <c r="T68" s="30" t="s">
        <v>1455</v>
      </c>
    </row>
    <row r="69" spans="1:24" ht="36" customHeight="1" x14ac:dyDescent="0.2">
      <c r="A69" s="31">
        <v>43871</v>
      </c>
      <c r="B69" s="9" t="s">
        <v>124</v>
      </c>
      <c r="C69" s="30">
        <v>43971</v>
      </c>
      <c r="D69" s="9" t="s">
        <v>124</v>
      </c>
      <c r="E69" s="9" t="s">
        <v>124</v>
      </c>
      <c r="F69" s="9">
        <v>2020</v>
      </c>
      <c r="G69" s="9">
        <v>2511</v>
      </c>
      <c r="H69" s="9">
        <v>6014745</v>
      </c>
      <c r="I69" s="9" t="s">
        <v>1484</v>
      </c>
      <c r="J69" s="9" t="s">
        <v>43</v>
      </c>
      <c r="K69" s="9" t="s">
        <v>412</v>
      </c>
      <c r="M69" s="9" t="s">
        <v>1452</v>
      </c>
      <c r="N69" s="9"/>
      <c r="O69" s="10" t="s">
        <v>1453</v>
      </c>
      <c r="P69" s="11" t="s">
        <v>1454</v>
      </c>
      <c r="Q69" s="11"/>
      <c r="R69" s="11"/>
      <c r="T69" s="30" t="s">
        <v>1455</v>
      </c>
    </row>
    <row r="70" spans="1:24" ht="36" customHeight="1" x14ac:dyDescent="0.2">
      <c r="A70" s="31">
        <v>43871</v>
      </c>
      <c r="B70" s="9" t="s">
        <v>124</v>
      </c>
      <c r="C70" s="30">
        <v>43971</v>
      </c>
      <c r="D70" s="9" t="s">
        <v>124</v>
      </c>
      <c r="E70" s="9" t="s">
        <v>124</v>
      </c>
      <c r="F70" s="9">
        <v>2020</v>
      </c>
      <c r="G70" s="9">
        <v>2512</v>
      </c>
      <c r="H70" s="9">
        <v>6014753</v>
      </c>
      <c r="I70" s="9" t="s">
        <v>1485</v>
      </c>
      <c r="J70" s="9" t="s">
        <v>43</v>
      </c>
      <c r="K70" s="9" t="s">
        <v>412</v>
      </c>
      <c r="M70" s="9" t="s">
        <v>1452</v>
      </c>
      <c r="N70" s="9"/>
      <c r="O70" s="10" t="s">
        <v>1453</v>
      </c>
      <c r="P70" s="11" t="s">
        <v>1454</v>
      </c>
      <c r="Q70" s="11"/>
      <c r="R70" s="11"/>
      <c r="T70" s="30" t="s">
        <v>1455</v>
      </c>
    </row>
    <row r="71" spans="1:24" ht="36" customHeight="1" x14ac:dyDescent="0.2">
      <c r="A71" s="31">
        <v>43871</v>
      </c>
      <c r="B71" s="9" t="s">
        <v>124</v>
      </c>
      <c r="C71" s="30">
        <v>43971</v>
      </c>
      <c r="D71" s="9" t="s">
        <v>124</v>
      </c>
      <c r="E71" s="9" t="s">
        <v>124</v>
      </c>
      <c r="F71" s="9">
        <v>2020</v>
      </c>
      <c r="G71" s="9">
        <v>2513</v>
      </c>
      <c r="H71" s="9">
        <v>6014761</v>
      </c>
      <c r="I71" s="9" t="s">
        <v>1486</v>
      </c>
      <c r="J71" s="9" t="s">
        <v>43</v>
      </c>
      <c r="K71" s="9" t="s">
        <v>412</v>
      </c>
      <c r="M71" s="9" t="s">
        <v>1452</v>
      </c>
      <c r="N71" s="9"/>
      <c r="O71" s="10" t="s">
        <v>1453</v>
      </c>
      <c r="P71" s="11" t="s">
        <v>1454</v>
      </c>
      <c r="Q71" s="11"/>
      <c r="R71" s="11"/>
      <c r="T71" s="30" t="s">
        <v>1455</v>
      </c>
    </row>
    <row r="72" spans="1:24" ht="36" customHeight="1" x14ac:dyDescent="0.2">
      <c r="A72" s="31">
        <v>43871</v>
      </c>
      <c r="B72" s="9" t="s">
        <v>124</v>
      </c>
      <c r="C72" s="30">
        <v>43971</v>
      </c>
      <c r="D72" s="9" t="s">
        <v>124</v>
      </c>
      <c r="E72" s="9" t="s">
        <v>124</v>
      </c>
      <c r="F72" s="9">
        <v>2020</v>
      </c>
      <c r="G72" s="9">
        <v>2514</v>
      </c>
      <c r="H72" s="9">
        <v>6014614</v>
      </c>
      <c r="I72" s="9" t="s">
        <v>1487</v>
      </c>
      <c r="J72" s="9" t="s">
        <v>43</v>
      </c>
      <c r="K72" s="9" t="s">
        <v>412</v>
      </c>
      <c r="M72" s="9" t="s">
        <v>1452</v>
      </c>
      <c r="N72" s="9"/>
      <c r="O72" s="10" t="s">
        <v>1453</v>
      </c>
      <c r="P72" s="11" t="s">
        <v>1454</v>
      </c>
      <c r="Q72" s="11"/>
      <c r="R72" s="11"/>
      <c r="T72" s="30" t="s">
        <v>1455</v>
      </c>
    </row>
    <row r="73" spans="1:24" ht="36" customHeight="1" x14ac:dyDescent="0.2">
      <c r="A73" s="31">
        <v>43871</v>
      </c>
      <c r="B73" s="9" t="s">
        <v>124</v>
      </c>
      <c r="C73" s="30">
        <v>43971</v>
      </c>
      <c r="D73" s="9" t="s">
        <v>124</v>
      </c>
      <c r="E73" s="9" t="s">
        <v>124</v>
      </c>
      <c r="F73" s="9">
        <v>2020</v>
      </c>
      <c r="G73" s="9">
        <v>2515</v>
      </c>
      <c r="H73" s="9">
        <v>6014622</v>
      </c>
      <c r="I73" s="9" t="s">
        <v>1488</v>
      </c>
      <c r="J73" s="9" t="s">
        <v>43</v>
      </c>
      <c r="K73" s="9" t="s">
        <v>412</v>
      </c>
      <c r="M73" s="9" t="s">
        <v>1452</v>
      </c>
      <c r="N73" s="9"/>
      <c r="O73" s="10" t="s">
        <v>1453</v>
      </c>
      <c r="P73" s="11" t="s">
        <v>1454</v>
      </c>
      <c r="Q73" s="11"/>
      <c r="R73" s="11"/>
      <c r="T73" s="30" t="s">
        <v>1455</v>
      </c>
    </row>
    <row r="74" spans="1:24" ht="36" customHeight="1" x14ac:dyDescent="0.2">
      <c r="A74" s="31">
        <v>43871</v>
      </c>
      <c r="B74" s="9" t="s">
        <v>124</v>
      </c>
      <c r="C74" s="30">
        <v>43971</v>
      </c>
      <c r="D74" s="9" t="s">
        <v>124</v>
      </c>
      <c r="E74" s="9" t="s">
        <v>124</v>
      </c>
      <c r="F74" s="9">
        <v>2020</v>
      </c>
      <c r="G74" s="9">
        <v>2516</v>
      </c>
      <c r="H74" s="9">
        <v>6014630</v>
      </c>
      <c r="I74" s="9" t="s">
        <v>1489</v>
      </c>
      <c r="J74" s="9" t="s">
        <v>43</v>
      </c>
      <c r="K74" s="9" t="s">
        <v>412</v>
      </c>
      <c r="M74" s="9" t="s">
        <v>1452</v>
      </c>
      <c r="N74" s="9"/>
      <c r="O74" s="10" t="s">
        <v>1453</v>
      </c>
      <c r="P74" s="11" t="s">
        <v>1454</v>
      </c>
      <c r="Q74" s="11"/>
      <c r="R74" s="11"/>
      <c r="T74" s="30" t="s">
        <v>1455</v>
      </c>
    </row>
    <row r="75" spans="1:24" ht="36" customHeight="1" x14ac:dyDescent="0.2">
      <c r="A75" s="31">
        <v>43871</v>
      </c>
      <c r="B75" s="9" t="s">
        <v>124</v>
      </c>
      <c r="C75" s="30">
        <v>43971</v>
      </c>
      <c r="D75" s="9" t="s">
        <v>124</v>
      </c>
      <c r="E75" s="9" t="s">
        <v>124</v>
      </c>
      <c r="F75" s="9">
        <v>2020</v>
      </c>
      <c r="G75" s="9">
        <v>2517</v>
      </c>
      <c r="H75" s="9">
        <v>6014649</v>
      </c>
      <c r="I75" s="9" t="s">
        <v>1490</v>
      </c>
      <c r="J75" s="9" t="s">
        <v>43</v>
      </c>
      <c r="K75" s="9" t="s">
        <v>412</v>
      </c>
      <c r="M75" s="9" t="s">
        <v>1452</v>
      </c>
      <c r="N75" s="9"/>
      <c r="O75" s="10" t="s">
        <v>1453</v>
      </c>
      <c r="P75" s="11" t="s">
        <v>1454</v>
      </c>
      <c r="Q75" s="11"/>
      <c r="R75" s="11"/>
      <c r="T75" s="30" t="s">
        <v>1455</v>
      </c>
    </row>
    <row r="76" spans="1:24" ht="36" customHeight="1" x14ac:dyDescent="0.2">
      <c r="A76" s="31">
        <v>43871</v>
      </c>
      <c r="B76" s="9" t="s">
        <v>124</v>
      </c>
      <c r="C76" s="30">
        <v>43971</v>
      </c>
      <c r="D76" s="9" t="s">
        <v>124</v>
      </c>
      <c r="E76" s="9" t="s">
        <v>124</v>
      </c>
      <c r="F76" s="9">
        <v>2020</v>
      </c>
      <c r="G76" s="9">
        <v>2518</v>
      </c>
      <c r="H76" s="9">
        <v>6014657</v>
      </c>
      <c r="I76" s="9" t="s">
        <v>1491</v>
      </c>
      <c r="J76" s="9" t="s">
        <v>43</v>
      </c>
      <c r="K76" s="9" t="s">
        <v>412</v>
      </c>
      <c r="M76" s="9" t="s">
        <v>1452</v>
      </c>
      <c r="N76" s="9"/>
      <c r="O76" s="10" t="s">
        <v>1453</v>
      </c>
      <c r="P76" s="11" t="s">
        <v>1454</v>
      </c>
      <c r="Q76" s="11"/>
      <c r="R76" s="11"/>
      <c r="T76" s="30" t="s">
        <v>1455</v>
      </c>
    </row>
    <row r="77" spans="1:24" ht="36" customHeight="1" x14ac:dyDescent="0.2">
      <c r="A77" s="31">
        <v>43871</v>
      </c>
      <c r="B77" s="9" t="s">
        <v>124</v>
      </c>
      <c r="C77" s="30">
        <v>43971</v>
      </c>
      <c r="D77" s="9" t="s">
        <v>124</v>
      </c>
      <c r="E77" s="9" t="s">
        <v>124</v>
      </c>
      <c r="F77" s="9">
        <v>2020</v>
      </c>
      <c r="G77" s="9">
        <v>2519</v>
      </c>
      <c r="H77" s="9">
        <v>6014665</v>
      </c>
      <c r="I77" s="9" t="s">
        <v>1492</v>
      </c>
      <c r="J77" s="9" t="s">
        <v>43</v>
      </c>
      <c r="K77" s="9" t="s">
        <v>412</v>
      </c>
      <c r="M77" s="9" t="s">
        <v>1452</v>
      </c>
      <c r="N77" s="9"/>
      <c r="O77" s="10" t="s">
        <v>1453</v>
      </c>
      <c r="P77" s="11" t="s">
        <v>1454</v>
      </c>
      <c r="Q77" s="11"/>
      <c r="R77" s="11"/>
      <c r="T77" s="30" t="s">
        <v>1455</v>
      </c>
    </row>
    <row r="78" spans="1:24" ht="36" customHeight="1" x14ac:dyDescent="0.2">
      <c r="A78" s="31">
        <v>43871</v>
      </c>
      <c r="B78" s="9" t="s">
        <v>124</v>
      </c>
      <c r="C78" s="30">
        <v>43971</v>
      </c>
      <c r="D78" s="9" t="s">
        <v>124</v>
      </c>
      <c r="E78" s="9" t="s">
        <v>124</v>
      </c>
      <c r="F78" s="9">
        <v>2020</v>
      </c>
      <c r="G78" s="9">
        <v>2520</v>
      </c>
      <c r="H78" s="9">
        <v>6014673</v>
      </c>
      <c r="I78" s="9" t="s">
        <v>1493</v>
      </c>
      <c r="J78" s="9" t="s">
        <v>43</v>
      </c>
      <c r="K78" s="9" t="s">
        <v>412</v>
      </c>
      <c r="M78" s="9" t="s">
        <v>1452</v>
      </c>
      <c r="N78" s="9"/>
      <c r="O78" s="10" t="s">
        <v>1453</v>
      </c>
      <c r="P78" s="11" t="s">
        <v>1454</v>
      </c>
      <c r="Q78" s="11"/>
      <c r="R78" s="11"/>
      <c r="T78" s="30" t="s">
        <v>1455</v>
      </c>
    </row>
    <row r="79" spans="1:24" ht="36" customHeight="1" x14ac:dyDescent="0.2">
      <c r="A79" s="31">
        <v>43871</v>
      </c>
      <c r="B79" s="9" t="s">
        <v>124</v>
      </c>
      <c r="C79" s="30">
        <v>43971</v>
      </c>
      <c r="D79" s="9" t="s">
        <v>124</v>
      </c>
      <c r="E79" s="9" t="s">
        <v>124</v>
      </c>
      <c r="F79" s="9">
        <v>2020</v>
      </c>
      <c r="G79" s="9">
        <v>2521</v>
      </c>
      <c r="H79" s="9">
        <v>6014681</v>
      </c>
      <c r="I79" s="9" t="s">
        <v>1494</v>
      </c>
      <c r="J79" s="9" t="s">
        <v>43</v>
      </c>
      <c r="K79" s="9" t="s">
        <v>412</v>
      </c>
      <c r="M79" s="9" t="s">
        <v>1452</v>
      </c>
      <c r="N79" s="9"/>
      <c r="O79" s="10" t="s">
        <v>1453</v>
      </c>
      <c r="P79" s="11" t="s">
        <v>1454</v>
      </c>
      <c r="Q79" s="11"/>
      <c r="R79" s="11"/>
      <c r="T79" s="30" t="s">
        <v>1455</v>
      </c>
    </row>
    <row r="80" spans="1:24" ht="36" customHeight="1" x14ac:dyDescent="0.2">
      <c r="A80" s="31">
        <v>43871</v>
      </c>
      <c r="B80" s="9" t="s">
        <v>124</v>
      </c>
      <c r="C80" s="30">
        <v>43973</v>
      </c>
      <c r="D80" s="9" t="s">
        <v>124</v>
      </c>
      <c r="E80" s="9" t="s">
        <v>124</v>
      </c>
      <c r="F80" s="9">
        <v>2020</v>
      </c>
      <c r="G80" s="9">
        <v>2522</v>
      </c>
      <c r="H80" s="9">
        <v>6014534</v>
      </c>
      <c r="I80" s="9" t="s">
        <v>1495</v>
      </c>
      <c r="J80" s="9" t="s">
        <v>43</v>
      </c>
      <c r="K80" s="9" t="s">
        <v>412</v>
      </c>
      <c r="M80" s="9" t="s">
        <v>1452</v>
      </c>
      <c r="N80" s="9"/>
      <c r="O80" s="10" t="s">
        <v>1453</v>
      </c>
      <c r="P80" s="11" t="s">
        <v>1454</v>
      </c>
      <c r="Q80" s="11"/>
      <c r="R80" s="11"/>
      <c r="T80" s="30" t="s">
        <v>1455</v>
      </c>
    </row>
    <row r="81" spans="1:22" ht="36" customHeight="1" x14ac:dyDescent="0.2">
      <c r="A81" s="31">
        <v>43871</v>
      </c>
      <c r="B81" s="9" t="s">
        <v>124</v>
      </c>
      <c r="C81" s="30">
        <v>43973</v>
      </c>
      <c r="D81" s="9" t="s">
        <v>124</v>
      </c>
      <c r="E81" s="9" t="s">
        <v>124</v>
      </c>
      <c r="F81" s="9">
        <v>2020</v>
      </c>
      <c r="G81" s="9">
        <v>2523</v>
      </c>
      <c r="H81" s="9">
        <v>6014542</v>
      </c>
      <c r="I81" s="9" t="s">
        <v>1496</v>
      </c>
      <c r="J81" s="9" t="s">
        <v>43</v>
      </c>
      <c r="K81" s="9" t="s">
        <v>412</v>
      </c>
      <c r="M81" s="9" t="s">
        <v>1452</v>
      </c>
      <c r="N81" s="9"/>
      <c r="O81" s="10" t="s">
        <v>1453</v>
      </c>
      <c r="P81" s="11" t="s">
        <v>1454</v>
      </c>
      <c r="Q81" s="11"/>
      <c r="R81" s="11"/>
      <c r="T81" s="30" t="s">
        <v>1455</v>
      </c>
    </row>
    <row r="82" spans="1:22" ht="36" customHeight="1" x14ac:dyDescent="0.2">
      <c r="A82" s="31">
        <v>43871</v>
      </c>
      <c r="B82" s="9" t="s">
        <v>124</v>
      </c>
      <c r="C82" s="30">
        <v>43973</v>
      </c>
      <c r="D82" s="9" t="s">
        <v>124</v>
      </c>
      <c r="E82" s="9" t="s">
        <v>124</v>
      </c>
      <c r="F82" s="9">
        <v>2020</v>
      </c>
      <c r="G82" s="9">
        <v>2524</v>
      </c>
      <c r="H82" s="9">
        <v>6014550</v>
      </c>
      <c r="I82" s="9" t="s">
        <v>1497</v>
      </c>
      <c r="J82" s="9" t="s">
        <v>43</v>
      </c>
      <c r="K82" s="9" t="s">
        <v>412</v>
      </c>
      <c r="M82" s="9" t="s">
        <v>1452</v>
      </c>
      <c r="N82" s="9"/>
      <c r="O82" s="10" t="s">
        <v>1453</v>
      </c>
      <c r="P82" s="11" t="s">
        <v>1454</v>
      </c>
      <c r="Q82" s="11"/>
      <c r="R82" s="11"/>
      <c r="T82" s="30" t="s">
        <v>1455</v>
      </c>
    </row>
    <row r="83" spans="1:22" ht="36" customHeight="1" x14ac:dyDescent="0.2">
      <c r="A83" s="31">
        <v>43871</v>
      </c>
      <c r="B83" s="9" t="s">
        <v>124</v>
      </c>
      <c r="C83" s="30">
        <v>43973</v>
      </c>
      <c r="D83" s="9" t="s">
        <v>124</v>
      </c>
      <c r="E83" s="9" t="s">
        <v>124</v>
      </c>
      <c r="F83" s="9">
        <v>2020</v>
      </c>
      <c r="G83" s="9">
        <v>2525</v>
      </c>
      <c r="H83" s="9">
        <v>6014569</v>
      </c>
      <c r="I83" s="9" t="s">
        <v>1498</v>
      </c>
      <c r="J83" s="9" t="s">
        <v>43</v>
      </c>
      <c r="K83" s="9" t="s">
        <v>412</v>
      </c>
      <c r="M83" s="9" t="s">
        <v>1452</v>
      </c>
      <c r="N83" s="9"/>
      <c r="O83" s="10" t="s">
        <v>1453</v>
      </c>
      <c r="P83" s="11" t="s">
        <v>1454</v>
      </c>
      <c r="Q83" s="11"/>
      <c r="R83" s="11"/>
      <c r="T83" s="30" t="s">
        <v>1455</v>
      </c>
    </row>
    <row r="84" spans="1:22" ht="36" customHeight="1" x14ac:dyDescent="0.2">
      <c r="A84" s="31">
        <v>43871</v>
      </c>
      <c r="B84" s="9" t="s">
        <v>124</v>
      </c>
      <c r="C84" s="30">
        <v>43973</v>
      </c>
      <c r="D84" s="9" t="s">
        <v>124</v>
      </c>
      <c r="E84" s="9" t="s">
        <v>124</v>
      </c>
      <c r="F84" s="9">
        <v>2020</v>
      </c>
      <c r="G84" s="9">
        <v>2526</v>
      </c>
      <c r="H84" s="9">
        <v>6014577</v>
      </c>
      <c r="I84" s="9" t="s">
        <v>1499</v>
      </c>
      <c r="J84" s="9" t="s">
        <v>43</v>
      </c>
      <c r="K84" s="9" t="s">
        <v>412</v>
      </c>
      <c r="M84" s="9" t="s">
        <v>1452</v>
      </c>
      <c r="N84" s="9"/>
      <c r="O84" s="10" t="s">
        <v>1453</v>
      </c>
      <c r="P84" s="11" t="s">
        <v>1454</v>
      </c>
      <c r="Q84" s="11"/>
      <c r="R84" s="11"/>
      <c r="T84" s="30" t="s">
        <v>1455</v>
      </c>
    </row>
    <row r="85" spans="1:22" ht="36" customHeight="1" x14ac:dyDescent="0.2">
      <c r="A85" s="31">
        <v>43871</v>
      </c>
      <c r="B85" s="9" t="s">
        <v>124</v>
      </c>
      <c r="C85" s="30">
        <v>43973</v>
      </c>
      <c r="D85" s="9" t="s">
        <v>124</v>
      </c>
      <c r="E85" s="9" t="s">
        <v>124</v>
      </c>
      <c r="F85" s="9">
        <v>2020</v>
      </c>
      <c r="G85" s="9">
        <v>2527</v>
      </c>
      <c r="H85" s="9">
        <v>6014585</v>
      </c>
      <c r="I85" s="9" t="s">
        <v>1500</v>
      </c>
      <c r="J85" s="9" t="s">
        <v>43</v>
      </c>
      <c r="K85" s="9" t="s">
        <v>412</v>
      </c>
      <c r="M85" s="9" t="s">
        <v>1452</v>
      </c>
      <c r="N85" s="9"/>
      <c r="O85" s="10" t="s">
        <v>1453</v>
      </c>
      <c r="P85" s="11" t="s">
        <v>1454</v>
      </c>
      <c r="Q85" s="11"/>
      <c r="R85" s="11"/>
      <c r="T85" s="30" t="s">
        <v>1455</v>
      </c>
    </row>
    <row r="86" spans="1:22" ht="36" customHeight="1" x14ac:dyDescent="0.2">
      <c r="A86" s="31">
        <v>43871</v>
      </c>
      <c r="B86" s="9" t="s">
        <v>124</v>
      </c>
      <c r="C86" s="30">
        <v>43973</v>
      </c>
      <c r="D86" s="9" t="s">
        <v>124</v>
      </c>
      <c r="E86" s="9" t="s">
        <v>124</v>
      </c>
      <c r="F86" s="9">
        <v>2020</v>
      </c>
      <c r="G86" s="9">
        <v>2528</v>
      </c>
      <c r="H86" s="9">
        <v>6014593</v>
      </c>
      <c r="I86" s="9" t="s">
        <v>1501</v>
      </c>
      <c r="J86" s="9" t="s">
        <v>43</v>
      </c>
      <c r="K86" s="9" t="s">
        <v>412</v>
      </c>
      <c r="M86" s="9" t="s">
        <v>1452</v>
      </c>
      <c r="N86" s="9"/>
      <c r="O86" s="10" t="s">
        <v>1453</v>
      </c>
      <c r="P86" s="11" t="s">
        <v>1454</v>
      </c>
      <c r="Q86" s="11"/>
      <c r="R86" s="11"/>
      <c r="T86" s="30" t="s">
        <v>1455</v>
      </c>
    </row>
    <row r="87" spans="1:22" ht="36" customHeight="1" x14ac:dyDescent="0.2">
      <c r="A87" s="31">
        <v>43871</v>
      </c>
      <c r="B87" s="9" t="s">
        <v>124</v>
      </c>
      <c r="C87" s="30">
        <v>43973</v>
      </c>
      <c r="D87" s="9" t="s">
        <v>124</v>
      </c>
      <c r="E87" s="9" t="s">
        <v>124</v>
      </c>
      <c r="F87" s="9">
        <v>2020</v>
      </c>
      <c r="G87" s="9">
        <v>2530</v>
      </c>
      <c r="H87" s="9">
        <v>6014606</v>
      </c>
      <c r="I87" s="9" t="s">
        <v>1502</v>
      </c>
      <c r="J87" s="9" t="s">
        <v>43</v>
      </c>
      <c r="K87" s="9" t="s">
        <v>412</v>
      </c>
      <c r="M87" s="9" t="s">
        <v>1452</v>
      </c>
      <c r="N87" s="9"/>
      <c r="O87" s="10" t="s">
        <v>1453</v>
      </c>
      <c r="P87" s="11" t="s">
        <v>1454</v>
      </c>
      <c r="Q87" s="11"/>
      <c r="R87" s="11"/>
      <c r="T87" s="30" t="s">
        <v>1455</v>
      </c>
    </row>
    <row r="88" spans="1:22" ht="36" customHeight="1" x14ac:dyDescent="0.2">
      <c r="A88" s="31">
        <v>43871</v>
      </c>
      <c r="B88" s="9" t="s">
        <v>124</v>
      </c>
      <c r="C88" s="30">
        <v>43973</v>
      </c>
      <c r="D88" s="9" t="s">
        <v>124</v>
      </c>
      <c r="E88" s="9" t="s">
        <v>124</v>
      </c>
      <c r="F88" s="9">
        <v>2020</v>
      </c>
      <c r="G88" s="9">
        <v>2531</v>
      </c>
      <c r="H88" s="9">
        <v>6014454</v>
      </c>
      <c r="I88" s="9" t="s">
        <v>1503</v>
      </c>
      <c r="J88" s="9" t="s">
        <v>43</v>
      </c>
      <c r="K88" s="9" t="s">
        <v>412</v>
      </c>
      <c r="M88" s="9" t="s">
        <v>1452</v>
      </c>
      <c r="N88" s="9"/>
      <c r="O88" s="10" t="s">
        <v>1453</v>
      </c>
      <c r="P88" s="11" t="s">
        <v>1454</v>
      </c>
      <c r="Q88" s="11"/>
      <c r="R88" s="11"/>
      <c r="T88" s="30" t="s">
        <v>1455</v>
      </c>
    </row>
    <row r="89" spans="1:22" ht="36" customHeight="1" x14ac:dyDescent="0.2">
      <c r="A89" s="31">
        <v>43871</v>
      </c>
      <c r="B89" s="9" t="s">
        <v>124</v>
      </c>
      <c r="C89" s="30">
        <v>43973</v>
      </c>
      <c r="D89" s="9" t="s">
        <v>124</v>
      </c>
      <c r="E89" s="9" t="s">
        <v>124</v>
      </c>
      <c r="F89" s="9">
        <v>2020</v>
      </c>
      <c r="G89" s="9">
        <v>2532</v>
      </c>
      <c r="H89" s="9">
        <v>6014462</v>
      </c>
      <c r="I89" s="9" t="s">
        <v>1504</v>
      </c>
      <c r="J89" s="9" t="s">
        <v>43</v>
      </c>
      <c r="K89" s="9" t="s">
        <v>412</v>
      </c>
      <c r="M89" s="9" t="s">
        <v>1452</v>
      </c>
      <c r="N89" s="9"/>
      <c r="O89" s="10" t="s">
        <v>1453</v>
      </c>
      <c r="P89" s="11" t="s">
        <v>1454</v>
      </c>
      <c r="Q89" s="11"/>
      <c r="R89" s="11"/>
      <c r="T89" s="30" t="s">
        <v>1455</v>
      </c>
    </row>
    <row r="90" spans="1:22" ht="36" customHeight="1" x14ac:dyDescent="0.2">
      <c r="A90" s="31">
        <v>43871</v>
      </c>
      <c r="B90" s="9" t="s">
        <v>124</v>
      </c>
      <c r="C90" s="30">
        <v>43973</v>
      </c>
      <c r="D90" s="9" t="s">
        <v>124</v>
      </c>
      <c r="E90" s="9" t="s">
        <v>124</v>
      </c>
      <c r="F90" s="9">
        <v>2020</v>
      </c>
      <c r="G90" s="9">
        <v>2533</v>
      </c>
      <c r="H90" s="9">
        <v>6014470</v>
      </c>
      <c r="I90" s="9" t="s">
        <v>1505</v>
      </c>
      <c r="J90" s="9" t="s">
        <v>43</v>
      </c>
      <c r="K90" s="9" t="s">
        <v>412</v>
      </c>
      <c r="M90" s="9" t="s">
        <v>1452</v>
      </c>
      <c r="N90" s="9"/>
      <c r="O90" s="10" t="s">
        <v>1453</v>
      </c>
      <c r="P90" s="11" t="s">
        <v>1454</v>
      </c>
      <c r="Q90" s="11"/>
      <c r="R90" s="11"/>
      <c r="T90" s="30" t="s">
        <v>1455</v>
      </c>
    </row>
    <row r="91" spans="1:22" ht="36" customHeight="1" x14ac:dyDescent="0.2">
      <c r="A91" s="31">
        <v>43871</v>
      </c>
      <c r="B91" s="9" t="s">
        <v>124</v>
      </c>
      <c r="C91" s="30">
        <v>43973</v>
      </c>
      <c r="D91" s="9" t="s">
        <v>124</v>
      </c>
      <c r="E91" s="9" t="s">
        <v>124</v>
      </c>
      <c r="F91" s="9">
        <v>2020</v>
      </c>
      <c r="G91" s="9">
        <v>2535</v>
      </c>
      <c r="H91" s="9">
        <v>6014489</v>
      </c>
      <c r="I91" s="9" t="s">
        <v>1506</v>
      </c>
      <c r="J91" s="9" t="s">
        <v>43</v>
      </c>
      <c r="K91" s="9" t="s">
        <v>412</v>
      </c>
      <c r="M91" s="9" t="s">
        <v>1452</v>
      </c>
      <c r="N91" s="9"/>
      <c r="O91" s="10" t="s">
        <v>1453</v>
      </c>
      <c r="P91" s="11" t="s">
        <v>1454</v>
      </c>
      <c r="Q91" s="11"/>
      <c r="R91" s="11"/>
      <c r="T91" s="30" t="s">
        <v>1455</v>
      </c>
    </row>
    <row r="92" spans="1:22" ht="36" customHeight="1" x14ac:dyDescent="0.2">
      <c r="A92" s="31">
        <v>43871</v>
      </c>
      <c r="B92" s="9" t="s">
        <v>124</v>
      </c>
      <c r="C92" s="30">
        <v>43973</v>
      </c>
      <c r="D92" s="9" t="s">
        <v>124</v>
      </c>
      <c r="E92" s="9" t="s">
        <v>124</v>
      </c>
      <c r="F92" s="9">
        <v>2020</v>
      </c>
      <c r="G92" s="9">
        <v>2536</v>
      </c>
      <c r="H92" s="9">
        <v>6014497</v>
      </c>
      <c r="I92" s="9" t="s">
        <v>1507</v>
      </c>
      <c r="J92" s="9" t="s">
        <v>43</v>
      </c>
      <c r="K92" s="9" t="s">
        <v>412</v>
      </c>
      <c r="M92" s="9" t="s">
        <v>1452</v>
      </c>
      <c r="N92" s="9"/>
      <c r="O92" s="10" t="s">
        <v>1453</v>
      </c>
      <c r="P92" s="11" t="s">
        <v>1454</v>
      </c>
      <c r="Q92" s="11"/>
      <c r="R92" s="11"/>
      <c r="T92" s="30" t="s">
        <v>1455</v>
      </c>
      <c r="U92" s="69"/>
      <c r="V92" s="69"/>
    </row>
    <row r="93" spans="1:22" ht="36" customHeight="1" x14ac:dyDescent="0.2">
      <c r="A93" s="31">
        <v>43871</v>
      </c>
      <c r="B93" s="9" t="s">
        <v>124</v>
      </c>
      <c r="C93" s="30">
        <v>43973</v>
      </c>
      <c r="D93" s="9" t="s">
        <v>124</v>
      </c>
      <c r="E93" s="9" t="s">
        <v>124</v>
      </c>
      <c r="F93" s="9">
        <v>2020</v>
      </c>
      <c r="G93" s="9">
        <v>2376</v>
      </c>
      <c r="H93" s="9">
        <v>6014501</v>
      </c>
      <c r="I93" s="9" t="s">
        <v>1508</v>
      </c>
      <c r="J93" s="9" t="s">
        <v>43</v>
      </c>
      <c r="K93" s="9" t="s">
        <v>412</v>
      </c>
      <c r="M93" s="9" t="s">
        <v>1452</v>
      </c>
      <c r="N93" s="9"/>
      <c r="O93" s="10" t="s">
        <v>1453</v>
      </c>
      <c r="P93" s="11" t="s">
        <v>1454</v>
      </c>
      <c r="Q93" s="11"/>
      <c r="R93" s="11"/>
      <c r="T93" s="30" t="s">
        <v>1455</v>
      </c>
    </row>
    <row r="94" spans="1:22" ht="36" customHeight="1" x14ac:dyDescent="0.2">
      <c r="A94" s="31">
        <v>43871</v>
      </c>
      <c r="B94" s="9" t="s">
        <v>124</v>
      </c>
      <c r="C94" s="30">
        <v>43973</v>
      </c>
      <c r="D94" s="9" t="s">
        <v>124</v>
      </c>
      <c r="E94" s="9" t="s">
        <v>124</v>
      </c>
      <c r="F94" s="9">
        <v>2020</v>
      </c>
      <c r="G94" s="9">
        <v>2377</v>
      </c>
      <c r="H94" s="9">
        <v>6014518</v>
      </c>
      <c r="I94" s="9" t="s">
        <v>1509</v>
      </c>
      <c r="J94" s="9" t="s">
        <v>43</v>
      </c>
      <c r="K94" s="9" t="s">
        <v>412</v>
      </c>
      <c r="M94" s="9" t="s">
        <v>1452</v>
      </c>
      <c r="N94" s="9"/>
      <c r="O94" s="10" t="s">
        <v>1453</v>
      </c>
      <c r="P94" s="11" t="s">
        <v>1454</v>
      </c>
      <c r="Q94" s="11"/>
      <c r="R94" s="11"/>
      <c r="T94" s="30" t="s">
        <v>1455</v>
      </c>
    </row>
    <row r="95" spans="1:22" ht="36" customHeight="1" x14ac:dyDescent="0.2">
      <c r="A95" s="31">
        <v>43871</v>
      </c>
      <c r="B95" s="9" t="s">
        <v>124</v>
      </c>
      <c r="C95" s="30">
        <v>43973</v>
      </c>
      <c r="D95" s="9" t="s">
        <v>124</v>
      </c>
      <c r="E95" s="9" t="s">
        <v>124</v>
      </c>
      <c r="F95" s="9">
        <v>2020</v>
      </c>
      <c r="G95" s="9">
        <v>2379</v>
      </c>
      <c r="H95" s="9">
        <v>6014526</v>
      </c>
      <c r="I95" s="9" t="s">
        <v>1510</v>
      </c>
      <c r="J95" s="9" t="s">
        <v>43</v>
      </c>
      <c r="K95" s="9" t="s">
        <v>412</v>
      </c>
      <c r="M95" s="9" t="s">
        <v>1452</v>
      </c>
      <c r="N95" s="9"/>
      <c r="O95" s="10" t="s">
        <v>1453</v>
      </c>
      <c r="P95" s="11" t="s">
        <v>1454</v>
      </c>
      <c r="Q95" s="11"/>
      <c r="R95" s="11"/>
      <c r="T95" s="30" t="s">
        <v>1455</v>
      </c>
      <c r="U95" s="69"/>
      <c r="V95" s="69"/>
    </row>
    <row r="96" spans="1:22" ht="36" customHeight="1" x14ac:dyDescent="0.2">
      <c r="A96" s="31">
        <v>43871</v>
      </c>
      <c r="B96" s="9" t="s">
        <v>124</v>
      </c>
      <c r="C96" s="30">
        <v>43973</v>
      </c>
      <c r="D96" s="9" t="s">
        <v>124</v>
      </c>
      <c r="E96" s="9" t="s">
        <v>124</v>
      </c>
      <c r="F96" s="9">
        <v>2020</v>
      </c>
      <c r="G96" s="9">
        <v>2380</v>
      </c>
      <c r="H96" s="9">
        <v>6014374</v>
      </c>
      <c r="I96" s="9" t="s">
        <v>1511</v>
      </c>
      <c r="J96" s="9" t="s">
        <v>43</v>
      </c>
      <c r="K96" s="9" t="s">
        <v>412</v>
      </c>
      <c r="M96" s="9" t="s">
        <v>1452</v>
      </c>
      <c r="N96" s="9"/>
      <c r="O96" s="10" t="s">
        <v>1453</v>
      </c>
      <c r="P96" s="11" t="s">
        <v>1454</v>
      </c>
      <c r="Q96" s="11"/>
      <c r="R96" s="11"/>
      <c r="T96" s="30" t="s">
        <v>1455</v>
      </c>
    </row>
    <row r="97" spans="1:22" ht="36" customHeight="1" x14ac:dyDescent="0.2">
      <c r="A97" s="31">
        <v>43871</v>
      </c>
      <c r="B97" s="9" t="s">
        <v>124</v>
      </c>
      <c r="C97" s="30">
        <v>43973</v>
      </c>
      <c r="D97" s="9" t="s">
        <v>124</v>
      </c>
      <c r="E97" s="9" t="s">
        <v>124</v>
      </c>
      <c r="F97" s="9">
        <v>2020</v>
      </c>
      <c r="G97" s="9">
        <v>2381</v>
      </c>
      <c r="H97" s="9">
        <v>6014382</v>
      </c>
      <c r="I97" s="9" t="s">
        <v>1512</v>
      </c>
      <c r="J97" s="9" t="s">
        <v>43</v>
      </c>
      <c r="K97" s="9" t="s">
        <v>412</v>
      </c>
      <c r="M97" s="9" t="s">
        <v>1452</v>
      </c>
      <c r="N97" s="9"/>
      <c r="O97" s="10" t="s">
        <v>1453</v>
      </c>
      <c r="P97" s="11" t="s">
        <v>1454</v>
      </c>
      <c r="Q97" s="11"/>
      <c r="R97" s="11"/>
      <c r="T97" s="30" t="s">
        <v>1455</v>
      </c>
    </row>
    <row r="98" spans="1:22" ht="36" customHeight="1" x14ac:dyDescent="0.2">
      <c r="A98" s="31">
        <v>43871</v>
      </c>
      <c r="B98" s="9" t="s">
        <v>124</v>
      </c>
      <c r="C98" s="30">
        <v>43973</v>
      </c>
      <c r="D98" s="9" t="s">
        <v>124</v>
      </c>
      <c r="E98" s="9" t="s">
        <v>124</v>
      </c>
      <c r="F98" s="9">
        <v>2020</v>
      </c>
      <c r="G98" s="9">
        <v>2382</v>
      </c>
      <c r="H98" s="9">
        <v>6014390</v>
      </c>
      <c r="I98" s="9" t="s">
        <v>1513</v>
      </c>
      <c r="J98" s="9" t="s">
        <v>43</v>
      </c>
      <c r="K98" s="9" t="s">
        <v>412</v>
      </c>
      <c r="M98" s="9" t="s">
        <v>1452</v>
      </c>
      <c r="N98" s="9"/>
      <c r="O98" s="10" t="s">
        <v>1453</v>
      </c>
      <c r="P98" s="11" t="s">
        <v>1454</v>
      </c>
      <c r="Q98" s="11"/>
      <c r="R98" s="11"/>
      <c r="T98" s="30" t="s">
        <v>1455</v>
      </c>
    </row>
    <row r="99" spans="1:22" ht="36" customHeight="1" x14ac:dyDescent="0.2">
      <c r="A99" s="31">
        <v>43871</v>
      </c>
      <c r="B99" s="9" t="s">
        <v>124</v>
      </c>
      <c r="C99" s="30">
        <v>43973</v>
      </c>
      <c r="D99" s="9" t="s">
        <v>124</v>
      </c>
      <c r="E99" s="9" t="s">
        <v>124</v>
      </c>
      <c r="F99" s="9">
        <v>2020</v>
      </c>
      <c r="G99" s="9">
        <v>2384</v>
      </c>
      <c r="H99" s="9">
        <v>6014403</v>
      </c>
      <c r="I99" s="9" t="s">
        <v>1514</v>
      </c>
      <c r="J99" s="9" t="s">
        <v>43</v>
      </c>
      <c r="K99" s="9" t="s">
        <v>412</v>
      </c>
      <c r="M99" s="9" t="s">
        <v>1452</v>
      </c>
      <c r="N99" s="9"/>
      <c r="O99" s="10" t="s">
        <v>1453</v>
      </c>
      <c r="P99" s="11" t="s">
        <v>1454</v>
      </c>
      <c r="Q99" s="11"/>
      <c r="R99" s="11"/>
      <c r="T99" s="30" t="s">
        <v>1455</v>
      </c>
    </row>
    <row r="100" spans="1:22" ht="36" customHeight="1" x14ac:dyDescent="0.2">
      <c r="A100" s="31">
        <v>43871</v>
      </c>
      <c r="B100" s="9" t="s">
        <v>124</v>
      </c>
      <c r="C100" s="30">
        <v>43973</v>
      </c>
      <c r="D100" s="9" t="s">
        <v>124</v>
      </c>
      <c r="E100" s="9" t="s">
        <v>124</v>
      </c>
      <c r="F100" s="9">
        <v>2020</v>
      </c>
      <c r="G100" s="9">
        <v>2385</v>
      </c>
      <c r="H100" s="9">
        <v>6014411</v>
      </c>
      <c r="I100" s="9" t="s">
        <v>1515</v>
      </c>
      <c r="J100" s="9" t="s">
        <v>43</v>
      </c>
      <c r="K100" s="9" t="s">
        <v>412</v>
      </c>
      <c r="M100" s="9" t="s">
        <v>1452</v>
      </c>
      <c r="N100" s="9"/>
      <c r="O100" s="10" t="s">
        <v>1453</v>
      </c>
      <c r="P100" s="11" t="s">
        <v>1454</v>
      </c>
      <c r="Q100" s="11"/>
      <c r="R100" s="11"/>
      <c r="T100" s="30" t="s">
        <v>1455</v>
      </c>
    </row>
    <row r="101" spans="1:22" ht="36" customHeight="1" x14ac:dyDescent="0.2">
      <c r="A101" s="31">
        <v>43871</v>
      </c>
      <c r="B101" s="9" t="s">
        <v>124</v>
      </c>
      <c r="C101" s="30">
        <v>43973</v>
      </c>
      <c r="D101" s="9" t="s">
        <v>124</v>
      </c>
      <c r="E101" s="9" t="s">
        <v>124</v>
      </c>
      <c r="F101" s="9">
        <v>2020</v>
      </c>
      <c r="G101" s="9">
        <v>2386</v>
      </c>
      <c r="H101" s="9">
        <v>6014421</v>
      </c>
      <c r="I101" s="9" t="s">
        <v>1516</v>
      </c>
      <c r="J101" s="9" t="s">
        <v>43</v>
      </c>
      <c r="K101" s="9" t="s">
        <v>412</v>
      </c>
      <c r="M101" s="9" t="s">
        <v>1452</v>
      </c>
      <c r="N101" s="9"/>
      <c r="O101" s="10" t="s">
        <v>1453</v>
      </c>
      <c r="P101" s="11" t="s">
        <v>1454</v>
      </c>
      <c r="Q101" s="11"/>
      <c r="R101" s="11"/>
      <c r="T101" s="30" t="s">
        <v>1455</v>
      </c>
    </row>
    <row r="102" spans="1:22" ht="36" customHeight="1" x14ac:dyDescent="0.2">
      <c r="A102" s="31">
        <v>43871</v>
      </c>
      <c r="B102" s="9" t="s">
        <v>124</v>
      </c>
      <c r="C102" s="30">
        <v>43973</v>
      </c>
      <c r="D102" s="9" t="s">
        <v>124</v>
      </c>
      <c r="E102" s="9" t="s">
        <v>124</v>
      </c>
      <c r="F102" s="9">
        <v>2020</v>
      </c>
      <c r="G102" s="9">
        <v>2387</v>
      </c>
      <c r="H102" s="9">
        <v>6014438</v>
      </c>
      <c r="I102" s="9" t="s">
        <v>1517</v>
      </c>
      <c r="J102" s="9" t="s">
        <v>43</v>
      </c>
      <c r="K102" s="9" t="s">
        <v>412</v>
      </c>
      <c r="M102" s="9" t="s">
        <v>1452</v>
      </c>
      <c r="N102" s="9"/>
      <c r="O102" s="10" t="s">
        <v>1453</v>
      </c>
      <c r="P102" s="11" t="s">
        <v>1454</v>
      </c>
      <c r="Q102" s="11"/>
      <c r="R102" s="11"/>
      <c r="T102" s="30" t="s">
        <v>1455</v>
      </c>
    </row>
    <row r="103" spans="1:22" ht="36" customHeight="1" x14ac:dyDescent="0.2">
      <c r="A103" s="31">
        <v>43871</v>
      </c>
      <c r="B103" s="9" t="s">
        <v>124</v>
      </c>
      <c r="C103" s="30">
        <v>43973</v>
      </c>
      <c r="D103" s="9" t="s">
        <v>124</v>
      </c>
      <c r="E103" s="9" t="s">
        <v>124</v>
      </c>
      <c r="F103" s="9">
        <v>2020</v>
      </c>
      <c r="G103" s="9">
        <v>2393</v>
      </c>
      <c r="H103" s="9">
        <v>6014446</v>
      </c>
      <c r="I103" s="9" t="s">
        <v>1518</v>
      </c>
      <c r="J103" s="9" t="s">
        <v>43</v>
      </c>
      <c r="K103" s="9" t="s">
        <v>412</v>
      </c>
      <c r="M103" s="9" t="s">
        <v>1452</v>
      </c>
      <c r="N103" s="9"/>
      <c r="O103" s="10" t="s">
        <v>1453</v>
      </c>
      <c r="P103" s="11" t="s">
        <v>1454</v>
      </c>
      <c r="Q103" s="11"/>
      <c r="R103" s="11"/>
      <c r="T103" s="30" t="s">
        <v>1455</v>
      </c>
    </row>
    <row r="104" spans="1:22" ht="36" customHeight="1" x14ac:dyDescent="0.2">
      <c r="A104" s="31">
        <v>43871</v>
      </c>
      <c r="B104" s="9" t="s">
        <v>124</v>
      </c>
      <c r="C104" s="30">
        <v>43973</v>
      </c>
      <c r="D104" s="9" t="s">
        <v>124</v>
      </c>
      <c r="E104" s="9" t="s">
        <v>124</v>
      </c>
      <c r="F104" s="9">
        <v>2020</v>
      </c>
      <c r="G104" s="9">
        <v>2394</v>
      </c>
      <c r="H104" s="9">
        <v>6014294</v>
      </c>
      <c r="I104" s="9" t="s">
        <v>1519</v>
      </c>
      <c r="J104" s="9" t="s">
        <v>43</v>
      </c>
      <c r="K104" s="9" t="s">
        <v>412</v>
      </c>
      <c r="M104" s="9" t="s">
        <v>1452</v>
      </c>
      <c r="N104" s="9"/>
      <c r="O104" s="10" t="s">
        <v>1453</v>
      </c>
      <c r="P104" s="11" t="s">
        <v>1454</v>
      </c>
      <c r="Q104" s="11"/>
      <c r="R104" s="11"/>
      <c r="T104" s="30" t="s">
        <v>1455</v>
      </c>
    </row>
    <row r="105" spans="1:22" ht="36" customHeight="1" x14ac:dyDescent="0.2">
      <c r="A105" s="31">
        <v>43871</v>
      </c>
      <c r="B105" s="9" t="s">
        <v>124</v>
      </c>
      <c r="C105" s="30">
        <v>43973</v>
      </c>
      <c r="D105" s="9" t="s">
        <v>124</v>
      </c>
      <c r="E105" s="9" t="s">
        <v>124</v>
      </c>
      <c r="F105" s="9">
        <v>2020</v>
      </c>
      <c r="G105" s="9">
        <v>2395</v>
      </c>
      <c r="H105" s="9">
        <v>6014307</v>
      </c>
      <c r="I105" s="9" t="s">
        <v>1520</v>
      </c>
      <c r="J105" s="9" t="s">
        <v>43</v>
      </c>
      <c r="K105" s="9" t="s">
        <v>412</v>
      </c>
      <c r="M105" s="9" t="s">
        <v>1452</v>
      </c>
      <c r="N105" s="9"/>
      <c r="O105" s="10" t="s">
        <v>1453</v>
      </c>
      <c r="P105" s="11" t="s">
        <v>1454</v>
      </c>
      <c r="Q105" s="11"/>
      <c r="R105" s="11"/>
      <c r="S105" s="11"/>
      <c r="T105" s="30" t="s">
        <v>1455</v>
      </c>
      <c r="V105" s="233"/>
    </row>
    <row r="106" spans="1:22" ht="36" customHeight="1" x14ac:dyDescent="0.2">
      <c r="A106" s="31">
        <v>43871</v>
      </c>
      <c r="B106" s="9" t="s">
        <v>124</v>
      </c>
      <c r="C106" s="30">
        <v>43973</v>
      </c>
      <c r="D106" s="9" t="s">
        <v>124</v>
      </c>
      <c r="E106" s="9" t="s">
        <v>124</v>
      </c>
      <c r="F106" s="9">
        <v>2020</v>
      </c>
      <c r="G106" s="9">
        <v>2397</v>
      </c>
      <c r="H106" s="9">
        <v>6014315</v>
      </c>
      <c r="I106" s="9" t="s">
        <v>1521</v>
      </c>
      <c r="J106" s="9" t="s">
        <v>43</v>
      </c>
      <c r="K106" s="9" t="s">
        <v>412</v>
      </c>
      <c r="M106" s="9" t="s">
        <v>1452</v>
      </c>
      <c r="N106" s="9"/>
      <c r="O106" s="10" t="s">
        <v>1453</v>
      </c>
      <c r="P106" s="11" t="s">
        <v>1454</v>
      </c>
      <c r="Q106" s="11"/>
      <c r="R106" s="11"/>
      <c r="S106" s="11"/>
      <c r="T106" s="30" t="s">
        <v>1455</v>
      </c>
      <c r="V106" s="233"/>
    </row>
    <row r="107" spans="1:22" ht="36" customHeight="1" x14ac:dyDescent="0.2">
      <c r="A107" s="31">
        <v>43871</v>
      </c>
      <c r="B107" s="9" t="s">
        <v>124</v>
      </c>
      <c r="C107" s="30">
        <v>43973</v>
      </c>
      <c r="D107" s="9" t="s">
        <v>124</v>
      </c>
      <c r="E107" s="9" t="s">
        <v>124</v>
      </c>
      <c r="F107" s="9">
        <v>2020</v>
      </c>
      <c r="G107" s="9">
        <v>2398</v>
      </c>
      <c r="H107" s="9">
        <v>6014323</v>
      </c>
      <c r="I107" s="9" t="s">
        <v>1522</v>
      </c>
      <c r="J107" s="9" t="s">
        <v>43</v>
      </c>
      <c r="K107" s="9" t="s">
        <v>412</v>
      </c>
      <c r="M107" s="9" t="s">
        <v>1452</v>
      </c>
      <c r="N107" s="9"/>
      <c r="O107" s="10" t="s">
        <v>1453</v>
      </c>
      <c r="P107" s="11" t="s">
        <v>1454</v>
      </c>
      <c r="Q107" s="11"/>
      <c r="R107" s="11"/>
      <c r="S107" s="11"/>
      <c r="T107" s="30" t="s">
        <v>1455</v>
      </c>
      <c r="V107" s="233"/>
    </row>
    <row r="108" spans="1:22" ht="36" customHeight="1" x14ac:dyDescent="0.2">
      <c r="A108" s="31">
        <v>43871</v>
      </c>
      <c r="B108" s="9" t="s">
        <v>124</v>
      </c>
      <c r="C108" s="30">
        <v>43973</v>
      </c>
      <c r="D108" s="9" t="s">
        <v>124</v>
      </c>
      <c r="E108" s="9" t="s">
        <v>124</v>
      </c>
      <c r="F108" s="9">
        <v>2020</v>
      </c>
      <c r="G108" s="9">
        <v>2400</v>
      </c>
      <c r="H108" s="9">
        <v>6014331</v>
      </c>
      <c r="I108" s="9" t="s">
        <v>1523</v>
      </c>
      <c r="J108" s="9" t="s">
        <v>43</v>
      </c>
      <c r="K108" s="9" t="s">
        <v>412</v>
      </c>
      <c r="M108" s="9" t="s">
        <v>1452</v>
      </c>
      <c r="N108" s="9"/>
      <c r="O108" s="10" t="s">
        <v>1453</v>
      </c>
      <c r="P108" s="11" t="s">
        <v>1454</v>
      </c>
      <c r="Q108" s="11"/>
      <c r="R108" s="11"/>
      <c r="S108" s="11"/>
      <c r="T108" s="30" t="s">
        <v>1455</v>
      </c>
      <c r="V108" s="233"/>
    </row>
    <row r="109" spans="1:22" ht="36" customHeight="1" x14ac:dyDescent="0.2">
      <c r="A109" s="31">
        <v>43871</v>
      </c>
      <c r="B109" s="9" t="s">
        <v>124</v>
      </c>
      <c r="C109" s="30">
        <v>43973</v>
      </c>
      <c r="D109" s="9" t="s">
        <v>124</v>
      </c>
      <c r="E109" s="9" t="s">
        <v>124</v>
      </c>
      <c r="F109" s="9">
        <v>2020</v>
      </c>
      <c r="G109" s="9">
        <v>2401</v>
      </c>
      <c r="H109" s="9">
        <v>6014341</v>
      </c>
      <c r="I109" s="9" t="s">
        <v>1524</v>
      </c>
      <c r="J109" s="9" t="s">
        <v>43</v>
      </c>
      <c r="K109" s="9" t="s">
        <v>412</v>
      </c>
      <c r="M109" s="9" t="s">
        <v>1452</v>
      </c>
      <c r="N109" s="9"/>
      <c r="O109" s="10" t="s">
        <v>1453</v>
      </c>
      <c r="P109" s="11" t="s">
        <v>1454</v>
      </c>
      <c r="Q109" s="11"/>
      <c r="R109" s="11"/>
      <c r="S109" s="11"/>
      <c r="T109" s="30" t="s">
        <v>1455</v>
      </c>
      <c r="V109" s="233"/>
    </row>
    <row r="110" spans="1:22" ht="36" customHeight="1" x14ac:dyDescent="0.2">
      <c r="A110" s="31">
        <v>43871</v>
      </c>
      <c r="B110" s="9" t="s">
        <v>124</v>
      </c>
      <c r="C110" s="30">
        <v>43973</v>
      </c>
      <c r="D110" s="9" t="s">
        <v>124</v>
      </c>
      <c r="E110" s="9" t="s">
        <v>124</v>
      </c>
      <c r="F110" s="9">
        <v>2020</v>
      </c>
      <c r="G110" s="9">
        <v>2403</v>
      </c>
      <c r="H110" s="9">
        <v>6014358</v>
      </c>
      <c r="I110" s="9" t="s">
        <v>1525</v>
      </c>
      <c r="J110" s="9" t="s">
        <v>43</v>
      </c>
      <c r="K110" s="9" t="s">
        <v>412</v>
      </c>
      <c r="M110" s="9" t="s">
        <v>1452</v>
      </c>
      <c r="N110" s="9"/>
      <c r="O110" s="10" t="s">
        <v>1453</v>
      </c>
      <c r="P110" s="11" t="s">
        <v>1454</v>
      </c>
      <c r="Q110" s="11"/>
      <c r="R110" s="11"/>
      <c r="S110" s="11"/>
      <c r="T110" s="30" t="s">
        <v>1455</v>
      </c>
      <c r="V110" s="233"/>
    </row>
    <row r="111" spans="1:22" ht="36" customHeight="1" x14ac:dyDescent="0.2">
      <c r="A111" s="31">
        <v>43871</v>
      </c>
      <c r="B111" s="9" t="s">
        <v>124</v>
      </c>
      <c r="C111" s="30">
        <v>43973</v>
      </c>
      <c r="D111" s="9" t="s">
        <v>124</v>
      </c>
      <c r="E111" s="9" t="s">
        <v>124</v>
      </c>
      <c r="F111" s="9">
        <v>2020</v>
      </c>
      <c r="G111" s="9">
        <v>2404</v>
      </c>
      <c r="H111" s="9">
        <v>6014366</v>
      </c>
      <c r="I111" s="9" t="s">
        <v>1526</v>
      </c>
      <c r="J111" s="9" t="s">
        <v>43</v>
      </c>
      <c r="K111" s="9" t="s">
        <v>412</v>
      </c>
      <c r="M111" s="9" t="s">
        <v>1452</v>
      </c>
      <c r="N111" s="9"/>
      <c r="O111" s="10" t="s">
        <v>1453</v>
      </c>
      <c r="P111" s="11" t="s">
        <v>1454</v>
      </c>
      <c r="Q111" s="11"/>
      <c r="R111" s="11"/>
      <c r="S111" s="11"/>
      <c r="T111" s="30" t="s">
        <v>1455</v>
      </c>
      <c r="V111" s="233"/>
    </row>
    <row r="112" spans="1:22" ht="36" customHeight="1" x14ac:dyDescent="0.2">
      <c r="A112" s="31">
        <v>43871</v>
      </c>
      <c r="B112" s="9" t="s">
        <v>124</v>
      </c>
      <c r="C112" s="30">
        <v>43973</v>
      </c>
      <c r="D112" s="9" t="s">
        <v>124</v>
      </c>
      <c r="E112" s="9" t="s">
        <v>124</v>
      </c>
      <c r="F112" s="9">
        <v>2020</v>
      </c>
      <c r="G112" s="9">
        <v>2405</v>
      </c>
      <c r="H112" s="9">
        <v>6014219</v>
      </c>
      <c r="I112" s="9" t="s">
        <v>1527</v>
      </c>
      <c r="J112" s="9" t="s">
        <v>43</v>
      </c>
      <c r="K112" s="9" t="s">
        <v>412</v>
      </c>
      <c r="M112" s="9" t="s">
        <v>1452</v>
      </c>
      <c r="N112" s="9"/>
      <c r="O112" s="10" t="s">
        <v>1453</v>
      </c>
      <c r="P112" s="11" t="s">
        <v>1454</v>
      </c>
      <c r="Q112" s="11"/>
      <c r="R112" s="11"/>
      <c r="S112" s="11"/>
      <c r="T112" s="30" t="s">
        <v>1455</v>
      </c>
      <c r="V112" s="233"/>
    </row>
    <row r="113" spans="1:22" ht="36" customHeight="1" x14ac:dyDescent="0.2">
      <c r="A113" s="31">
        <v>43871</v>
      </c>
      <c r="B113" s="9" t="s">
        <v>124</v>
      </c>
      <c r="C113" s="30">
        <v>43973</v>
      </c>
      <c r="D113" s="9" t="s">
        <v>124</v>
      </c>
      <c r="E113" s="9" t="s">
        <v>124</v>
      </c>
      <c r="F113" s="9">
        <v>2020</v>
      </c>
      <c r="G113" s="9">
        <v>2406</v>
      </c>
      <c r="H113" s="9">
        <v>6014227</v>
      </c>
      <c r="I113" s="9" t="s">
        <v>1528</v>
      </c>
      <c r="J113" s="9" t="s">
        <v>43</v>
      </c>
      <c r="K113" s="9" t="s">
        <v>412</v>
      </c>
      <c r="M113" s="9" t="s">
        <v>1452</v>
      </c>
      <c r="N113" s="9"/>
      <c r="O113" s="10" t="s">
        <v>1453</v>
      </c>
      <c r="P113" s="11" t="s">
        <v>1454</v>
      </c>
      <c r="Q113" s="11"/>
      <c r="R113" s="11"/>
      <c r="S113" s="11"/>
      <c r="T113" s="30" t="s">
        <v>1455</v>
      </c>
      <c r="V113" s="233"/>
    </row>
    <row r="114" spans="1:22" ht="36" customHeight="1" x14ac:dyDescent="0.2">
      <c r="A114" s="31">
        <v>43871</v>
      </c>
      <c r="B114" s="9" t="s">
        <v>124</v>
      </c>
      <c r="C114" s="30">
        <v>43973</v>
      </c>
      <c r="D114" s="9" t="s">
        <v>124</v>
      </c>
      <c r="E114" s="9" t="s">
        <v>124</v>
      </c>
      <c r="F114" s="9">
        <v>2020</v>
      </c>
      <c r="G114" s="9">
        <v>2407</v>
      </c>
      <c r="H114" s="9">
        <v>6014235</v>
      </c>
      <c r="I114" s="9" t="s">
        <v>1529</v>
      </c>
      <c r="J114" s="9" t="s">
        <v>43</v>
      </c>
      <c r="K114" s="9" t="s">
        <v>412</v>
      </c>
      <c r="M114" s="9" t="s">
        <v>1452</v>
      </c>
      <c r="N114" s="9"/>
      <c r="O114" s="10" t="s">
        <v>1453</v>
      </c>
      <c r="P114" s="11" t="s">
        <v>1454</v>
      </c>
      <c r="Q114" s="11"/>
      <c r="R114" s="11"/>
      <c r="S114" s="11"/>
      <c r="T114" s="30" t="s">
        <v>1455</v>
      </c>
      <c r="V114" s="233"/>
    </row>
    <row r="115" spans="1:22" ht="36" customHeight="1" x14ac:dyDescent="0.2">
      <c r="A115" s="31">
        <v>43871</v>
      </c>
      <c r="B115" s="9" t="s">
        <v>124</v>
      </c>
      <c r="C115" s="30">
        <v>43973</v>
      </c>
      <c r="D115" s="9" t="s">
        <v>124</v>
      </c>
      <c r="E115" s="9" t="s">
        <v>124</v>
      </c>
      <c r="F115" s="9">
        <v>2020</v>
      </c>
      <c r="G115" s="9">
        <v>2408</v>
      </c>
      <c r="H115" s="9">
        <v>6014243</v>
      </c>
      <c r="I115" s="9" t="s">
        <v>1530</v>
      </c>
      <c r="J115" s="9" t="s">
        <v>43</v>
      </c>
      <c r="K115" s="9" t="s">
        <v>412</v>
      </c>
      <c r="M115" s="9" t="s">
        <v>1452</v>
      </c>
      <c r="N115" s="9"/>
      <c r="O115" s="10" t="s">
        <v>1453</v>
      </c>
      <c r="P115" s="11" t="s">
        <v>1454</v>
      </c>
      <c r="Q115" s="11"/>
      <c r="R115" s="11"/>
      <c r="S115" s="11"/>
      <c r="T115" s="30" t="s">
        <v>1455</v>
      </c>
      <c r="V115" s="233"/>
    </row>
    <row r="116" spans="1:22" ht="36" customHeight="1" x14ac:dyDescent="0.2">
      <c r="A116" s="31">
        <v>43871</v>
      </c>
      <c r="B116" s="9" t="s">
        <v>124</v>
      </c>
      <c r="C116" s="30">
        <v>43973</v>
      </c>
      <c r="D116" s="9" t="s">
        <v>124</v>
      </c>
      <c r="E116" s="9" t="s">
        <v>124</v>
      </c>
      <c r="F116" s="9">
        <v>2020</v>
      </c>
      <c r="G116" s="9">
        <v>2410</v>
      </c>
      <c r="H116" s="9">
        <v>6014251</v>
      </c>
      <c r="I116" s="9" t="s">
        <v>1531</v>
      </c>
      <c r="J116" s="9" t="s">
        <v>43</v>
      </c>
      <c r="K116" s="9" t="s">
        <v>412</v>
      </c>
      <c r="M116" s="9" t="s">
        <v>1452</v>
      </c>
      <c r="N116" s="9"/>
      <c r="O116" s="10" t="s">
        <v>1453</v>
      </c>
      <c r="P116" s="11" t="s">
        <v>1454</v>
      </c>
      <c r="Q116" s="11"/>
      <c r="R116" s="11"/>
      <c r="S116" s="11"/>
      <c r="T116" s="30" t="s">
        <v>1455</v>
      </c>
      <c r="V116" s="233"/>
    </row>
    <row r="117" spans="1:22" s="32" customFormat="1" ht="36" customHeight="1" x14ac:dyDescent="0.2">
      <c r="A117" s="31">
        <v>43871</v>
      </c>
      <c r="B117" s="9" t="s">
        <v>124</v>
      </c>
      <c r="C117" s="30">
        <v>43973</v>
      </c>
      <c r="D117" s="9" t="s">
        <v>124</v>
      </c>
      <c r="E117" s="9" t="s">
        <v>124</v>
      </c>
      <c r="F117" s="9">
        <v>2020</v>
      </c>
      <c r="G117" s="9">
        <v>2411</v>
      </c>
      <c r="H117" s="9">
        <v>6014261</v>
      </c>
      <c r="I117" s="9" t="s">
        <v>1532</v>
      </c>
      <c r="J117" s="9" t="s">
        <v>43</v>
      </c>
      <c r="K117" s="9" t="s">
        <v>412</v>
      </c>
      <c r="L117" s="9"/>
      <c r="M117" s="9" t="s">
        <v>1452</v>
      </c>
      <c r="N117" s="9"/>
      <c r="O117" s="10" t="s">
        <v>1453</v>
      </c>
      <c r="P117" s="11" t="s">
        <v>1454</v>
      </c>
      <c r="Q117" s="11"/>
      <c r="R117" s="11"/>
      <c r="S117" s="73"/>
      <c r="T117" s="30" t="s">
        <v>1455</v>
      </c>
      <c r="U117" s="74"/>
      <c r="V117" s="233"/>
    </row>
    <row r="118" spans="1:22" ht="36" customHeight="1" x14ac:dyDescent="0.2">
      <c r="A118" s="31">
        <v>43871</v>
      </c>
      <c r="B118" s="9" t="s">
        <v>124</v>
      </c>
      <c r="C118" s="30">
        <v>43973</v>
      </c>
      <c r="D118" s="9" t="s">
        <v>124</v>
      </c>
      <c r="E118" s="9" t="s">
        <v>124</v>
      </c>
      <c r="F118" s="9">
        <v>2020</v>
      </c>
      <c r="G118" s="9">
        <v>2412</v>
      </c>
      <c r="H118" s="9">
        <v>6014278</v>
      </c>
      <c r="I118" s="9" t="s">
        <v>1533</v>
      </c>
      <c r="J118" s="9" t="s">
        <v>43</v>
      </c>
      <c r="K118" s="9" t="s">
        <v>412</v>
      </c>
      <c r="M118" s="9" t="s">
        <v>1452</v>
      </c>
      <c r="N118" s="9"/>
      <c r="O118" s="10" t="s">
        <v>1453</v>
      </c>
      <c r="P118" s="11" t="s">
        <v>1454</v>
      </c>
      <c r="Q118" s="11"/>
      <c r="R118" s="11"/>
      <c r="S118" s="11"/>
      <c r="T118" s="30" t="s">
        <v>1455</v>
      </c>
      <c r="V118" s="233"/>
    </row>
    <row r="119" spans="1:22" ht="36" customHeight="1" x14ac:dyDescent="0.2">
      <c r="A119" s="31">
        <v>43871</v>
      </c>
      <c r="B119" s="9" t="s">
        <v>124</v>
      </c>
      <c r="C119" s="30">
        <v>43973</v>
      </c>
      <c r="D119" s="9" t="s">
        <v>124</v>
      </c>
      <c r="E119" s="9" t="s">
        <v>124</v>
      </c>
      <c r="F119" s="9">
        <v>2020</v>
      </c>
      <c r="G119" s="9">
        <v>2413</v>
      </c>
      <c r="H119" s="9">
        <v>6014286</v>
      </c>
      <c r="I119" s="9" t="s">
        <v>1534</v>
      </c>
      <c r="J119" s="9" t="s">
        <v>43</v>
      </c>
      <c r="K119" s="9" t="s">
        <v>412</v>
      </c>
      <c r="M119" s="9" t="s">
        <v>1452</v>
      </c>
      <c r="N119" s="9"/>
      <c r="O119" s="10" t="s">
        <v>1453</v>
      </c>
      <c r="P119" s="11" t="s">
        <v>1454</v>
      </c>
      <c r="Q119" s="11"/>
      <c r="R119" s="11"/>
      <c r="S119" s="11"/>
      <c r="T119" s="30" t="s">
        <v>1455</v>
      </c>
      <c r="V119" s="233"/>
    </row>
    <row r="120" spans="1:22" ht="36" customHeight="1" x14ac:dyDescent="0.2">
      <c r="A120" s="31">
        <v>43871</v>
      </c>
      <c r="B120" s="9" t="s">
        <v>124</v>
      </c>
      <c r="C120" s="30">
        <v>43973</v>
      </c>
      <c r="D120" s="9" t="s">
        <v>124</v>
      </c>
      <c r="E120" s="9" t="s">
        <v>124</v>
      </c>
      <c r="F120" s="9">
        <v>2020</v>
      </c>
      <c r="G120" s="9">
        <v>2414</v>
      </c>
      <c r="H120" s="9">
        <v>6014139</v>
      </c>
      <c r="I120" s="9" t="s">
        <v>1535</v>
      </c>
      <c r="J120" s="9" t="s">
        <v>43</v>
      </c>
      <c r="K120" s="9" t="s">
        <v>412</v>
      </c>
      <c r="M120" s="9" t="s">
        <v>1452</v>
      </c>
      <c r="N120" s="9"/>
      <c r="O120" s="10" t="s">
        <v>1453</v>
      </c>
      <c r="P120" s="11" t="s">
        <v>1454</v>
      </c>
      <c r="Q120" s="11"/>
      <c r="R120" s="11"/>
      <c r="S120" s="11"/>
      <c r="T120" s="30" t="s">
        <v>1455</v>
      </c>
      <c r="V120" s="233"/>
    </row>
    <row r="121" spans="1:22" ht="36" customHeight="1" x14ac:dyDescent="0.2">
      <c r="A121" s="31">
        <v>43871</v>
      </c>
      <c r="B121" s="9" t="s">
        <v>124</v>
      </c>
      <c r="C121" s="30">
        <v>43973</v>
      </c>
      <c r="D121" s="9" t="s">
        <v>124</v>
      </c>
      <c r="E121" s="9" t="s">
        <v>124</v>
      </c>
      <c r="F121" s="9">
        <v>2020</v>
      </c>
      <c r="G121" s="9">
        <v>2415</v>
      </c>
      <c r="H121" s="9">
        <v>6014147</v>
      </c>
      <c r="I121" s="9" t="s">
        <v>1536</v>
      </c>
      <c r="J121" s="9" t="s">
        <v>43</v>
      </c>
      <c r="K121" s="9" t="s">
        <v>412</v>
      </c>
      <c r="M121" s="9" t="s">
        <v>1452</v>
      </c>
      <c r="N121" s="9"/>
      <c r="O121" s="10" t="s">
        <v>1453</v>
      </c>
      <c r="P121" s="11" t="s">
        <v>1454</v>
      </c>
      <c r="Q121" s="11"/>
      <c r="R121" s="11"/>
      <c r="S121" s="11"/>
      <c r="T121" s="30" t="s">
        <v>1455</v>
      </c>
      <c r="V121" s="233"/>
    </row>
    <row r="122" spans="1:22" ht="36" customHeight="1" x14ac:dyDescent="0.2">
      <c r="A122" s="31">
        <v>43871</v>
      </c>
      <c r="B122" s="9" t="s">
        <v>124</v>
      </c>
      <c r="C122" s="30">
        <v>43973</v>
      </c>
      <c r="D122" s="9" t="s">
        <v>124</v>
      </c>
      <c r="E122" s="9" t="s">
        <v>124</v>
      </c>
      <c r="F122" s="9">
        <v>2020</v>
      </c>
      <c r="G122" s="9">
        <v>2416</v>
      </c>
      <c r="H122" s="9">
        <v>6014155</v>
      </c>
      <c r="I122" s="9" t="s">
        <v>1537</v>
      </c>
      <c r="J122" s="9" t="s">
        <v>43</v>
      </c>
      <c r="K122" s="9" t="s">
        <v>412</v>
      </c>
      <c r="M122" s="9" t="s">
        <v>1452</v>
      </c>
      <c r="N122" s="9"/>
      <c r="O122" s="10" t="s">
        <v>1453</v>
      </c>
      <c r="P122" s="11" t="s">
        <v>1454</v>
      </c>
      <c r="Q122" s="11"/>
      <c r="R122" s="11"/>
      <c r="S122" s="11"/>
      <c r="T122" s="30" t="s">
        <v>1455</v>
      </c>
      <c r="V122" s="233"/>
    </row>
    <row r="123" spans="1:22" ht="36" customHeight="1" x14ac:dyDescent="0.2">
      <c r="A123" s="31">
        <v>43871</v>
      </c>
      <c r="B123" s="9" t="s">
        <v>124</v>
      </c>
      <c r="C123" s="30">
        <v>43973</v>
      </c>
      <c r="D123" s="9" t="s">
        <v>124</v>
      </c>
      <c r="E123" s="9" t="s">
        <v>124</v>
      </c>
      <c r="F123" s="9">
        <v>2020</v>
      </c>
      <c r="G123" s="9">
        <v>2418</v>
      </c>
      <c r="H123" s="9">
        <v>6014163</v>
      </c>
      <c r="I123" s="9" t="s">
        <v>1538</v>
      </c>
      <c r="J123" s="9" t="s">
        <v>43</v>
      </c>
      <c r="K123" s="9" t="s">
        <v>412</v>
      </c>
      <c r="M123" s="9" t="s">
        <v>1452</v>
      </c>
      <c r="N123" s="9"/>
      <c r="O123" s="10" t="s">
        <v>1453</v>
      </c>
      <c r="P123" s="11" t="s">
        <v>1454</v>
      </c>
      <c r="Q123" s="11"/>
      <c r="R123" s="11"/>
      <c r="S123" s="11"/>
      <c r="T123" s="30" t="s">
        <v>1455</v>
      </c>
      <c r="V123" s="233"/>
    </row>
    <row r="124" spans="1:22" ht="36" customHeight="1" x14ac:dyDescent="0.2">
      <c r="A124" s="31">
        <v>43871</v>
      </c>
      <c r="B124" s="9" t="s">
        <v>124</v>
      </c>
      <c r="C124" s="30">
        <v>43973</v>
      </c>
      <c r="D124" s="9" t="s">
        <v>124</v>
      </c>
      <c r="E124" s="9" t="s">
        <v>124</v>
      </c>
      <c r="F124" s="9">
        <v>2020</v>
      </c>
      <c r="G124" s="9">
        <v>2419</v>
      </c>
      <c r="H124" s="9">
        <v>6014171</v>
      </c>
      <c r="I124" s="9" t="s">
        <v>1539</v>
      </c>
      <c r="J124" s="9" t="s">
        <v>43</v>
      </c>
      <c r="K124" s="9" t="s">
        <v>412</v>
      </c>
      <c r="M124" s="9" t="s">
        <v>1452</v>
      </c>
      <c r="N124" s="9"/>
      <c r="O124" s="10" t="s">
        <v>1453</v>
      </c>
      <c r="P124" s="11" t="s">
        <v>1454</v>
      </c>
      <c r="Q124" s="11"/>
      <c r="R124" s="11"/>
      <c r="S124" s="11"/>
      <c r="T124" s="30" t="s">
        <v>1455</v>
      </c>
      <c r="V124" s="233"/>
    </row>
    <row r="125" spans="1:22" ht="36" customHeight="1" x14ac:dyDescent="0.2">
      <c r="A125" s="31">
        <v>43871</v>
      </c>
      <c r="B125" s="9" t="s">
        <v>124</v>
      </c>
      <c r="C125" s="30">
        <v>43973</v>
      </c>
      <c r="D125" s="9" t="s">
        <v>124</v>
      </c>
      <c r="E125" s="9" t="s">
        <v>124</v>
      </c>
      <c r="F125" s="9">
        <v>2020</v>
      </c>
      <c r="G125" s="9">
        <v>2420</v>
      </c>
      <c r="H125" s="9">
        <v>6014181</v>
      </c>
      <c r="I125" s="9" t="s">
        <v>1540</v>
      </c>
      <c r="J125" s="9" t="s">
        <v>43</v>
      </c>
      <c r="K125" s="9" t="s">
        <v>412</v>
      </c>
      <c r="M125" s="9" t="s">
        <v>1452</v>
      </c>
      <c r="N125" s="9"/>
      <c r="O125" s="10" t="s">
        <v>1453</v>
      </c>
      <c r="P125" s="11" t="s">
        <v>1454</v>
      </c>
      <c r="Q125" s="11"/>
      <c r="R125" s="11"/>
      <c r="T125" s="30" t="s">
        <v>1455</v>
      </c>
      <c r="V125" s="233"/>
    </row>
    <row r="126" spans="1:22" ht="36" customHeight="1" x14ac:dyDescent="0.2">
      <c r="A126" s="31">
        <v>43871</v>
      </c>
      <c r="B126" s="9" t="s">
        <v>124</v>
      </c>
      <c r="C126" s="30">
        <v>43973</v>
      </c>
      <c r="D126" s="9" t="s">
        <v>124</v>
      </c>
      <c r="E126" s="9" t="s">
        <v>124</v>
      </c>
      <c r="F126" s="9">
        <v>2020</v>
      </c>
      <c r="G126" s="9">
        <v>2421</v>
      </c>
      <c r="H126" s="9">
        <v>6014198</v>
      </c>
      <c r="I126" s="9" t="s">
        <v>1541</v>
      </c>
      <c r="J126" s="9" t="s">
        <v>43</v>
      </c>
      <c r="K126" s="9" t="s">
        <v>412</v>
      </c>
      <c r="M126" s="9" t="s">
        <v>1452</v>
      </c>
      <c r="N126" s="9"/>
      <c r="O126" s="10" t="s">
        <v>1453</v>
      </c>
      <c r="P126" s="11" t="s">
        <v>1454</v>
      </c>
      <c r="Q126" s="11"/>
      <c r="R126" s="11"/>
      <c r="T126" s="30" t="s">
        <v>1455</v>
      </c>
      <c r="V126" s="233"/>
    </row>
    <row r="127" spans="1:22" ht="36" customHeight="1" x14ac:dyDescent="0.2">
      <c r="A127" s="31">
        <v>43871</v>
      </c>
      <c r="B127" s="9" t="s">
        <v>124</v>
      </c>
      <c r="C127" s="30">
        <v>43973</v>
      </c>
      <c r="D127" s="9" t="s">
        <v>124</v>
      </c>
      <c r="E127" s="9" t="s">
        <v>124</v>
      </c>
      <c r="F127" s="9">
        <v>2020</v>
      </c>
      <c r="G127" s="9">
        <v>2422</v>
      </c>
      <c r="H127" s="9">
        <v>6014200</v>
      </c>
      <c r="I127" s="9" t="s">
        <v>1542</v>
      </c>
      <c r="J127" s="9" t="s">
        <v>43</v>
      </c>
      <c r="K127" s="9" t="s">
        <v>412</v>
      </c>
      <c r="M127" s="9" t="s">
        <v>1452</v>
      </c>
      <c r="N127" s="9"/>
      <c r="O127" s="10" t="s">
        <v>1453</v>
      </c>
      <c r="P127" s="11" t="s">
        <v>1454</v>
      </c>
      <c r="Q127" s="11"/>
      <c r="R127" s="11"/>
      <c r="T127" s="30" t="s">
        <v>1455</v>
      </c>
      <c r="V127" s="233"/>
    </row>
    <row r="128" spans="1:22" ht="36" customHeight="1" x14ac:dyDescent="0.2">
      <c r="A128" s="31">
        <v>43871</v>
      </c>
      <c r="B128" s="9" t="s">
        <v>124</v>
      </c>
      <c r="C128" s="30">
        <v>43973</v>
      </c>
      <c r="D128" s="9" t="s">
        <v>124</v>
      </c>
      <c r="E128" s="9" t="s">
        <v>124</v>
      </c>
      <c r="F128" s="9">
        <v>2020</v>
      </c>
      <c r="G128" s="9">
        <v>2423</v>
      </c>
      <c r="H128" s="9">
        <v>6014059</v>
      </c>
      <c r="I128" s="9" t="s">
        <v>1543</v>
      </c>
      <c r="J128" s="9" t="s">
        <v>43</v>
      </c>
      <c r="K128" s="9" t="s">
        <v>412</v>
      </c>
      <c r="M128" s="9" t="s">
        <v>1452</v>
      </c>
      <c r="N128" s="9"/>
      <c r="O128" s="10" t="s">
        <v>1453</v>
      </c>
      <c r="P128" s="11" t="s">
        <v>1454</v>
      </c>
      <c r="Q128" s="11"/>
      <c r="R128" s="11"/>
      <c r="T128" s="30" t="s">
        <v>1455</v>
      </c>
      <c r="V128" s="233"/>
    </row>
    <row r="129" spans="1:22" ht="36" customHeight="1" x14ac:dyDescent="0.2">
      <c r="A129" s="31">
        <v>43871</v>
      </c>
      <c r="B129" s="9" t="s">
        <v>124</v>
      </c>
      <c r="C129" s="30">
        <v>43973</v>
      </c>
      <c r="D129" s="9" t="s">
        <v>124</v>
      </c>
      <c r="E129" s="9" t="s">
        <v>124</v>
      </c>
      <c r="F129" s="9">
        <v>2020</v>
      </c>
      <c r="G129" s="9">
        <v>2424</v>
      </c>
      <c r="H129" s="9">
        <v>6014067</v>
      </c>
      <c r="I129" s="9" t="s">
        <v>1544</v>
      </c>
      <c r="J129" s="9" t="s">
        <v>43</v>
      </c>
      <c r="K129" s="9" t="s">
        <v>412</v>
      </c>
      <c r="M129" s="9" t="s">
        <v>1452</v>
      </c>
      <c r="N129" s="9"/>
      <c r="O129" s="10" t="s">
        <v>1453</v>
      </c>
      <c r="P129" s="11" t="s">
        <v>1454</v>
      </c>
      <c r="Q129" s="11"/>
      <c r="R129" s="11"/>
      <c r="T129" s="30" t="s">
        <v>1455</v>
      </c>
      <c r="V129" s="233"/>
    </row>
    <row r="130" spans="1:22" ht="36" customHeight="1" x14ac:dyDescent="0.2">
      <c r="A130" s="31">
        <v>43871</v>
      </c>
      <c r="B130" s="9" t="s">
        <v>124</v>
      </c>
      <c r="C130" s="30">
        <v>43973</v>
      </c>
      <c r="D130" s="9" t="s">
        <v>124</v>
      </c>
      <c r="E130" s="9" t="s">
        <v>124</v>
      </c>
      <c r="F130" s="9">
        <v>2020</v>
      </c>
      <c r="G130" s="9">
        <v>2425</v>
      </c>
      <c r="H130" s="9">
        <v>6014075</v>
      </c>
      <c r="I130" s="9" t="s">
        <v>1545</v>
      </c>
      <c r="J130" s="9" t="s">
        <v>43</v>
      </c>
      <c r="K130" s="9" t="s">
        <v>412</v>
      </c>
      <c r="M130" s="9" t="s">
        <v>1452</v>
      </c>
      <c r="N130" s="9"/>
      <c r="O130" s="10" t="s">
        <v>1453</v>
      </c>
      <c r="P130" s="11" t="s">
        <v>1454</v>
      </c>
      <c r="Q130" s="11"/>
      <c r="R130" s="11"/>
      <c r="T130" s="30" t="s">
        <v>1455</v>
      </c>
      <c r="V130" s="233"/>
    </row>
    <row r="131" spans="1:22" ht="36" customHeight="1" x14ac:dyDescent="0.2">
      <c r="A131" s="31">
        <v>43871</v>
      </c>
      <c r="B131" s="9" t="s">
        <v>124</v>
      </c>
      <c r="C131" s="30">
        <v>43973</v>
      </c>
      <c r="D131" s="9" t="s">
        <v>124</v>
      </c>
      <c r="E131" s="9" t="s">
        <v>124</v>
      </c>
      <c r="F131" s="9">
        <v>2020</v>
      </c>
      <c r="G131" s="9">
        <v>2426</v>
      </c>
      <c r="H131" s="9">
        <v>6014083</v>
      </c>
      <c r="I131" s="9" t="s">
        <v>1546</v>
      </c>
      <c r="J131" s="9" t="s">
        <v>43</v>
      </c>
      <c r="K131" s="9" t="s">
        <v>412</v>
      </c>
      <c r="M131" s="9" t="s">
        <v>1452</v>
      </c>
      <c r="N131" s="9"/>
      <c r="O131" s="10" t="s">
        <v>1453</v>
      </c>
      <c r="P131" s="11" t="s">
        <v>1454</v>
      </c>
      <c r="Q131" s="11"/>
      <c r="R131" s="11"/>
      <c r="T131" s="30" t="s">
        <v>1455</v>
      </c>
      <c r="V131" s="233"/>
    </row>
    <row r="132" spans="1:22" ht="36" customHeight="1" x14ac:dyDescent="0.2">
      <c r="A132" s="31">
        <v>43871</v>
      </c>
      <c r="B132" s="9" t="s">
        <v>124</v>
      </c>
      <c r="C132" s="30">
        <v>43973</v>
      </c>
      <c r="D132" s="9" t="s">
        <v>124</v>
      </c>
      <c r="E132" s="9" t="s">
        <v>124</v>
      </c>
      <c r="F132" s="9">
        <v>2020</v>
      </c>
      <c r="G132" s="9">
        <v>2427</v>
      </c>
      <c r="H132" s="9">
        <v>6014091</v>
      </c>
      <c r="I132" s="9" t="s">
        <v>1547</v>
      </c>
      <c r="J132" s="9" t="s">
        <v>43</v>
      </c>
      <c r="K132" s="9" t="s">
        <v>412</v>
      </c>
      <c r="M132" s="9" t="s">
        <v>1452</v>
      </c>
      <c r="N132" s="9"/>
      <c r="O132" s="10" t="s">
        <v>1453</v>
      </c>
      <c r="P132" s="11" t="s">
        <v>1454</v>
      </c>
      <c r="Q132" s="11"/>
      <c r="R132" s="11"/>
      <c r="T132" s="30" t="s">
        <v>1455</v>
      </c>
      <c r="V132" s="233"/>
    </row>
    <row r="133" spans="1:22" ht="36" customHeight="1" x14ac:dyDescent="0.2">
      <c r="A133" s="31">
        <v>43871</v>
      </c>
      <c r="B133" s="9" t="s">
        <v>124</v>
      </c>
      <c r="C133" s="30">
        <v>43973</v>
      </c>
      <c r="D133" s="9" t="s">
        <v>124</v>
      </c>
      <c r="E133" s="9" t="s">
        <v>124</v>
      </c>
      <c r="F133" s="9">
        <v>2020</v>
      </c>
      <c r="G133" s="9">
        <v>2428</v>
      </c>
      <c r="H133" s="9">
        <v>6014104</v>
      </c>
      <c r="I133" s="9" t="s">
        <v>1548</v>
      </c>
      <c r="J133" s="9" t="s">
        <v>43</v>
      </c>
      <c r="K133" s="9" t="s">
        <v>412</v>
      </c>
      <c r="M133" s="9" t="s">
        <v>1452</v>
      </c>
      <c r="N133" s="9"/>
      <c r="O133" s="10" t="s">
        <v>1453</v>
      </c>
      <c r="P133" s="11" t="s">
        <v>1454</v>
      </c>
      <c r="Q133" s="11"/>
      <c r="R133" s="11"/>
      <c r="T133" s="30" t="s">
        <v>1455</v>
      </c>
      <c r="V133" s="233"/>
    </row>
    <row r="134" spans="1:22" ht="36" customHeight="1" x14ac:dyDescent="0.2">
      <c r="A134" s="31">
        <v>43871</v>
      </c>
      <c r="B134" s="9" t="s">
        <v>124</v>
      </c>
      <c r="C134" s="30">
        <v>43973</v>
      </c>
      <c r="D134" s="9" t="s">
        <v>124</v>
      </c>
      <c r="E134" s="9" t="s">
        <v>124</v>
      </c>
      <c r="F134" s="9">
        <v>2020</v>
      </c>
      <c r="G134" s="9">
        <v>-6</v>
      </c>
      <c r="H134" s="9">
        <v>6014112</v>
      </c>
      <c r="I134" s="9" t="s">
        <v>1549</v>
      </c>
      <c r="J134" s="9" t="s">
        <v>43</v>
      </c>
      <c r="K134" s="9" t="s">
        <v>412</v>
      </c>
      <c r="M134" s="9" t="s">
        <v>1452</v>
      </c>
      <c r="N134" s="9"/>
      <c r="O134" s="10" t="s">
        <v>1453</v>
      </c>
      <c r="P134" s="11" t="s">
        <v>1454</v>
      </c>
      <c r="Q134" s="11"/>
      <c r="R134" s="11"/>
      <c r="T134" s="30" t="s">
        <v>1455</v>
      </c>
      <c r="V134" s="233"/>
    </row>
    <row r="135" spans="1:22" ht="36" customHeight="1" x14ac:dyDescent="0.2">
      <c r="A135" s="31">
        <v>43871</v>
      </c>
      <c r="B135" s="9" t="s">
        <v>124</v>
      </c>
      <c r="C135" s="30">
        <v>43973</v>
      </c>
      <c r="D135" s="9" t="s">
        <v>124</v>
      </c>
      <c r="E135" s="9" t="s">
        <v>124</v>
      </c>
      <c r="F135" s="9">
        <v>2020</v>
      </c>
      <c r="G135" s="9">
        <v>-8</v>
      </c>
      <c r="H135" s="9">
        <v>6014120</v>
      </c>
      <c r="I135" s="9" t="s">
        <v>1550</v>
      </c>
      <c r="J135" s="9" t="s">
        <v>43</v>
      </c>
      <c r="K135" s="9" t="s">
        <v>412</v>
      </c>
      <c r="M135" s="9" t="s">
        <v>1452</v>
      </c>
      <c r="N135" s="9"/>
      <c r="O135" s="10" t="s">
        <v>1453</v>
      </c>
      <c r="P135" s="11" t="s">
        <v>1454</v>
      </c>
      <c r="Q135" s="11"/>
      <c r="R135" s="11"/>
      <c r="T135" s="30" t="s">
        <v>1455</v>
      </c>
      <c r="V135" s="233"/>
    </row>
    <row r="136" spans="1:22" ht="36" customHeight="1" x14ac:dyDescent="0.2">
      <c r="A136" s="31">
        <v>43871</v>
      </c>
      <c r="B136" s="9" t="s">
        <v>124</v>
      </c>
      <c r="C136" s="30">
        <v>43973</v>
      </c>
      <c r="D136" s="9" t="s">
        <v>124</v>
      </c>
      <c r="E136" s="9" t="s">
        <v>124</v>
      </c>
      <c r="F136" s="9">
        <v>2020</v>
      </c>
      <c r="G136" s="9">
        <v>858</v>
      </c>
      <c r="H136" s="9">
        <v>6013988</v>
      </c>
      <c r="I136" s="9" t="s">
        <v>1551</v>
      </c>
      <c r="J136" s="9" t="s">
        <v>43</v>
      </c>
      <c r="K136" s="9" t="s">
        <v>412</v>
      </c>
      <c r="M136" s="9" t="s">
        <v>1452</v>
      </c>
      <c r="N136" s="9"/>
      <c r="O136" s="10" t="s">
        <v>1453</v>
      </c>
      <c r="P136" s="11" t="s">
        <v>1454</v>
      </c>
      <c r="Q136" s="11"/>
      <c r="R136" s="11"/>
      <c r="S136" s="11"/>
      <c r="T136" s="30" t="s">
        <v>1455</v>
      </c>
      <c r="V136" s="233"/>
    </row>
    <row r="137" spans="1:22" ht="36" customHeight="1" x14ac:dyDescent="0.2">
      <c r="A137" s="31">
        <v>43871</v>
      </c>
      <c r="B137" s="9" t="s">
        <v>124</v>
      </c>
      <c r="C137" s="30">
        <v>43973</v>
      </c>
      <c r="D137" s="9" t="s">
        <v>124</v>
      </c>
      <c r="E137" s="9" t="s">
        <v>124</v>
      </c>
      <c r="F137" s="9">
        <v>2020</v>
      </c>
      <c r="G137" s="9">
        <v>-569</v>
      </c>
      <c r="H137" s="9">
        <v>6013996</v>
      </c>
      <c r="I137" s="9" t="s">
        <v>1552</v>
      </c>
      <c r="J137" s="9" t="s">
        <v>43</v>
      </c>
      <c r="K137" s="9" t="s">
        <v>412</v>
      </c>
      <c r="M137" s="9" t="s">
        <v>1452</v>
      </c>
      <c r="N137" s="9"/>
      <c r="O137" s="10" t="s">
        <v>1453</v>
      </c>
      <c r="P137" s="11" t="s">
        <v>1454</v>
      </c>
      <c r="Q137" s="11"/>
      <c r="R137" s="11"/>
      <c r="S137" s="11"/>
      <c r="T137" s="30" t="s">
        <v>1455</v>
      </c>
      <c r="V137" s="233"/>
    </row>
    <row r="138" spans="1:22" ht="36" customHeight="1" x14ac:dyDescent="0.2">
      <c r="A138" s="31">
        <v>43874</v>
      </c>
      <c r="B138" s="9" t="s">
        <v>124</v>
      </c>
      <c r="C138" s="30">
        <v>43973</v>
      </c>
      <c r="D138" s="9" t="s">
        <v>124</v>
      </c>
      <c r="E138" s="9" t="s">
        <v>124</v>
      </c>
      <c r="F138" s="9">
        <v>2020</v>
      </c>
      <c r="G138" s="9">
        <v>-570</v>
      </c>
      <c r="H138" s="9">
        <v>6014008</v>
      </c>
      <c r="I138" s="9" t="s">
        <v>1553</v>
      </c>
      <c r="J138" s="9" t="s">
        <v>43</v>
      </c>
      <c r="K138" s="9" t="s">
        <v>412</v>
      </c>
      <c r="M138" s="9" t="s">
        <v>1452</v>
      </c>
      <c r="N138" s="9"/>
      <c r="O138" s="10" t="s">
        <v>1453</v>
      </c>
      <c r="P138" s="11" t="s">
        <v>1454</v>
      </c>
      <c r="Q138" s="11"/>
      <c r="R138" s="11"/>
      <c r="S138" s="11"/>
      <c r="T138" s="30" t="s">
        <v>1455</v>
      </c>
      <c r="V138" s="233"/>
    </row>
    <row r="139" spans="1:22" s="29" customFormat="1" ht="36" customHeight="1" x14ac:dyDescent="0.2">
      <c r="A139" s="31">
        <v>43871</v>
      </c>
      <c r="B139" s="9" t="s">
        <v>124</v>
      </c>
      <c r="C139" s="30">
        <v>43973</v>
      </c>
      <c r="D139" s="9" t="s">
        <v>124</v>
      </c>
      <c r="E139" s="9" t="s">
        <v>124</v>
      </c>
      <c r="F139" s="9">
        <v>2020</v>
      </c>
      <c r="G139" s="9">
        <v>-477</v>
      </c>
      <c r="H139" s="9">
        <v>6014016</v>
      </c>
      <c r="I139" s="9" t="s">
        <v>1554</v>
      </c>
      <c r="J139" s="9" t="s">
        <v>43</v>
      </c>
      <c r="K139" s="9" t="s">
        <v>412</v>
      </c>
      <c r="L139" s="9"/>
      <c r="M139" s="9" t="s">
        <v>1452</v>
      </c>
      <c r="N139" s="9"/>
      <c r="O139" s="10" t="s">
        <v>1453</v>
      </c>
      <c r="P139" s="11" t="s">
        <v>1454</v>
      </c>
      <c r="Q139" s="11"/>
      <c r="R139" s="11"/>
      <c r="S139" s="11"/>
      <c r="T139" s="30" t="s">
        <v>1455</v>
      </c>
      <c r="V139" s="233"/>
    </row>
    <row r="140" spans="1:22" ht="36" customHeight="1" x14ac:dyDescent="0.2">
      <c r="A140" s="31">
        <v>43871</v>
      </c>
      <c r="B140" s="9" t="s">
        <v>124</v>
      </c>
      <c r="C140" s="30">
        <v>43973</v>
      </c>
      <c r="D140" s="9" t="s">
        <v>124</v>
      </c>
      <c r="E140" s="9" t="s">
        <v>124</v>
      </c>
      <c r="F140" s="9">
        <v>2020</v>
      </c>
      <c r="G140" s="9">
        <v>-584</v>
      </c>
      <c r="H140" s="9">
        <v>6014024</v>
      </c>
      <c r="I140" s="9" t="s">
        <v>1555</v>
      </c>
      <c r="J140" s="9" t="s">
        <v>43</v>
      </c>
      <c r="K140" s="9" t="s">
        <v>412</v>
      </c>
      <c r="M140" s="9" t="s">
        <v>1452</v>
      </c>
      <c r="N140" s="9"/>
      <c r="O140" s="10" t="s">
        <v>1453</v>
      </c>
      <c r="P140" s="11" t="s">
        <v>1454</v>
      </c>
      <c r="Q140" s="11"/>
      <c r="R140" s="11"/>
      <c r="S140" s="11"/>
      <c r="T140" s="30" t="s">
        <v>1455</v>
      </c>
      <c r="U140" s="2"/>
      <c r="V140" s="2"/>
    </row>
    <row r="141" spans="1:22" ht="36" customHeight="1" x14ac:dyDescent="0.2">
      <c r="A141" s="31">
        <v>43871</v>
      </c>
      <c r="B141" s="9" t="s">
        <v>124</v>
      </c>
      <c r="C141" s="30">
        <v>43973</v>
      </c>
      <c r="D141" s="9" t="s">
        <v>124</v>
      </c>
      <c r="E141" s="9" t="s">
        <v>124</v>
      </c>
      <c r="F141" s="9">
        <v>2020</v>
      </c>
      <c r="G141" s="9">
        <v>1692</v>
      </c>
      <c r="H141" s="9">
        <v>6014032</v>
      </c>
      <c r="I141" s="9" t="s">
        <v>1556</v>
      </c>
      <c r="J141" s="9" t="s">
        <v>43</v>
      </c>
      <c r="K141" s="9" t="s">
        <v>412</v>
      </c>
      <c r="M141" s="9" t="s">
        <v>1452</v>
      </c>
      <c r="N141" s="9"/>
      <c r="O141" s="10" t="s">
        <v>1453</v>
      </c>
      <c r="P141" s="11" t="s">
        <v>1454</v>
      </c>
      <c r="Q141" s="11"/>
      <c r="R141" s="11"/>
      <c r="S141" s="11"/>
      <c r="T141" s="30" t="s">
        <v>1455</v>
      </c>
      <c r="U141" s="2"/>
      <c r="V141" s="2"/>
    </row>
    <row r="142" spans="1:22" s="32" customFormat="1" ht="36" customHeight="1" x14ac:dyDescent="0.2">
      <c r="A142" s="31">
        <v>43871</v>
      </c>
      <c r="B142" s="9" t="s">
        <v>124</v>
      </c>
      <c r="C142" s="30">
        <v>43973</v>
      </c>
      <c r="D142" s="9" t="s">
        <v>124</v>
      </c>
      <c r="E142" s="9" t="s">
        <v>124</v>
      </c>
      <c r="F142" s="9">
        <v>2020</v>
      </c>
      <c r="G142" s="9">
        <v>-568</v>
      </c>
      <c r="H142" s="9">
        <v>6014040</v>
      </c>
      <c r="I142" s="9" t="s">
        <v>1557</v>
      </c>
      <c r="J142" s="9" t="s">
        <v>43</v>
      </c>
      <c r="K142" s="9" t="s">
        <v>412</v>
      </c>
      <c r="L142" s="9"/>
      <c r="M142" s="9" t="s">
        <v>1452</v>
      </c>
      <c r="N142" s="9"/>
      <c r="O142" s="10" t="s">
        <v>1453</v>
      </c>
      <c r="P142" s="11" t="s">
        <v>1454</v>
      </c>
      <c r="Q142" s="11"/>
      <c r="R142" s="11"/>
      <c r="S142" s="73"/>
      <c r="T142" s="30" t="s">
        <v>1455</v>
      </c>
      <c r="U142" s="70"/>
      <c r="V142" s="70"/>
    </row>
    <row r="143" spans="1:22" s="32" customFormat="1" ht="36" customHeight="1" x14ac:dyDescent="0.2">
      <c r="A143" s="31">
        <v>43874</v>
      </c>
      <c r="B143" s="9" t="s">
        <v>124</v>
      </c>
      <c r="C143" s="30">
        <v>43973</v>
      </c>
      <c r="D143" s="9" t="s">
        <v>124</v>
      </c>
      <c r="E143" s="9" t="s">
        <v>124</v>
      </c>
      <c r="F143" s="9">
        <v>2020</v>
      </c>
      <c r="G143" s="9">
        <v>-586</v>
      </c>
      <c r="H143" s="9">
        <v>6013971</v>
      </c>
      <c r="I143" s="9" t="s">
        <v>1558</v>
      </c>
      <c r="J143" s="9" t="s">
        <v>43</v>
      </c>
      <c r="K143" s="9" t="s">
        <v>412</v>
      </c>
      <c r="L143" s="9"/>
      <c r="M143" s="9" t="s">
        <v>1452</v>
      </c>
      <c r="N143" s="9"/>
      <c r="O143" s="10" t="s">
        <v>1453</v>
      </c>
      <c r="P143" s="11" t="s">
        <v>1454</v>
      </c>
      <c r="Q143" s="11"/>
      <c r="R143" s="11"/>
      <c r="S143" s="73"/>
      <c r="T143" s="30" t="s">
        <v>1455</v>
      </c>
      <c r="U143" s="70"/>
      <c r="V143" s="70"/>
    </row>
    <row r="144" spans="1:22" ht="33" customHeight="1" x14ac:dyDescent="0.2">
      <c r="A144" s="31">
        <v>43887</v>
      </c>
      <c r="B144" s="30">
        <v>44000</v>
      </c>
      <c r="C144" s="30">
        <v>44001</v>
      </c>
      <c r="D144" s="30">
        <v>44004</v>
      </c>
      <c r="E144" s="9" t="s">
        <v>124</v>
      </c>
      <c r="F144" s="9">
        <v>2020</v>
      </c>
      <c r="G144" s="9">
        <v>960313</v>
      </c>
      <c r="H144" s="9">
        <v>6013611</v>
      </c>
      <c r="I144" s="9" t="s">
        <v>1559</v>
      </c>
      <c r="J144" s="9" t="s">
        <v>43</v>
      </c>
      <c r="K144" s="9" t="s">
        <v>1560</v>
      </c>
      <c r="M144" s="9" t="s">
        <v>1561</v>
      </c>
      <c r="N144" s="9" t="s">
        <v>1404</v>
      </c>
      <c r="O144" s="10" t="s">
        <v>1562</v>
      </c>
      <c r="P144" s="11" t="s">
        <v>1454</v>
      </c>
      <c r="Q144" s="9" t="s">
        <v>1563</v>
      </c>
      <c r="R144" s="9"/>
      <c r="S144" s="11"/>
      <c r="T144" s="30" t="s">
        <v>1564</v>
      </c>
      <c r="U144" s="2"/>
      <c r="V144" s="2"/>
    </row>
    <row r="145" spans="1:22" ht="33" customHeight="1" x14ac:dyDescent="0.2">
      <c r="A145" s="31">
        <v>43887</v>
      </c>
      <c r="B145" s="30">
        <v>44000</v>
      </c>
      <c r="C145" s="30">
        <v>44001</v>
      </c>
      <c r="D145" s="30">
        <v>44004</v>
      </c>
      <c r="E145" s="9" t="s">
        <v>124</v>
      </c>
      <c r="F145" s="9">
        <v>2020</v>
      </c>
      <c r="G145" s="9">
        <v>960316</v>
      </c>
      <c r="H145" s="9">
        <v>6013603</v>
      </c>
      <c r="I145" s="9" t="s">
        <v>1565</v>
      </c>
      <c r="J145" s="9" t="s">
        <v>43</v>
      </c>
      <c r="K145" s="9" t="s">
        <v>1560</v>
      </c>
      <c r="M145" s="9" t="s">
        <v>1561</v>
      </c>
      <c r="N145" s="9" t="s">
        <v>1404</v>
      </c>
      <c r="O145" s="10" t="s">
        <v>1562</v>
      </c>
      <c r="P145" s="11" t="s">
        <v>1454</v>
      </c>
      <c r="Q145" s="9" t="s">
        <v>1563</v>
      </c>
      <c r="R145" s="9"/>
      <c r="S145" s="11"/>
      <c r="T145" s="30" t="s">
        <v>1564</v>
      </c>
      <c r="U145" s="2"/>
      <c r="V145" s="2"/>
    </row>
    <row r="146" spans="1:22" ht="33" customHeight="1" x14ac:dyDescent="0.2">
      <c r="A146" s="31">
        <v>43887</v>
      </c>
      <c r="B146" s="30">
        <v>44000</v>
      </c>
      <c r="C146" s="30">
        <v>44001</v>
      </c>
      <c r="D146" s="30">
        <v>44004</v>
      </c>
      <c r="E146" s="9" t="s">
        <v>124</v>
      </c>
      <c r="F146" s="9">
        <v>2020</v>
      </c>
      <c r="G146" s="9">
        <v>960626</v>
      </c>
      <c r="H146" s="9">
        <v>6013590</v>
      </c>
      <c r="I146" s="9" t="s">
        <v>1566</v>
      </c>
      <c r="J146" s="9" t="s">
        <v>43</v>
      </c>
      <c r="K146" s="9" t="s">
        <v>1567</v>
      </c>
      <c r="M146" s="9" t="s">
        <v>1561</v>
      </c>
      <c r="N146" s="9" t="s">
        <v>1404</v>
      </c>
      <c r="O146" s="9" t="s">
        <v>1568</v>
      </c>
      <c r="P146" s="11" t="s">
        <v>1454</v>
      </c>
      <c r="Q146" s="9" t="s">
        <v>1563</v>
      </c>
      <c r="R146" s="9"/>
      <c r="S146" s="11" t="s">
        <v>1569</v>
      </c>
      <c r="T146" s="30" t="s">
        <v>1564</v>
      </c>
      <c r="U146" s="2"/>
      <c r="V146" s="2"/>
    </row>
    <row r="147" spans="1:22" ht="33" customHeight="1" x14ac:dyDescent="0.2">
      <c r="A147" s="31">
        <v>43887</v>
      </c>
      <c r="B147" s="30">
        <v>44000</v>
      </c>
      <c r="C147" s="30">
        <v>44001</v>
      </c>
      <c r="D147" s="30">
        <v>44004</v>
      </c>
      <c r="E147" s="9" t="s">
        <v>124</v>
      </c>
      <c r="F147" s="9">
        <v>2020</v>
      </c>
      <c r="G147" s="9">
        <v>960807</v>
      </c>
      <c r="H147" s="9">
        <v>6013582</v>
      </c>
      <c r="I147" s="9" t="s">
        <v>1570</v>
      </c>
      <c r="J147" s="9" t="s">
        <v>43</v>
      </c>
      <c r="K147" s="9" t="s">
        <v>1571</v>
      </c>
      <c r="M147" s="9" t="s">
        <v>1561</v>
      </c>
      <c r="N147" s="9" t="s">
        <v>1404</v>
      </c>
      <c r="O147" s="10" t="s">
        <v>1562</v>
      </c>
      <c r="P147" s="11" t="s">
        <v>1454</v>
      </c>
      <c r="Q147" s="9" t="s">
        <v>1563</v>
      </c>
      <c r="R147" s="9"/>
      <c r="S147" s="11"/>
      <c r="T147" s="30" t="s">
        <v>1564</v>
      </c>
      <c r="U147" s="2"/>
      <c r="V147" s="2"/>
    </row>
    <row r="148" spans="1:22" s="32" customFormat="1" ht="33" customHeight="1" x14ac:dyDescent="0.2">
      <c r="A148" s="31">
        <v>43887</v>
      </c>
      <c r="B148" s="30">
        <v>44000</v>
      </c>
      <c r="C148" s="30">
        <v>44001</v>
      </c>
      <c r="D148" s="30">
        <v>44004</v>
      </c>
      <c r="E148" s="9" t="s">
        <v>124</v>
      </c>
      <c r="F148" s="9">
        <v>2020</v>
      </c>
      <c r="G148" s="9">
        <v>961082</v>
      </c>
      <c r="H148" s="9">
        <v>6013574</v>
      </c>
      <c r="I148" s="9" t="s">
        <v>1572</v>
      </c>
      <c r="J148" s="9" t="s">
        <v>43</v>
      </c>
      <c r="K148" s="9" t="s">
        <v>1573</v>
      </c>
      <c r="L148" s="9"/>
      <c r="M148" s="9" t="s">
        <v>1561</v>
      </c>
      <c r="N148" s="9" t="s">
        <v>1404</v>
      </c>
      <c r="O148" s="10" t="s">
        <v>1562</v>
      </c>
      <c r="P148" s="11" t="s">
        <v>1454</v>
      </c>
      <c r="Q148" s="9" t="s">
        <v>1563</v>
      </c>
      <c r="R148" s="9"/>
      <c r="S148" s="11"/>
      <c r="T148" s="30" t="s">
        <v>1564</v>
      </c>
      <c r="U148" s="70"/>
      <c r="V148" s="72"/>
    </row>
    <row r="149" spans="1:22" ht="33" customHeight="1" x14ac:dyDescent="0.2">
      <c r="A149" s="31">
        <v>43887</v>
      </c>
      <c r="B149" s="30">
        <v>44000</v>
      </c>
      <c r="C149" s="30">
        <v>44001</v>
      </c>
      <c r="D149" s="30">
        <v>44004</v>
      </c>
      <c r="E149" s="9" t="s">
        <v>124</v>
      </c>
      <c r="F149" s="9">
        <v>2020</v>
      </c>
      <c r="G149" s="9">
        <v>961612</v>
      </c>
      <c r="H149" s="9">
        <v>6013566</v>
      </c>
      <c r="I149" s="9" t="s">
        <v>1574</v>
      </c>
      <c r="J149" s="9" t="s">
        <v>43</v>
      </c>
      <c r="K149" s="9" t="s">
        <v>1575</v>
      </c>
      <c r="M149" s="9" t="s">
        <v>1561</v>
      </c>
      <c r="N149" s="9" t="s">
        <v>1404</v>
      </c>
      <c r="O149" s="10" t="s">
        <v>1562</v>
      </c>
      <c r="P149" s="11" t="s">
        <v>1454</v>
      </c>
      <c r="Q149" s="9" t="s">
        <v>1563</v>
      </c>
      <c r="R149" s="9"/>
      <c r="S149" s="11"/>
      <c r="T149" s="30" t="s">
        <v>1564</v>
      </c>
      <c r="U149" s="2"/>
      <c r="V149" s="2"/>
    </row>
    <row r="150" spans="1:22" ht="33" customHeight="1" x14ac:dyDescent="0.2">
      <c r="A150" s="31">
        <v>43887</v>
      </c>
      <c r="B150" s="30">
        <v>44000</v>
      </c>
      <c r="C150" s="30">
        <v>44001</v>
      </c>
      <c r="D150" s="30">
        <v>44004</v>
      </c>
      <c r="E150" s="9" t="s">
        <v>124</v>
      </c>
      <c r="F150" s="9">
        <v>2020</v>
      </c>
      <c r="G150" s="9">
        <v>962449</v>
      </c>
      <c r="H150" s="9">
        <v>6013558</v>
      </c>
      <c r="I150" s="9" t="s">
        <v>1576</v>
      </c>
      <c r="J150" s="9" t="s">
        <v>43</v>
      </c>
      <c r="K150" s="9" t="s">
        <v>1577</v>
      </c>
      <c r="M150" s="9" t="s">
        <v>1561</v>
      </c>
      <c r="N150" s="9" t="s">
        <v>1404</v>
      </c>
      <c r="O150" s="10" t="s">
        <v>1562</v>
      </c>
      <c r="P150" s="11" t="s">
        <v>1454</v>
      </c>
      <c r="Q150" s="9" t="s">
        <v>1563</v>
      </c>
      <c r="R150" s="11" t="s">
        <v>1578</v>
      </c>
      <c r="S150" s="9"/>
      <c r="T150" s="30" t="s">
        <v>1564</v>
      </c>
      <c r="U150" s="2" t="s">
        <v>1579</v>
      </c>
      <c r="V150" s="2"/>
    </row>
    <row r="151" spans="1:22" ht="33" customHeight="1" x14ac:dyDescent="0.2">
      <c r="A151" s="31">
        <v>43887</v>
      </c>
      <c r="B151" s="30">
        <v>44000</v>
      </c>
      <c r="C151" s="30">
        <v>44001</v>
      </c>
      <c r="D151" s="30">
        <v>44004</v>
      </c>
      <c r="E151" s="9" t="s">
        <v>124</v>
      </c>
      <c r="F151" s="9">
        <v>2020</v>
      </c>
      <c r="G151" s="9">
        <v>962630</v>
      </c>
      <c r="H151" s="9">
        <v>6013541</v>
      </c>
      <c r="I151" s="9" t="s">
        <v>1580</v>
      </c>
      <c r="J151" s="9" t="s">
        <v>43</v>
      </c>
      <c r="K151" s="9" t="s">
        <v>1581</v>
      </c>
      <c r="M151" s="9" t="s">
        <v>1561</v>
      </c>
      <c r="N151" s="9" t="s">
        <v>1404</v>
      </c>
      <c r="O151" s="10" t="s">
        <v>1562</v>
      </c>
      <c r="P151" s="11" t="s">
        <v>1454</v>
      </c>
      <c r="Q151" s="9" t="s">
        <v>1563</v>
      </c>
      <c r="R151" s="9"/>
      <c r="S151" s="11"/>
      <c r="T151" s="30" t="s">
        <v>1564</v>
      </c>
    </row>
    <row r="152" spans="1:22" ht="33" customHeight="1" x14ac:dyDescent="0.2">
      <c r="A152" s="31">
        <v>43887</v>
      </c>
      <c r="B152" s="30">
        <v>44000</v>
      </c>
      <c r="C152" s="30">
        <v>44001</v>
      </c>
      <c r="D152" s="30">
        <v>44004</v>
      </c>
      <c r="E152" s="9" t="s">
        <v>124</v>
      </c>
      <c r="F152" s="9">
        <v>2020</v>
      </c>
      <c r="G152" s="9">
        <v>961097</v>
      </c>
      <c r="H152" s="9">
        <v>6013531</v>
      </c>
      <c r="I152" s="9" t="s">
        <v>1582</v>
      </c>
      <c r="J152" s="9" t="s">
        <v>43</v>
      </c>
      <c r="K152" s="9" t="s">
        <v>1583</v>
      </c>
      <c r="M152" s="9" t="s">
        <v>1561</v>
      </c>
      <c r="N152" s="9" t="s">
        <v>1404</v>
      </c>
      <c r="O152" s="10" t="s">
        <v>1562</v>
      </c>
      <c r="P152" s="11" t="s">
        <v>1454</v>
      </c>
      <c r="Q152" s="9" t="s">
        <v>1563</v>
      </c>
      <c r="R152" s="9"/>
      <c r="S152" s="11"/>
      <c r="T152" s="30" t="s">
        <v>1564</v>
      </c>
    </row>
    <row r="153" spans="1:22" s="32" customFormat="1" ht="33" customHeight="1" x14ac:dyDescent="0.2">
      <c r="A153" s="31">
        <v>43887</v>
      </c>
      <c r="B153" s="30">
        <v>44000</v>
      </c>
      <c r="C153" s="30">
        <v>44001</v>
      </c>
      <c r="D153" s="30">
        <v>44004</v>
      </c>
      <c r="E153" s="9" t="s">
        <v>124</v>
      </c>
      <c r="F153" s="9">
        <v>2020</v>
      </c>
      <c r="G153" s="9">
        <v>962169</v>
      </c>
      <c r="H153" s="9">
        <v>6013523</v>
      </c>
      <c r="I153" s="9" t="s">
        <v>1584</v>
      </c>
      <c r="J153" s="9" t="s">
        <v>43</v>
      </c>
      <c r="K153" s="9" t="s">
        <v>1585</v>
      </c>
      <c r="L153" s="9"/>
      <c r="M153" s="9" t="s">
        <v>1561</v>
      </c>
      <c r="N153" s="9" t="s">
        <v>1404</v>
      </c>
      <c r="O153" s="10" t="s">
        <v>1562</v>
      </c>
      <c r="P153" s="11" t="s">
        <v>1454</v>
      </c>
      <c r="Q153" s="9" t="s">
        <v>1563</v>
      </c>
      <c r="R153" s="9"/>
      <c r="S153" s="11"/>
      <c r="T153" s="30" t="s">
        <v>1564</v>
      </c>
      <c r="U153" s="74"/>
      <c r="V153" s="74"/>
    </row>
    <row r="154" spans="1:22" ht="33" customHeight="1" x14ac:dyDescent="0.2">
      <c r="A154" s="31">
        <v>43892</v>
      </c>
      <c r="B154" s="30">
        <v>44001</v>
      </c>
      <c r="C154" s="30">
        <v>44001</v>
      </c>
      <c r="D154" s="30">
        <v>44004</v>
      </c>
      <c r="E154" s="9" t="s">
        <v>124</v>
      </c>
      <c r="F154" s="9">
        <v>2020</v>
      </c>
      <c r="G154" s="9">
        <v>961126</v>
      </c>
      <c r="H154" s="9">
        <v>6013515</v>
      </c>
      <c r="I154" s="9" t="s">
        <v>1586</v>
      </c>
      <c r="J154" s="9" t="s">
        <v>43</v>
      </c>
      <c r="K154" s="9" t="s">
        <v>1583</v>
      </c>
      <c r="M154" s="9" t="s">
        <v>1561</v>
      </c>
      <c r="N154" s="9" t="s">
        <v>1404</v>
      </c>
      <c r="O154" s="10" t="s">
        <v>1562</v>
      </c>
      <c r="P154" s="11" t="s">
        <v>1454</v>
      </c>
      <c r="Q154" s="9" t="s">
        <v>1563</v>
      </c>
      <c r="R154" s="9"/>
      <c r="S154" s="11"/>
      <c r="T154" s="30" t="s">
        <v>1564</v>
      </c>
      <c r="U154" s="9" t="s">
        <v>1587</v>
      </c>
    </row>
    <row r="155" spans="1:22" ht="12.75" customHeight="1" x14ac:dyDescent="0.2">
      <c r="A155" s="31">
        <v>43929</v>
      </c>
      <c r="B155" s="30">
        <v>44035</v>
      </c>
      <c r="C155" s="30">
        <v>44050</v>
      </c>
      <c r="D155" s="30">
        <v>44049</v>
      </c>
      <c r="E155" s="9" t="s">
        <v>1588</v>
      </c>
      <c r="F155" s="9">
        <v>2011252</v>
      </c>
      <c r="G155" s="9" t="s">
        <v>1589</v>
      </c>
      <c r="H155" s="9">
        <v>6013961</v>
      </c>
      <c r="I155" s="9">
        <v>2020035</v>
      </c>
      <c r="J155" s="67" t="s">
        <v>1402</v>
      </c>
      <c r="M155" s="9" t="s">
        <v>1403</v>
      </c>
      <c r="N155" s="9" t="s">
        <v>1404</v>
      </c>
      <c r="O155" s="10"/>
      <c r="P155" s="11"/>
      <c r="Q155" s="11"/>
      <c r="R155" s="11"/>
      <c r="T155" s="36" t="s">
        <v>1405</v>
      </c>
      <c r="U155" s="169"/>
    </row>
    <row r="156" spans="1:22" ht="12.75" customHeight="1" x14ac:dyDescent="0.2">
      <c r="A156" s="31">
        <v>43929</v>
      </c>
      <c r="B156" s="30">
        <v>44035</v>
      </c>
      <c r="C156" s="30">
        <v>44050</v>
      </c>
      <c r="D156" s="30">
        <v>44049</v>
      </c>
      <c r="E156" s="9" t="s">
        <v>1588</v>
      </c>
      <c r="F156" s="9">
        <v>2011252</v>
      </c>
      <c r="G156" s="9" t="s">
        <v>1590</v>
      </c>
      <c r="H156" s="9">
        <v>6013953</v>
      </c>
      <c r="I156" s="9">
        <v>2020036</v>
      </c>
      <c r="J156" s="67" t="s">
        <v>1402</v>
      </c>
      <c r="M156" s="9" t="s">
        <v>1403</v>
      </c>
      <c r="N156" s="9" t="s">
        <v>1404</v>
      </c>
      <c r="O156" s="9"/>
      <c r="P156" s="9"/>
      <c r="Q156" s="9"/>
      <c r="R156" s="9"/>
      <c r="T156" s="36" t="s">
        <v>1405</v>
      </c>
      <c r="U156" s="169"/>
    </row>
    <row r="157" spans="1:22" s="29" customFormat="1" ht="12.75" customHeight="1" x14ac:dyDescent="0.2">
      <c r="A157" s="31">
        <v>43929</v>
      </c>
      <c r="B157" s="30">
        <v>44035</v>
      </c>
      <c r="C157" s="30">
        <v>44050</v>
      </c>
      <c r="D157" s="30">
        <v>44049</v>
      </c>
      <c r="E157" s="9" t="s">
        <v>1591</v>
      </c>
      <c r="F157" s="9">
        <v>2011252</v>
      </c>
      <c r="G157" s="9" t="s">
        <v>1592</v>
      </c>
      <c r="H157" s="9">
        <v>6013945</v>
      </c>
      <c r="I157" s="9">
        <v>2020037</v>
      </c>
      <c r="J157" s="67" t="s">
        <v>1402</v>
      </c>
      <c r="K157" s="9"/>
      <c r="L157" s="9"/>
      <c r="M157" s="9" t="s">
        <v>1403</v>
      </c>
      <c r="N157" s="9" t="s">
        <v>1404</v>
      </c>
      <c r="O157" s="9"/>
      <c r="P157" s="9"/>
      <c r="Q157" s="9"/>
      <c r="R157" s="9"/>
      <c r="S157" s="36"/>
      <c r="T157" s="36" t="s">
        <v>1405</v>
      </c>
      <c r="U157" s="169"/>
    </row>
    <row r="158" spans="1:22" s="29" customFormat="1" ht="12.75" customHeight="1" x14ac:dyDescent="0.2">
      <c r="A158" s="31">
        <v>43929</v>
      </c>
      <c r="B158" s="30">
        <v>44035</v>
      </c>
      <c r="C158" s="30">
        <v>44050</v>
      </c>
      <c r="D158" s="30">
        <v>44049</v>
      </c>
      <c r="E158" s="9" t="s">
        <v>1591</v>
      </c>
      <c r="F158" s="9">
        <v>2011252</v>
      </c>
      <c r="G158" s="9" t="s">
        <v>1593</v>
      </c>
      <c r="H158" s="9">
        <v>6013937</v>
      </c>
      <c r="I158" s="9">
        <v>2020038</v>
      </c>
      <c r="J158" s="67" t="s">
        <v>1402</v>
      </c>
      <c r="K158" s="9"/>
      <c r="L158" s="9"/>
      <c r="M158" s="9" t="s">
        <v>1403</v>
      </c>
      <c r="N158" s="9" t="s">
        <v>1404</v>
      </c>
      <c r="O158" s="9"/>
      <c r="P158" s="9"/>
      <c r="Q158" s="9"/>
      <c r="R158" s="9"/>
      <c r="S158" s="36"/>
      <c r="T158" s="36" t="s">
        <v>1405</v>
      </c>
      <c r="U158" s="169"/>
    </row>
    <row r="159" spans="1:22" s="29" customFormat="1" ht="12.75" customHeight="1" x14ac:dyDescent="0.2">
      <c r="A159" s="31">
        <v>43929</v>
      </c>
      <c r="B159" s="30">
        <v>44035</v>
      </c>
      <c r="C159" s="30">
        <v>44050</v>
      </c>
      <c r="D159" s="30">
        <v>44049</v>
      </c>
      <c r="E159" s="9" t="s">
        <v>1591</v>
      </c>
      <c r="F159" s="9">
        <v>2011252</v>
      </c>
      <c r="G159" s="9" t="s">
        <v>1594</v>
      </c>
      <c r="H159" s="9">
        <v>6013929</v>
      </c>
      <c r="I159" s="9">
        <v>2020039</v>
      </c>
      <c r="J159" s="67" t="s">
        <v>1402</v>
      </c>
      <c r="K159" s="9"/>
      <c r="L159" s="9"/>
      <c r="M159" s="9" t="s">
        <v>1403</v>
      </c>
      <c r="N159" s="9" t="s">
        <v>1404</v>
      </c>
      <c r="O159" s="9"/>
      <c r="P159" s="9"/>
      <c r="Q159" s="9"/>
      <c r="R159" s="9"/>
      <c r="S159" s="36"/>
      <c r="T159" s="36" t="s">
        <v>1405</v>
      </c>
      <c r="U159" s="169"/>
    </row>
    <row r="160" spans="1:22" s="29" customFormat="1" ht="12.75" customHeight="1" x14ac:dyDescent="0.2">
      <c r="A160" s="31">
        <v>43929</v>
      </c>
      <c r="B160" s="30">
        <v>44035</v>
      </c>
      <c r="C160" s="30">
        <v>44050</v>
      </c>
      <c r="D160" s="30">
        <v>44049</v>
      </c>
      <c r="E160" s="9" t="s">
        <v>1591</v>
      </c>
      <c r="F160" s="9">
        <v>2011252</v>
      </c>
      <c r="G160" s="9" t="s">
        <v>1595</v>
      </c>
      <c r="H160" s="9">
        <v>6013910</v>
      </c>
      <c r="I160" s="9">
        <v>2020040</v>
      </c>
      <c r="J160" s="67" t="s">
        <v>1402</v>
      </c>
      <c r="K160" s="9"/>
      <c r="L160" s="9"/>
      <c r="M160" s="9" t="s">
        <v>1403</v>
      </c>
      <c r="N160" s="9" t="s">
        <v>1404</v>
      </c>
      <c r="O160" s="9"/>
      <c r="P160" s="9"/>
      <c r="Q160" s="9"/>
      <c r="R160" s="9"/>
      <c r="S160" s="36"/>
      <c r="T160" s="36" t="s">
        <v>1405</v>
      </c>
      <c r="U160" s="169"/>
    </row>
    <row r="161" spans="1:21" s="29" customFormat="1" ht="12.75" customHeight="1" x14ac:dyDescent="0.2">
      <c r="A161" s="31">
        <v>43929</v>
      </c>
      <c r="B161" s="30">
        <v>44035</v>
      </c>
      <c r="C161" s="30">
        <v>44050</v>
      </c>
      <c r="D161" s="30">
        <v>44049</v>
      </c>
      <c r="E161" s="9" t="s">
        <v>1591</v>
      </c>
      <c r="F161" s="9">
        <v>2011252</v>
      </c>
      <c r="G161" s="9" t="s">
        <v>1596</v>
      </c>
      <c r="H161" s="9">
        <v>6013902</v>
      </c>
      <c r="I161" s="9">
        <v>2020041</v>
      </c>
      <c r="J161" s="67" t="s">
        <v>1402</v>
      </c>
      <c r="K161" s="9"/>
      <c r="L161" s="9"/>
      <c r="M161" s="9" t="s">
        <v>1403</v>
      </c>
      <c r="N161" s="9" t="s">
        <v>1404</v>
      </c>
      <c r="O161" s="9"/>
      <c r="P161" s="9"/>
      <c r="Q161" s="9"/>
      <c r="R161" s="9"/>
      <c r="S161" s="36"/>
      <c r="T161" s="36" t="s">
        <v>1405</v>
      </c>
      <c r="U161" s="169"/>
    </row>
    <row r="162" spans="1:21" s="29" customFormat="1" ht="12.75" customHeight="1" x14ac:dyDescent="0.2">
      <c r="A162" s="31">
        <v>43929</v>
      </c>
      <c r="B162" s="30">
        <v>44035</v>
      </c>
      <c r="C162" s="30">
        <v>44050</v>
      </c>
      <c r="D162" s="30">
        <v>44049</v>
      </c>
      <c r="E162" s="9" t="s">
        <v>1591</v>
      </c>
      <c r="F162" s="9">
        <v>2011252</v>
      </c>
      <c r="G162" s="9" t="s">
        <v>1597</v>
      </c>
      <c r="H162" s="9">
        <v>6013891</v>
      </c>
      <c r="I162" s="9">
        <v>2020042</v>
      </c>
      <c r="J162" s="67" t="s">
        <v>1402</v>
      </c>
      <c r="K162" s="9"/>
      <c r="L162" s="9"/>
      <c r="M162" s="9" t="s">
        <v>1403</v>
      </c>
      <c r="N162" s="9" t="s">
        <v>1404</v>
      </c>
      <c r="O162" s="9"/>
      <c r="P162" s="9"/>
      <c r="Q162" s="9"/>
      <c r="R162" s="9"/>
      <c r="S162" s="36"/>
      <c r="T162" s="36" t="s">
        <v>1405</v>
      </c>
      <c r="U162" s="169"/>
    </row>
    <row r="163" spans="1:21" s="29" customFormat="1" ht="12.75" customHeight="1" x14ac:dyDescent="0.2">
      <c r="A163" s="31">
        <v>43929</v>
      </c>
      <c r="B163" s="30">
        <v>44035</v>
      </c>
      <c r="C163" s="30">
        <v>44050</v>
      </c>
      <c r="D163" s="30">
        <v>44049</v>
      </c>
      <c r="E163" s="9" t="s">
        <v>1591</v>
      </c>
      <c r="F163" s="9">
        <v>2011252</v>
      </c>
      <c r="G163" s="9" t="s">
        <v>1598</v>
      </c>
      <c r="H163" s="9">
        <v>6013881</v>
      </c>
      <c r="I163" s="9">
        <v>2020043</v>
      </c>
      <c r="J163" s="67" t="s">
        <v>1402</v>
      </c>
      <c r="K163" s="9"/>
      <c r="L163" s="9"/>
      <c r="M163" s="9" t="s">
        <v>1403</v>
      </c>
      <c r="N163" s="9" t="s">
        <v>1404</v>
      </c>
      <c r="O163" s="9"/>
      <c r="P163" s="9"/>
      <c r="Q163" s="9"/>
      <c r="R163" s="9"/>
      <c r="S163" s="36"/>
      <c r="T163" s="36" t="s">
        <v>1405</v>
      </c>
      <c r="U163" s="169"/>
    </row>
    <row r="164" spans="1:21" s="74" customFormat="1" ht="12.75" customHeight="1" x14ac:dyDescent="0.2">
      <c r="A164" s="31">
        <v>43929</v>
      </c>
      <c r="B164" s="30">
        <v>44035</v>
      </c>
      <c r="C164" s="30">
        <v>44050</v>
      </c>
      <c r="D164" s="30">
        <v>44049</v>
      </c>
      <c r="E164" s="9" t="s">
        <v>1591</v>
      </c>
      <c r="F164" s="9">
        <v>2011252</v>
      </c>
      <c r="G164" s="9" t="s">
        <v>1599</v>
      </c>
      <c r="H164" s="9">
        <v>6013873</v>
      </c>
      <c r="I164" s="9">
        <v>2020044</v>
      </c>
      <c r="J164" s="67" t="s">
        <v>1402</v>
      </c>
      <c r="K164" s="9"/>
      <c r="L164" s="9"/>
      <c r="M164" s="9" t="s">
        <v>1403</v>
      </c>
      <c r="N164" s="9" t="s">
        <v>1404</v>
      </c>
      <c r="O164" s="9"/>
      <c r="P164" s="9"/>
      <c r="Q164" s="9"/>
      <c r="R164" s="9"/>
      <c r="S164" s="99"/>
      <c r="T164" s="36" t="s">
        <v>1405</v>
      </c>
      <c r="U164" s="169"/>
    </row>
    <row r="165" spans="1:21" ht="12.75" customHeight="1" x14ac:dyDescent="0.2">
      <c r="A165" s="31">
        <v>43929</v>
      </c>
      <c r="B165" s="30">
        <v>44035</v>
      </c>
      <c r="C165" s="30">
        <v>44050</v>
      </c>
      <c r="D165" s="30">
        <v>44049</v>
      </c>
      <c r="E165" s="9" t="s">
        <v>1591</v>
      </c>
      <c r="F165" s="9">
        <v>2011252</v>
      </c>
      <c r="G165" s="9" t="s">
        <v>1600</v>
      </c>
      <c r="H165" s="9">
        <v>6013865</v>
      </c>
      <c r="I165" s="9">
        <v>2020045</v>
      </c>
      <c r="J165" s="67" t="s">
        <v>1402</v>
      </c>
      <c r="M165" s="9" t="s">
        <v>1403</v>
      </c>
      <c r="N165" s="9" t="s">
        <v>1404</v>
      </c>
      <c r="O165" s="9"/>
      <c r="P165" s="9"/>
      <c r="Q165" s="9"/>
      <c r="R165" s="9"/>
      <c r="T165" s="36" t="s">
        <v>1405</v>
      </c>
      <c r="U165" s="169"/>
    </row>
    <row r="166" spans="1:21" ht="12.75" customHeight="1" x14ac:dyDescent="0.2">
      <c r="A166" s="31">
        <v>43929</v>
      </c>
      <c r="B166" s="30">
        <v>44035</v>
      </c>
      <c r="C166" s="30">
        <v>44050</v>
      </c>
      <c r="D166" s="30">
        <v>44049</v>
      </c>
      <c r="E166" s="9" t="s">
        <v>1591</v>
      </c>
      <c r="F166" s="9">
        <v>2011252</v>
      </c>
      <c r="G166" s="9" t="s">
        <v>1601</v>
      </c>
      <c r="H166" s="9">
        <v>6013857</v>
      </c>
      <c r="I166" s="9">
        <v>2020046</v>
      </c>
      <c r="J166" s="67" t="s">
        <v>1402</v>
      </c>
      <c r="M166" s="9" t="s">
        <v>1403</v>
      </c>
      <c r="N166" s="9" t="s">
        <v>1404</v>
      </c>
      <c r="O166" s="9"/>
      <c r="P166" s="9"/>
      <c r="Q166" s="9"/>
      <c r="R166" s="9"/>
      <c r="T166" s="36" t="s">
        <v>1405</v>
      </c>
      <c r="U166" s="169"/>
    </row>
    <row r="167" spans="1:21" ht="12.75" customHeight="1" x14ac:dyDescent="0.2">
      <c r="A167" s="31">
        <v>43929</v>
      </c>
      <c r="B167" s="30">
        <v>44035</v>
      </c>
      <c r="C167" s="30">
        <v>44050</v>
      </c>
      <c r="D167" s="30">
        <v>44049</v>
      </c>
      <c r="E167" s="9" t="s">
        <v>1591</v>
      </c>
      <c r="F167" s="9">
        <v>2011252</v>
      </c>
      <c r="G167" s="9" t="s">
        <v>1602</v>
      </c>
      <c r="H167" s="9">
        <v>6013849</v>
      </c>
      <c r="I167" s="9">
        <v>2020047</v>
      </c>
      <c r="J167" s="67" t="s">
        <v>1402</v>
      </c>
      <c r="M167" s="9" t="s">
        <v>1403</v>
      </c>
      <c r="N167" s="9" t="s">
        <v>1404</v>
      </c>
      <c r="O167" s="9"/>
      <c r="P167" s="9"/>
      <c r="Q167" s="9"/>
      <c r="R167" s="9"/>
      <c r="T167" s="36" t="s">
        <v>1405</v>
      </c>
      <c r="U167" s="169"/>
    </row>
    <row r="168" spans="1:21" ht="12.75" customHeight="1" x14ac:dyDescent="0.2">
      <c r="A168" s="31">
        <v>43929</v>
      </c>
      <c r="B168" s="30">
        <v>44035</v>
      </c>
      <c r="C168" s="30">
        <v>44050</v>
      </c>
      <c r="D168" s="30">
        <v>44049</v>
      </c>
      <c r="E168" s="9" t="s">
        <v>1591</v>
      </c>
      <c r="F168" s="9">
        <v>2011252</v>
      </c>
      <c r="G168" s="9" t="s">
        <v>1603</v>
      </c>
      <c r="H168" s="9">
        <v>6013830</v>
      </c>
      <c r="I168" s="9">
        <v>2020048</v>
      </c>
      <c r="J168" s="67" t="s">
        <v>1402</v>
      </c>
      <c r="M168" s="9" t="s">
        <v>1403</v>
      </c>
      <c r="N168" s="9" t="s">
        <v>1404</v>
      </c>
      <c r="O168" s="9"/>
      <c r="P168" s="9"/>
      <c r="Q168" s="9"/>
      <c r="R168" s="9"/>
      <c r="T168" s="36" t="s">
        <v>1405</v>
      </c>
      <c r="U168" s="169"/>
    </row>
    <row r="169" spans="1:21" ht="12.75" customHeight="1" x14ac:dyDescent="0.2">
      <c r="A169" s="31">
        <v>43929</v>
      </c>
      <c r="B169" s="30">
        <v>44035</v>
      </c>
      <c r="C169" s="30">
        <v>44050</v>
      </c>
      <c r="D169" s="30">
        <v>44049</v>
      </c>
      <c r="E169" s="9" t="s">
        <v>1591</v>
      </c>
      <c r="F169" s="9">
        <v>2011252</v>
      </c>
      <c r="G169" s="9" t="s">
        <v>1604</v>
      </c>
      <c r="H169" s="9">
        <v>6013822</v>
      </c>
      <c r="I169" s="9">
        <v>2020049</v>
      </c>
      <c r="J169" s="67" t="s">
        <v>1402</v>
      </c>
      <c r="M169" s="9" t="s">
        <v>1403</v>
      </c>
      <c r="N169" s="9" t="s">
        <v>1404</v>
      </c>
      <c r="O169" s="9"/>
      <c r="P169" s="9"/>
      <c r="Q169" s="9"/>
      <c r="R169" s="9"/>
      <c r="T169" s="36" t="s">
        <v>1405</v>
      </c>
      <c r="U169" s="169"/>
    </row>
    <row r="170" spans="1:21" ht="12.75" customHeight="1" x14ac:dyDescent="0.2">
      <c r="A170" s="31">
        <v>43929</v>
      </c>
      <c r="B170" s="30">
        <v>44035</v>
      </c>
      <c r="C170" s="30">
        <v>44050</v>
      </c>
      <c r="D170" s="30">
        <v>44049</v>
      </c>
      <c r="E170" s="9" t="s">
        <v>1591</v>
      </c>
      <c r="F170" s="9">
        <v>2011252</v>
      </c>
      <c r="G170" s="9" t="s">
        <v>1605</v>
      </c>
      <c r="H170" s="9">
        <v>6013814</v>
      </c>
      <c r="I170" s="9">
        <v>2020050</v>
      </c>
      <c r="J170" s="67" t="s">
        <v>1402</v>
      </c>
      <c r="M170" s="9" t="s">
        <v>1403</v>
      </c>
      <c r="N170" s="9" t="s">
        <v>1404</v>
      </c>
      <c r="O170" s="9"/>
      <c r="P170" s="9"/>
      <c r="Q170" s="9"/>
      <c r="R170" s="9"/>
      <c r="T170" s="36" t="s">
        <v>1405</v>
      </c>
      <c r="U170" s="169"/>
    </row>
    <row r="171" spans="1:21" ht="12.75" customHeight="1" x14ac:dyDescent="0.2">
      <c r="A171" s="31">
        <v>43929</v>
      </c>
      <c r="B171" s="30">
        <v>44035</v>
      </c>
      <c r="C171" s="30">
        <v>44050</v>
      </c>
      <c r="D171" s="30">
        <v>44049</v>
      </c>
      <c r="E171" s="9" t="s">
        <v>1420</v>
      </c>
      <c r="F171" s="9">
        <v>2011252</v>
      </c>
      <c r="G171" s="9" t="s">
        <v>1426</v>
      </c>
      <c r="H171" s="9">
        <v>6013806</v>
      </c>
      <c r="I171" s="9">
        <v>2020051</v>
      </c>
      <c r="J171" s="67" t="s">
        <v>1402</v>
      </c>
      <c r="M171" s="9" t="s">
        <v>1403</v>
      </c>
      <c r="N171" s="9" t="s">
        <v>1404</v>
      </c>
      <c r="O171" s="9"/>
      <c r="P171" s="9"/>
      <c r="Q171" s="9"/>
      <c r="R171" s="9"/>
      <c r="T171" s="36" t="s">
        <v>1405</v>
      </c>
      <c r="U171" s="169"/>
    </row>
    <row r="172" spans="1:21" ht="12.75" customHeight="1" x14ac:dyDescent="0.2">
      <c r="A172" s="31">
        <v>43929</v>
      </c>
      <c r="B172" s="30">
        <v>44035</v>
      </c>
      <c r="C172" s="30">
        <v>44050</v>
      </c>
      <c r="D172" s="30">
        <v>44049</v>
      </c>
      <c r="E172" s="9" t="s">
        <v>1420</v>
      </c>
      <c r="F172" s="9">
        <v>2011252</v>
      </c>
      <c r="G172" s="9" t="s">
        <v>1428</v>
      </c>
      <c r="H172" s="9">
        <v>6013793</v>
      </c>
      <c r="I172" s="9">
        <v>2020052</v>
      </c>
      <c r="J172" s="67" t="s">
        <v>1402</v>
      </c>
      <c r="M172" s="9" t="s">
        <v>1403</v>
      </c>
      <c r="N172" s="9" t="s">
        <v>1404</v>
      </c>
      <c r="O172" s="9"/>
      <c r="P172" s="9"/>
      <c r="Q172" s="9"/>
      <c r="R172" s="9"/>
      <c r="T172" s="36" t="s">
        <v>1405</v>
      </c>
      <c r="U172" s="169"/>
    </row>
    <row r="173" spans="1:21" ht="12.75" customHeight="1" x14ac:dyDescent="0.2">
      <c r="A173" s="31">
        <v>43929</v>
      </c>
      <c r="B173" s="30">
        <v>44035</v>
      </c>
      <c r="C173" s="30">
        <v>44050</v>
      </c>
      <c r="D173" s="30">
        <v>44049</v>
      </c>
      <c r="E173" s="9" t="s">
        <v>1420</v>
      </c>
      <c r="F173" s="9">
        <v>2011252</v>
      </c>
      <c r="G173" s="9" t="s">
        <v>1606</v>
      </c>
      <c r="H173" s="9">
        <v>6013785</v>
      </c>
      <c r="I173" s="9">
        <v>2020053</v>
      </c>
      <c r="J173" s="9" t="s">
        <v>1436</v>
      </c>
      <c r="M173" s="9" t="s">
        <v>1403</v>
      </c>
      <c r="N173" s="9" t="s">
        <v>1404</v>
      </c>
      <c r="O173" s="9"/>
      <c r="P173" s="9"/>
      <c r="Q173" s="9"/>
      <c r="R173" s="9"/>
      <c r="T173" s="36" t="s">
        <v>1405</v>
      </c>
      <c r="U173" s="169"/>
    </row>
    <row r="174" spans="1:21" ht="12.75" customHeight="1" x14ac:dyDescent="0.2">
      <c r="A174" s="31">
        <v>43929</v>
      </c>
      <c r="B174" s="30">
        <v>44035</v>
      </c>
      <c r="C174" s="30">
        <v>44050</v>
      </c>
      <c r="D174" s="30">
        <v>44049</v>
      </c>
      <c r="E174" s="9" t="s">
        <v>1420</v>
      </c>
      <c r="F174" s="9">
        <v>2011252</v>
      </c>
      <c r="G174" s="9" t="s">
        <v>1607</v>
      </c>
      <c r="H174" s="9">
        <v>6013777</v>
      </c>
      <c r="I174" s="9">
        <v>2020054</v>
      </c>
      <c r="J174" s="9" t="s">
        <v>1436</v>
      </c>
      <c r="M174" s="9" t="s">
        <v>1403</v>
      </c>
      <c r="N174" s="9" t="s">
        <v>1404</v>
      </c>
      <c r="O174" s="9"/>
      <c r="P174" s="9"/>
      <c r="Q174" s="9"/>
      <c r="R174" s="9"/>
      <c r="T174" s="36" t="s">
        <v>1405</v>
      </c>
      <c r="U174" s="169"/>
    </row>
    <row r="175" spans="1:21" ht="12.75" customHeight="1" x14ac:dyDescent="0.2">
      <c r="A175" s="31">
        <v>43929</v>
      </c>
      <c r="B175" s="30">
        <v>44035</v>
      </c>
      <c r="C175" s="30">
        <v>44050</v>
      </c>
      <c r="D175" s="30">
        <v>44049</v>
      </c>
      <c r="E175" s="9" t="s">
        <v>1591</v>
      </c>
      <c r="F175" s="9">
        <v>2011252</v>
      </c>
      <c r="G175" s="9" t="s">
        <v>1608</v>
      </c>
      <c r="H175" s="9">
        <v>6013769</v>
      </c>
      <c r="I175" s="9">
        <v>2020055</v>
      </c>
      <c r="J175" s="9" t="s">
        <v>1436</v>
      </c>
      <c r="M175" s="9" t="s">
        <v>1403</v>
      </c>
      <c r="N175" s="9" t="s">
        <v>1404</v>
      </c>
      <c r="O175" s="9"/>
      <c r="P175" s="9"/>
      <c r="Q175" s="9"/>
      <c r="R175" s="9"/>
      <c r="T175" s="36" t="s">
        <v>1405</v>
      </c>
      <c r="U175" s="169"/>
    </row>
    <row r="176" spans="1:21" ht="12.75" customHeight="1" x14ac:dyDescent="0.2">
      <c r="A176" s="31">
        <v>43929</v>
      </c>
      <c r="B176" s="30">
        <v>44035</v>
      </c>
      <c r="C176" s="30">
        <v>44050</v>
      </c>
      <c r="D176" s="30">
        <v>44049</v>
      </c>
      <c r="E176" s="9" t="s">
        <v>1591</v>
      </c>
      <c r="F176" s="9">
        <v>2011252</v>
      </c>
      <c r="G176" s="9" t="s">
        <v>1609</v>
      </c>
      <c r="H176" s="9">
        <v>6013750</v>
      </c>
      <c r="I176" s="9">
        <v>2020056</v>
      </c>
      <c r="J176" s="9" t="s">
        <v>1436</v>
      </c>
      <c r="M176" s="9" t="s">
        <v>1403</v>
      </c>
      <c r="N176" s="9" t="s">
        <v>1404</v>
      </c>
      <c r="O176" s="9"/>
      <c r="P176" s="9"/>
      <c r="Q176" s="9"/>
      <c r="R176" s="9"/>
      <c r="T176" s="36" t="s">
        <v>1405</v>
      </c>
      <c r="U176" s="169"/>
    </row>
    <row r="177" spans="1:21" ht="12.75" customHeight="1" x14ac:dyDescent="0.2">
      <c r="A177" s="31">
        <v>43929</v>
      </c>
      <c r="B177" s="30">
        <v>44035</v>
      </c>
      <c r="C177" s="30">
        <v>44050</v>
      </c>
      <c r="D177" s="30">
        <v>44049</v>
      </c>
      <c r="E177" s="9" t="s">
        <v>1591</v>
      </c>
      <c r="F177" s="9">
        <v>2011252</v>
      </c>
      <c r="G177" s="9" t="s">
        <v>1610</v>
      </c>
      <c r="H177" s="9">
        <v>6013742</v>
      </c>
      <c r="I177" s="9">
        <v>2020057</v>
      </c>
      <c r="J177" s="9" t="s">
        <v>1436</v>
      </c>
      <c r="M177" s="9" t="s">
        <v>1403</v>
      </c>
      <c r="N177" s="9" t="s">
        <v>1404</v>
      </c>
      <c r="O177" s="9"/>
      <c r="P177" s="9"/>
      <c r="Q177" s="9"/>
      <c r="R177" s="9"/>
      <c r="T177" s="36" t="s">
        <v>1405</v>
      </c>
      <c r="U177" s="169"/>
    </row>
    <row r="178" spans="1:21" ht="12.75" customHeight="1" x14ac:dyDescent="0.2">
      <c r="A178" s="31">
        <v>43929</v>
      </c>
      <c r="B178" s="30">
        <v>44035</v>
      </c>
      <c r="C178" s="30">
        <v>44050</v>
      </c>
      <c r="D178" s="30">
        <v>44049</v>
      </c>
      <c r="E178" s="9" t="s">
        <v>1591</v>
      </c>
      <c r="F178" s="9">
        <v>2011252</v>
      </c>
      <c r="G178" s="9" t="s">
        <v>1611</v>
      </c>
      <c r="H178" s="9">
        <v>6013734</v>
      </c>
      <c r="I178" s="9">
        <v>2020058</v>
      </c>
      <c r="J178" s="9" t="s">
        <v>1436</v>
      </c>
      <c r="M178" s="9" t="s">
        <v>1403</v>
      </c>
      <c r="N178" s="9" t="s">
        <v>1404</v>
      </c>
      <c r="O178" s="9"/>
      <c r="P178" s="9"/>
      <c r="Q178" s="9"/>
      <c r="R178" s="9"/>
      <c r="T178" s="36" t="s">
        <v>1405</v>
      </c>
      <c r="U178" s="169"/>
    </row>
    <row r="179" spans="1:21" ht="12.75" customHeight="1" x14ac:dyDescent="0.2">
      <c r="A179" s="31">
        <v>43929</v>
      </c>
      <c r="B179" s="30">
        <v>44035</v>
      </c>
      <c r="C179" s="30">
        <v>44050</v>
      </c>
      <c r="D179" s="30">
        <v>44049</v>
      </c>
      <c r="E179" s="9" t="s">
        <v>1591</v>
      </c>
      <c r="F179" s="9">
        <v>2011252</v>
      </c>
      <c r="G179" s="9" t="s">
        <v>1612</v>
      </c>
      <c r="H179" s="9">
        <v>6013726</v>
      </c>
      <c r="I179" s="9">
        <v>2020059</v>
      </c>
      <c r="J179" s="9" t="s">
        <v>1436</v>
      </c>
      <c r="M179" s="9" t="s">
        <v>1403</v>
      </c>
      <c r="N179" s="9" t="s">
        <v>1404</v>
      </c>
      <c r="O179" s="9"/>
      <c r="P179" s="9"/>
      <c r="Q179" s="9"/>
      <c r="R179" s="9"/>
      <c r="T179" s="36" t="s">
        <v>1405</v>
      </c>
      <c r="U179" s="169"/>
    </row>
    <row r="180" spans="1:21" ht="12.75" customHeight="1" x14ac:dyDescent="0.2">
      <c r="A180" s="31">
        <v>43929</v>
      </c>
      <c r="B180" s="30">
        <v>44035</v>
      </c>
      <c r="C180" s="30">
        <v>44050</v>
      </c>
      <c r="D180" s="30">
        <v>44049</v>
      </c>
      <c r="E180" s="9" t="s">
        <v>1591</v>
      </c>
      <c r="F180" s="9">
        <v>2011252</v>
      </c>
      <c r="G180" s="9" t="s">
        <v>1613</v>
      </c>
      <c r="H180" s="9">
        <v>6013718</v>
      </c>
      <c r="I180" s="9">
        <v>2020060</v>
      </c>
      <c r="J180" s="9" t="s">
        <v>1436</v>
      </c>
      <c r="M180" s="9" t="s">
        <v>1403</v>
      </c>
      <c r="N180" s="9" t="s">
        <v>1404</v>
      </c>
      <c r="O180" s="9"/>
      <c r="P180" s="9"/>
      <c r="Q180" s="9"/>
      <c r="R180" s="9"/>
      <c r="T180" s="36" t="s">
        <v>1405</v>
      </c>
      <c r="U180" s="169"/>
    </row>
    <row r="181" spans="1:21" ht="12.75" customHeight="1" x14ac:dyDescent="0.2">
      <c r="A181" s="31">
        <v>43929</v>
      </c>
      <c r="B181" s="30">
        <v>44035</v>
      </c>
      <c r="C181" s="30">
        <v>44050</v>
      </c>
      <c r="D181" s="30">
        <v>44049</v>
      </c>
      <c r="E181" s="9" t="s">
        <v>1591</v>
      </c>
      <c r="F181" s="9">
        <v>2011252</v>
      </c>
      <c r="G181" s="9" t="s">
        <v>1614</v>
      </c>
      <c r="H181" s="9">
        <v>6013701</v>
      </c>
      <c r="I181" s="9">
        <v>2020061</v>
      </c>
      <c r="J181" s="9" t="s">
        <v>1436</v>
      </c>
      <c r="M181" s="9" t="s">
        <v>1403</v>
      </c>
      <c r="N181" s="9" t="s">
        <v>1404</v>
      </c>
      <c r="O181" s="9"/>
      <c r="P181" s="9"/>
      <c r="Q181" s="9"/>
      <c r="R181" s="9"/>
      <c r="T181" s="36" t="s">
        <v>1405</v>
      </c>
      <c r="U181" s="169"/>
    </row>
    <row r="182" spans="1:21" ht="12.75" customHeight="1" x14ac:dyDescent="0.2">
      <c r="A182" s="31">
        <v>43929</v>
      </c>
      <c r="B182" s="30">
        <v>44035</v>
      </c>
      <c r="C182" s="30">
        <v>44050</v>
      </c>
      <c r="D182" s="30">
        <v>44049</v>
      </c>
      <c r="E182" s="9" t="s">
        <v>1591</v>
      </c>
      <c r="F182" s="9">
        <v>2011252</v>
      </c>
      <c r="G182" s="9" t="s">
        <v>1615</v>
      </c>
      <c r="H182" s="9">
        <v>6013697</v>
      </c>
      <c r="I182" s="9">
        <v>2020062</v>
      </c>
      <c r="J182" s="9" t="s">
        <v>1436</v>
      </c>
      <c r="M182" s="9" t="s">
        <v>1403</v>
      </c>
      <c r="N182" s="9" t="s">
        <v>1404</v>
      </c>
      <c r="O182" s="9"/>
      <c r="P182" s="9"/>
      <c r="Q182" s="9"/>
      <c r="R182" s="36" t="s">
        <v>1616</v>
      </c>
      <c r="S182" s="9"/>
      <c r="T182" s="36" t="s">
        <v>1405</v>
      </c>
      <c r="U182" s="9" t="s">
        <v>1617</v>
      </c>
    </row>
    <row r="183" spans="1:21" ht="12.75" customHeight="1" x14ac:dyDescent="0.2">
      <c r="A183" s="31">
        <v>43929</v>
      </c>
      <c r="B183" s="30">
        <v>44035</v>
      </c>
      <c r="C183" s="30">
        <v>44050</v>
      </c>
      <c r="D183" s="30">
        <v>44049</v>
      </c>
      <c r="E183" s="9" t="s">
        <v>1591</v>
      </c>
      <c r="F183" s="9">
        <v>2011252</v>
      </c>
      <c r="G183" s="9" t="s">
        <v>1618</v>
      </c>
      <c r="H183" s="9">
        <v>6013689</v>
      </c>
      <c r="I183" s="9">
        <v>2020063</v>
      </c>
      <c r="J183" s="9" t="s">
        <v>1436</v>
      </c>
      <c r="M183" s="9" t="s">
        <v>1403</v>
      </c>
      <c r="N183" s="9" t="s">
        <v>1404</v>
      </c>
      <c r="O183" s="9"/>
      <c r="P183" s="9"/>
      <c r="Q183" s="9"/>
      <c r="S183" s="9"/>
      <c r="T183" s="36" t="s">
        <v>1405</v>
      </c>
    </row>
    <row r="184" spans="1:21" ht="12.75" customHeight="1" x14ac:dyDescent="0.2">
      <c r="A184" s="31">
        <v>43929</v>
      </c>
      <c r="B184" s="30">
        <v>44035</v>
      </c>
      <c r="C184" s="30">
        <v>44050</v>
      </c>
      <c r="D184" s="30">
        <v>44049</v>
      </c>
      <c r="E184" s="9" t="s">
        <v>1591</v>
      </c>
      <c r="F184" s="9">
        <v>2011252</v>
      </c>
      <c r="G184" s="9" t="s">
        <v>1619</v>
      </c>
      <c r="H184" s="9">
        <v>6013670</v>
      </c>
      <c r="I184" s="9">
        <v>2020064</v>
      </c>
      <c r="J184" s="9" t="s">
        <v>1436</v>
      </c>
      <c r="M184" s="9" t="s">
        <v>1403</v>
      </c>
      <c r="N184" s="9" t="s">
        <v>1404</v>
      </c>
      <c r="O184" s="9"/>
      <c r="P184" s="9"/>
      <c r="Q184" s="9"/>
      <c r="S184" s="9"/>
      <c r="T184" s="36" t="s">
        <v>1405</v>
      </c>
    </row>
    <row r="185" spans="1:21" ht="12.75" customHeight="1" x14ac:dyDescent="0.2">
      <c r="A185" s="31">
        <v>43929</v>
      </c>
      <c r="B185" s="30">
        <v>44035</v>
      </c>
      <c r="C185" s="30">
        <v>44050</v>
      </c>
      <c r="D185" s="30">
        <v>44049</v>
      </c>
      <c r="E185" s="9" t="s">
        <v>1591</v>
      </c>
      <c r="F185" s="9">
        <v>2011252</v>
      </c>
      <c r="G185" s="9" t="s">
        <v>1620</v>
      </c>
      <c r="H185" s="9">
        <v>6013662</v>
      </c>
      <c r="I185" s="9">
        <v>2020065</v>
      </c>
      <c r="J185" s="9" t="s">
        <v>1436</v>
      </c>
      <c r="M185" s="9" t="s">
        <v>1403</v>
      </c>
      <c r="N185" s="9" t="s">
        <v>1404</v>
      </c>
      <c r="O185" s="9"/>
      <c r="P185" s="9"/>
      <c r="Q185" s="9"/>
      <c r="S185" s="9"/>
      <c r="T185" s="36" t="s">
        <v>1405</v>
      </c>
    </row>
    <row r="186" spans="1:21" ht="12.75" customHeight="1" x14ac:dyDescent="0.2">
      <c r="A186" s="31">
        <v>43929</v>
      </c>
      <c r="B186" s="30">
        <v>44035</v>
      </c>
      <c r="C186" s="30">
        <v>44050</v>
      </c>
      <c r="D186" s="30">
        <v>44049</v>
      </c>
      <c r="E186" s="9" t="s">
        <v>1591</v>
      </c>
      <c r="F186" s="9">
        <v>2011252</v>
      </c>
      <c r="G186" s="9" t="s">
        <v>1621</v>
      </c>
      <c r="H186" s="9">
        <v>6013654</v>
      </c>
      <c r="I186" s="9">
        <v>2020066</v>
      </c>
      <c r="J186" s="9" t="s">
        <v>1436</v>
      </c>
      <c r="M186" s="9" t="s">
        <v>1403</v>
      </c>
      <c r="N186" s="9" t="s">
        <v>1404</v>
      </c>
      <c r="O186" s="9"/>
      <c r="P186" s="9"/>
      <c r="Q186" s="9"/>
      <c r="S186" s="9"/>
      <c r="T186" s="36" t="s">
        <v>1405</v>
      </c>
    </row>
    <row r="187" spans="1:21" ht="12.75" customHeight="1" x14ac:dyDescent="0.2">
      <c r="A187" s="31">
        <v>43929</v>
      </c>
      <c r="B187" s="30">
        <v>44035</v>
      </c>
      <c r="C187" s="30">
        <v>44050</v>
      </c>
      <c r="D187" s="30">
        <v>44049</v>
      </c>
      <c r="E187" s="9" t="s">
        <v>1591</v>
      </c>
      <c r="F187" s="9">
        <v>2011252</v>
      </c>
      <c r="G187" s="9" t="s">
        <v>1622</v>
      </c>
      <c r="H187" s="9">
        <v>6013646</v>
      </c>
      <c r="I187" s="9">
        <v>2020067</v>
      </c>
      <c r="J187" s="9" t="s">
        <v>1436</v>
      </c>
      <c r="M187" s="9" t="s">
        <v>1403</v>
      </c>
      <c r="N187" s="9" t="s">
        <v>1404</v>
      </c>
      <c r="O187" s="9"/>
      <c r="P187" s="9"/>
      <c r="Q187" s="9"/>
      <c r="R187" s="36" t="s">
        <v>1616</v>
      </c>
      <c r="S187" s="9"/>
      <c r="T187" s="36" t="s">
        <v>1405</v>
      </c>
      <c r="U187" s="29" t="s">
        <v>1623</v>
      </c>
    </row>
    <row r="188" spans="1:21" ht="12.75" customHeight="1" x14ac:dyDescent="0.2">
      <c r="A188" s="31">
        <v>43929</v>
      </c>
      <c r="B188" s="30">
        <v>44035</v>
      </c>
      <c r="C188" s="30">
        <v>44050</v>
      </c>
      <c r="D188" s="30">
        <v>44049</v>
      </c>
      <c r="E188" s="9" t="s">
        <v>1591</v>
      </c>
      <c r="F188" s="9">
        <v>2011252</v>
      </c>
      <c r="G188" s="9" t="s">
        <v>1624</v>
      </c>
      <c r="H188" s="9">
        <v>6013638</v>
      </c>
      <c r="I188" s="9">
        <v>2020068</v>
      </c>
      <c r="J188" s="9" t="s">
        <v>1436</v>
      </c>
      <c r="M188" s="9" t="s">
        <v>1403</v>
      </c>
      <c r="N188" s="9" t="s">
        <v>1404</v>
      </c>
      <c r="O188" s="9"/>
      <c r="P188" s="9"/>
      <c r="Q188" s="9"/>
      <c r="R188" s="9"/>
      <c r="T188" s="36" t="s">
        <v>1405</v>
      </c>
    </row>
    <row r="189" spans="1:21" ht="48.75" customHeight="1" x14ac:dyDescent="0.2">
      <c r="A189" s="31">
        <v>43929</v>
      </c>
      <c r="B189" s="30" t="s">
        <v>124</v>
      </c>
      <c r="C189" s="30">
        <v>44050</v>
      </c>
      <c r="D189" s="30">
        <v>44049</v>
      </c>
      <c r="E189" s="9" t="s">
        <v>1625</v>
      </c>
      <c r="F189" s="9">
        <v>2011252</v>
      </c>
      <c r="G189" s="9" t="s">
        <v>1626</v>
      </c>
      <c r="H189" s="9">
        <v>6013621</v>
      </c>
      <c r="I189" s="9">
        <v>2020069</v>
      </c>
      <c r="J189" s="9" t="s">
        <v>43</v>
      </c>
      <c r="K189" s="9" t="s">
        <v>412</v>
      </c>
      <c r="M189" s="9" t="s">
        <v>1403</v>
      </c>
      <c r="N189" s="9" t="s">
        <v>1627</v>
      </c>
      <c r="O189" s="10" t="s">
        <v>1628</v>
      </c>
      <c r="P189" s="9" t="s">
        <v>1629</v>
      </c>
      <c r="Q189" s="9" t="s">
        <v>1563</v>
      </c>
      <c r="R189" s="9"/>
      <c r="S189" s="36" t="s">
        <v>1630</v>
      </c>
      <c r="T189" s="36" t="s">
        <v>1631</v>
      </c>
    </row>
    <row r="190" spans="1:21" ht="12.75" customHeight="1" x14ac:dyDescent="0.2">
      <c r="A190" s="38">
        <v>44035</v>
      </c>
      <c r="B190" s="9" t="s">
        <v>124</v>
      </c>
      <c r="C190" s="30">
        <v>44112</v>
      </c>
      <c r="D190" s="30">
        <v>44138</v>
      </c>
      <c r="E190" s="9" t="s">
        <v>1588</v>
      </c>
      <c r="F190" s="9">
        <v>2012602</v>
      </c>
      <c r="G190" s="9" t="s">
        <v>1632</v>
      </c>
      <c r="H190" s="9">
        <v>6013478</v>
      </c>
      <c r="I190" s="9" t="s">
        <v>1633</v>
      </c>
      <c r="J190" s="9" t="s">
        <v>1402</v>
      </c>
      <c r="M190" s="9" t="s">
        <v>1403</v>
      </c>
      <c r="N190" s="9" t="s">
        <v>1404</v>
      </c>
      <c r="O190" s="9"/>
      <c r="P190" s="9"/>
      <c r="Q190" s="9"/>
      <c r="R190" s="9"/>
      <c r="T190" s="9" t="s">
        <v>1634</v>
      </c>
    </row>
    <row r="191" spans="1:21" ht="12.75" customHeight="1" x14ac:dyDescent="0.2">
      <c r="A191" s="38">
        <v>44035</v>
      </c>
      <c r="B191" s="9" t="s">
        <v>124</v>
      </c>
      <c r="C191" s="30">
        <v>44112</v>
      </c>
      <c r="D191" s="30">
        <v>44138</v>
      </c>
      <c r="E191" s="9" t="s">
        <v>1588</v>
      </c>
      <c r="F191" s="9">
        <v>2012602</v>
      </c>
      <c r="G191" s="9" t="s">
        <v>1635</v>
      </c>
      <c r="H191" s="9">
        <v>6013461</v>
      </c>
      <c r="I191" s="9" t="s">
        <v>1636</v>
      </c>
      <c r="J191" s="9" t="s">
        <v>1402</v>
      </c>
      <c r="M191" s="9" t="s">
        <v>1403</v>
      </c>
      <c r="N191" s="9" t="s">
        <v>1404</v>
      </c>
      <c r="O191" s="9"/>
      <c r="P191" s="9"/>
      <c r="Q191" s="9"/>
      <c r="R191" s="9"/>
      <c r="T191" s="9" t="s">
        <v>1634</v>
      </c>
    </row>
    <row r="192" spans="1:21" ht="12.75" customHeight="1" x14ac:dyDescent="0.2">
      <c r="A192" s="38">
        <v>44035</v>
      </c>
      <c r="B192" s="9" t="s">
        <v>124</v>
      </c>
      <c r="C192" s="30">
        <v>44112</v>
      </c>
      <c r="D192" s="30">
        <v>44138</v>
      </c>
      <c r="E192" s="9" t="s">
        <v>1588</v>
      </c>
      <c r="F192" s="9">
        <v>2012602</v>
      </c>
      <c r="G192" s="9" t="s">
        <v>1637</v>
      </c>
      <c r="H192" s="9">
        <v>6013451</v>
      </c>
      <c r="I192" s="9" t="s">
        <v>1638</v>
      </c>
      <c r="J192" s="9" t="s">
        <v>1402</v>
      </c>
      <c r="M192" s="9" t="s">
        <v>1403</v>
      </c>
      <c r="N192" s="9" t="s">
        <v>1404</v>
      </c>
      <c r="O192" s="9"/>
      <c r="P192" s="9"/>
      <c r="Q192" s="9"/>
      <c r="R192" s="9"/>
      <c r="T192" s="9" t="s">
        <v>1634</v>
      </c>
    </row>
    <row r="193" spans="1:20" ht="12.75" customHeight="1" x14ac:dyDescent="0.2">
      <c r="A193" s="38">
        <v>44035</v>
      </c>
      <c r="B193" s="9" t="s">
        <v>124</v>
      </c>
      <c r="C193" s="30">
        <v>44112</v>
      </c>
      <c r="D193" s="30">
        <v>44138</v>
      </c>
      <c r="E193" s="9" t="s">
        <v>1639</v>
      </c>
      <c r="F193" s="9">
        <v>2012602</v>
      </c>
      <c r="G193" s="9" t="s">
        <v>1640</v>
      </c>
      <c r="H193" s="9">
        <v>6013443</v>
      </c>
      <c r="I193" s="9" t="s">
        <v>1641</v>
      </c>
      <c r="J193" s="9" t="s">
        <v>1402</v>
      </c>
      <c r="M193" s="9" t="s">
        <v>1403</v>
      </c>
      <c r="N193" s="9" t="s">
        <v>1404</v>
      </c>
      <c r="O193" s="9"/>
      <c r="P193" s="9"/>
      <c r="Q193" s="9"/>
      <c r="R193" s="9"/>
      <c r="T193" s="9" t="s">
        <v>1634</v>
      </c>
    </row>
    <row r="194" spans="1:20" ht="12.75" customHeight="1" x14ac:dyDescent="0.2">
      <c r="A194" s="38">
        <v>44035</v>
      </c>
      <c r="B194" s="9" t="s">
        <v>124</v>
      </c>
      <c r="C194" s="30">
        <v>44112</v>
      </c>
      <c r="D194" s="30">
        <v>44138</v>
      </c>
      <c r="E194" s="9" t="s">
        <v>1642</v>
      </c>
      <c r="F194" s="9">
        <v>2012602</v>
      </c>
      <c r="G194" s="9" t="s">
        <v>1643</v>
      </c>
      <c r="H194" s="9">
        <v>6013435</v>
      </c>
      <c r="I194" s="9" t="s">
        <v>1644</v>
      </c>
      <c r="J194" s="9" t="s">
        <v>1402</v>
      </c>
      <c r="M194" s="9" t="s">
        <v>1403</v>
      </c>
      <c r="N194" s="9" t="s">
        <v>1404</v>
      </c>
      <c r="O194" s="9"/>
      <c r="P194" s="9"/>
      <c r="Q194" s="9"/>
      <c r="R194" s="9"/>
      <c r="T194" s="9" t="s">
        <v>1634</v>
      </c>
    </row>
    <row r="195" spans="1:20" ht="12.75" customHeight="1" x14ac:dyDescent="0.2">
      <c r="A195" s="38">
        <v>44035</v>
      </c>
      <c r="B195" s="9" t="s">
        <v>124</v>
      </c>
      <c r="C195" s="30">
        <v>44112</v>
      </c>
      <c r="D195" s="30">
        <v>44138</v>
      </c>
      <c r="E195" s="9" t="s">
        <v>1588</v>
      </c>
      <c r="F195" s="9">
        <v>2012602</v>
      </c>
      <c r="G195" s="9" t="s">
        <v>1645</v>
      </c>
      <c r="H195" s="9">
        <v>6013427</v>
      </c>
      <c r="I195" s="9" t="s">
        <v>1646</v>
      </c>
      <c r="J195" s="9" t="s">
        <v>1402</v>
      </c>
      <c r="M195" s="9" t="s">
        <v>1403</v>
      </c>
      <c r="N195" s="9" t="s">
        <v>1404</v>
      </c>
      <c r="O195" s="9"/>
      <c r="P195" s="9"/>
      <c r="Q195" s="9"/>
      <c r="R195" s="9"/>
      <c r="T195" s="9" t="s">
        <v>1634</v>
      </c>
    </row>
    <row r="196" spans="1:20" ht="12.75" customHeight="1" x14ac:dyDescent="0.2">
      <c r="A196" s="38">
        <v>44035</v>
      </c>
      <c r="B196" s="9" t="s">
        <v>124</v>
      </c>
      <c r="C196" s="30">
        <v>44112</v>
      </c>
      <c r="D196" s="30">
        <v>44138</v>
      </c>
      <c r="E196" s="9" t="s">
        <v>1642</v>
      </c>
      <c r="F196" s="9">
        <v>2012602</v>
      </c>
      <c r="G196" s="9" t="s">
        <v>1647</v>
      </c>
      <c r="H196" s="9">
        <v>6013419</v>
      </c>
      <c r="I196" s="9" t="s">
        <v>1648</v>
      </c>
      <c r="J196" s="9" t="s">
        <v>1402</v>
      </c>
      <c r="M196" s="9" t="s">
        <v>1403</v>
      </c>
      <c r="N196" s="9" t="s">
        <v>1404</v>
      </c>
      <c r="O196" s="9"/>
      <c r="P196" s="9"/>
      <c r="Q196" s="9"/>
      <c r="R196" s="9"/>
      <c r="T196" s="9" t="s">
        <v>1634</v>
      </c>
    </row>
    <row r="197" spans="1:20" ht="12.75" customHeight="1" x14ac:dyDescent="0.2">
      <c r="A197" s="38">
        <v>44035</v>
      </c>
      <c r="B197" s="9" t="s">
        <v>124</v>
      </c>
      <c r="C197" s="30">
        <v>44112</v>
      </c>
      <c r="D197" s="30">
        <v>44138</v>
      </c>
      <c r="E197" s="9" t="s">
        <v>1588</v>
      </c>
      <c r="F197" s="9">
        <v>2012602</v>
      </c>
      <c r="G197" s="9" t="s">
        <v>1649</v>
      </c>
      <c r="H197" s="9">
        <v>6013400</v>
      </c>
      <c r="I197" s="9" t="s">
        <v>1650</v>
      </c>
      <c r="J197" s="9" t="s">
        <v>1402</v>
      </c>
      <c r="M197" s="9" t="s">
        <v>1403</v>
      </c>
      <c r="N197" s="9" t="s">
        <v>1404</v>
      </c>
      <c r="O197" s="9"/>
      <c r="P197" s="9"/>
      <c r="Q197" s="9"/>
      <c r="R197" s="9"/>
      <c r="T197" s="9" t="s">
        <v>1634</v>
      </c>
    </row>
    <row r="198" spans="1:20" ht="12.75" customHeight="1" x14ac:dyDescent="0.2">
      <c r="A198" s="38">
        <v>44035</v>
      </c>
      <c r="B198" s="9" t="s">
        <v>124</v>
      </c>
      <c r="C198" s="30">
        <v>44112</v>
      </c>
      <c r="D198" s="30">
        <v>44138</v>
      </c>
      <c r="E198" s="9" t="s">
        <v>1588</v>
      </c>
      <c r="F198" s="9">
        <v>2012602</v>
      </c>
      <c r="G198" s="9" t="s">
        <v>1651</v>
      </c>
      <c r="H198" s="9">
        <v>6013398</v>
      </c>
      <c r="I198" s="9" t="s">
        <v>1652</v>
      </c>
      <c r="J198" s="9" t="s">
        <v>1402</v>
      </c>
      <c r="M198" s="9" t="s">
        <v>1403</v>
      </c>
      <c r="N198" s="9" t="s">
        <v>1404</v>
      </c>
      <c r="O198" s="9"/>
      <c r="P198" s="9"/>
      <c r="Q198" s="9"/>
      <c r="R198" s="9"/>
      <c r="T198" s="9" t="s">
        <v>1634</v>
      </c>
    </row>
    <row r="199" spans="1:20" ht="12.75" customHeight="1" x14ac:dyDescent="0.2">
      <c r="A199" s="38">
        <v>44035</v>
      </c>
      <c r="B199" s="9" t="s">
        <v>124</v>
      </c>
      <c r="C199" s="30">
        <v>44112</v>
      </c>
      <c r="D199" s="30">
        <v>44138</v>
      </c>
      <c r="E199" s="9" t="s">
        <v>1588</v>
      </c>
      <c r="F199" s="9">
        <v>2012602</v>
      </c>
      <c r="G199" s="9" t="s">
        <v>1653</v>
      </c>
      <c r="H199" s="9">
        <v>6013381</v>
      </c>
      <c r="I199" s="9" t="s">
        <v>1654</v>
      </c>
      <c r="J199" s="9" t="s">
        <v>1402</v>
      </c>
      <c r="M199" s="9" t="s">
        <v>1403</v>
      </c>
      <c r="N199" s="9" t="s">
        <v>1404</v>
      </c>
      <c r="O199" s="9"/>
      <c r="P199" s="9"/>
      <c r="Q199" s="9"/>
      <c r="R199" s="9"/>
      <c r="T199" s="9" t="s">
        <v>1634</v>
      </c>
    </row>
    <row r="200" spans="1:20" ht="12.75" customHeight="1" x14ac:dyDescent="0.2">
      <c r="A200" s="38">
        <v>44035</v>
      </c>
      <c r="B200" s="9" t="s">
        <v>124</v>
      </c>
      <c r="C200" s="30">
        <v>44112</v>
      </c>
      <c r="D200" s="30">
        <v>44138</v>
      </c>
      <c r="E200" s="9" t="s">
        <v>1588</v>
      </c>
      <c r="F200" s="9">
        <v>2012602</v>
      </c>
      <c r="G200" s="9" t="s">
        <v>1655</v>
      </c>
      <c r="H200" s="9">
        <v>6013371</v>
      </c>
      <c r="I200" s="9" t="s">
        <v>1656</v>
      </c>
      <c r="J200" s="9" t="s">
        <v>1402</v>
      </c>
      <c r="M200" s="9" t="s">
        <v>1403</v>
      </c>
      <c r="N200" s="9" t="s">
        <v>1404</v>
      </c>
      <c r="O200" s="9"/>
      <c r="P200" s="9"/>
      <c r="Q200" s="9"/>
      <c r="R200" s="9"/>
      <c r="T200" s="9" t="s">
        <v>1634</v>
      </c>
    </row>
    <row r="201" spans="1:20" ht="12.75" customHeight="1" x14ac:dyDescent="0.2">
      <c r="A201" s="38">
        <v>44035</v>
      </c>
      <c r="B201" s="9" t="s">
        <v>124</v>
      </c>
      <c r="C201" s="30">
        <v>44112</v>
      </c>
      <c r="D201" s="30">
        <v>44138</v>
      </c>
      <c r="E201" s="9" t="s">
        <v>1642</v>
      </c>
      <c r="F201" s="9">
        <v>2012602</v>
      </c>
      <c r="G201" s="9" t="s">
        <v>1657</v>
      </c>
      <c r="H201" s="9">
        <v>6013363</v>
      </c>
      <c r="I201" s="9" t="s">
        <v>1658</v>
      </c>
      <c r="J201" s="9" t="s">
        <v>1402</v>
      </c>
      <c r="M201" s="9" t="s">
        <v>1403</v>
      </c>
      <c r="N201" s="9" t="s">
        <v>1404</v>
      </c>
      <c r="O201" s="9"/>
      <c r="P201" s="9"/>
      <c r="Q201" s="9"/>
      <c r="R201" s="9"/>
      <c r="T201" s="9" t="s">
        <v>1634</v>
      </c>
    </row>
    <row r="202" spans="1:20" ht="12.75" customHeight="1" x14ac:dyDescent="0.2">
      <c r="A202" s="38">
        <v>44035</v>
      </c>
      <c r="B202" s="9" t="s">
        <v>124</v>
      </c>
      <c r="C202" s="30">
        <v>44112</v>
      </c>
      <c r="D202" s="30">
        <v>44138</v>
      </c>
      <c r="E202" s="9" t="s">
        <v>1588</v>
      </c>
      <c r="F202" s="9">
        <v>2012602</v>
      </c>
      <c r="G202" s="9" t="s">
        <v>1659</v>
      </c>
      <c r="H202" s="9">
        <v>6013355</v>
      </c>
      <c r="I202" s="9" t="s">
        <v>1660</v>
      </c>
      <c r="J202" s="9" t="s">
        <v>1402</v>
      </c>
      <c r="M202" s="9" t="s">
        <v>1403</v>
      </c>
      <c r="N202" s="9" t="s">
        <v>1404</v>
      </c>
      <c r="O202" s="9"/>
      <c r="P202" s="9"/>
      <c r="Q202" s="9"/>
      <c r="R202" s="9"/>
      <c r="T202" s="9" t="s">
        <v>1634</v>
      </c>
    </row>
    <row r="203" spans="1:20" ht="12.75" customHeight="1" x14ac:dyDescent="0.2">
      <c r="A203" s="38">
        <v>44035</v>
      </c>
      <c r="B203" s="9" t="s">
        <v>124</v>
      </c>
      <c r="C203" s="30">
        <v>44112</v>
      </c>
      <c r="D203" s="30">
        <v>44138</v>
      </c>
      <c r="E203" s="9" t="s">
        <v>1642</v>
      </c>
      <c r="F203" s="9">
        <v>2012602</v>
      </c>
      <c r="G203" s="9" t="s">
        <v>1661</v>
      </c>
      <c r="H203" s="9">
        <v>6013347</v>
      </c>
      <c r="I203" s="9" t="s">
        <v>1662</v>
      </c>
      <c r="J203" s="9" t="s">
        <v>1402</v>
      </c>
      <c r="M203" s="9" t="s">
        <v>1403</v>
      </c>
      <c r="N203" s="9" t="s">
        <v>1404</v>
      </c>
      <c r="O203" s="9"/>
      <c r="P203" s="9"/>
      <c r="Q203" s="9"/>
      <c r="R203" s="9"/>
      <c r="T203" s="9" t="s">
        <v>1634</v>
      </c>
    </row>
    <row r="204" spans="1:20" ht="12.75" customHeight="1" x14ac:dyDescent="0.2">
      <c r="A204" s="38">
        <v>44035</v>
      </c>
      <c r="B204" s="9" t="s">
        <v>124</v>
      </c>
      <c r="C204" s="30">
        <v>44112</v>
      </c>
      <c r="D204" s="30">
        <v>44138</v>
      </c>
      <c r="E204" s="9" t="s">
        <v>1588</v>
      </c>
      <c r="F204" s="9">
        <v>2012602</v>
      </c>
      <c r="G204" s="9" t="s">
        <v>1663</v>
      </c>
      <c r="H204" s="9">
        <v>6013339</v>
      </c>
      <c r="I204" s="9" t="s">
        <v>1664</v>
      </c>
      <c r="J204" s="9" t="s">
        <v>1402</v>
      </c>
      <c r="M204" s="9" t="s">
        <v>1403</v>
      </c>
      <c r="N204" s="9" t="s">
        <v>1404</v>
      </c>
      <c r="O204" s="9"/>
      <c r="P204" s="9"/>
      <c r="Q204" s="9"/>
      <c r="R204" s="9"/>
      <c r="T204" s="9" t="s">
        <v>1634</v>
      </c>
    </row>
    <row r="205" spans="1:20" ht="12.75" customHeight="1" x14ac:dyDescent="0.2">
      <c r="A205" s="38">
        <v>44035</v>
      </c>
      <c r="B205" s="9" t="s">
        <v>124</v>
      </c>
      <c r="C205" s="30">
        <v>44112</v>
      </c>
      <c r="D205" s="30">
        <v>44138</v>
      </c>
      <c r="E205" s="9" t="s">
        <v>1588</v>
      </c>
      <c r="F205" s="9">
        <v>2012602</v>
      </c>
      <c r="G205" s="9" t="s">
        <v>1665</v>
      </c>
      <c r="H205" s="9">
        <v>6013320</v>
      </c>
      <c r="I205" s="9" t="s">
        <v>1666</v>
      </c>
      <c r="J205" s="9" t="s">
        <v>1402</v>
      </c>
      <c r="M205" s="9" t="s">
        <v>1403</v>
      </c>
      <c r="N205" s="9" t="s">
        <v>1404</v>
      </c>
      <c r="O205" s="9"/>
      <c r="P205" s="9"/>
      <c r="Q205" s="9"/>
      <c r="R205" s="9"/>
      <c r="T205" s="9" t="s">
        <v>1634</v>
      </c>
    </row>
    <row r="206" spans="1:20" ht="12.75" customHeight="1" x14ac:dyDescent="0.2">
      <c r="A206" s="38">
        <v>44035</v>
      </c>
      <c r="B206" s="9" t="s">
        <v>124</v>
      </c>
      <c r="C206" s="30">
        <v>44112</v>
      </c>
      <c r="D206" s="30">
        <v>44138</v>
      </c>
      <c r="E206" s="9" t="s">
        <v>1588</v>
      </c>
      <c r="F206" s="9">
        <v>2012602</v>
      </c>
      <c r="G206" s="9" t="s">
        <v>1667</v>
      </c>
      <c r="H206" s="9">
        <v>6013312</v>
      </c>
      <c r="I206" s="9" t="s">
        <v>1668</v>
      </c>
      <c r="J206" s="9" t="s">
        <v>1402</v>
      </c>
      <c r="M206" s="9" t="s">
        <v>1403</v>
      </c>
      <c r="N206" s="9" t="s">
        <v>1404</v>
      </c>
      <c r="O206" s="9"/>
      <c r="P206" s="9"/>
      <c r="Q206" s="9"/>
      <c r="R206" s="9"/>
      <c r="T206" s="9" t="s">
        <v>1634</v>
      </c>
    </row>
    <row r="207" spans="1:20" ht="12.75" customHeight="1" x14ac:dyDescent="0.2">
      <c r="A207" s="38">
        <v>44035</v>
      </c>
      <c r="B207" s="187" t="s">
        <v>1669</v>
      </c>
      <c r="C207" s="30">
        <v>44112</v>
      </c>
      <c r="D207" s="30">
        <v>44138</v>
      </c>
      <c r="E207" s="9" t="s">
        <v>1591</v>
      </c>
      <c r="F207" s="9">
        <v>2012602</v>
      </c>
      <c r="G207" s="9" t="s">
        <v>1670</v>
      </c>
      <c r="H207" s="9">
        <v>6013304</v>
      </c>
      <c r="I207" s="9" t="s">
        <v>1671</v>
      </c>
      <c r="J207" s="9" t="s">
        <v>1402</v>
      </c>
      <c r="M207" s="9" t="s">
        <v>1403</v>
      </c>
      <c r="N207" s="9" t="s">
        <v>1404</v>
      </c>
      <c r="O207" s="9"/>
      <c r="P207" s="9"/>
      <c r="Q207" s="9"/>
      <c r="R207" s="9"/>
      <c r="T207" s="9" t="s">
        <v>1634</v>
      </c>
    </row>
    <row r="208" spans="1:20" ht="12.75" customHeight="1" x14ac:dyDescent="0.2">
      <c r="A208" s="38">
        <v>44035</v>
      </c>
      <c r="B208" s="187" t="s">
        <v>1669</v>
      </c>
      <c r="C208" s="30">
        <v>44112</v>
      </c>
      <c r="D208" s="30">
        <v>44138</v>
      </c>
      <c r="E208" s="9" t="s">
        <v>1591</v>
      </c>
      <c r="F208" s="9">
        <v>2012602</v>
      </c>
      <c r="G208" s="9" t="s">
        <v>1672</v>
      </c>
      <c r="H208" s="9">
        <v>6013291</v>
      </c>
      <c r="I208" s="9" t="s">
        <v>1673</v>
      </c>
      <c r="J208" s="9" t="s">
        <v>1402</v>
      </c>
      <c r="M208" s="9" t="s">
        <v>1403</v>
      </c>
      <c r="N208" s="9" t="s">
        <v>1404</v>
      </c>
      <c r="O208" s="9"/>
      <c r="P208" s="9"/>
      <c r="Q208" s="9"/>
      <c r="R208" s="9"/>
      <c r="T208" s="9" t="s">
        <v>1634</v>
      </c>
    </row>
    <row r="209" spans="1:22" ht="12.75" customHeight="1" x14ac:dyDescent="0.2">
      <c r="A209" s="38">
        <v>44035</v>
      </c>
      <c r="B209" s="187" t="s">
        <v>1669</v>
      </c>
      <c r="C209" s="30">
        <v>44112</v>
      </c>
      <c r="D209" s="30">
        <v>44138</v>
      </c>
      <c r="E209" s="9" t="s">
        <v>1591</v>
      </c>
      <c r="F209" s="9">
        <v>2012602</v>
      </c>
      <c r="G209" s="9" t="s">
        <v>1674</v>
      </c>
      <c r="H209" s="9">
        <v>6013283</v>
      </c>
      <c r="I209" s="9" t="s">
        <v>1675</v>
      </c>
      <c r="J209" s="9" t="s">
        <v>1402</v>
      </c>
      <c r="M209" s="9" t="s">
        <v>1403</v>
      </c>
      <c r="N209" s="9" t="s">
        <v>1404</v>
      </c>
      <c r="O209" s="9"/>
      <c r="P209" s="9"/>
      <c r="Q209" s="9"/>
      <c r="R209" s="9"/>
      <c r="T209" s="9" t="s">
        <v>1634</v>
      </c>
    </row>
    <row r="210" spans="1:22" ht="12.75" customHeight="1" x14ac:dyDescent="0.2">
      <c r="A210" s="38">
        <v>44035</v>
      </c>
      <c r="B210" s="187" t="s">
        <v>1669</v>
      </c>
      <c r="C210" s="30">
        <v>44112</v>
      </c>
      <c r="D210" s="30">
        <v>44138</v>
      </c>
      <c r="E210" s="9" t="s">
        <v>1591</v>
      </c>
      <c r="F210" s="9">
        <v>2012602</v>
      </c>
      <c r="G210" s="9" t="s">
        <v>1676</v>
      </c>
      <c r="H210" s="9">
        <v>6013275</v>
      </c>
      <c r="I210" s="9" t="s">
        <v>1677</v>
      </c>
      <c r="J210" s="9" t="s">
        <v>1402</v>
      </c>
      <c r="M210" s="9" t="s">
        <v>1403</v>
      </c>
      <c r="N210" s="9" t="s">
        <v>1404</v>
      </c>
      <c r="O210" s="9"/>
      <c r="P210" s="9"/>
      <c r="Q210" s="9"/>
      <c r="R210" s="9"/>
      <c r="T210" s="9" t="s">
        <v>1634</v>
      </c>
    </row>
    <row r="211" spans="1:22" ht="12.75" customHeight="1" x14ac:dyDescent="0.2">
      <c r="A211" s="38">
        <v>44035</v>
      </c>
      <c r="B211" s="187" t="s">
        <v>1669</v>
      </c>
      <c r="C211" s="30">
        <v>44112</v>
      </c>
      <c r="D211" s="30">
        <v>44138</v>
      </c>
      <c r="E211" s="9" t="s">
        <v>1591</v>
      </c>
      <c r="F211" s="9">
        <v>2012602</v>
      </c>
      <c r="G211" s="9" t="s">
        <v>1678</v>
      </c>
      <c r="H211" s="9">
        <v>6013267</v>
      </c>
      <c r="I211" s="9" t="s">
        <v>1679</v>
      </c>
      <c r="J211" s="9" t="s">
        <v>1402</v>
      </c>
      <c r="M211" s="9" t="s">
        <v>1403</v>
      </c>
      <c r="N211" s="9" t="s">
        <v>1404</v>
      </c>
      <c r="O211" s="9"/>
      <c r="P211" s="9"/>
      <c r="Q211" s="9"/>
      <c r="R211" s="9"/>
      <c r="T211" s="9" t="s">
        <v>1634</v>
      </c>
    </row>
    <row r="212" spans="1:22" ht="408" x14ac:dyDescent="0.2">
      <c r="A212" s="38">
        <v>44035</v>
      </c>
      <c r="B212" s="9" t="s">
        <v>124</v>
      </c>
      <c r="C212" s="30">
        <v>44112</v>
      </c>
      <c r="D212" s="30">
        <v>44138</v>
      </c>
      <c r="E212" s="9" t="s">
        <v>1400</v>
      </c>
      <c r="F212" s="9">
        <v>2012602</v>
      </c>
      <c r="G212" s="9" t="s">
        <v>1680</v>
      </c>
      <c r="H212" s="9">
        <v>6013259</v>
      </c>
      <c r="I212" s="9" t="s">
        <v>1681</v>
      </c>
      <c r="J212" s="9" t="s">
        <v>1436</v>
      </c>
      <c r="M212" s="9" t="s">
        <v>1403</v>
      </c>
      <c r="N212" s="9" t="s">
        <v>1404</v>
      </c>
      <c r="O212" s="9"/>
      <c r="P212" s="9"/>
      <c r="Q212" s="9"/>
      <c r="R212" s="9" t="s">
        <v>2087</v>
      </c>
      <c r="T212" s="9" t="s">
        <v>1682</v>
      </c>
      <c r="U212" s="29" t="s">
        <v>1683</v>
      </c>
    </row>
    <row r="213" spans="1:22" ht="12.75" customHeight="1" x14ac:dyDescent="0.2">
      <c r="A213" s="38">
        <v>44035</v>
      </c>
      <c r="B213" s="9" t="s">
        <v>124</v>
      </c>
      <c r="C213" s="30">
        <v>44112</v>
      </c>
      <c r="D213" s="30">
        <v>44138</v>
      </c>
      <c r="E213" s="9" t="s">
        <v>1400</v>
      </c>
      <c r="F213" s="9">
        <v>2012602</v>
      </c>
      <c r="G213" s="9" t="s">
        <v>1684</v>
      </c>
      <c r="H213" s="9">
        <v>6013240</v>
      </c>
      <c r="I213" s="9" t="s">
        <v>1685</v>
      </c>
      <c r="J213" s="9" t="s">
        <v>1436</v>
      </c>
      <c r="M213" s="9" t="s">
        <v>1403</v>
      </c>
      <c r="N213" s="9" t="s">
        <v>1404</v>
      </c>
      <c r="O213" s="9"/>
      <c r="P213" s="9"/>
      <c r="Q213" s="9"/>
      <c r="R213" s="9"/>
      <c r="T213" s="9" t="s">
        <v>1634</v>
      </c>
    </row>
    <row r="214" spans="1:22" ht="12.75" customHeight="1" x14ac:dyDescent="0.2">
      <c r="A214" s="38">
        <v>44035</v>
      </c>
      <c r="B214" s="9" t="s">
        <v>124</v>
      </c>
      <c r="C214" s="30">
        <v>44112</v>
      </c>
      <c r="D214" s="30">
        <v>44138</v>
      </c>
      <c r="E214" s="9" t="s">
        <v>1400</v>
      </c>
      <c r="F214" s="9">
        <v>2012602</v>
      </c>
      <c r="G214" s="9" t="s">
        <v>1686</v>
      </c>
      <c r="H214" s="9">
        <v>6013232</v>
      </c>
      <c r="I214" s="9" t="s">
        <v>1687</v>
      </c>
      <c r="J214" s="9" t="s">
        <v>1436</v>
      </c>
      <c r="M214" s="9" t="s">
        <v>1403</v>
      </c>
      <c r="N214" s="9" t="s">
        <v>1404</v>
      </c>
      <c r="O214" s="9"/>
      <c r="P214" s="9"/>
      <c r="Q214" s="9"/>
      <c r="R214" s="9"/>
      <c r="T214" s="9" t="s">
        <v>1634</v>
      </c>
    </row>
    <row r="215" spans="1:22" ht="12.75" customHeight="1" x14ac:dyDescent="0.2">
      <c r="A215" s="38">
        <v>44035</v>
      </c>
      <c r="B215" s="187" t="s">
        <v>1669</v>
      </c>
      <c r="C215" s="30">
        <v>44112</v>
      </c>
      <c r="D215" s="30">
        <v>44138</v>
      </c>
      <c r="E215" s="9" t="s">
        <v>1420</v>
      </c>
      <c r="F215" s="9">
        <v>2012602</v>
      </c>
      <c r="G215" s="9" t="s">
        <v>1444</v>
      </c>
      <c r="H215" s="9">
        <v>6013224</v>
      </c>
      <c r="I215" s="9" t="s">
        <v>1688</v>
      </c>
      <c r="J215" s="9" t="s">
        <v>1436</v>
      </c>
      <c r="M215" s="9" t="s">
        <v>1403</v>
      </c>
      <c r="N215" s="9" t="s">
        <v>1404</v>
      </c>
      <c r="O215" s="9"/>
      <c r="P215" s="9"/>
      <c r="Q215" s="9"/>
      <c r="R215" s="9"/>
      <c r="T215" s="9" t="s">
        <v>1634</v>
      </c>
    </row>
    <row r="216" spans="1:22" ht="12.75" customHeight="1" x14ac:dyDescent="0.2">
      <c r="A216" s="38">
        <v>44035</v>
      </c>
      <c r="B216" s="9" t="s">
        <v>124</v>
      </c>
      <c r="C216" s="30">
        <v>44138</v>
      </c>
      <c r="D216" s="30">
        <v>44138</v>
      </c>
      <c r="E216" s="9" t="s">
        <v>1689</v>
      </c>
      <c r="F216" s="9">
        <v>2012602</v>
      </c>
      <c r="G216" s="9" t="s">
        <v>1690</v>
      </c>
      <c r="H216" s="9">
        <v>6013216</v>
      </c>
      <c r="I216" s="9" t="s">
        <v>1691</v>
      </c>
      <c r="J216" s="9" t="s">
        <v>43</v>
      </c>
      <c r="K216" s="9" t="s">
        <v>412</v>
      </c>
      <c r="M216" s="9" t="s">
        <v>1403</v>
      </c>
      <c r="N216" s="9" t="s">
        <v>1627</v>
      </c>
      <c r="O216" s="10" t="s">
        <v>1628</v>
      </c>
      <c r="P216" s="9" t="s">
        <v>1629</v>
      </c>
      <c r="Q216" s="9" t="s">
        <v>1692</v>
      </c>
      <c r="R216" s="9"/>
      <c r="T216" s="36" t="s">
        <v>1631</v>
      </c>
    </row>
    <row r="217" spans="1:22" ht="12.75" customHeight="1" x14ac:dyDescent="0.2">
      <c r="A217" s="38">
        <v>44035</v>
      </c>
      <c r="B217" s="9" t="s">
        <v>124</v>
      </c>
      <c r="C217" s="30">
        <v>44138</v>
      </c>
      <c r="D217" s="30">
        <v>44138</v>
      </c>
      <c r="E217" s="9" t="s">
        <v>1689</v>
      </c>
      <c r="F217" s="9">
        <v>2012602</v>
      </c>
      <c r="G217" s="9" t="s">
        <v>1693</v>
      </c>
      <c r="H217" s="9">
        <v>6013208</v>
      </c>
      <c r="I217" s="9" t="s">
        <v>1694</v>
      </c>
      <c r="J217" s="9" t="s">
        <v>43</v>
      </c>
      <c r="K217" s="9" t="s">
        <v>412</v>
      </c>
      <c r="M217" s="9" t="s">
        <v>1403</v>
      </c>
      <c r="N217" s="9" t="s">
        <v>1627</v>
      </c>
      <c r="O217" s="10" t="s">
        <v>1628</v>
      </c>
      <c r="P217" s="9" t="s">
        <v>1629</v>
      </c>
      <c r="Q217" s="9" t="s">
        <v>1692</v>
      </c>
      <c r="R217" s="9"/>
      <c r="T217" s="36" t="s">
        <v>1631</v>
      </c>
    </row>
    <row r="218" spans="1:22" ht="12.75" customHeight="1" x14ac:dyDescent="0.2">
      <c r="A218" s="38">
        <v>44035</v>
      </c>
      <c r="B218" s="9" t="s">
        <v>124</v>
      </c>
      <c r="C218" s="30">
        <v>44138</v>
      </c>
      <c r="D218" s="30">
        <v>44138</v>
      </c>
      <c r="E218" s="9" t="s">
        <v>1689</v>
      </c>
      <c r="F218" s="9">
        <v>2012602</v>
      </c>
      <c r="G218" s="9" t="s">
        <v>1695</v>
      </c>
      <c r="H218" s="9">
        <v>6013195</v>
      </c>
      <c r="I218" s="9" t="s">
        <v>1696</v>
      </c>
      <c r="J218" s="9" t="s">
        <v>43</v>
      </c>
      <c r="K218" s="9" t="s">
        <v>412</v>
      </c>
      <c r="M218" s="9" t="s">
        <v>1403</v>
      </c>
      <c r="N218" s="9" t="s">
        <v>1627</v>
      </c>
      <c r="O218" s="10" t="s">
        <v>1628</v>
      </c>
      <c r="P218" s="9" t="s">
        <v>1629</v>
      </c>
      <c r="Q218" s="9" t="s">
        <v>1692</v>
      </c>
      <c r="R218" s="9"/>
      <c r="T218" s="36" t="s">
        <v>1631</v>
      </c>
    </row>
    <row r="219" spans="1:22" ht="12.75" customHeight="1" x14ac:dyDescent="0.2">
      <c r="A219" s="38">
        <v>44035</v>
      </c>
      <c r="B219" s="9" t="s">
        <v>124</v>
      </c>
      <c r="C219" s="30">
        <v>44138</v>
      </c>
      <c r="D219" s="30">
        <v>44138</v>
      </c>
      <c r="E219" s="9" t="s">
        <v>1689</v>
      </c>
      <c r="F219" s="9">
        <v>2012602</v>
      </c>
      <c r="G219" s="9" t="s">
        <v>1697</v>
      </c>
      <c r="H219" s="9">
        <v>6013187</v>
      </c>
      <c r="I219" s="9" t="s">
        <v>1698</v>
      </c>
      <c r="J219" s="9" t="s">
        <v>43</v>
      </c>
      <c r="K219" s="9" t="s">
        <v>412</v>
      </c>
      <c r="M219" s="9" t="s">
        <v>1403</v>
      </c>
      <c r="N219" s="9" t="s">
        <v>1627</v>
      </c>
      <c r="O219" s="10" t="s">
        <v>1628</v>
      </c>
      <c r="P219" s="9" t="s">
        <v>1629</v>
      </c>
      <c r="Q219" s="9" t="s">
        <v>1692</v>
      </c>
      <c r="R219" s="9"/>
      <c r="T219" s="36" t="s">
        <v>1631</v>
      </c>
    </row>
    <row r="220" spans="1:22" s="108" customFormat="1" ht="12.75" customHeight="1" x14ac:dyDescent="0.2">
      <c r="A220" s="38">
        <v>44035</v>
      </c>
      <c r="B220" s="9" t="s">
        <v>124</v>
      </c>
      <c r="C220" s="30">
        <v>44138</v>
      </c>
      <c r="D220" s="30">
        <v>44138</v>
      </c>
      <c r="E220" s="9" t="s">
        <v>1689</v>
      </c>
      <c r="F220" s="9">
        <v>2012602</v>
      </c>
      <c r="G220" s="9" t="s">
        <v>1699</v>
      </c>
      <c r="H220" s="9">
        <v>6013179</v>
      </c>
      <c r="I220" s="9" t="s">
        <v>1700</v>
      </c>
      <c r="J220" s="9" t="s">
        <v>43</v>
      </c>
      <c r="K220" s="9" t="s">
        <v>412</v>
      </c>
      <c r="L220" s="9"/>
      <c r="M220" s="9" t="s">
        <v>1403</v>
      </c>
      <c r="N220" s="9" t="s">
        <v>1627</v>
      </c>
      <c r="O220" s="10" t="s">
        <v>1628</v>
      </c>
      <c r="P220" s="9" t="s">
        <v>1629</v>
      </c>
      <c r="Q220" s="9" t="s">
        <v>1692</v>
      </c>
      <c r="R220" s="9"/>
      <c r="S220" s="109"/>
      <c r="T220" s="36" t="s">
        <v>1631</v>
      </c>
      <c r="U220" s="110"/>
      <c r="V220" s="110"/>
    </row>
    <row r="221" spans="1:22" s="108" customFormat="1" ht="12.75" customHeight="1" x14ac:dyDescent="0.2">
      <c r="A221" s="38">
        <v>44035</v>
      </c>
      <c r="B221" s="9" t="s">
        <v>124</v>
      </c>
      <c r="C221" s="30">
        <v>44138</v>
      </c>
      <c r="D221" s="30">
        <v>44138</v>
      </c>
      <c r="E221" s="9" t="s">
        <v>1689</v>
      </c>
      <c r="F221" s="9">
        <v>2012602</v>
      </c>
      <c r="G221" s="9" t="s">
        <v>1701</v>
      </c>
      <c r="H221" s="9">
        <v>6013160</v>
      </c>
      <c r="I221" s="9" t="s">
        <v>1702</v>
      </c>
      <c r="J221" s="9" t="s">
        <v>43</v>
      </c>
      <c r="K221" s="9" t="s">
        <v>412</v>
      </c>
      <c r="L221" s="9"/>
      <c r="M221" s="9" t="s">
        <v>1403</v>
      </c>
      <c r="N221" s="9" t="s">
        <v>1627</v>
      </c>
      <c r="O221" s="10" t="s">
        <v>1628</v>
      </c>
      <c r="P221" s="9" t="s">
        <v>1629</v>
      </c>
      <c r="Q221" s="9" t="s">
        <v>1692</v>
      </c>
      <c r="R221" s="9"/>
      <c r="S221" s="109"/>
      <c r="T221" s="36" t="s">
        <v>1631</v>
      </c>
      <c r="U221" s="110"/>
      <c r="V221" s="110"/>
    </row>
    <row r="222" spans="1:22" s="108" customFormat="1" ht="12.75" customHeight="1" x14ac:dyDescent="0.2">
      <c r="A222" s="38">
        <v>44133</v>
      </c>
      <c r="B222" s="9" t="s">
        <v>124</v>
      </c>
      <c r="C222" s="9" t="s">
        <v>124</v>
      </c>
      <c r="D222" s="9"/>
      <c r="E222" s="9" t="s">
        <v>1703</v>
      </c>
      <c r="F222" s="9">
        <v>2013662</v>
      </c>
      <c r="G222" s="9" t="s">
        <v>1704</v>
      </c>
      <c r="H222" s="9"/>
      <c r="I222" s="9" t="s">
        <v>1705</v>
      </c>
      <c r="J222" s="9" t="s">
        <v>1402</v>
      </c>
      <c r="K222" s="9"/>
      <c r="L222" s="9"/>
      <c r="M222" s="9" t="s">
        <v>1403</v>
      </c>
      <c r="N222" s="9" t="s">
        <v>1706</v>
      </c>
      <c r="O222" s="9"/>
      <c r="P222" s="9"/>
      <c r="Q222" s="9"/>
      <c r="R222" s="9"/>
      <c r="S222" s="109"/>
      <c r="T222" s="36"/>
      <c r="U222" s="110"/>
      <c r="V222" s="110"/>
    </row>
    <row r="223" spans="1:22" s="108" customFormat="1" ht="12.75" customHeight="1" x14ac:dyDescent="0.2">
      <c r="A223" s="38">
        <v>44133</v>
      </c>
      <c r="B223" s="9" t="s">
        <v>124</v>
      </c>
      <c r="C223" s="9" t="s">
        <v>124</v>
      </c>
      <c r="D223" s="9"/>
      <c r="E223" s="9" t="s">
        <v>1703</v>
      </c>
      <c r="F223" s="9">
        <v>2013662</v>
      </c>
      <c r="G223" s="9" t="s">
        <v>1707</v>
      </c>
      <c r="H223" s="9"/>
      <c r="I223" s="9" t="s">
        <v>1708</v>
      </c>
      <c r="J223" s="9" t="s">
        <v>1402</v>
      </c>
      <c r="K223" s="9"/>
      <c r="L223" s="9"/>
      <c r="M223" s="9" t="s">
        <v>1403</v>
      </c>
      <c r="N223" s="9" t="s">
        <v>1706</v>
      </c>
      <c r="O223" s="9"/>
      <c r="P223" s="9"/>
      <c r="Q223" s="9"/>
      <c r="R223" s="9"/>
      <c r="S223" s="109"/>
      <c r="U223" s="110" t="s">
        <v>1709</v>
      </c>
      <c r="V223" s="110"/>
    </row>
    <row r="224" spans="1:22" s="108" customFormat="1" ht="12.75" customHeight="1" x14ac:dyDescent="0.2">
      <c r="A224" s="38">
        <v>44133</v>
      </c>
      <c r="B224" s="9" t="s">
        <v>124</v>
      </c>
      <c r="C224" s="9" t="s">
        <v>124</v>
      </c>
      <c r="D224" s="9"/>
      <c r="E224" s="9" t="s">
        <v>1703</v>
      </c>
      <c r="F224" s="9">
        <v>2013662</v>
      </c>
      <c r="G224" s="9" t="s">
        <v>1710</v>
      </c>
      <c r="H224" s="9"/>
      <c r="I224" s="9" t="s">
        <v>1711</v>
      </c>
      <c r="J224" s="9" t="s">
        <v>1402</v>
      </c>
      <c r="K224" s="9"/>
      <c r="L224" s="9"/>
      <c r="M224" s="9" t="s">
        <v>1403</v>
      </c>
      <c r="N224" s="9" t="s">
        <v>1706</v>
      </c>
      <c r="O224" s="9"/>
      <c r="P224" s="9"/>
      <c r="Q224" s="9"/>
      <c r="R224" s="9"/>
      <c r="S224" s="109"/>
      <c r="U224" s="110"/>
      <c r="V224" s="110"/>
    </row>
    <row r="225" spans="1:22" s="108" customFormat="1" ht="12.75" customHeight="1" x14ac:dyDescent="0.2">
      <c r="A225" s="38">
        <v>44133</v>
      </c>
      <c r="B225" s="9" t="s">
        <v>124</v>
      </c>
      <c r="C225" s="9" t="s">
        <v>124</v>
      </c>
      <c r="D225" s="9"/>
      <c r="E225" s="9" t="s">
        <v>1703</v>
      </c>
      <c r="F225" s="9">
        <v>2013662</v>
      </c>
      <c r="G225" s="9" t="s">
        <v>1712</v>
      </c>
      <c r="H225" s="9"/>
      <c r="I225" s="9" t="s">
        <v>1713</v>
      </c>
      <c r="J225" s="9" t="s">
        <v>1402</v>
      </c>
      <c r="K225" s="9"/>
      <c r="L225" s="9"/>
      <c r="M225" s="9" t="s">
        <v>1403</v>
      </c>
      <c r="N225" s="9" t="s">
        <v>1714</v>
      </c>
      <c r="O225" s="9"/>
      <c r="P225" s="9"/>
      <c r="Q225" s="9"/>
      <c r="R225" s="9"/>
      <c r="S225" s="109"/>
      <c r="U225" s="110" t="s">
        <v>1715</v>
      </c>
      <c r="V225" s="110"/>
    </row>
    <row r="226" spans="1:22" s="108" customFormat="1" ht="12.75" customHeight="1" x14ac:dyDescent="0.2">
      <c r="A226" s="38">
        <v>44133</v>
      </c>
      <c r="B226" s="9" t="s">
        <v>124</v>
      </c>
      <c r="C226" s="9" t="s">
        <v>124</v>
      </c>
      <c r="D226" s="9"/>
      <c r="E226" s="9" t="s">
        <v>1703</v>
      </c>
      <c r="F226" s="9">
        <v>2013662</v>
      </c>
      <c r="G226" s="9" t="s">
        <v>1716</v>
      </c>
      <c r="H226" s="9"/>
      <c r="I226" s="9" t="s">
        <v>1717</v>
      </c>
      <c r="J226" s="9" t="s">
        <v>1402</v>
      </c>
      <c r="K226" s="9"/>
      <c r="L226" s="9"/>
      <c r="M226" s="9" t="s">
        <v>1403</v>
      </c>
      <c r="N226" s="9" t="s">
        <v>1714</v>
      </c>
      <c r="O226" s="9"/>
      <c r="P226" s="9"/>
      <c r="Q226" s="9"/>
      <c r="R226" s="9"/>
      <c r="S226" s="109"/>
      <c r="U226" s="110"/>
      <c r="V226" s="110"/>
    </row>
    <row r="227" spans="1:22" s="108" customFormat="1" ht="12.75" customHeight="1" x14ac:dyDescent="0.2">
      <c r="A227" s="38">
        <v>44133</v>
      </c>
      <c r="B227" s="9" t="s">
        <v>1718</v>
      </c>
      <c r="C227" s="187">
        <v>44235</v>
      </c>
      <c r="D227" s="187">
        <v>44235</v>
      </c>
      <c r="E227" s="9" t="s">
        <v>1703</v>
      </c>
      <c r="F227" s="9">
        <v>2013662</v>
      </c>
      <c r="G227" s="9" t="s">
        <v>1719</v>
      </c>
      <c r="H227" s="9">
        <v>6013005</v>
      </c>
      <c r="I227" s="9" t="s">
        <v>1720</v>
      </c>
      <c r="J227" s="9" t="s">
        <v>1402</v>
      </c>
      <c r="K227" s="9"/>
      <c r="L227" s="9"/>
      <c r="M227" s="9" t="s">
        <v>1403</v>
      </c>
      <c r="N227" s="9" t="s">
        <v>1404</v>
      </c>
      <c r="O227" s="9"/>
      <c r="P227" s="9"/>
      <c r="Q227" s="9"/>
      <c r="R227" s="9"/>
      <c r="S227" s="109"/>
      <c r="T227" s="203" t="s">
        <v>1721</v>
      </c>
      <c r="U227" s="110"/>
      <c r="V227" s="110"/>
    </row>
    <row r="228" spans="1:22" s="108" customFormat="1" ht="12.75" customHeight="1" x14ac:dyDescent="0.2">
      <c r="A228" s="38">
        <v>44133</v>
      </c>
      <c r="B228" s="9" t="s">
        <v>1718</v>
      </c>
      <c r="C228" s="187">
        <v>44235</v>
      </c>
      <c r="D228" s="187">
        <v>44235</v>
      </c>
      <c r="E228" s="9" t="s">
        <v>1703</v>
      </c>
      <c r="F228" s="9">
        <v>2013662</v>
      </c>
      <c r="G228" s="9" t="s">
        <v>1722</v>
      </c>
      <c r="H228" s="9">
        <v>6012993</v>
      </c>
      <c r="I228" s="9" t="s">
        <v>1723</v>
      </c>
      <c r="J228" s="9" t="s">
        <v>1402</v>
      </c>
      <c r="K228" s="9"/>
      <c r="L228" s="9"/>
      <c r="M228" s="9" t="s">
        <v>1403</v>
      </c>
      <c r="N228" s="9" t="s">
        <v>1404</v>
      </c>
      <c r="O228" s="9"/>
      <c r="P228" s="9"/>
      <c r="Q228" s="9"/>
      <c r="R228" s="9"/>
      <c r="S228" s="109"/>
      <c r="T228" s="203" t="s">
        <v>1721</v>
      </c>
      <c r="U228" s="110"/>
      <c r="V228" s="110"/>
    </row>
    <row r="229" spans="1:22" s="108" customFormat="1" ht="12.75" customHeight="1" x14ac:dyDescent="0.2">
      <c r="A229" s="38">
        <v>44133</v>
      </c>
      <c r="B229" s="9" t="s">
        <v>1718</v>
      </c>
      <c r="C229" s="187">
        <v>44235</v>
      </c>
      <c r="D229" s="187">
        <v>44235</v>
      </c>
      <c r="E229" s="9" t="s">
        <v>1703</v>
      </c>
      <c r="F229" s="9">
        <v>2013662</v>
      </c>
      <c r="G229" s="9" t="s">
        <v>1724</v>
      </c>
      <c r="H229" s="9">
        <v>6012985</v>
      </c>
      <c r="I229" s="9" t="s">
        <v>1725</v>
      </c>
      <c r="J229" s="9" t="s">
        <v>1402</v>
      </c>
      <c r="K229" s="9"/>
      <c r="L229" s="9"/>
      <c r="M229" s="9" t="s">
        <v>1403</v>
      </c>
      <c r="N229" s="9" t="s">
        <v>1404</v>
      </c>
      <c r="O229" s="9"/>
      <c r="P229" s="9"/>
      <c r="Q229" s="9"/>
      <c r="R229" s="9"/>
      <c r="S229" s="109"/>
      <c r="T229" s="203" t="s">
        <v>1721</v>
      </c>
      <c r="U229" s="110"/>
      <c r="V229" s="110"/>
    </row>
    <row r="230" spans="1:22" s="108" customFormat="1" ht="12.75" customHeight="1" x14ac:dyDescent="0.2">
      <c r="A230" s="38">
        <v>44133</v>
      </c>
      <c r="B230" s="9" t="s">
        <v>1726</v>
      </c>
      <c r="C230" s="187">
        <v>44235</v>
      </c>
      <c r="D230" s="187">
        <v>44235</v>
      </c>
      <c r="E230" s="9" t="s">
        <v>1727</v>
      </c>
      <c r="F230" s="9">
        <v>2013662</v>
      </c>
      <c r="G230" s="9" t="s">
        <v>1728</v>
      </c>
      <c r="H230" s="9">
        <v>6012977</v>
      </c>
      <c r="I230" s="9" t="s">
        <v>1729</v>
      </c>
      <c r="J230" s="9" t="s">
        <v>1402</v>
      </c>
      <c r="K230" s="9"/>
      <c r="L230" s="9"/>
      <c r="M230" s="9" t="s">
        <v>1403</v>
      </c>
      <c r="N230" s="9" t="s">
        <v>1404</v>
      </c>
      <c r="O230" s="9"/>
      <c r="P230" s="9"/>
      <c r="Q230" s="9"/>
      <c r="R230" s="9"/>
      <c r="S230" s="109"/>
      <c r="T230" s="203" t="s">
        <v>1721</v>
      </c>
      <c r="U230" s="110"/>
      <c r="V230" s="110"/>
    </row>
    <row r="231" spans="1:22" s="108" customFormat="1" ht="12.75" customHeight="1" x14ac:dyDescent="0.2">
      <c r="A231" s="38">
        <v>44133</v>
      </c>
      <c r="B231" s="9" t="s">
        <v>1726</v>
      </c>
      <c r="C231" s="187">
        <v>44235</v>
      </c>
      <c r="D231" s="187">
        <v>44235</v>
      </c>
      <c r="E231" s="9" t="s">
        <v>1727</v>
      </c>
      <c r="F231" s="9">
        <v>2013662</v>
      </c>
      <c r="G231" s="9" t="s">
        <v>1730</v>
      </c>
      <c r="H231" s="9">
        <v>6012969</v>
      </c>
      <c r="I231" s="9" t="s">
        <v>1731</v>
      </c>
      <c r="J231" s="9" t="s">
        <v>1402</v>
      </c>
      <c r="K231" s="9"/>
      <c r="L231" s="9"/>
      <c r="M231" s="9" t="s">
        <v>1403</v>
      </c>
      <c r="N231" s="9" t="s">
        <v>1404</v>
      </c>
      <c r="O231" s="9"/>
      <c r="P231" s="9"/>
      <c r="Q231" s="9"/>
      <c r="R231" s="9"/>
      <c r="S231" s="109"/>
      <c r="T231" s="203" t="s">
        <v>1721</v>
      </c>
      <c r="U231" s="110"/>
      <c r="V231" s="110"/>
    </row>
    <row r="232" spans="1:22" s="108" customFormat="1" ht="12.75" customHeight="1" x14ac:dyDescent="0.2">
      <c r="A232" s="38">
        <v>44133</v>
      </c>
      <c r="B232" s="9" t="s">
        <v>1726</v>
      </c>
      <c r="C232" s="187">
        <v>44235</v>
      </c>
      <c r="D232" s="187">
        <v>44235</v>
      </c>
      <c r="E232" s="9" t="s">
        <v>1727</v>
      </c>
      <c r="F232" s="9">
        <v>2013662</v>
      </c>
      <c r="G232" s="9" t="s">
        <v>1732</v>
      </c>
      <c r="H232" s="9">
        <v>6012950</v>
      </c>
      <c r="I232" s="9" t="s">
        <v>1733</v>
      </c>
      <c r="J232" s="9" t="s">
        <v>1402</v>
      </c>
      <c r="K232" s="9"/>
      <c r="L232" s="9"/>
      <c r="M232" s="9" t="s">
        <v>1403</v>
      </c>
      <c r="N232" s="9" t="s">
        <v>1404</v>
      </c>
      <c r="O232" s="9"/>
      <c r="P232" s="9"/>
      <c r="Q232" s="9"/>
      <c r="R232" s="9"/>
      <c r="S232" s="109"/>
      <c r="T232" s="203" t="s">
        <v>1721</v>
      </c>
      <c r="U232" s="110"/>
      <c r="V232" s="110"/>
    </row>
    <row r="233" spans="1:22" s="108" customFormat="1" ht="12.75" customHeight="1" x14ac:dyDescent="0.2">
      <c r="A233" s="38">
        <v>44133</v>
      </c>
      <c r="B233" s="9" t="s">
        <v>1726</v>
      </c>
      <c r="C233" s="187">
        <v>44235</v>
      </c>
      <c r="D233" s="187">
        <v>44235</v>
      </c>
      <c r="E233" s="9" t="s">
        <v>1727</v>
      </c>
      <c r="F233" s="9">
        <v>2013662</v>
      </c>
      <c r="G233" s="9" t="s">
        <v>1734</v>
      </c>
      <c r="H233" s="9">
        <v>6012942</v>
      </c>
      <c r="I233" s="9" t="s">
        <v>1735</v>
      </c>
      <c r="J233" s="9" t="s">
        <v>1402</v>
      </c>
      <c r="K233" s="9"/>
      <c r="L233" s="9"/>
      <c r="M233" s="9" t="s">
        <v>1403</v>
      </c>
      <c r="N233" s="9" t="s">
        <v>1404</v>
      </c>
      <c r="O233" s="9"/>
      <c r="P233" s="9"/>
      <c r="Q233" s="9"/>
      <c r="R233" s="9"/>
      <c r="S233" s="109"/>
      <c r="T233" s="203" t="s">
        <v>1721</v>
      </c>
      <c r="U233" s="110"/>
      <c r="V233" s="110"/>
    </row>
    <row r="234" spans="1:22" s="108" customFormat="1" ht="12.75" customHeight="1" x14ac:dyDescent="0.2">
      <c r="A234" s="38">
        <v>44133</v>
      </c>
      <c r="B234" s="9" t="s">
        <v>1718</v>
      </c>
      <c r="C234" s="187">
        <v>44235</v>
      </c>
      <c r="D234" s="187">
        <v>44235</v>
      </c>
      <c r="E234" s="9" t="s">
        <v>1703</v>
      </c>
      <c r="F234" s="9">
        <v>2013662</v>
      </c>
      <c r="G234" s="9" t="s">
        <v>1736</v>
      </c>
      <c r="H234" s="9">
        <v>6012934</v>
      </c>
      <c r="I234" s="9" t="s">
        <v>1737</v>
      </c>
      <c r="J234" s="9" t="s">
        <v>1436</v>
      </c>
      <c r="K234" s="9"/>
      <c r="L234" s="9"/>
      <c r="M234" s="9" t="s">
        <v>1403</v>
      </c>
      <c r="N234" s="9" t="s">
        <v>1404</v>
      </c>
      <c r="O234" s="9"/>
      <c r="P234" s="9"/>
      <c r="Q234" s="9"/>
      <c r="R234" s="9"/>
      <c r="S234" s="109"/>
      <c r="T234" s="203" t="s">
        <v>1721</v>
      </c>
      <c r="U234" s="110"/>
      <c r="V234" s="110"/>
    </row>
    <row r="235" spans="1:22" s="108" customFormat="1" ht="12.75" customHeight="1" x14ac:dyDescent="0.2">
      <c r="A235" s="38">
        <v>44133</v>
      </c>
      <c r="B235" s="9" t="s">
        <v>1718</v>
      </c>
      <c r="C235" s="187">
        <v>44235</v>
      </c>
      <c r="D235" s="187">
        <v>44235</v>
      </c>
      <c r="E235" s="9" t="s">
        <v>1703</v>
      </c>
      <c r="F235" s="9">
        <v>2013662</v>
      </c>
      <c r="G235" s="9" t="s">
        <v>1738</v>
      </c>
      <c r="H235" s="9">
        <v>6012926</v>
      </c>
      <c r="I235" s="9" t="s">
        <v>1739</v>
      </c>
      <c r="J235" s="9" t="s">
        <v>1436</v>
      </c>
      <c r="K235" s="9"/>
      <c r="L235" s="9"/>
      <c r="M235" s="9" t="s">
        <v>1403</v>
      </c>
      <c r="N235" s="9" t="s">
        <v>1404</v>
      </c>
      <c r="O235" s="9"/>
      <c r="P235" s="9"/>
      <c r="Q235" s="9"/>
      <c r="R235" s="9"/>
      <c r="S235" s="109"/>
      <c r="T235" s="203" t="s">
        <v>1721</v>
      </c>
      <c r="U235" s="110" t="s">
        <v>1740</v>
      </c>
      <c r="V235" s="110"/>
    </row>
    <row r="236" spans="1:22" s="108" customFormat="1" ht="12.75" customHeight="1" x14ac:dyDescent="0.2">
      <c r="A236" s="38">
        <v>44133</v>
      </c>
      <c r="B236" s="9" t="s">
        <v>1718</v>
      </c>
      <c r="C236" s="187">
        <v>44235</v>
      </c>
      <c r="D236" s="187">
        <v>44235</v>
      </c>
      <c r="E236" s="9" t="s">
        <v>1703</v>
      </c>
      <c r="F236" s="9">
        <v>2013662</v>
      </c>
      <c r="G236" s="9" t="s">
        <v>1741</v>
      </c>
      <c r="H236" s="9">
        <v>6012918</v>
      </c>
      <c r="I236" s="9" t="s">
        <v>1742</v>
      </c>
      <c r="J236" s="9" t="s">
        <v>1436</v>
      </c>
      <c r="K236" s="9"/>
      <c r="L236" s="9"/>
      <c r="M236" s="9" t="s">
        <v>1403</v>
      </c>
      <c r="N236" s="9" t="s">
        <v>1404</v>
      </c>
      <c r="O236" s="9"/>
      <c r="P236" s="9"/>
      <c r="Q236" s="9"/>
      <c r="R236" s="9"/>
      <c r="S236" s="109"/>
      <c r="T236" s="203" t="s">
        <v>1721</v>
      </c>
      <c r="U236" s="110" t="s">
        <v>1740</v>
      </c>
      <c r="V236" s="110"/>
    </row>
    <row r="237" spans="1:22" s="108" customFormat="1" ht="12.75" customHeight="1" x14ac:dyDescent="0.2">
      <c r="A237" s="38">
        <v>44133</v>
      </c>
      <c r="B237" s="9" t="s">
        <v>1718</v>
      </c>
      <c r="C237" s="187">
        <v>44235</v>
      </c>
      <c r="D237" s="187">
        <v>44235</v>
      </c>
      <c r="E237" s="9" t="s">
        <v>1703</v>
      </c>
      <c r="F237" s="9">
        <v>2013662</v>
      </c>
      <c r="G237" s="9" t="s">
        <v>1743</v>
      </c>
      <c r="H237" s="9">
        <v>6012901</v>
      </c>
      <c r="I237" s="9" t="s">
        <v>1744</v>
      </c>
      <c r="J237" s="9" t="s">
        <v>1436</v>
      </c>
      <c r="K237" s="9"/>
      <c r="L237" s="9"/>
      <c r="M237" s="9" t="s">
        <v>1403</v>
      </c>
      <c r="N237" s="9" t="s">
        <v>1404</v>
      </c>
      <c r="O237" s="9"/>
      <c r="P237" s="9"/>
      <c r="Q237" s="9"/>
      <c r="R237" s="9"/>
      <c r="S237" s="109"/>
      <c r="T237" s="203" t="s">
        <v>1721</v>
      </c>
      <c r="U237" s="110"/>
      <c r="V237" s="110"/>
    </row>
    <row r="238" spans="1:22" s="108" customFormat="1" ht="12.75" customHeight="1" x14ac:dyDescent="0.2">
      <c r="A238" s="38">
        <v>44133</v>
      </c>
      <c r="B238" s="9" t="s">
        <v>1718</v>
      </c>
      <c r="C238" s="187">
        <v>44235</v>
      </c>
      <c r="D238" s="187">
        <v>44235</v>
      </c>
      <c r="E238" s="9" t="s">
        <v>1703</v>
      </c>
      <c r="F238" s="9">
        <v>2013662</v>
      </c>
      <c r="G238" s="9" t="s">
        <v>1745</v>
      </c>
      <c r="H238" s="9">
        <v>6012897</v>
      </c>
      <c r="I238" s="9" t="s">
        <v>1746</v>
      </c>
      <c r="J238" s="9" t="s">
        <v>1436</v>
      </c>
      <c r="K238" s="9"/>
      <c r="L238" s="9"/>
      <c r="M238" s="9" t="s">
        <v>1403</v>
      </c>
      <c r="N238" s="9" t="s">
        <v>1404</v>
      </c>
      <c r="O238" s="9"/>
      <c r="P238" s="9"/>
      <c r="Q238" s="9"/>
      <c r="R238" s="9"/>
      <c r="S238" s="109"/>
      <c r="T238" s="203" t="s">
        <v>1721</v>
      </c>
      <c r="U238" s="110"/>
      <c r="V238" s="110"/>
    </row>
    <row r="239" spans="1:22" s="108" customFormat="1" ht="12.75" customHeight="1" x14ac:dyDescent="0.2">
      <c r="A239" s="38">
        <v>44133</v>
      </c>
      <c r="B239" s="9" t="s">
        <v>1718</v>
      </c>
      <c r="C239" s="187">
        <v>44235</v>
      </c>
      <c r="D239" s="187">
        <v>44235</v>
      </c>
      <c r="E239" s="9" t="s">
        <v>1703</v>
      </c>
      <c r="F239" s="9">
        <v>2013662</v>
      </c>
      <c r="G239" s="9" t="s">
        <v>1747</v>
      </c>
      <c r="H239" s="9">
        <v>6012889</v>
      </c>
      <c r="I239" s="9" t="s">
        <v>1748</v>
      </c>
      <c r="J239" s="9" t="s">
        <v>1436</v>
      </c>
      <c r="K239" s="9"/>
      <c r="L239" s="9"/>
      <c r="M239" s="9" t="s">
        <v>1403</v>
      </c>
      <c r="N239" s="9" t="s">
        <v>1404</v>
      </c>
      <c r="O239" s="9"/>
      <c r="P239" s="9"/>
      <c r="Q239" s="9"/>
      <c r="R239" s="9"/>
      <c r="S239" s="109"/>
      <c r="T239" s="203" t="s">
        <v>1721</v>
      </c>
      <c r="U239" s="110"/>
      <c r="V239" s="110"/>
    </row>
    <row r="240" spans="1:22" s="108" customFormat="1" ht="12.75" customHeight="1" x14ac:dyDescent="0.2">
      <c r="A240" s="38">
        <v>44133</v>
      </c>
      <c r="B240" s="9" t="s">
        <v>1718</v>
      </c>
      <c r="C240" s="187">
        <v>44235</v>
      </c>
      <c r="D240" s="187">
        <v>44235</v>
      </c>
      <c r="E240" s="9" t="s">
        <v>1703</v>
      </c>
      <c r="F240" s="9">
        <v>2013662</v>
      </c>
      <c r="G240" s="9" t="s">
        <v>1749</v>
      </c>
      <c r="H240" s="9">
        <v>6012870</v>
      </c>
      <c r="I240" s="9" t="s">
        <v>1750</v>
      </c>
      <c r="J240" s="9" t="s">
        <v>1436</v>
      </c>
      <c r="K240" s="9"/>
      <c r="L240" s="9"/>
      <c r="M240" s="9" t="s">
        <v>1403</v>
      </c>
      <c r="N240" s="9" t="s">
        <v>1404</v>
      </c>
      <c r="O240" s="9"/>
      <c r="P240" s="9"/>
      <c r="Q240" s="9"/>
      <c r="R240" s="9"/>
      <c r="S240" s="109"/>
      <c r="T240" s="203" t="s">
        <v>1721</v>
      </c>
      <c r="U240" s="110"/>
      <c r="V240" s="110"/>
    </row>
    <row r="241" spans="1:22" s="108" customFormat="1" ht="12.75" customHeight="1" x14ac:dyDescent="0.2">
      <c r="A241" s="38">
        <v>44133</v>
      </c>
      <c r="B241" s="9" t="s">
        <v>1718</v>
      </c>
      <c r="C241" s="187">
        <v>44235</v>
      </c>
      <c r="D241" s="187">
        <v>44235</v>
      </c>
      <c r="E241" s="9" t="s">
        <v>1703</v>
      </c>
      <c r="F241" s="9">
        <v>2013662</v>
      </c>
      <c r="G241" s="9" t="s">
        <v>1751</v>
      </c>
      <c r="H241" s="9">
        <v>6012862</v>
      </c>
      <c r="I241" s="9" t="s">
        <v>1752</v>
      </c>
      <c r="J241" s="9" t="s">
        <v>1436</v>
      </c>
      <c r="K241" s="9"/>
      <c r="L241" s="9"/>
      <c r="M241" s="9" t="s">
        <v>1403</v>
      </c>
      <c r="N241" s="9" t="s">
        <v>1404</v>
      </c>
      <c r="O241" s="9"/>
      <c r="P241" s="9"/>
      <c r="Q241" s="9"/>
      <c r="R241" s="9"/>
      <c r="S241" s="109"/>
      <c r="T241" s="203" t="s">
        <v>1721</v>
      </c>
      <c r="U241" s="110"/>
      <c r="V241" s="110"/>
    </row>
    <row r="242" spans="1:22" s="108" customFormat="1" ht="12.75" customHeight="1" x14ac:dyDescent="0.2">
      <c r="A242" s="38">
        <v>44133</v>
      </c>
      <c r="B242" s="9" t="s">
        <v>1718</v>
      </c>
      <c r="C242" s="187">
        <v>44235</v>
      </c>
      <c r="D242" s="187">
        <v>44235</v>
      </c>
      <c r="E242" s="9" t="s">
        <v>1703</v>
      </c>
      <c r="F242" s="9">
        <v>2013662</v>
      </c>
      <c r="G242" s="9" t="s">
        <v>1753</v>
      </c>
      <c r="H242" s="9">
        <v>6012854</v>
      </c>
      <c r="I242" s="9" t="s">
        <v>1754</v>
      </c>
      <c r="J242" s="9" t="s">
        <v>1436</v>
      </c>
      <c r="K242" s="9"/>
      <c r="L242" s="9"/>
      <c r="M242" s="9" t="s">
        <v>1403</v>
      </c>
      <c r="N242" s="9" t="s">
        <v>1404</v>
      </c>
      <c r="O242" s="9"/>
      <c r="P242" s="9"/>
      <c r="Q242" s="9"/>
      <c r="R242" s="9"/>
      <c r="S242" s="109"/>
      <c r="T242" s="203" t="s">
        <v>1721</v>
      </c>
      <c r="U242" s="110"/>
      <c r="V242" s="110"/>
    </row>
    <row r="243" spans="1:22" s="108" customFormat="1" ht="12.75" customHeight="1" x14ac:dyDescent="0.2">
      <c r="A243" s="38">
        <v>44133</v>
      </c>
      <c r="B243" s="9" t="s">
        <v>124</v>
      </c>
      <c r="C243" s="9" t="s">
        <v>124</v>
      </c>
      <c r="D243" s="9"/>
      <c r="E243" s="9" t="s">
        <v>1703</v>
      </c>
      <c r="F243" s="9">
        <v>2013662</v>
      </c>
      <c r="G243" s="9" t="s">
        <v>1755</v>
      </c>
      <c r="H243" s="9"/>
      <c r="I243" s="9" t="s">
        <v>1756</v>
      </c>
      <c r="J243" s="9" t="s">
        <v>1436</v>
      </c>
      <c r="K243" s="9"/>
      <c r="L243" s="9"/>
      <c r="M243" s="9" t="s">
        <v>1403</v>
      </c>
      <c r="N243" s="9" t="s">
        <v>1706</v>
      </c>
      <c r="O243" s="9"/>
      <c r="P243" s="9"/>
      <c r="Q243" s="9"/>
      <c r="R243" s="9"/>
      <c r="S243" s="109"/>
      <c r="T243" s="203"/>
      <c r="U243" s="110"/>
      <c r="V243" s="110"/>
    </row>
    <row r="244" spans="1:22" s="108" customFormat="1" ht="12.75" customHeight="1" x14ac:dyDescent="0.2">
      <c r="A244" s="38">
        <v>44133</v>
      </c>
      <c r="B244" s="9" t="s">
        <v>1718</v>
      </c>
      <c r="C244" s="187">
        <v>44235</v>
      </c>
      <c r="D244" s="187">
        <v>44235</v>
      </c>
      <c r="E244" s="9" t="s">
        <v>1703</v>
      </c>
      <c r="F244" s="9">
        <v>2013662</v>
      </c>
      <c r="G244" s="9" t="s">
        <v>1757</v>
      </c>
      <c r="H244" s="9">
        <v>6012846</v>
      </c>
      <c r="I244" s="9" t="s">
        <v>1758</v>
      </c>
      <c r="J244" s="9" t="s">
        <v>1436</v>
      </c>
      <c r="K244" s="9"/>
      <c r="L244" s="9"/>
      <c r="M244" s="9" t="s">
        <v>1403</v>
      </c>
      <c r="N244" s="9" t="s">
        <v>1404</v>
      </c>
      <c r="O244" s="9"/>
      <c r="P244" s="9"/>
      <c r="Q244" s="9"/>
      <c r="R244" s="9"/>
      <c r="S244" s="109"/>
      <c r="T244" s="203" t="s">
        <v>1721</v>
      </c>
      <c r="U244" s="110"/>
      <c r="V244" s="110"/>
    </row>
    <row r="245" spans="1:22" s="108" customFormat="1" ht="12.75" customHeight="1" x14ac:dyDescent="0.2">
      <c r="A245" s="38">
        <v>44133</v>
      </c>
      <c r="B245" s="9" t="s">
        <v>1718</v>
      </c>
      <c r="C245" s="187">
        <v>44235</v>
      </c>
      <c r="D245" s="187">
        <v>44235</v>
      </c>
      <c r="E245" s="9" t="s">
        <v>1703</v>
      </c>
      <c r="F245" s="9">
        <v>2013662</v>
      </c>
      <c r="G245" s="9" t="s">
        <v>1759</v>
      </c>
      <c r="H245" s="9">
        <v>6012838</v>
      </c>
      <c r="I245" s="9" t="s">
        <v>1760</v>
      </c>
      <c r="J245" s="9" t="s">
        <v>1436</v>
      </c>
      <c r="K245" s="9"/>
      <c r="L245" s="9"/>
      <c r="M245" s="9" t="s">
        <v>1403</v>
      </c>
      <c r="N245" s="9" t="s">
        <v>1404</v>
      </c>
      <c r="O245" s="9"/>
      <c r="P245" s="9"/>
      <c r="Q245" s="9"/>
      <c r="R245" s="9"/>
      <c r="S245" s="109"/>
      <c r="T245" s="203" t="s">
        <v>1721</v>
      </c>
      <c r="U245" s="110"/>
      <c r="V245" s="110"/>
    </row>
    <row r="246" spans="1:22" s="108" customFormat="1" ht="12.75" customHeight="1" x14ac:dyDescent="0.2">
      <c r="A246" s="38">
        <v>44133</v>
      </c>
      <c r="B246" s="9" t="s">
        <v>1718</v>
      </c>
      <c r="C246" s="187">
        <v>44235</v>
      </c>
      <c r="D246" s="187">
        <v>44235</v>
      </c>
      <c r="E246" s="9" t="s">
        <v>1703</v>
      </c>
      <c r="F246" s="9">
        <v>2013662</v>
      </c>
      <c r="G246" s="9" t="s">
        <v>1761</v>
      </c>
      <c r="H246" s="9">
        <v>6012821</v>
      </c>
      <c r="I246" s="9" t="s">
        <v>1762</v>
      </c>
      <c r="J246" s="9" t="s">
        <v>1436</v>
      </c>
      <c r="K246" s="9"/>
      <c r="L246" s="9"/>
      <c r="M246" s="9" t="s">
        <v>1403</v>
      </c>
      <c r="N246" s="9" t="s">
        <v>1404</v>
      </c>
      <c r="O246" s="9"/>
      <c r="P246" s="9"/>
      <c r="Q246" s="9"/>
      <c r="R246" s="9"/>
      <c r="S246" s="109"/>
      <c r="T246" s="203" t="s">
        <v>1721</v>
      </c>
      <c r="U246" s="110"/>
      <c r="V246" s="110"/>
    </row>
    <row r="247" spans="1:22" s="108" customFormat="1" ht="12.75" customHeight="1" x14ac:dyDescent="0.2">
      <c r="A247" s="38">
        <v>44133</v>
      </c>
      <c r="B247" s="9" t="s">
        <v>1718</v>
      </c>
      <c r="C247" s="187">
        <v>44235</v>
      </c>
      <c r="D247" s="187">
        <v>44235</v>
      </c>
      <c r="E247" s="9" t="s">
        <v>1703</v>
      </c>
      <c r="F247" s="9">
        <v>2013662</v>
      </c>
      <c r="G247" s="9" t="s">
        <v>1763</v>
      </c>
      <c r="H247" s="9">
        <v>6012811</v>
      </c>
      <c r="I247" s="9" t="s">
        <v>1764</v>
      </c>
      <c r="J247" s="9" t="s">
        <v>1436</v>
      </c>
      <c r="K247" s="9"/>
      <c r="L247" s="9"/>
      <c r="M247" s="9" t="s">
        <v>1403</v>
      </c>
      <c r="N247" s="9" t="s">
        <v>1404</v>
      </c>
      <c r="O247" s="9"/>
      <c r="P247" s="9"/>
      <c r="Q247" s="9"/>
      <c r="R247" s="9"/>
      <c r="S247" s="109"/>
      <c r="T247" s="203" t="s">
        <v>1721</v>
      </c>
      <c r="U247" s="110"/>
      <c r="V247" s="110"/>
    </row>
    <row r="248" spans="1:22" s="108" customFormat="1" ht="12.75" customHeight="1" x14ac:dyDescent="0.2">
      <c r="A248" s="38">
        <v>44133</v>
      </c>
      <c r="B248" s="9" t="s">
        <v>1726</v>
      </c>
      <c r="C248" s="187">
        <v>44235</v>
      </c>
      <c r="D248" s="187">
        <v>44235</v>
      </c>
      <c r="E248" s="9" t="s">
        <v>1727</v>
      </c>
      <c r="F248" s="9">
        <v>2013662</v>
      </c>
      <c r="G248" s="9" t="s">
        <v>1765</v>
      </c>
      <c r="H248" s="9">
        <v>6012803</v>
      </c>
      <c r="I248" s="9" t="s">
        <v>1766</v>
      </c>
      <c r="J248" s="9" t="s">
        <v>1436</v>
      </c>
      <c r="K248" s="9"/>
      <c r="L248" s="9"/>
      <c r="M248" s="9" t="s">
        <v>1403</v>
      </c>
      <c r="N248" s="9" t="s">
        <v>1404</v>
      </c>
      <c r="O248" s="9"/>
      <c r="P248" s="9"/>
      <c r="Q248" s="9"/>
      <c r="R248" s="9"/>
      <c r="S248" s="109"/>
      <c r="T248" s="203" t="s">
        <v>1721</v>
      </c>
      <c r="U248" s="110"/>
      <c r="V248" s="110"/>
    </row>
    <row r="249" spans="1:22" s="108" customFormat="1" ht="12.75" customHeight="1" x14ac:dyDescent="0.2">
      <c r="A249" s="38">
        <v>44133</v>
      </c>
      <c r="B249" s="9" t="s">
        <v>1726</v>
      </c>
      <c r="C249" s="187">
        <v>44235</v>
      </c>
      <c r="D249" s="187">
        <v>44235</v>
      </c>
      <c r="E249" s="9" t="s">
        <v>1727</v>
      </c>
      <c r="F249" s="9">
        <v>2013662</v>
      </c>
      <c r="G249" s="9" t="s">
        <v>1767</v>
      </c>
      <c r="H249" s="9">
        <v>6012790</v>
      </c>
      <c r="I249" s="9" t="s">
        <v>1768</v>
      </c>
      <c r="J249" s="9" t="s">
        <v>1436</v>
      </c>
      <c r="K249" s="9"/>
      <c r="L249" s="9"/>
      <c r="M249" s="9" t="s">
        <v>1403</v>
      </c>
      <c r="N249" s="9" t="s">
        <v>1404</v>
      </c>
      <c r="O249" s="9"/>
      <c r="P249" s="9"/>
      <c r="Q249" s="9"/>
      <c r="R249" s="9"/>
      <c r="S249" s="109"/>
      <c r="T249" s="203" t="s">
        <v>1721</v>
      </c>
      <c r="U249" s="110"/>
      <c r="V249" s="110"/>
    </row>
    <row r="250" spans="1:22" s="108" customFormat="1" ht="12.75" customHeight="1" x14ac:dyDescent="0.2">
      <c r="A250" s="38">
        <v>44133</v>
      </c>
      <c r="B250" s="9" t="s">
        <v>1726</v>
      </c>
      <c r="C250" s="187">
        <v>44235</v>
      </c>
      <c r="D250" s="187">
        <v>44235</v>
      </c>
      <c r="E250" s="9" t="s">
        <v>1727</v>
      </c>
      <c r="F250" s="9">
        <v>2013662</v>
      </c>
      <c r="G250" s="9" t="s">
        <v>1769</v>
      </c>
      <c r="H250" s="9">
        <v>6012782</v>
      </c>
      <c r="I250" s="9" t="s">
        <v>1770</v>
      </c>
      <c r="J250" s="9" t="s">
        <v>1436</v>
      </c>
      <c r="K250" s="9"/>
      <c r="L250" s="9"/>
      <c r="M250" s="9" t="s">
        <v>1403</v>
      </c>
      <c r="N250" s="9" t="s">
        <v>1404</v>
      </c>
      <c r="O250" s="9"/>
      <c r="P250" s="9"/>
      <c r="Q250" s="9"/>
      <c r="R250" s="9"/>
      <c r="S250" s="109"/>
      <c r="T250" s="203" t="s">
        <v>1721</v>
      </c>
      <c r="U250" s="110"/>
      <c r="V250" s="110"/>
    </row>
    <row r="251" spans="1:22" s="108" customFormat="1" ht="12.75" customHeight="1" x14ac:dyDescent="0.2">
      <c r="A251" s="38">
        <v>44133</v>
      </c>
      <c r="B251" s="9" t="s">
        <v>1726</v>
      </c>
      <c r="C251" s="187">
        <v>44235</v>
      </c>
      <c r="D251" s="187">
        <v>44235</v>
      </c>
      <c r="E251" s="9" t="s">
        <v>1727</v>
      </c>
      <c r="F251" s="9">
        <v>2013662</v>
      </c>
      <c r="G251" s="9" t="s">
        <v>1771</v>
      </c>
      <c r="H251" s="9">
        <v>6012774</v>
      </c>
      <c r="I251" s="9" t="s">
        <v>1772</v>
      </c>
      <c r="J251" s="9" t="s">
        <v>1436</v>
      </c>
      <c r="K251" s="9"/>
      <c r="L251" s="9"/>
      <c r="M251" s="9" t="s">
        <v>1403</v>
      </c>
      <c r="N251" s="9" t="s">
        <v>1404</v>
      </c>
      <c r="O251" s="9"/>
      <c r="P251" s="9"/>
      <c r="Q251" s="9"/>
      <c r="R251" s="9"/>
      <c r="S251" s="109"/>
      <c r="T251" s="203" t="s">
        <v>1721</v>
      </c>
      <c r="U251" s="110"/>
      <c r="V251" s="110"/>
    </row>
    <row r="252" spans="1:22" s="108" customFormat="1" ht="51" x14ac:dyDescent="0.2">
      <c r="A252" s="38">
        <v>44133</v>
      </c>
      <c r="B252" s="9" t="s">
        <v>1726</v>
      </c>
      <c r="C252" s="187">
        <v>44235</v>
      </c>
      <c r="D252" s="187">
        <v>44235</v>
      </c>
      <c r="E252" s="9" t="s">
        <v>1727</v>
      </c>
      <c r="F252" s="9">
        <v>2013662</v>
      </c>
      <c r="G252" s="9" t="s">
        <v>1773</v>
      </c>
      <c r="H252" s="9">
        <v>6012766</v>
      </c>
      <c r="I252" s="9" t="s">
        <v>1774</v>
      </c>
      <c r="J252" s="9" t="s">
        <v>1436</v>
      </c>
      <c r="K252" s="9"/>
      <c r="L252" s="9"/>
      <c r="M252" s="9" t="s">
        <v>1403</v>
      </c>
      <c r="N252" s="9" t="s">
        <v>1404</v>
      </c>
      <c r="O252" s="9"/>
      <c r="P252" s="9"/>
      <c r="Q252" s="9"/>
      <c r="R252" s="9" t="s">
        <v>1775</v>
      </c>
      <c r="S252" s="109" t="s">
        <v>599</v>
      </c>
      <c r="T252" s="169" t="s">
        <v>1721</v>
      </c>
      <c r="U252" s="110" t="s">
        <v>1776</v>
      </c>
      <c r="V252" s="110"/>
    </row>
    <row r="253" spans="1:22" s="108" customFormat="1" ht="12.75" customHeight="1" x14ac:dyDescent="0.2">
      <c r="A253" s="38">
        <v>44133</v>
      </c>
      <c r="B253" s="9" t="s">
        <v>1726</v>
      </c>
      <c r="C253" s="187">
        <v>44235</v>
      </c>
      <c r="D253" s="187">
        <v>44235</v>
      </c>
      <c r="E253" s="9" t="s">
        <v>1727</v>
      </c>
      <c r="F253" s="9">
        <v>2013662</v>
      </c>
      <c r="G253" s="9" t="s">
        <v>1777</v>
      </c>
      <c r="H253" s="9">
        <v>6012758</v>
      </c>
      <c r="I253" s="9" t="s">
        <v>1778</v>
      </c>
      <c r="J253" s="9" t="s">
        <v>1436</v>
      </c>
      <c r="K253" s="9"/>
      <c r="L253" s="9"/>
      <c r="M253" s="9" t="s">
        <v>1403</v>
      </c>
      <c r="N253" s="9" t="s">
        <v>1404</v>
      </c>
      <c r="O253" s="9"/>
      <c r="P253" s="9"/>
      <c r="Q253" s="9"/>
      <c r="R253" s="9"/>
      <c r="S253" s="109"/>
      <c r="T253" s="203" t="s">
        <v>1721</v>
      </c>
      <c r="U253" s="169"/>
      <c r="V253" s="110"/>
    </row>
    <row r="254" spans="1:22" s="108" customFormat="1" ht="12.75" customHeight="1" x14ac:dyDescent="0.2">
      <c r="A254" s="38">
        <v>44133</v>
      </c>
      <c r="B254" s="9" t="s">
        <v>1726</v>
      </c>
      <c r="C254" s="187">
        <v>44235</v>
      </c>
      <c r="D254" s="187">
        <v>44235</v>
      </c>
      <c r="E254" s="9" t="s">
        <v>1727</v>
      </c>
      <c r="F254" s="9">
        <v>2013662</v>
      </c>
      <c r="G254" s="9" t="s">
        <v>1779</v>
      </c>
      <c r="H254" s="9">
        <v>6012741</v>
      </c>
      <c r="I254" s="9" t="s">
        <v>1780</v>
      </c>
      <c r="J254" s="9" t="s">
        <v>1436</v>
      </c>
      <c r="K254" s="9"/>
      <c r="L254" s="9"/>
      <c r="M254" s="9" t="s">
        <v>1403</v>
      </c>
      <c r="N254" s="9" t="s">
        <v>1404</v>
      </c>
      <c r="O254" s="9"/>
      <c r="P254" s="9"/>
      <c r="Q254" s="9"/>
      <c r="R254" s="9"/>
      <c r="S254" s="109"/>
      <c r="T254" s="203" t="s">
        <v>1721</v>
      </c>
      <c r="U254" s="169"/>
      <c r="V254" s="110"/>
    </row>
    <row r="255" spans="1:22" s="108" customFormat="1" ht="12.75" customHeight="1" x14ac:dyDescent="0.2">
      <c r="A255" s="38">
        <v>44133</v>
      </c>
      <c r="B255" s="9" t="s">
        <v>1726</v>
      </c>
      <c r="C255" s="187">
        <v>44235</v>
      </c>
      <c r="D255" s="187">
        <v>44235</v>
      </c>
      <c r="E255" s="9" t="s">
        <v>1727</v>
      </c>
      <c r="F255" s="9">
        <v>2013662</v>
      </c>
      <c r="G255" s="9" t="s">
        <v>1781</v>
      </c>
      <c r="H255" s="9">
        <v>6012731</v>
      </c>
      <c r="I255" s="9" t="s">
        <v>1782</v>
      </c>
      <c r="J255" s="9" t="s">
        <v>1436</v>
      </c>
      <c r="K255" s="9"/>
      <c r="L255" s="9"/>
      <c r="M255" s="9" t="s">
        <v>1403</v>
      </c>
      <c r="N255" s="9" t="s">
        <v>1404</v>
      </c>
      <c r="O255" s="9"/>
      <c r="P255" s="9"/>
      <c r="Q255" s="9"/>
      <c r="R255" s="9"/>
      <c r="S255" s="109"/>
      <c r="T255" s="203" t="s">
        <v>1721</v>
      </c>
      <c r="U255" s="169" t="s">
        <v>1721</v>
      </c>
      <c r="V255" s="110"/>
    </row>
    <row r="256" spans="1:22" s="108" customFormat="1" ht="12.75" customHeight="1" x14ac:dyDescent="0.2">
      <c r="A256" s="38">
        <v>44133</v>
      </c>
      <c r="B256" s="9" t="s">
        <v>1726</v>
      </c>
      <c r="C256" s="187">
        <v>44235</v>
      </c>
      <c r="D256" s="187">
        <v>44235</v>
      </c>
      <c r="E256" s="9" t="s">
        <v>1727</v>
      </c>
      <c r="F256" s="9">
        <v>2013662</v>
      </c>
      <c r="G256" s="9" t="s">
        <v>1783</v>
      </c>
      <c r="H256" s="9">
        <v>6012723</v>
      </c>
      <c r="I256" s="9" t="s">
        <v>1784</v>
      </c>
      <c r="J256" s="9" t="s">
        <v>1436</v>
      </c>
      <c r="K256" s="9"/>
      <c r="L256" s="9"/>
      <c r="M256" s="9" t="s">
        <v>1403</v>
      </c>
      <c r="N256" s="9" t="s">
        <v>1404</v>
      </c>
      <c r="O256" s="9"/>
      <c r="P256" s="9"/>
      <c r="Q256" s="9"/>
      <c r="R256" s="9"/>
      <c r="S256" s="109"/>
      <c r="T256" s="203" t="s">
        <v>1721</v>
      </c>
      <c r="U256" s="169"/>
      <c r="V256" s="110"/>
    </row>
    <row r="257" spans="1:22" s="108" customFormat="1" ht="12.75" customHeight="1" x14ac:dyDescent="0.2">
      <c r="A257" s="38">
        <v>44133</v>
      </c>
      <c r="B257" s="9" t="s">
        <v>1726</v>
      </c>
      <c r="C257" s="187">
        <v>44235</v>
      </c>
      <c r="D257" s="187">
        <v>44235</v>
      </c>
      <c r="E257" s="9" t="s">
        <v>1727</v>
      </c>
      <c r="F257" s="9">
        <v>2013662</v>
      </c>
      <c r="G257" s="9" t="s">
        <v>1785</v>
      </c>
      <c r="H257" s="9">
        <v>6012715</v>
      </c>
      <c r="I257" s="9" t="s">
        <v>1786</v>
      </c>
      <c r="J257" s="9" t="s">
        <v>1436</v>
      </c>
      <c r="K257" s="9"/>
      <c r="L257" s="9"/>
      <c r="M257" s="9" t="s">
        <v>1403</v>
      </c>
      <c r="N257" s="9" t="s">
        <v>1404</v>
      </c>
      <c r="O257" s="9"/>
      <c r="P257" s="9"/>
      <c r="Q257" s="9"/>
      <c r="R257" s="9"/>
      <c r="S257" s="109"/>
      <c r="T257" s="203" t="s">
        <v>1721</v>
      </c>
      <c r="U257" s="169"/>
      <c r="V257" s="110"/>
    </row>
    <row r="258" spans="1:22" s="108" customFormat="1" ht="12.75" customHeight="1" x14ac:dyDescent="0.2">
      <c r="A258" s="38"/>
      <c r="B258" s="9"/>
      <c r="C258" s="9"/>
      <c r="D258" s="9"/>
      <c r="E258" s="9"/>
      <c r="F258" s="9"/>
      <c r="G258" s="9"/>
      <c r="H258" s="9"/>
      <c r="I258" s="9"/>
      <c r="J258" s="9"/>
      <c r="K258" s="9"/>
      <c r="L258" s="9"/>
      <c r="M258" s="9"/>
      <c r="N258" s="9"/>
      <c r="O258" s="9"/>
      <c r="P258" s="9"/>
      <c r="Q258" s="9"/>
      <c r="R258" s="9"/>
      <c r="S258" s="109"/>
      <c r="U258" s="169"/>
      <c r="V258" s="110"/>
    </row>
    <row r="259" spans="1:22" s="108" customFormat="1" ht="12.75" customHeight="1" x14ac:dyDescent="0.2">
      <c r="A259" s="38"/>
      <c r="B259" s="9"/>
      <c r="C259" s="9"/>
      <c r="D259" s="9"/>
      <c r="E259" s="9"/>
      <c r="F259" s="9"/>
      <c r="G259" s="9"/>
      <c r="H259" s="9"/>
      <c r="I259" s="9"/>
      <c r="J259" s="9"/>
      <c r="K259" s="9"/>
      <c r="L259" s="9"/>
      <c r="M259" s="9"/>
      <c r="N259" s="9"/>
      <c r="O259" s="9"/>
      <c r="P259" s="9"/>
      <c r="Q259" s="9"/>
      <c r="R259" s="9"/>
      <c r="S259" s="109"/>
      <c r="U259" s="110"/>
      <c r="V259" s="110"/>
    </row>
    <row r="260" spans="1:22" s="108" customFormat="1" ht="12.75" customHeight="1" x14ac:dyDescent="0.2">
      <c r="A260" s="38"/>
      <c r="B260" s="9"/>
      <c r="C260" s="9"/>
      <c r="D260" s="9"/>
      <c r="E260" s="9"/>
      <c r="F260" s="9"/>
      <c r="G260" s="9"/>
      <c r="H260" s="9"/>
      <c r="I260" s="9"/>
      <c r="J260" s="9"/>
      <c r="K260" s="9"/>
      <c r="L260" s="9"/>
      <c r="M260" s="9"/>
      <c r="N260" s="9"/>
      <c r="O260" s="9"/>
      <c r="P260" s="9"/>
      <c r="Q260" s="9"/>
      <c r="R260" s="9"/>
      <c r="S260" s="109"/>
      <c r="U260" s="110"/>
      <c r="V260" s="110"/>
    </row>
    <row r="261" spans="1:22" s="108" customFormat="1" ht="12.75" customHeight="1" x14ac:dyDescent="0.2">
      <c r="A261" s="38"/>
      <c r="B261" s="9"/>
      <c r="C261" s="9"/>
      <c r="D261" s="9"/>
      <c r="E261" s="9"/>
      <c r="F261" s="9"/>
      <c r="G261" s="9"/>
      <c r="H261" s="9"/>
      <c r="I261" s="9"/>
      <c r="J261" s="9"/>
      <c r="K261" s="9"/>
      <c r="L261" s="9"/>
      <c r="M261" s="9"/>
      <c r="N261" s="9"/>
      <c r="O261" s="9"/>
      <c r="P261" s="9"/>
      <c r="Q261" s="9"/>
      <c r="R261" s="9"/>
      <c r="S261" s="109"/>
      <c r="U261" s="110"/>
      <c r="V261" s="110"/>
    </row>
    <row r="262" spans="1:22" s="108" customFormat="1" ht="12.75" customHeight="1" x14ac:dyDescent="0.2">
      <c r="A262" s="38"/>
      <c r="B262" s="9"/>
      <c r="C262" s="9"/>
      <c r="D262" s="9"/>
      <c r="E262" s="9"/>
      <c r="F262" s="9"/>
      <c r="G262" s="9"/>
      <c r="H262" s="9"/>
      <c r="I262" s="9"/>
      <c r="J262" s="9"/>
      <c r="K262" s="9"/>
      <c r="L262" s="9"/>
      <c r="M262" s="9"/>
      <c r="N262" s="9"/>
      <c r="O262" s="9"/>
      <c r="P262" s="9"/>
      <c r="Q262" s="9"/>
      <c r="R262" s="9"/>
      <c r="S262" s="109"/>
      <c r="U262" s="110"/>
      <c r="V262" s="110"/>
    </row>
    <row r="263" spans="1:22" s="108" customFormat="1" ht="12.75" customHeight="1" x14ac:dyDescent="0.2">
      <c r="A263" s="38"/>
      <c r="B263" s="9"/>
      <c r="C263" s="9"/>
      <c r="D263" s="9"/>
      <c r="E263" s="9"/>
      <c r="F263" s="9"/>
      <c r="G263" s="9"/>
      <c r="H263" s="9"/>
      <c r="I263" s="9"/>
      <c r="J263" s="9"/>
      <c r="K263" s="9"/>
      <c r="L263" s="9"/>
      <c r="M263" s="9"/>
      <c r="N263" s="9"/>
      <c r="O263" s="9"/>
      <c r="P263" s="9"/>
      <c r="Q263" s="9"/>
      <c r="R263" s="9"/>
      <c r="S263" s="109"/>
      <c r="U263" s="110"/>
      <c r="V263" s="110"/>
    </row>
    <row r="264" spans="1:22" s="108" customFormat="1" ht="12.75" customHeight="1" x14ac:dyDescent="0.2">
      <c r="A264" s="38"/>
      <c r="B264" s="9"/>
      <c r="C264" s="9"/>
      <c r="D264" s="9"/>
      <c r="E264" s="9"/>
      <c r="F264" s="9"/>
      <c r="G264" s="9"/>
      <c r="H264" s="9"/>
      <c r="I264" s="9"/>
      <c r="J264" s="9"/>
      <c r="K264" s="9"/>
      <c r="L264" s="9"/>
      <c r="M264" s="9"/>
      <c r="N264" s="9"/>
      <c r="O264" s="9"/>
      <c r="P264" s="9"/>
      <c r="Q264" s="9"/>
      <c r="R264" s="9"/>
      <c r="S264" s="109"/>
      <c r="U264" s="110"/>
      <c r="V264" s="110"/>
    </row>
    <row r="265" spans="1:22" s="108" customFormat="1" ht="12.75" customHeight="1" x14ac:dyDescent="0.2">
      <c r="A265" s="38"/>
      <c r="B265" s="9"/>
      <c r="C265" s="9"/>
      <c r="D265" s="9"/>
      <c r="E265" s="9"/>
      <c r="F265" s="9"/>
      <c r="G265" s="9"/>
      <c r="H265" s="9"/>
      <c r="I265" s="9"/>
      <c r="J265" s="9"/>
      <c r="K265" s="9"/>
      <c r="L265" s="9"/>
      <c r="M265" s="9"/>
      <c r="N265" s="9"/>
      <c r="O265" s="9"/>
      <c r="P265" s="9"/>
      <c r="Q265" s="9"/>
      <c r="R265" s="9"/>
      <c r="S265" s="109"/>
      <c r="U265" s="110"/>
      <c r="V265" s="110"/>
    </row>
    <row r="266" spans="1:22" s="108" customFormat="1" ht="12.75" customHeight="1" x14ac:dyDescent="0.2">
      <c r="A266" s="38"/>
      <c r="B266" s="9"/>
      <c r="C266" s="9"/>
      <c r="D266" s="9"/>
      <c r="E266" s="9"/>
      <c r="F266" s="9"/>
      <c r="G266" s="9"/>
      <c r="H266" s="9"/>
      <c r="I266" s="9"/>
      <c r="J266" s="9"/>
      <c r="K266" s="9"/>
      <c r="L266" s="9"/>
      <c r="M266" s="9"/>
      <c r="N266" s="9"/>
      <c r="O266" s="9"/>
      <c r="P266" s="9"/>
      <c r="Q266" s="9"/>
      <c r="R266" s="9"/>
      <c r="S266" s="109"/>
      <c r="U266" s="110"/>
      <c r="V266" s="110"/>
    </row>
    <row r="267" spans="1:22" s="108" customFormat="1" ht="12.75" customHeight="1" x14ac:dyDescent="0.2">
      <c r="A267" s="38"/>
      <c r="B267" s="9"/>
      <c r="C267" s="9"/>
      <c r="D267" s="9"/>
      <c r="E267" s="9"/>
      <c r="F267" s="9"/>
      <c r="G267" s="9"/>
      <c r="H267" s="9"/>
      <c r="I267" s="9"/>
      <c r="J267" s="9"/>
      <c r="K267" s="9"/>
      <c r="L267" s="9"/>
      <c r="M267" s="9"/>
      <c r="N267" s="9"/>
      <c r="O267" s="9"/>
      <c r="P267" s="9"/>
      <c r="Q267" s="9"/>
      <c r="R267" s="9"/>
      <c r="S267" s="109"/>
      <c r="U267" s="110"/>
      <c r="V267" s="110"/>
    </row>
    <row r="268" spans="1:22" s="108" customFormat="1" ht="12.75" customHeight="1" x14ac:dyDescent="0.2">
      <c r="A268" s="38"/>
      <c r="B268" s="9"/>
      <c r="C268" s="9"/>
      <c r="D268" s="9"/>
      <c r="E268" s="9"/>
      <c r="F268" s="9"/>
      <c r="G268" s="9"/>
      <c r="H268" s="9"/>
      <c r="I268" s="9"/>
      <c r="J268" s="9"/>
      <c r="K268" s="9"/>
      <c r="L268" s="9"/>
      <c r="M268" s="9"/>
      <c r="N268" s="9"/>
      <c r="O268" s="9"/>
      <c r="P268" s="9"/>
      <c r="Q268" s="9"/>
      <c r="R268" s="9"/>
      <c r="S268" s="109"/>
      <c r="U268" s="110"/>
      <c r="V268" s="110"/>
    </row>
    <row r="269" spans="1:22" s="108" customFormat="1" ht="12.75" customHeight="1" x14ac:dyDescent="0.2">
      <c r="A269" s="38"/>
      <c r="B269" s="9"/>
      <c r="C269" s="9"/>
      <c r="D269" s="9"/>
      <c r="E269" s="9"/>
      <c r="F269" s="9"/>
      <c r="G269" s="9"/>
      <c r="H269" s="9"/>
      <c r="I269" s="9"/>
      <c r="J269" s="9"/>
      <c r="K269" s="9"/>
      <c r="L269" s="9"/>
      <c r="M269" s="9"/>
      <c r="N269" s="9"/>
      <c r="O269" s="9"/>
      <c r="P269" s="9"/>
      <c r="Q269" s="9"/>
      <c r="R269" s="9"/>
      <c r="S269" s="109"/>
      <c r="U269" s="110"/>
      <c r="V269" s="110"/>
    </row>
    <row r="270" spans="1:22" s="108" customFormat="1" ht="12.75" customHeight="1" x14ac:dyDescent="0.2">
      <c r="A270" s="38"/>
      <c r="B270" s="9"/>
      <c r="C270" s="9"/>
      <c r="D270" s="9"/>
      <c r="E270" s="9"/>
      <c r="F270" s="9"/>
      <c r="G270" s="9"/>
      <c r="H270" s="9"/>
      <c r="I270" s="9"/>
      <c r="J270" s="9"/>
      <c r="K270" s="9"/>
      <c r="L270" s="9"/>
      <c r="M270" s="9"/>
      <c r="N270" s="9"/>
      <c r="O270" s="9"/>
      <c r="P270" s="9"/>
      <c r="Q270" s="9"/>
      <c r="R270" s="9"/>
      <c r="S270" s="109"/>
      <c r="U270" s="110"/>
      <c r="V270" s="110"/>
    </row>
    <row r="271" spans="1:22" s="108" customFormat="1" ht="12.75" customHeight="1" x14ac:dyDescent="0.2">
      <c r="A271" s="38"/>
      <c r="B271" s="9"/>
      <c r="C271" s="9"/>
      <c r="D271" s="9"/>
      <c r="E271" s="9"/>
      <c r="F271" s="9"/>
      <c r="G271" s="9"/>
      <c r="H271" s="9"/>
      <c r="I271" s="9"/>
      <c r="J271" s="9"/>
      <c r="K271" s="9"/>
      <c r="L271" s="9"/>
      <c r="M271" s="9"/>
      <c r="N271" s="9"/>
      <c r="O271" s="9"/>
      <c r="P271" s="9"/>
      <c r="Q271" s="9"/>
      <c r="R271" s="9"/>
      <c r="S271" s="109"/>
      <c r="U271" s="110"/>
      <c r="V271" s="110"/>
    </row>
    <row r="272" spans="1:22" s="108" customFormat="1" ht="12.75" customHeight="1" x14ac:dyDescent="0.2">
      <c r="A272" s="38"/>
      <c r="B272" s="9"/>
      <c r="C272" s="9"/>
      <c r="D272" s="9"/>
      <c r="E272" s="9"/>
      <c r="F272" s="9"/>
      <c r="G272" s="9"/>
      <c r="H272" s="9"/>
      <c r="I272" s="9"/>
      <c r="J272" s="9"/>
      <c r="K272" s="9"/>
      <c r="L272" s="9"/>
      <c r="M272" s="9"/>
      <c r="N272" s="9"/>
      <c r="O272" s="9"/>
      <c r="P272" s="9"/>
      <c r="Q272" s="9"/>
      <c r="R272" s="9"/>
      <c r="S272" s="109"/>
      <c r="U272" s="110"/>
      <c r="V272" s="110"/>
    </row>
    <row r="273" spans="1:22" s="108" customFormat="1" ht="12.75" customHeight="1" x14ac:dyDescent="0.2">
      <c r="A273" s="38"/>
      <c r="B273" s="9"/>
      <c r="C273" s="9"/>
      <c r="D273" s="9"/>
      <c r="E273" s="9"/>
      <c r="F273" s="9"/>
      <c r="G273" s="9"/>
      <c r="H273" s="9"/>
      <c r="I273" s="9"/>
      <c r="J273" s="9"/>
      <c r="K273" s="9"/>
      <c r="L273" s="9"/>
      <c r="M273" s="9"/>
      <c r="N273" s="9"/>
      <c r="O273" s="9"/>
      <c r="P273" s="9"/>
      <c r="Q273" s="9"/>
      <c r="R273" s="9"/>
      <c r="S273" s="109"/>
      <c r="U273" s="110"/>
      <c r="V273" s="110"/>
    </row>
    <row r="274" spans="1:22" s="108" customFormat="1" ht="12.75" customHeight="1" x14ac:dyDescent="0.2">
      <c r="A274" s="38"/>
      <c r="B274" s="9"/>
      <c r="C274" s="9"/>
      <c r="D274" s="9"/>
      <c r="E274" s="9"/>
      <c r="F274" s="9"/>
      <c r="G274" s="9"/>
      <c r="H274" s="9"/>
      <c r="I274" s="9"/>
      <c r="J274" s="9"/>
      <c r="K274" s="9"/>
      <c r="L274" s="9"/>
      <c r="M274" s="9"/>
      <c r="N274" s="9"/>
      <c r="O274" s="9"/>
      <c r="P274" s="9"/>
      <c r="Q274" s="9"/>
      <c r="R274" s="9"/>
      <c r="S274" s="109"/>
      <c r="U274" s="110"/>
      <c r="V274" s="110"/>
    </row>
    <row r="275" spans="1:22" s="108" customFormat="1" ht="12.75" customHeight="1" x14ac:dyDescent="0.2">
      <c r="A275" s="38"/>
      <c r="B275" s="9"/>
      <c r="C275" s="9"/>
      <c r="D275" s="9"/>
      <c r="E275" s="9"/>
      <c r="F275" s="9"/>
      <c r="G275" s="9"/>
      <c r="H275" s="9"/>
      <c r="I275" s="9"/>
      <c r="J275" s="9"/>
      <c r="K275" s="9"/>
      <c r="L275" s="9"/>
      <c r="M275" s="9"/>
      <c r="N275" s="9"/>
      <c r="O275" s="9"/>
      <c r="P275" s="9"/>
      <c r="Q275" s="9"/>
      <c r="R275" s="9"/>
      <c r="S275" s="109"/>
      <c r="U275" s="110"/>
      <c r="V275" s="110"/>
    </row>
    <row r="276" spans="1:22" x14ac:dyDescent="0.2">
      <c r="A276" s="38"/>
      <c r="C276" s="9"/>
      <c r="D276" s="9"/>
      <c r="N276" s="9"/>
      <c r="O276" s="9"/>
      <c r="P276" s="9"/>
      <c r="Q276" s="9"/>
      <c r="R276" s="9"/>
    </row>
    <row r="277" spans="1:22" x14ac:dyDescent="0.2">
      <c r="A277" s="38"/>
      <c r="C277" s="9"/>
      <c r="D277" s="9"/>
      <c r="N277" s="9"/>
      <c r="O277" s="9"/>
      <c r="P277" s="9"/>
      <c r="Q277" s="9"/>
      <c r="R277" s="9"/>
    </row>
    <row r="278" spans="1:22" x14ac:dyDescent="0.2">
      <c r="A278" s="30"/>
      <c r="C278" s="9"/>
      <c r="D278" s="9"/>
      <c r="N278" s="9"/>
      <c r="O278" s="9"/>
      <c r="P278" s="9"/>
      <c r="Q278" s="9"/>
      <c r="R278" s="9"/>
    </row>
    <row r="279" spans="1:22" x14ac:dyDescent="0.2">
      <c r="A279" s="30"/>
      <c r="C279" s="9"/>
      <c r="D279" s="9"/>
      <c r="N279" s="9"/>
      <c r="O279" s="9"/>
      <c r="P279" s="9"/>
      <c r="Q279" s="9"/>
      <c r="R279" s="9"/>
    </row>
    <row r="280" spans="1:22" x14ac:dyDescent="0.2">
      <c r="A280" s="30"/>
      <c r="C280" s="9"/>
      <c r="D280" s="9"/>
      <c r="N280" s="9"/>
      <c r="O280" s="9"/>
      <c r="P280" s="9"/>
      <c r="Q280" s="9"/>
      <c r="R280" s="9"/>
    </row>
    <row r="281" spans="1:22" x14ac:dyDescent="0.2">
      <c r="A281" s="30"/>
      <c r="C281" s="9"/>
      <c r="D281" s="9"/>
      <c r="N281" s="9"/>
      <c r="O281" s="9"/>
      <c r="P281" s="9"/>
      <c r="Q281" s="9"/>
      <c r="R281" s="9"/>
    </row>
    <row r="282" spans="1:22" x14ac:dyDescent="0.2">
      <c r="A282" s="30"/>
      <c r="C282" s="9"/>
      <c r="D282" s="9"/>
      <c r="N282" s="9"/>
      <c r="O282" s="9"/>
      <c r="P282" s="9"/>
      <c r="Q282" s="9"/>
      <c r="R282" s="9"/>
    </row>
    <row r="283" spans="1:22" x14ac:dyDescent="0.2">
      <c r="A283" s="30"/>
      <c r="C283" s="9"/>
      <c r="D283" s="9"/>
      <c r="N283" s="9"/>
      <c r="O283" s="9"/>
      <c r="P283" s="9"/>
      <c r="Q283" s="9"/>
      <c r="R283" s="9"/>
    </row>
    <row r="284" spans="1:22" x14ac:dyDescent="0.2">
      <c r="A284" s="30"/>
      <c r="C284" s="9"/>
      <c r="D284" s="9"/>
      <c r="N284" s="9"/>
      <c r="O284" s="9"/>
      <c r="P284" s="9"/>
      <c r="Q284" s="9"/>
      <c r="R284" s="9"/>
    </row>
    <row r="285" spans="1:22" x14ac:dyDescent="0.2">
      <c r="A285" s="30"/>
      <c r="C285" s="9"/>
      <c r="D285" s="9"/>
      <c r="N285" s="9"/>
      <c r="O285" s="9"/>
      <c r="P285" s="9"/>
      <c r="Q285" s="9"/>
      <c r="R285" s="9"/>
    </row>
    <row r="286" spans="1:22" x14ac:dyDescent="0.2">
      <c r="A286" s="30"/>
      <c r="C286" s="9"/>
      <c r="D286" s="9"/>
      <c r="N286" s="9"/>
      <c r="O286" s="9"/>
      <c r="P286" s="9"/>
      <c r="Q286" s="9"/>
      <c r="R286" s="9"/>
    </row>
    <row r="287" spans="1:22" x14ac:dyDescent="0.2">
      <c r="A287" s="30"/>
      <c r="C287" s="9"/>
      <c r="D287" s="9"/>
      <c r="N287" s="9"/>
      <c r="O287" s="9"/>
      <c r="P287" s="9"/>
      <c r="Q287" s="9"/>
      <c r="R287" s="9"/>
    </row>
    <row r="288" spans="1:22" x14ac:dyDescent="0.2">
      <c r="A288" s="30"/>
      <c r="C288" s="9"/>
      <c r="D288" s="9"/>
      <c r="N288" s="9"/>
      <c r="O288" s="9"/>
      <c r="P288" s="9"/>
      <c r="Q288" s="9"/>
      <c r="R288" s="9"/>
    </row>
    <row r="289" spans="1:18" x14ac:dyDescent="0.2">
      <c r="A289" s="30"/>
      <c r="C289" s="9"/>
      <c r="D289" s="9"/>
      <c r="N289" s="9"/>
      <c r="O289" s="9"/>
      <c r="P289" s="9"/>
      <c r="Q289" s="9"/>
      <c r="R289" s="9"/>
    </row>
    <row r="290" spans="1:18" x14ac:dyDescent="0.2">
      <c r="A290" s="30"/>
      <c r="C290" s="9"/>
      <c r="D290" s="9"/>
      <c r="N290" s="9"/>
      <c r="O290" s="9"/>
      <c r="P290" s="9"/>
      <c r="Q290" s="9"/>
      <c r="R290" s="9"/>
    </row>
    <row r="291" spans="1:18" x14ac:dyDescent="0.2">
      <c r="A291" s="30"/>
      <c r="C291" s="9"/>
      <c r="D291" s="9"/>
      <c r="N291" s="9"/>
      <c r="O291" s="9"/>
      <c r="P291" s="9"/>
      <c r="Q291" s="9"/>
      <c r="R291" s="9"/>
    </row>
    <row r="292" spans="1:18" x14ac:dyDescent="0.2">
      <c r="A292" s="30"/>
      <c r="C292" s="9"/>
      <c r="D292" s="9"/>
      <c r="N292" s="9"/>
      <c r="O292" s="9"/>
      <c r="P292" s="9"/>
      <c r="Q292" s="9"/>
      <c r="R292" s="9"/>
    </row>
    <row r="293" spans="1:18" x14ac:dyDescent="0.2">
      <c r="A293" s="30"/>
      <c r="C293" s="9"/>
      <c r="D293" s="9"/>
      <c r="N293" s="9"/>
      <c r="O293" s="9"/>
      <c r="P293" s="9"/>
      <c r="Q293" s="9"/>
      <c r="R293" s="9"/>
    </row>
    <row r="294" spans="1:18" x14ac:dyDescent="0.2">
      <c r="A294" s="30"/>
      <c r="C294" s="9"/>
      <c r="D294" s="9"/>
      <c r="N294" s="9"/>
      <c r="O294" s="9"/>
      <c r="P294" s="9"/>
      <c r="Q294" s="9"/>
      <c r="R294" s="9"/>
    </row>
    <row r="295" spans="1:18" x14ac:dyDescent="0.2">
      <c r="A295" s="30"/>
      <c r="C295" s="9"/>
      <c r="D295" s="9"/>
      <c r="N295" s="9"/>
      <c r="O295" s="9"/>
      <c r="P295" s="9"/>
      <c r="Q295" s="9"/>
      <c r="R295" s="9"/>
    </row>
    <row r="296" spans="1:18" x14ac:dyDescent="0.2">
      <c r="A296" s="30"/>
      <c r="C296" s="9"/>
      <c r="D296" s="9"/>
      <c r="N296" s="9"/>
      <c r="O296" s="9"/>
      <c r="P296" s="9"/>
      <c r="Q296" s="9"/>
      <c r="R296" s="9"/>
    </row>
    <row r="297" spans="1:18" x14ac:dyDescent="0.2">
      <c r="A297" s="30"/>
      <c r="C297" s="9"/>
      <c r="D297" s="9"/>
      <c r="N297" s="9"/>
      <c r="O297" s="9"/>
      <c r="P297" s="9"/>
      <c r="Q297" s="9"/>
      <c r="R297" s="9"/>
    </row>
    <row r="298" spans="1:18" x14ac:dyDescent="0.2">
      <c r="A298" s="30"/>
      <c r="C298" s="9"/>
      <c r="D298" s="9"/>
      <c r="N298" s="9"/>
      <c r="O298" s="9"/>
      <c r="P298" s="9"/>
      <c r="Q298" s="9"/>
      <c r="R298" s="9"/>
    </row>
    <row r="299" spans="1:18" x14ac:dyDescent="0.2">
      <c r="A299" s="30"/>
      <c r="C299" s="9"/>
      <c r="D299" s="9"/>
      <c r="N299" s="9"/>
      <c r="O299" s="9"/>
      <c r="P299" s="9"/>
      <c r="Q299" s="9"/>
      <c r="R299" s="9"/>
    </row>
    <row r="300" spans="1:18" x14ac:dyDescent="0.2">
      <c r="A300" s="30"/>
      <c r="C300" s="9"/>
      <c r="D300" s="9"/>
      <c r="N300" s="9"/>
      <c r="O300" s="9"/>
      <c r="P300" s="9"/>
      <c r="Q300" s="9"/>
      <c r="R300" s="9"/>
    </row>
    <row r="301" spans="1:18" x14ac:dyDescent="0.2">
      <c r="A301" s="30"/>
      <c r="C301" s="9"/>
      <c r="D301" s="9"/>
      <c r="N301" s="9"/>
      <c r="O301" s="9"/>
      <c r="P301" s="9"/>
      <c r="Q301" s="9"/>
      <c r="R301" s="9"/>
    </row>
    <row r="302" spans="1:18" x14ac:dyDescent="0.2">
      <c r="A302" s="30"/>
      <c r="C302" s="9"/>
      <c r="D302" s="9"/>
      <c r="N302" s="9"/>
      <c r="O302" s="9"/>
      <c r="P302" s="9"/>
      <c r="Q302" s="9"/>
      <c r="R302" s="9"/>
    </row>
    <row r="303" spans="1:18" x14ac:dyDescent="0.2">
      <c r="A303" s="30"/>
      <c r="C303" s="9"/>
      <c r="D303" s="9"/>
      <c r="N303" s="9"/>
      <c r="O303" s="9"/>
      <c r="P303" s="9"/>
      <c r="Q303" s="9"/>
      <c r="R303" s="9"/>
    </row>
    <row r="304" spans="1:18" x14ac:dyDescent="0.2">
      <c r="A304" s="31"/>
      <c r="C304" s="9"/>
      <c r="D304" s="9"/>
      <c r="N304" s="9"/>
      <c r="O304" s="9"/>
      <c r="P304" s="9"/>
      <c r="Q304" s="9"/>
      <c r="R304" s="9"/>
    </row>
    <row r="305" spans="1:18" x14ac:dyDescent="0.2">
      <c r="A305" s="31"/>
      <c r="C305" s="9"/>
      <c r="D305" s="9"/>
      <c r="N305" s="9"/>
      <c r="O305" s="9"/>
      <c r="P305" s="9"/>
      <c r="Q305" s="9"/>
      <c r="R305" s="9"/>
    </row>
    <row r="306" spans="1:18" x14ac:dyDescent="0.2">
      <c r="A306" s="30"/>
      <c r="C306" s="9"/>
      <c r="D306" s="9"/>
      <c r="N306" s="9"/>
      <c r="O306" s="9"/>
      <c r="P306" s="9"/>
      <c r="Q306" s="9"/>
      <c r="R306" s="9"/>
    </row>
    <row r="307" spans="1:18" x14ac:dyDescent="0.2">
      <c r="A307" s="30"/>
      <c r="C307" s="9"/>
      <c r="D307" s="9"/>
      <c r="N307" s="9"/>
      <c r="O307" s="9"/>
      <c r="P307" s="9"/>
      <c r="Q307" s="9"/>
      <c r="R307" s="9"/>
    </row>
    <row r="308" spans="1:18" x14ac:dyDescent="0.2">
      <c r="A308" s="30"/>
      <c r="C308" s="9"/>
      <c r="D308" s="9"/>
      <c r="N308" s="9"/>
      <c r="O308" s="9"/>
      <c r="P308" s="9"/>
      <c r="Q308" s="9"/>
      <c r="R308" s="9"/>
    </row>
    <row r="309" spans="1:18" x14ac:dyDescent="0.2">
      <c r="A309" s="30"/>
      <c r="C309" s="9"/>
      <c r="D309" s="9"/>
      <c r="N309" s="9"/>
      <c r="O309" s="9"/>
      <c r="P309" s="9"/>
      <c r="Q309" s="9"/>
      <c r="R309" s="9"/>
    </row>
    <row r="310" spans="1:18" x14ac:dyDescent="0.2">
      <c r="A310" s="30"/>
      <c r="C310" s="9"/>
      <c r="D310" s="9"/>
      <c r="N310" s="9"/>
      <c r="O310" s="9"/>
      <c r="P310" s="9"/>
      <c r="Q310" s="9"/>
      <c r="R310" s="9"/>
    </row>
    <row r="311" spans="1:18" x14ac:dyDescent="0.2">
      <c r="A311" s="30"/>
      <c r="C311" s="9"/>
      <c r="D311" s="9"/>
      <c r="N311" s="9"/>
      <c r="O311" s="9"/>
      <c r="P311" s="9"/>
      <c r="Q311" s="9"/>
      <c r="R311" s="9"/>
    </row>
    <row r="312" spans="1:18" x14ac:dyDescent="0.2">
      <c r="A312" s="30"/>
      <c r="C312" s="9"/>
      <c r="D312" s="9"/>
      <c r="N312" s="9"/>
      <c r="O312" s="9"/>
      <c r="P312" s="9"/>
      <c r="Q312" s="9"/>
      <c r="R312" s="9"/>
    </row>
    <row r="313" spans="1:18" x14ac:dyDescent="0.2">
      <c r="A313" s="30"/>
      <c r="C313" s="9"/>
      <c r="D313" s="9"/>
      <c r="N313" s="9"/>
      <c r="O313" s="9"/>
      <c r="P313" s="9"/>
      <c r="Q313" s="9"/>
      <c r="R313" s="9"/>
    </row>
    <row r="314" spans="1:18" x14ac:dyDescent="0.2">
      <c r="A314" s="30"/>
      <c r="C314" s="9"/>
      <c r="D314" s="9"/>
      <c r="N314" s="9"/>
      <c r="O314" s="9"/>
      <c r="P314" s="9"/>
      <c r="Q314" s="9"/>
      <c r="R314" s="9"/>
    </row>
    <row r="315" spans="1:18" x14ac:dyDescent="0.2">
      <c r="A315" s="30"/>
      <c r="C315" s="9"/>
      <c r="D315" s="9"/>
      <c r="N315" s="9"/>
      <c r="O315" s="9"/>
      <c r="P315" s="9"/>
      <c r="Q315" s="9"/>
      <c r="R315" s="9"/>
    </row>
    <row r="316" spans="1:18" x14ac:dyDescent="0.2">
      <c r="A316" s="30"/>
      <c r="C316" s="9"/>
      <c r="D316" s="9"/>
      <c r="N316" s="9"/>
      <c r="O316" s="9"/>
      <c r="P316" s="9"/>
      <c r="Q316" s="9"/>
      <c r="R316" s="9"/>
    </row>
    <row r="317" spans="1:18" x14ac:dyDescent="0.2">
      <c r="A317" s="30"/>
      <c r="C317" s="9"/>
      <c r="D317" s="9"/>
      <c r="N317" s="9"/>
      <c r="O317" s="9"/>
      <c r="P317" s="9"/>
      <c r="Q317" s="9"/>
      <c r="R317" s="9"/>
    </row>
    <row r="318" spans="1:18" x14ac:dyDescent="0.2">
      <c r="A318" s="30"/>
      <c r="C318" s="9"/>
      <c r="D318" s="9"/>
      <c r="N318" s="9"/>
      <c r="O318" s="9"/>
      <c r="P318" s="9"/>
      <c r="Q318" s="9"/>
      <c r="R318" s="9"/>
    </row>
    <row r="319" spans="1:18" x14ac:dyDescent="0.2">
      <c r="A319" s="30"/>
      <c r="C319" s="9"/>
      <c r="D319" s="9"/>
      <c r="N319" s="9"/>
      <c r="O319" s="9"/>
      <c r="P319" s="9"/>
      <c r="Q319" s="9"/>
      <c r="R319" s="9"/>
    </row>
    <row r="320" spans="1:18" x14ac:dyDescent="0.2">
      <c r="A320" s="30"/>
      <c r="C320" s="9"/>
      <c r="D320" s="9"/>
      <c r="N320" s="9"/>
      <c r="O320" s="9"/>
      <c r="P320" s="9"/>
      <c r="Q320" s="9"/>
      <c r="R320" s="9"/>
    </row>
    <row r="321" spans="1:18" x14ac:dyDescent="0.2">
      <c r="A321" s="30"/>
      <c r="C321" s="9"/>
      <c r="D321" s="9"/>
      <c r="N321" s="9"/>
      <c r="O321" s="9"/>
      <c r="P321" s="9"/>
      <c r="Q321" s="9"/>
      <c r="R321" s="9"/>
    </row>
    <row r="322" spans="1:18" x14ac:dyDescent="0.2">
      <c r="A322" s="30"/>
      <c r="C322" s="9"/>
      <c r="D322" s="9"/>
      <c r="N322" s="9"/>
      <c r="O322" s="9"/>
      <c r="P322" s="9"/>
      <c r="Q322" s="9"/>
      <c r="R322" s="9"/>
    </row>
    <row r="323" spans="1:18" x14ac:dyDescent="0.2">
      <c r="A323" s="30"/>
      <c r="C323" s="9"/>
      <c r="D323" s="9"/>
      <c r="N323" s="9"/>
      <c r="O323" s="9"/>
      <c r="P323" s="9"/>
      <c r="Q323" s="9"/>
      <c r="R323" s="9"/>
    </row>
    <row r="324" spans="1:18" x14ac:dyDescent="0.2">
      <c r="A324" s="30"/>
      <c r="C324" s="9"/>
      <c r="D324" s="9"/>
      <c r="N324" s="9"/>
      <c r="O324" s="9"/>
      <c r="P324" s="9"/>
      <c r="Q324" s="9"/>
      <c r="R324" s="9"/>
    </row>
    <row r="325" spans="1:18" x14ac:dyDescent="0.2">
      <c r="A325" s="30"/>
      <c r="C325" s="9"/>
      <c r="D325" s="9"/>
      <c r="N325" s="9"/>
      <c r="O325" s="9"/>
      <c r="P325" s="9"/>
      <c r="Q325" s="9"/>
      <c r="R325" s="9"/>
    </row>
    <row r="326" spans="1:18" x14ac:dyDescent="0.2">
      <c r="A326" s="30"/>
      <c r="C326" s="9"/>
      <c r="D326" s="9"/>
      <c r="N326" s="9"/>
      <c r="O326" s="9"/>
      <c r="P326" s="9"/>
      <c r="Q326" s="9"/>
      <c r="R326" s="9"/>
    </row>
    <row r="327" spans="1:18" x14ac:dyDescent="0.2">
      <c r="A327" s="30"/>
      <c r="C327" s="9"/>
      <c r="D327" s="9"/>
      <c r="N327" s="9"/>
      <c r="O327" s="9"/>
      <c r="P327" s="9"/>
      <c r="Q327" s="9"/>
      <c r="R327" s="9"/>
    </row>
    <row r="328" spans="1:18" x14ac:dyDescent="0.2">
      <c r="A328" s="30"/>
      <c r="C328" s="9"/>
      <c r="D328" s="9"/>
      <c r="N328" s="9"/>
      <c r="O328" s="9"/>
      <c r="P328" s="9"/>
      <c r="Q328" s="9"/>
      <c r="R328" s="9"/>
    </row>
    <row r="329" spans="1:18" x14ac:dyDescent="0.2">
      <c r="A329" s="30"/>
      <c r="C329" s="9"/>
      <c r="D329" s="9"/>
      <c r="N329" s="9"/>
      <c r="O329" s="9"/>
      <c r="P329" s="9"/>
      <c r="Q329" s="9"/>
      <c r="R329" s="9"/>
    </row>
    <row r="330" spans="1:18" x14ac:dyDescent="0.2">
      <c r="A330" s="30"/>
      <c r="C330" s="9"/>
      <c r="D330" s="9"/>
      <c r="N330" s="9"/>
      <c r="O330" s="9"/>
      <c r="P330" s="9"/>
      <c r="Q330" s="9"/>
      <c r="R330" s="9"/>
    </row>
    <row r="331" spans="1:18" x14ac:dyDescent="0.2">
      <c r="A331" s="30"/>
      <c r="C331" s="9"/>
      <c r="D331" s="9"/>
      <c r="N331" s="9"/>
      <c r="O331" s="9"/>
      <c r="P331" s="9"/>
      <c r="Q331" s="9"/>
      <c r="R331" s="9"/>
    </row>
    <row r="332" spans="1:18" x14ac:dyDescent="0.2">
      <c r="A332" s="30"/>
      <c r="C332" s="9"/>
      <c r="D332" s="9"/>
      <c r="N332" s="9"/>
      <c r="O332" s="9"/>
      <c r="P332" s="9"/>
      <c r="Q332" s="9"/>
      <c r="R332" s="9"/>
    </row>
    <row r="333" spans="1:18" x14ac:dyDescent="0.2">
      <c r="A333" s="30"/>
      <c r="C333" s="9"/>
      <c r="D333" s="9"/>
      <c r="N333" s="9"/>
      <c r="O333" s="9"/>
      <c r="P333" s="9"/>
      <c r="Q333" s="9"/>
      <c r="R333" s="9"/>
    </row>
    <row r="334" spans="1:18" x14ac:dyDescent="0.2">
      <c r="A334" s="30"/>
      <c r="C334" s="9"/>
      <c r="D334" s="9"/>
      <c r="N334" s="9"/>
      <c r="O334" s="9"/>
      <c r="P334" s="9"/>
      <c r="Q334" s="9"/>
      <c r="R334" s="9"/>
    </row>
    <row r="335" spans="1:18" x14ac:dyDescent="0.2">
      <c r="A335" s="30"/>
      <c r="C335" s="9"/>
      <c r="D335" s="9"/>
      <c r="N335" s="9"/>
      <c r="O335" s="9"/>
      <c r="P335" s="9"/>
      <c r="Q335" s="9"/>
      <c r="R335" s="9"/>
    </row>
    <row r="336" spans="1:18" x14ac:dyDescent="0.2">
      <c r="A336" s="30"/>
      <c r="C336" s="9"/>
      <c r="D336" s="9"/>
      <c r="N336" s="9"/>
      <c r="O336" s="9"/>
      <c r="P336" s="9"/>
      <c r="Q336" s="9"/>
      <c r="R336" s="9"/>
    </row>
    <row r="337" spans="1:18" x14ac:dyDescent="0.2">
      <c r="A337" s="30"/>
      <c r="C337" s="9"/>
      <c r="D337" s="9"/>
      <c r="N337" s="9"/>
      <c r="O337" s="9"/>
      <c r="P337" s="9"/>
      <c r="Q337" s="9"/>
      <c r="R337" s="9"/>
    </row>
    <row r="338" spans="1:18" x14ac:dyDescent="0.2">
      <c r="A338" s="30"/>
      <c r="C338" s="9"/>
      <c r="D338" s="9"/>
      <c r="N338" s="9"/>
      <c r="O338" s="9"/>
      <c r="P338" s="9"/>
      <c r="Q338" s="9"/>
      <c r="R338" s="9"/>
    </row>
    <row r="339" spans="1:18" x14ac:dyDescent="0.2">
      <c r="A339" s="30"/>
      <c r="C339" s="9"/>
      <c r="D339" s="9"/>
      <c r="N339" s="9"/>
      <c r="O339" s="9"/>
      <c r="P339" s="9"/>
      <c r="Q339" s="9"/>
      <c r="R339" s="9"/>
    </row>
    <row r="340" spans="1:18" x14ac:dyDescent="0.2">
      <c r="A340" s="30"/>
      <c r="C340" s="9"/>
      <c r="D340" s="9"/>
      <c r="N340" s="9"/>
      <c r="O340" s="9"/>
      <c r="P340" s="9"/>
      <c r="Q340" s="9"/>
      <c r="R340" s="9"/>
    </row>
    <row r="341" spans="1:18" x14ac:dyDescent="0.2">
      <c r="A341" s="30"/>
      <c r="C341" s="9"/>
      <c r="D341" s="9"/>
      <c r="N341" s="9"/>
      <c r="O341" s="9"/>
      <c r="P341" s="9"/>
      <c r="Q341" s="9"/>
      <c r="R341" s="9"/>
    </row>
    <row r="342" spans="1:18" x14ac:dyDescent="0.2">
      <c r="A342" s="30"/>
      <c r="C342" s="9"/>
      <c r="D342" s="9"/>
      <c r="N342" s="9"/>
      <c r="O342" s="9"/>
      <c r="P342" s="9"/>
      <c r="Q342" s="9"/>
      <c r="R342" s="9"/>
    </row>
    <row r="343" spans="1:18" x14ac:dyDescent="0.2">
      <c r="A343" s="30"/>
      <c r="C343" s="9"/>
      <c r="D343" s="9"/>
      <c r="N343" s="9"/>
      <c r="O343" s="9"/>
      <c r="P343" s="9"/>
      <c r="Q343" s="9"/>
      <c r="R343" s="9"/>
    </row>
    <row r="344" spans="1:18" x14ac:dyDescent="0.2">
      <c r="A344" s="30"/>
      <c r="C344" s="9"/>
      <c r="D344" s="9"/>
      <c r="N344" s="9"/>
      <c r="O344" s="9"/>
      <c r="P344" s="9"/>
      <c r="Q344" s="9"/>
      <c r="R344" s="9"/>
    </row>
    <row r="345" spans="1:18" x14ac:dyDescent="0.2">
      <c r="A345" s="30"/>
      <c r="C345" s="9"/>
      <c r="D345" s="9"/>
      <c r="N345" s="9"/>
      <c r="O345" s="9"/>
      <c r="P345" s="9"/>
      <c r="Q345" s="9"/>
      <c r="R345" s="9"/>
    </row>
    <row r="346" spans="1:18" x14ac:dyDescent="0.2">
      <c r="A346" s="30"/>
      <c r="C346" s="9"/>
      <c r="D346" s="9"/>
      <c r="N346" s="9"/>
      <c r="O346" s="9"/>
      <c r="P346" s="9"/>
      <c r="Q346" s="9"/>
      <c r="R346" s="9"/>
    </row>
    <row r="347" spans="1:18" x14ac:dyDescent="0.2">
      <c r="A347" s="30"/>
      <c r="C347" s="9"/>
      <c r="D347" s="9"/>
      <c r="N347" s="9"/>
      <c r="O347" s="9"/>
      <c r="P347" s="9"/>
      <c r="Q347" s="9"/>
      <c r="R347" s="9"/>
    </row>
    <row r="348" spans="1:18" x14ac:dyDescent="0.2">
      <c r="A348" s="30"/>
      <c r="C348" s="9"/>
      <c r="D348" s="9"/>
      <c r="N348" s="9"/>
      <c r="O348" s="9"/>
      <c r="P348" s="9"/>
      <c r="Q348" s="9"/>
      <c r="R348" s="9"/>
    </row>
    <row r="349" spans="1:18" x14ac:dyDescent="0.2">
      <c r="A349" s="30"/>
      <c r="C349" s="9"/>
      <c r="D349" s="9"/>
      <c r="N349" s="9"/>
      <c r="O349" s="9"/>
      <c r="P349" s="9"/>
      <c r="Q349" s="9"/>
      <c r="R349" s="9"/>
    </row>
    <row r="350" spans="1:18" x14ac:dyDescent="0.2">
      <c r="A350" s="30"/>
      <c r="C350" s="9"/>
      <c r="D350" s="9"/>
      <c r="N350" s="9"/>
      <c r="O350" s="9"/>
      <c r="P350" s="9"/>
      <c r="Q350" s="9"/>
      <c r="R350" s="9"/>
    </row>
    <row r="351" spans="1:18" x14ac:dyDescent="0.2">
      <c r="A351" s="30"/>
      <c r="C351" s="9"/>
      <c r="D351" s="9"/>
      <c r="N351" s="9"/>
      <c r="O351" s="9"/>
      <c r="P351" s="9"/>
      <c r="Q351" s="9"/>
      <c r="R351" s="9"/>
    </row>
    <row r="352" spans="1:18" x14ac:dyDescent="0.2">
      <c r="A352" s="30"/>
      <c r="C352" s="9"/>
      <c r="D352" s="9"/>
      <c r="N352" s="9"/>
      <c r="O352" s="9"/>
      <c r="P352" s="9"/>
      <c r="Q352" s="9"/>
      <c r="R352" s="9"/>
    </row>
    <row r="353" spans="1:18" x14ac:dyDescent="0.2">
      <c r="A353" s="30"/>
      <c r="C353" s="9"/>
      <c r="D353" s="9"/>
      <c r="N353" s="9"/>
      <c r="O353" s="9"/>
      <c r="P353" s="9"/>
      <c r="Q353" s="9"/>
      <c r="R353" s="9"/>
    </row>
    <row r="354" spans="1:18" x14ac:dyDescent="0.2">
      <c r="A354" s="30"/>
      <c r="C354" s="9"/>
      <c r="D354" s="9"/>
      <c r="N354" s="9"/>
      <c r="O354" s="9"/>
      <c r="P354" s="9"/>
      <c r="Q354" s="9"/>
      <c r="R354" s="9"/>
    </row>
    <row r="355" spans="1:18" x14ac:dyDescent="0.2">
      <c r="A355" s="30"/>
      <c r="C355" s="9"/>
      <c r="D355" s="9"/>
      <c r="N355" s="9"/>
      <c r="O355" s="9"/>
      <c r="P355" s="9"/>
      <c r="Q355" s="9"/>
      <c r="R355" s="9"/>
    </row>
    <row r="356" spans="1:18" x14ac:dyDescent="0.2">
      <c r="A356" s="30"/>
      <c r="C356" s="9"/>
      <c r="D356" s="9"/>
      <c r="N356" s="9"/>
      <c r="O356" s="9"/>
      <c r="P356" s="9"/>
      <c r="Q356" s="9"/>
      <c r="R356" s="9"/>
    </row>
    <row r="357" spans="1:18" x14ac:dyDescent="0.2">
      <c r="A357" s="30"/>
      <c r="C357" s="9"/>
      <c r="D357" s="9"/>
      <c r="N357" s="9"/>
      <c r="O357" s="9"/>
      <c r="P357" s="9"/>
      <c r="Q357" s="9"/>
      <c r="R357" s="9"/>
    </row>
    <row r="358" spans="1:18" x14ac:dyDescent="0.2">
      <c r="A358" s="30"/>
      <c r="C358" s="9"/>
      <c r="D358" s="9"/>
      <c r="N358" s="9"/>
      <c r="O358" s="9"/>
      <c r="P358" s="9"/>
      <c r="Q358" s="9"/>
      <c r="R358" s="9"/>
    </row>
    <row r="359" spans="1:18" x14ac:dyDescent="0.2">
      <c r="A359" s="30"/>
      <c r="C359" s="9"/>
      <c r="D359" s="9"/>
      <c r="N359" s="9"/>
      <c r="O359" s="9"/>
      <c r="P359" s="9"/>
      <c r="Q359" s="9"/>
      <c r="R359" s="9"/>
    </row>
    <row r="360" spans="1:18" x14ac:dyDescent="0.2">
      <c r="A360" s="30"/>
      <c r="C360" s="9"/>
      <c r="D360" s="9"/>
      <c r="N360" s="9"/>
      <c r="O360" s="9"/>
      <c r="P360" s="9"/>
      <c r="Q360" s="9"/>
      <c r="R360" s="9"/>
    </row>
    <row r="361" spans="1:18" x14ac:dyDescent="0.2">
      <c r="A361" s="30"/>
      <c r="C361" s="9"/>
      <c r="D361" s="9"/>
      <c r="N361" s="9"/>
      <c r="O361" s="9"/>
      <c r="P361" s="9"/>
      <c r="Q361" s="9"/>
      <c r="R361" s="9"/>
    </row>
    <row r="362" spans="1:18" x14ac:dyDescent="0.2">
      <c r="A362" s="30"/>
      <c r="C362" s="9"/>
      <c r="D362" s="9"/>
      <c r="N362" s="9"/>
      <c r="O362" s="9"/>
      <c r="P362" s="9"/>
      <c r="Q362" s="9"/>
      <c r="R362" s="9"/>
    </row>
    <row r="363" spans="1:18" x14ac:dyDescent="0.2">
      <c r="A363" s="30"/>
      <c r="C363" s="9"/>
      <c r="D363" s="9"/>
      <c r="N363" s="9"/>
      <c r="O363" s="9"/>
      <c r="P363" s="9"/>
      <c r="Q363" s="9"/>
      <c r="R363" s="9"/>
    </row>
    <row r="364" spans="1:18" x14ac:dyDescent="0.2">
      <c r="A364" s="30"/>
      <c r="C364" s="9"/>
      <c r="D364" s="9"/>
      <c r="N364" s="9"/>
      <c r="O364" s="9"/>
      <c r="P364" s="9"/>
      <c r="Q364" s="9"/>
      <c r="R364" s="9"/>
    </row>
    <row r="365" spans="1:18" x14ac:dyDescent="0.2">
      <c r="A365" s="30"/>
      <c r="C365" s="9"/>
      <c r="D365" s="9"/>
      <c r="N365" s="9"/>
      <c r="O365" s="9"/>
      <c r="P365" s="9"/>
      <c r="Q365" s="9"/>
      <c r="R365" s="9"/>
    </row>
    <row r="366" spans="1:18" x14ac:dyDescent="0.2">
      <c r="A366" s="30"/>
      <c r="C366" s="9"/>
      <c r="D366" s="9"/>
      <c r="N366" s="9"/>
      <c r="O366" s="9"/>
      <c r="P366" s="9"/>
      <c r="Q366" s="9"/>
      <c r="R366" s="9"/>
    </row>
    <row r="367" spans="1:18" x14ac:dyDescent="0.2">
      <c r="A367" s="30"/>
      <c r="C367" s="9"/>
      <c r="D367" s="9"/>
      <c r="N367" s="9"/>
      <c r="O367" s="9"/>
      <c r="P367" s="9"/>
      <c r="Q367" s="9"/>
      <c r="R367" s="9"/>
    </row>
    <row r="368" spans="1:18" x14ac:dyDescent="0.2">
      <c r="A368" s="30"/>
      <c r="C368" s="9"/>
      <c r="D368" s="9"/>
      <c r="N368" s="9"/>
      <c r="O368" s="9"/>
      <c r="P368" s="9"/>
      <c r="Q368" s="9"/>
      <c r="R368" s="9"/>
    </row>
    <row r="369" spans="1:18" x14ac:dyDescent="0.2">
      <c r="A369" s="30"/>
      <c r="C369" s="9"/>
      <c r="D369" s="9"/>
      <c r="N369" s="9"/>
      <c r="O369" s="9"/>
      <c r="P369" s="9"/>
      <c r="Q369" s="9"/>
      <c r="R369" s="9"/>
    </row>
    <row r="370" spans="1:18" x14ac:dyDescent="0.2">
      <c r="A370" s="30"/>
      <c r="C370" s="9"/>
      <c r="D370" s="9"/>
      <c r="N370" s="9"/>
      <c r="O370" s="9"/>
      <c r="P370" s="9"/>
      <c r="Q370" s="9"/>
      <c r="R370" s="9"/>
    </row>
    <row r="371" spans="1:18" x14ac:dyDescent="0.2">
      <c r="A371" s="30"/>
      <c r="C371" s="9"/>
      <c r="D371" s="9"/>
      <c r="N371" s="9"/>
      <c r="O371" s="9"/>
      <c r="P371" s="9"/>
      <c r="Q371" s="9"/>
      <c r="R371" s="9"/>
    </row>
    <row r="372" spans="1:18" x14ac:dyDescent="0.2">
      <c r="A372" s="30"/>
      <c r="C372" s="9"/>
      <c r="D372" s="9"/>
      <c r="N372" s="9"/>
      <c r="O372" s="9"/>
      <c r="P372" s="9"/>
      <c r="Q372" s="9"/>
      <c r="R372" s="9"/>
    </row>
    <row r="373" spans="1:18" x14ac:dyDescent="0.2">
      <c r="A373" s="30"/>
      <c r="C373" s="9"/>
      <c r="D373" s="9"/>
      <c r="N373" s="9"/>
      <c r="O373" s="9"/>
      <c r="P373" s="9"/>
      <c r="Q373" s="9"/>
      <c r="R373" s="9"/>
    </row>
    <row r="374" spans="1:18" x14ac:dyDescent="0.2">
      <c r="A374" s="30"/>
      <c r="C374" s="9"/>
      <c r="D374" s="9"/>
      <c r="N374" s="9"/>
      <c r="O374" s="9"/>
      <c r="P374" s="9"/>
      <c r="Q374" s="9"/>
      <c r="R374" s="9"/>
    </row>
    <row r="375" spans="1:18" x14ac:dyDescent="0.2">
      <c r="A375" s="30"/>
      <c r="C375" s="9"/>
      <c r="D375" s="9"/>
      <c r="N375" s="9"/>
      <c r="O375" s="9"/>
      <c r="P375" s="9"/>
      <c r="Q375" s="9"/>
      <c r="R375" s="9"/>
    </row>
    <row r="376" spans="1:18" x14ac:dyDescent="0.2">
      <c r="A376" s="30"/>
      <c r="C376" s="9"/>
      <c r="D376" s="9"/>
      <c r="N376" s="9"/>
      <c r="O376" s="9"/>
      <c r="P376" s="9"/>
      <c r="Q376" s="9"/>
      <c r="R376" s="9"/>
    </row>
    <row r="377" spans="1:18" x14ac:dyDescent="0.2">
      <c r="A377" s="30"/>
      <c r="C377" s="9"/>
      <c r="D377" s="9"/>
      <c r="N377" s="9"/>
      <c r="O377" s="9"/>
      <c r="P377" s="9"/>
      <c r="Q377" s="9"/>
      <c r="R377" s="9"/>
    </row>
    <row r="378" spans="1:18" x14ac:dyDescent="0.2">
      <c r="A378" s="30"/>
      <c r="C378" s="9"/>
      <c r="D378" s="9"/>
      <c r="N378" s="9"/>
      <c r="O378" s="9"/>
      <c r="P378" s="9"/>
      <c r="Q378" s="9"/>
      <c r="R378" s="9"/>
    </row>
    <row r="379" spans="1:18" x14ac:dyDescent="0.2">
      <c r="A379" s="30"/>
      <c r="C379" s="9"/>
      <c r="D379" s="9"/>
      <c r="N379" s="9"/>
      <c r="O379" s="9"/>
      <c r="P379" s="9"/>
      <c r="Q379" s="9"/>
      <c r="R379" s="9"/>
    </row>
    <row r="380" spans="1:18" x14ac:dyDescent="0.2">
      <c r="A380" s="30"/>
      <c r="C380" s="9"/>
      <c r="D380" s="9"/>
      <c r="N380" s="9"/>
      <c r="O380" s="9"/>
      <c r="P380" s="9"/>
      <c r="Q380" s="9"/>
      <c r="R380" s="9"/>
    </row>
    <row r="381" spans="1:18" x14ac:dyDescent="0.2">
      <c r="A381" s="30"/>
      <c r="C381" s="9"/>
      <c r="D381" s="9"/>
      <c r="N381" s="9"/>
      <c r="O381" s="9"/>
      <c r="P381" s="9"/>
      <c r="Q381" s="9"/>
      <c r="R381" s="9"/>
    </row>
    <row r="382" spans="1:18" x14ac:dyDescent="0.2">
      <c r="A382" s="30"/>
      <c r="C382" s="9"/>
      <c r="D382" s="9"/>
      <c r="N382" s="9"/>
      <c r="O382" s="9"/>
      <c r="P382" s="9"/>
      <c r="Q382" s="9"/>
      <c r="R382" s="9"/>
    </row>
    <row r="383" spans="1:18" x14ac:dyDescent="0.2">
      <c r="A383" s="30"/>
      <c r="C383" s="9"/>
      <c r="D383" s="9"/>
      <c r="N383" s="9"/>
      <c r="O383" s="9"/>
      <c r="P383" s="9"/>
      <c r="Q383" s="9"/>
      <c r="R383" s="9"/>
    </row>
    <row r="384" spans="1:18" x14ac:dyDescent="0.2">
      <c r="A384" s="30"/>
      <c r="C384" s="9"/>
      <c r="D384" s="9"/>
      <c r="N384" s="9"/>
      <c r="O384" s="9"/>
      <c r="P384" s="9"/>
      <c r="Q384" s="9"/>
      <c r="R384" s="9"/>
    </row>
    <row r="385" spans="1:18" x14ac:dyDescent="0.2">
      <c r="A385" s="30"/>
      <c r="C385" s="9"/>
      <c r="D385" s="9"/>
      <c r="N385" s="9"/>
      <c r="O385" s="9"/>
      <c r="P385" s="9"/>
      <c r="Q385" s="9"/>
      <c r="R385" s="9"/>
    </row>
    <row r="386" spans="1:18" x14ac:dyDescent="0.2">
      <c r="A386" s="30"/>
      <c r="C386" s="9"/>
      <c r="D386" s="9"/>
      <c r="N386" s="9"/>
      <c r="O386" s="9"/>
      <c r="P386" s="9"/>
      <c r="Q386" s="9"/>
      <c r="R386" s="9"/>
    </row>
    <row r="387" spans="1:18" x14ac:dyDescent="0.2">
      <c r="A387" s="30"/>
      <c r="C387" s="9"/>
      <c r="D387" s="9"/>
      <c r="N387" s="9"/>
      <c r="O387" s="9"/>
      <c r="P387" s="9"/>
      <c r="Q387" s="9"/>
      <c r="R387" s="9"/>
    </row>
    <row r="388" spans="1:18" x14ac:dyDescent="0.2">
      <c r="A388" s="30"/>
      <c r="C388" s="9"/>
      <c r="D388" s="9"/>
      <c r="N388" s="9"/>
      <c r="O388" s="9"/>
      <c r="P388" s="9"/>
      <c r="Q388" s="9"/>
      <c r="R388" s="9"/>
    </row>
    <row r="389" spans="1:18" x14ac:dyDescent="0.2">
      <c r="A389" s="30"/>
      <c r="C389" s="9"/>
      <c r="D389" s="9"/>
      <c r="N389" s="9"/>
      <c r="O389" s="9"/>
      <c r="P389" s="9"/>
      <c r="Q389" s="9"/>
      <c r="R389" s="9"/>
    </row>
    <row r="390" spans="1:18" x14ac:dyDescent="0.2">
      <c r="A390" s="30"/>
      <c r="C390" s="9"/>
      <c r="D390" s="9"/>
      <c r="N390" s="9"/>
      <c r="O390" s="9"/>
      <c r="P390" s="9"/>
      <c r="Q390" s="9"/>
      <c r="R390" s="9"/>
    </row>
    <row r="391" spans="1:18" x14ac:dyDescent="0.2">
      <c r="A391" s="30"/>
      <c r="C391" s="9"/>
      <c r="D391" s="9"/>
      <c r="N391" s="9"/>
      <c r="O391" s="9"/>
      <c r="P391" s="9"/>
      <c r="Q391" s="9"/>
      <c r="R391" s="9"/>
    </row>
    <row r="392" spans="1:18" x14ac:dyDescent="0.2">
      <c r="A392" s="30"/>
      <c r="C392" s="9"/>
      <c r="D392" s="9"/>
      <c r="N392" s="9"/>
      <c r="O392" s="9"/>
      <c r="P392" s="9"/>
      <c r="Q392" s="9"/>
      <c r="R392" s="9"/>
    </row>
    <row r="393" spans="1:18" x14ac:dyDescent="0.2">
      <c r="A393" s="30"/>
      <c r="C393" s="9"/>
      <c r="D393" s="9"/>
      <c r="N393" s="9"/>
      <c r="O393" s="9"/>
      <c r="P393" s="9"/>
      <c r="Q393" s="9"/>
      <c r="R393" s="9"/>
    </row>
    <row r="394" spans="1:18" x14ac:dyDescent="0.2">
      <c r="A394" s="30"/>
      <c r="C394" s="9"/>
      <c r="D394" s="9"/>
      <c r="N394" s="9"/>
      <c r="O394" s="9"/>
      <c r="P394" s="9"/>
      <c r="Q394" s="9"/>
      <c r="R394" s="9"/>
    </row>
    <row r="395" spans="1:18" x14ac:dyDescent="0.2">
      <c r="A395" s="30"/>
      <c r="C395" s="9"/>
      <c r="D395" s="9"/>
      <c r="N395" s="9"/>
      <c r="O395" s="9"/>
      <c r="P395" s="9"/>
      <c r="Q395" s="9"/>
      <c r="R395" s="9"/>
    </row>
    <row r="396" spans="1:18" x14ac:dyDescent="0.2">
      <c r="A396" s="30"/>
      <c r="C396" s="9"/>
      <c r="D396" s="9"/>
      <c r="N396" s="9"/>
      <c r="O396" s="9"/>
      <c r="P396" s="9"/>
      <c r="Q396" s="9"/>
      <c r="R396" s="9"/>
    </row>
    <row r="397" spans="1:18" x14ac:dyDescent="0.2">
      <c r="A397" s="30"/>
      <c r="C397" s="9"/>
      <c r="D397" s="9"/>
      <c r="N397" s="9"/>
      <c r="O397" s="9"/>
      <c r="P397" s="9"/>
      <c r="Q397" s="9"/>
      <c r="R397" s="9"/>
    </row>
    <row r="398" spans="1:18" x14ac:dyDescent="0.2">
      <c r="A398" s="30"/>
      <c r="C398" s="9"/>
      <c r="D398" s="9"/>
      <c r="N398" s="9"/>
      <c r="O398" s="9"/>
      <c r="P398" s="9"/>
      <c r="Q398" s="9"/>
      <c r="R398" s="9"/>
    </row>
    <row r="399" spans="1:18" x14ac:dyDescent="0.2">
      <c r="A399" s="30"/>
      <c r="C399" s="9"/>
      <c r="D399" s="9"/>
      <c r="N399" s="9"/>
      <c r="O399" s="9"/>
      <c r="P399" s="9"/>
      <c r="Q399" s="9"/>
      <c r="R399" s="9"/>
    </row>
    <row r="400" spans="1:18" x14ac:dyDescent="0.2">
      <c r="A400" s="30"/>
      <c r="C400" s="9"/>
      <c r="D400" s="9"/>
      <c r="N400" s="9"/>
      <c r="O400" s="9"/>
      <c r="P400" s="9"/>
      <c r="Q400" s="9"/>
      <c r="R400" s="9"/>
    </row>
    <row r="401" spans="1:18" x14ac:dyDescent="0.2">
      <c r="A401" s="30"/>
      <c r="C401" s="9"/>
      <c r="D401" s="9"/>
      <c r="N401" s="9"/>
      <c r="O401" s="9"/>
      <c r="P401" s="9"/>
      <c r="Q401" s="9"/>
      <c r="R401" s="9"/>
    </row>
    <row r="402" spans="1:18" x14ac:dyDescent="0.2">
      <c r="A402" s="30"/>
      <c r="C402" s="9"/>
      <c r="D402" s="9"/>
      <c r="N402" s="9"/>
      <c r="O402" s="9"/>
      <c r="P402" s="9"/>
      <c r="Q402" s="9"/>
      <c r="R402" s="9"/>
    </row>
    <row r="403" spans="1:18" x14ac:dyDescent="0.2">
      <c r="A403" s="30"/>
      <c r="C403" s="9"/>
      <c r="D403" s="9"/>
      <c r="N403" s="9"/>
      <c r="O403" s="9"/>
      <c r="P403" s="9"/>
      <c r="Q403" s="9"/>
      <c r="R403" s="9"/>
    </row>
    <row r="404" spans="1:18" x14ac:dyDescent="0.2">
      <c r="A404" s="30"/>
      <c r="C404" s="9"/>
      <c r="D404" s="9"/>
      <c r="N404" s="9"/>
      <c r="O404" s="9"/>
      <c r="P404" s="9"/>
      <c r="Q404" s="9"/>
      <c r="R404" s="9"/>
    </row>
    <row r="405" spans="1:18" x14ac:dyDescent="0.2">
      <c r="A405" s="30"/>
      <c r="C405" s="9"/>
      <c r="D405" s="9"/>
      <c r="N405" s="9"/>
      <c r="O405" s="9"/>
      <c r="P405" s="9"/>
      <c r="Q405" s="9"/>
      <c r="R405" s="9"/>
    </row>
    <row r="406" spans="1:18" x14ac:dyDescent="0.2">
      <c r="A406" s="30"/>
      <c r="C406" s="9"/>
      <c r="D406" s="9"/>
      <c r="N406" s="9"/>
      <c r="O406" s="9"/>
      <c r="P406" s="9"/>
      <c r="Q406" s="9"/>
      <c r="R406" s="9"/>
    </row>
    <row r="407" spans="1:18" x14ac:dyDescent="0.2">
      <c r="A407" s="30"/>
      <c r="C407" s="9"/>
      <c r="D407" s="9"/>
      <c r="N407" s="9"/>
      <c r="O407" s="9"/>
      <c r="P407" s="9"/>
      <c r="Q407" s="9"/>
      <c r="R407" s="9"/>
    </row>
    <row r="408" spans="1:18" x14ac:dyDescent="0.2">
      <c r="A408" s="30"/>
      <c r="C408" s="9"/>
      <c r="D408" s="9"/>
      <c r="N408" s="9"/>
      <c r="O408" s="9"/>
      <c r="P408" s="9"/>
      <c r="Q408" s="9"/>
      <c r="R408" s="9"/>
    </row>
    <row r="409" spans="1:18" x14ac:dyDescent="0.2">
      <c r="A409" s="30"/>
      <c r="C409" s="9"/>
      <c r="D409" s="9"/>
      <c r="N409" s="9"/>
      <c r="O409" s="9"/>
      <c r="P409" s="9"/>
      <c r="Q409" s="9"/>
      <c r="R409" s="9"/>
    </row>
    <row r="410" spans="1:18" x14ac:dyDescent="0.2">
      <c r="A410" s="30"/>
      <c r="C410" s="9"/>
      <c r="D410" s="9"/>
      <c r="N410" s="9"/>
      <c r="O410" s="9"/>
      <c r="P410" s="9"/>
      <c r="Q410" s="9"/>
      <c r="R410" s="9"/>
    </row>
    <row r="411" spans="1:18" x14ac:dyDescent="0.2">
      <c r="A411" s="30"/>
      <c r="C411" s="9"/>
      <c r="D411" s="9"/>
      <c r="N411" s="9"/>
      <c r="O411" s="9"/>
      <c r="P411" s="9"/>
      <c r="Q411" s="9"/>
      <c r="R411" s="9"/>
    </row>
    <row r="412" spans="1:18" x14ac:dyDescent="0.2">
      <c r="A412" s="30"/>
      <c r="C412" s="9"/>
      <c r="D412" s="9"/>
      <c r="N412" s="9"/>
      <c r="O412" s="9"/>
      <c r="P412" s="9"/>
      <c r="Q412" s="9"/>
      <c r="R412" s="9"/>
    </row>
    <row r="413" spans="1:18" x14ac:dyDescent="0.2">
      <c r="A413" s="30"/>
      <c r="C413" s="9"/>
      <c r="D413" s="9"/>
      <c r="N413" s="9"/>
      <c r="O413" s="9"/>
      <c r="P413" s="9"/>
      <c r="Q413" s="9"/>
      <c r="R413" s="9"/>
    </row>
    <row r="414" spans="1:18" x14ac:dyDescent="0.2">
      <c r="A414" s="30"/>
      <c r="C414" s="9"/>
      <c r="D414" s="9"/>
      <c r="N414" s="9"/>
      <c r="O414" s="9"/>
      <c r="P414" s="9"/>
      <c r="Q414" s="9"/>
      <c r="R414" s="9"/>
    </row>
    <row r="415" spans="1:18" x14ac:dyDescent="0.2">
      <c r="A415" s="30"/>
      <c r="C415" s="9"/>
      <c r="D415" s="9"/>
      <c r="N415" s="9"/>
      <c r="O415" s="9"/>
      <c r="P415" s="9"/>
      <c r="Q415" s="9"/>
      <c r="R415" s="9"/>
    </row>
    <row r="416" spans="1:18" x14ac:dyDescent="0.2">
      <c r="A416" s="30"/>
      <c r="C416" s="9"/>
      <c r="D416" s="9"/>
      <c r="N416" s="9"/>
      <c r="O416" s="9"/>
      <c r="P416" s="9"/>
      <c r="Q416" s="9"/>
      <c r="R416" s="9"/>
    </row>
    <row r="417" spans="1:18" x14ac:dyDescent="0.2">
      <c r="A417" s="30"/>
      <c r="C417" s="9"/>
      <c r="D417" s="9"/>
      <c r="N417" s="9"/>
      <c r="O417" s="9"/>
      <c r="P417" s="9"/>
      <c r="Q417" s="9"/>
      <c r="R417" s="9"/>
    </row>
    <row r="418" spans="1:18" x14ac:dyDescent="0.2">
      <c r="A418" s="30"/>
      <c r="C418" s="9"/>
      <c r="D418" s="9"/>
      <c r="N418" s="9"/>
      <c r="O418" s="9"/>
      <c r="P418" s="9"/>
      <c r="Q418" s="9"/>
      <c r="R418" s="9"/>
    </row>
    <row r="419" spans="1:18" x14ac:dyDescent="0.2">
      <c r="A419" s="30"/>
      <c r="C419" s="9"/>
      <c r="D419" s="9"/>
      <c r="N419" s="9"/>
      <c r="O419" s="9"/>
      <c r="P419" s="9"/>
      <c r="Q419" s="9"/>
      <c r="R419" s="9"/>
    </row>
    <row r="420" spans="1:18" x14ac:dyDescent="0.2">
      <c r="A420" s="30"/>
      <c r="C420" s="9"/>
      <c r="D420" s="9"/>
      <c r="N420" s="9"/>
      <c r="O420" s="9"/>
      <c r="P420" s="9"/>
      <c r="Q420" s="9"/>
      <c r="R420" s="9"/>
    </row>
    <row r="421" spans="1:18" x14ac:dyDescent="0.2">
      <c r="A421" s="30"/>
      <c r="C421" s="9"/>
      <c r="D421" s="9"/>
      <c r="N421" s="9"/>
      <c r="O421" s="9"/>
      <c r="P421" s="9"/>
      <c r="Q421" s="9"/>
      <c r="R421" s="9"/>
    </row>
    <row r="422" spans="1:18" x14ac:dyDescent="0.2">
      <c r="A422" s="30"/>
      <c r="C422" s="9"/>
      <c r="D422" s="9"/>
      <c r="N422" s="9"/>
      <c r="O422" s="9"/>
      <c r="P422" s="9"/>
      <c r="Q422" s="9"/>
      <c r="R422" s="9"/>
    </row>
    <row r="423" spans="1:18" x14ac:dyDescent="0.2">
      <c r="A423" s="30"/>
      <c r="C423" s="9"/>
      <c r="D423" s="9"/>
      <c r="N423" s="9"/>
      <c r="O423" s="9"/>
      <c r="P423" s="9"/>
      <c r="Q423" s="9"/>
      <c r="R423" s="9"/>
    </row>
    <row r="424" spans="1:18" x14ac:dyDescent="0.2">
      <c r="A424" s="30"/>
      <c r="C424" s="9"/>
      <c r="D424" s="9"/>
      <c r="N424" s="9"/>
      <c r="O424" s="9"/>
      <c r="P424" s="9"/>
      <c r="Q424" s="9"/>
      <c r="R424" s="9"/>
    </row>
    <row r="425" spans="1:18" x14ac:dyDescent="0.2">
      <c r="A425" s="30"/>
      <c r="C425" s="9"/>
      <c r="D425" s="9"/>
      <c r="N425" s="9"/>
      <c r="O425" s="9"/>
      <c r="P425" s="9"/>
      <c r="Q425" s="9"/>
      <c r="R425" s="9"/>
    </row>
    <row r="426" spans="1:18" x14ac:dyDescent="0.2">
      <c r="A426" s="30"/>
      <c r="C426" s="9"/>
      <c r="D426" s="9"/>
      <c r="N426" s="9"/>
      <c r="O426" s="9"/>
      <c r="P426" s="9"/>
      <c r="Q426" s="9"/>
      <c r="R426" s="9"/>
    </row>
    <row r="427" spans="1:18" x14ac:dyDescent="0.2">
      <c r="A427" s="30"/>
      <c r="C427" s="9"/>
      <c r="D427" s="9"/>
      <c r="N427" s="9"/>
      <c r="O427" s="9"/>
      <c r="P427" s="9"/>
      <c r="Q427" s="9"/>
      <c r="R427" s="9"/>
    </row>
    <row r="428" spans="1:18" x14ac:dyDescent="0.2">
      <c r="A428" s="30"/>
      <c r="C428" s="9"/>
      <c r="D428" s="9"/>
      <c r="N428" s="9"/>
      <c r="O428" s="9"/>
      <c r="P428" s="9"/>
      <c r="Q428" s="9"/>
      <c r="R428" s="9"/>
    </row>
    <row r="429" spans="1:18" x14ac:dyDescent="0.2">
      <c r="A429" s="30"/>
      <c r="C429" s="9"/>
      <c r="D429" s="9"/>
      <c r="N429" s="9"/>
      <c r="O429" s="9"/>
      <c r="P429" s="9"/>
      <c r="Q429" s="9"/>
      <c r="R429" s="9"/>
    </row>
    <row r="430" spans="1:18" x14ac:dyDescent="0.2">
      <c r="A430" s="30"/>
      <c r="C430" s="9"/>
      <c r="D430" s="9"/>
      <c r="N430" s="9"/>
      <c r="O430" s="9"/>
      <c r="P430" s="9"/>
      <c r="Q430" s="9"/>
      <c r="R430" s="9"/>
    </row>
    <row r="431" spans="1:18" x14ac:dyDescent="0.2">
      <c r="A431" s="30"/>
      <c r="C431" s="9"/>
      <c r="D431" s="9"/>
      <c r="N431" s="9"/>
      <c r="O431" s="9"/>
      <c r="P431" s="9"/>
      <c r="Q431" s="9"/>
      <c r="R431" s="9"/>
    </row>
    <row r="432" spans="1:18" x14ac:dyDescent="0.2">
      <c r="A432" s="30"/>
      <c r="C432" s="9"/>
      <c r="D432" s="9"/>
      <c r="N432" s="9"/>
      <c r="O432" s="9"/>
      <c r="P432" s="9"/>
      <c r="Q432" s="9"/>
      <c r="R432" s="9"/>
    </row>
    <row r="433" spans="1:18" x14ac:dyDescent="0.2">
      <c r="A433" s="30"/>
      <c r="C433" s="9"/>
      <c r="D433" s="9"/>
      <c r="N433" s="9"/>
      <c r="O433" s="9"/>
      <c r="P433" s="9"/>
      <c r="Q433" s="9"/>
      <c r="R433" s="9"/>
    </row>
    <row r="434" spans="1:18" x14ac:dyDescent="0.2">
      <c r="A434" s="30"/>
      <c r="C434" s="9"/>
      <c r="D434" s="9"/>
      <c r="N434" s="9"/>
      <c r="O434" s="9"/>
      <c r="P434" s="9"/>
      <c r="Q434" s="9"/>
      <c r="R434" s="9"/>
    </row>
    <row r="435" spans="1:18" x14ac:dyDescent="0.2">
      <c r="A435" s="30"/>
      <c r="C435" s="9"/>
      <c r="D435" s="9"/>
      <c r="N435" s="9"/>
      <c r="O435" s="9"/>
      <c r="P435" s="9"/>
      <c r="Q435" s="9"/>
      <c r="R435" s="9"/>
    </row>
    <row r="436" spans="1:18" x14ac:dyDescent="0.2">
      <c r="A436" s="30"/>
      <c r="C436" s="9"/>
      <c r="D436" s="9"/>
      <c r="N436" s="9"/>
      <c r="O436" s="9"/>
      <c r="P436" s="9"/>
      <c r="Q436" s="9"/>
      <c r="R436" s="9"/>
    </row>
    <row r="437" spans="1:18" x14ac:dyDescent="0.2">
      <c r="A437" s="30"/>
      <c r="C437" s="9"/>
      <c r="D437" s="9"/>
      <c r="N437" s="9"/>
      <c r="O437" s="9"/>
      <c r="P437" s="9"/>
      <c r="Q437" s="9"/>
      <c r="R437" s="9"/>
    </row>
    <row r="438" spans="1:18" x14ac:dyDescent="0.2">
      <c r="A438" s="30"/>
      <c r="C438" s="9"/>
      <c r="D438" s="9"/>
      <c r="N438" s="9"/>
      <c r="O438" s="9"/>
      <c r="P438" s="9"/>
      <c r="Q438" s="9"/>
      <c r="R438" s="9"/>
    </row>
    <row r="439" spans="1:18" x14ac:dyDescent="0.2">
      <c r="A439" s="30"/>
      <c r="C439" s="9"/>
      <c r="D439" s="9"/>
      <c r="N439" s="9"/>
      <c r="O439" s="9"/>
      <c r="P439" s="9"/>
      <c r="Q439" s="9"/>
      <c r="R439" s="9"/>
    </row>
    <row r="440" spans="1:18" x14ac:dyDescent="0.2">
      <c r="A440" s="30"/>
      <c r="C440" s="9"/>
      <c r="D440" s="9"/>
      <c r="N440" s="9"/>
      <c r="O440" s="9"/>
      <c r="P440" s="9"/>
      <c r="Q440" s="9"/>
      <c r="R440" s="9"/>
    </row>
    <row r="441" spans="1:18" x14ac:dyDescent="0.2">
      <c r="A441" s="30"/>
      <c r="C441" s="9"/>
      <c r="D441" s="9"/>
      <c r="N441" s="9"/>
      <c r="O441" s="9"/>
      <c r="P441" s="9"/>
      <c r="Q441" s="9"/>
      <c r="R441" s="9"/>
    </row>
    <row r="442" spans="1:18" x14ac:dyDescent="0.2">
      <c r="A442" s="30"/>
      <c r="C442" s="9"/>
      <c r="D442" s="9"/>
      <c r="N442" s="9"/>
      <c r="O442" s="9"/>
      <c r="P442" s="9"/>
      <c r="Q442" s="9"/>
      <c r="R442" s="9"/>
    </row>
    <row r="443" spans="1:18" x14ac:dyDescent="0.2">
      <c r="A443" s="30"/>
      <c r="C443" s="9"/>
      <c r="D443" s="9"/>
      <c r="N443" s="9"/>
      <c r="O443" s="9"/>
      <c r="P443" s="9"/>
      <c r="Q443" s="9"/>
      <c r="R443" s="9"/>
    </row>
    <row r="444" spans="1:18" x14ac:dyDescent="0.2">
      <c r="A444" s="30"/>
      <c r="C444" s="9"/>
      <c r="D444" s="9"/>
      <c r="N444" s="9"/>
      <c r="O444" s="9"/>
      <c r="P444" s="9"/>
      <c r="Q444" s="9"/>
      <c r="R444" s="9"/>
    </row>
    <row r="445" spans="1:18" x14ac:dyDescent="0.2">
      <c r="A445" s="30"/>
      <c r="C445" s="9"/>
      <c r="D445" s="9"/>
      <c r="N445" s="9"/>
      <c r="O445" s="9"/>
      <c r="P445" s="9"/>
      <c r="Q445" s="9"/>
      <c r="R445" s="9"/>
    </row>
    <row r="446" spans="1:18" x14ac:dyDescent="0.2">
      <c r="A446" s="30"/>
      <c r="C446" s="9"/>
      <c r="D446" s="9"/>
      <c r="N446" s="9"/>
      <c r="O446" s="9"/>
      <c r="P446" s="9"/>
      <c r="Q446" s="9"/>
      <c r="R446" s="9"/>
    </row>
    <row r="447" spans="1:18" x14ac:dyDescent="0.2">
      <c r="A447" s="30"/>
      <c r="C447" s="9"/>
      <c r="D447" s="9"/>
      <c r="N447" s="9"/>
      <c r="O447" s="9"/>
      <c r="P447" s="9"/>
      <c r="Q447" s="9"/>
      <c r="R447" s="9"/>
    </row>
    <row r="448" spans="1:18" x14ac:dyDescent="0.2">
      <c r="A448" s="30"/>
      <c r="C448" s="9"/>
      <c r="D448" s="9"/>
      <c r="N448" s="9"/>
      <c r="O448" s="9"/>
      <c r="P448" s="9"/>
      <c r="Q448" s="9"/>
      <c r="R448" s="9"/>
    </row>
    <row r="449" spans="1:18" x14ac:dyDescent="0.2">
      <c r="A449" s="30"/>
      <c r="C449" s="9"/>
      <c r="D449" s="9"/>
      <c r="N449" s="9"/>
      <c r="O449" s="9"/>
      <c r="P449" s="9"/>
      <c r="Q449" s="9"/>
      <c r="R449" s="9"/>
    </row>
    <row r="450" spans="1:18" x14ac:dyDescent="0.2">
      <c r="A450" s="30"/>
      <c r="C450" s="9"/>
      <c r="D450" s="9"/>
      <c r="N450" s="9"/>
      <c r="O450" s="9"/>
      <c r="P450" s="9"/>
      <c r="Q450" s="9"/>
      <c r="R450" s="9"/>
    </row>
    <row r="451" spans="1:18" x14ac:dyDescent="0.2">
      <c r="A451" s="30"/>
      <c r="C451" s="9"/>
      <c r="D451" s="9"/>
      <c r="N451" s="9"/>
      <c r="O451" s="9"/>
      <c r="P451" s="9"/>
      <c r="Q451" s="9"/>
      <c r="R451" s="9"/>
    </row>
    <row r="452" spans="1:18" x14ac:dyDescent="0.2">
      <c r="A452" s="30"/>
      <c r="C452" s="9"/>
      <c r="D452" s="9"/>
      <c r="N452" s="9"/>
      <c r="O452" s="9"/>
      <c r="P452" s="9"/>
      <c r="Q452" s="9"/>
      <c r="R452" s="9"/>
    </row>
    <row r="453" spans="1:18" x14ac:dyDescent="0.2">
      <c r="A453" s="30"/>
      <c r="C453" s="9"/>
      <c r="D453" s="9"/>
      <c r="N453" s="9"/>
      <c r="O453" s="9"/>
      <c r="P453" s="9"/>
      <c r="Q453" s="9"/>
      <c r="R453" s="9"/>
    </row>
    <row r="454" spans="1:18" x14ac:dyDescent="0.2">
      <c r="A454" s="30"/>
      <c r="C454" s="9"/>
      <c r="D454" s="9"/>
      <c r="N454" s="9"/>
      <c r="O454" s="9"/>
      <c r="P454" s="9"/>
      <c r="Q454" s="9"/>
      <c r="R454" s="9"/>
    </row>
    <row r="455" spans="1:18" x14ac:dyDescent="0.2">
      <c r="A455" s="30"/>
      <c r="C455" s="9"/>
      <c r="D455" s="9"/>
      <c r="N455" s="9"/>
      <c r="O455" s="9"/>
      <c r="P455" s="9"/>
      <c r="Q455" s="9"/>
      <c r="R455" s="9"/>
    </row>
    <row r="456" spans="1:18" x14ac:dyDescent="0.2">
      <c r="A456" s="30"/>
      <c r="C456" s="9"/>
      <c r="D456" s="9"/>
      <c r="N456" s="9"/>
      <c r="O456" s="9"/>
      <c r="P456" s="9"/>
      <c r="Q456" s="9"/>
      <c r="R456" s="9"/>
    </row>
    <row r="457" spans="1:18" x14ac:dyDescent="0.2">
      <c r="A457" s="30"/>
      <c r="C457" s="9"/>
      <c r="D457" s="9"/>
      <c r="N457" s="9"/>
      <c r="O457" s="9"/>
      <c r="P457" s="9"/>
      <c r="Q457" s="9"/>
      <c r="R457" s="9"/>
    </row>
    <row r="458" spans="1:18" x14ac:dyDescent="0.2">
      <c r="A458" s="30"/>
      <c r="C458" s="9"/>
      <c r="D458" s="9"/>
      <c r="N458" s="9"/>
      <c r="O458" s="9"/>
      <c r="P458" s="9"/>
      <c r="Q458" s="9"/>
      <c r="R458" s="9"/>
    </row>
    <row r="459" spans="1:18" x14ac:dyDescent="0.2">
      <c r="A459" s="30"/>
      <c r="C459" s="9"/>
      <c r="D459" s="9"/>
      <c r="N459" s="9"/>
      <c r="O459" s="9"/>
      <c r="P459" s="9"/>
      <c r="Q459" s="9"/>
      <c r="R459" s="9"/>
    </row>
    <row r="460" spans="1:18" x14ac:dyDescent="0.2">
      <c r="A460" s="30"/>
      <c r="C460" s="9"/>
      <c r="D460" s="9"/>
      <c r="N460" s="9"/>
      <c r="O460" s="9"/>
      <c r="P460" s="9"/>
      <c r="Q460" s="9"/>
      <c r="R460" s="9"/>
    </row>
    <row r="461" spans="1:18" x14ac:dyDescent="0.2">
      <c r="A461" s="30"/>
      <c r="C461" s="9"/>
      <c r="D461" s="9"/>
      <c r="N461" s="9"/>
      <c r="O461" s="9"/>
      <c r="P461" s="9"/>
      <c r="Q461" s="9"/>
      <c r="R461" s="9"/>
    </row>
    <row r="462" spans="1:18" x14ac:dyDescent="0.2">
      <c r="A462" s="30"/>
      <c r="C462" s="9"/>
      <c r="D462" s="9"/>
      <c r="N462" s="9"/>
      <c r="O462" s="9"/>
      <c r="P462" s="9"/>
      <c r="Q462" s="9"/>
      <c r="R462" s="9"/>
    </row>
    <row r="463" spans="1:18" x14ac:dyDescent="0.2">
      <c r="A463" s="30"/>
      <c r="C463" s="9"/>
      <c r="D463" s="9"/>
      <c r="N463" s="9"/>
      <c r="O463" s="9"/>
      <c r="P463" s="9"/>
      <c r="Q463" s="9"/>
      <c r="R463" s="9"/>
    </row>
    <row r="464" spans="1:18" x14ac:dyDescent="0.2">
      <c r="A464" s="30"/>
      <c r="C464" s="9"/>
      <c r="D464" s="9"/>
      <c r="N464" s="9"/>
      <c r="O464" s="9"/>
      <c r="P464" s="9"/>
      <c r="Q464" s="9"/>
      <c r="R464" s="9"/>
    </row>
    <row r="465" spans="1:18" x14ac:dyDescent="0.2">
      <c r="A465" s="30"/>
      <c r="C465" s="9"/>
      <c r="D465" s="9"/>
      <c r="N465" s="9"/>
      <c r="O465" s="9"/>
      <c r="P465" s="9"/>
      <c r="Q465" s="9"/>
      <c r="R465" s="9"/>
    </row>
    <row r="466" spans="1:18" x14ac:dyDescent="0.2">
      <c r="A466" s="30"/>
      <c r="C466" s="9"/>
      <c r="D466" s="9"/>
      <c r="N466" s="9"/>
      <c r="O466" s="9"/>
      <c r="P466" s="9"/>
      <c r="Q466" s="9"/>
      <c r="R466" s="9"/>
    </row>
    <row r="467" spans="1:18" x14ac:dyDescent="0.2">
      <c r="A467" s="30"/>
      <c r="C467" s="9"/>
      <c r="D467" s="9"/>
      <c r="N467" s="9"/>
      <c r="O467" s="9"/>
      <c r="P467" s="9"/>
      <c r="Q467" s="9"/>
      <c r="R467" s="9"/>
    </row>
    <row r="468" spans="1:18" x14ac:dyDescent="0.2">
      <c r="A468" s="30"/>
      <c r="C468" s="9"/>
      <c r="D468" s="9"/>
      <c r="N468" s="9"/>
      <c r="O468" s="9"/>
      <c r="P468" s="9"/>
      <c r="Q468" s="9"/>
      <c r="R468" s="9"/>
    </row>
    <row r="469" spans="1:18" x14ac:dyDescent="0.2">
      <c r="A469" s="30"/>
      <c r="C469" s="9"/>
      <c r="D469" s="9"/>
      <c r="N469" s="9"/>
      <c r="O469" s="9"/>
      <c r="P469" s="9"/>
      <c r="Q469" s="9"/>
      <c r="R469" s="9"/>
    </row>
    <row r="470" spans="1:18" x14ac:dyDescent="0.2">
      <c r="A470" s="30"/>
      <c r="C470" s="9"/>
      <c r="D470" s="9"/>
      <c r="N470" s="9"/>
      <c r="O470" s="9"/>
      <c r="P470" s="9"/>
      <c r="Q470" s="9"/>
      <c r="R470" s="9"/>
    </row>
    <row r="471" spans="1:18" x14ac:dyDescent="0.2">
      <c r="A471" s="30"/>
      <c r="C471" s="9"/>
      <c r="D471" s="9"/>
      <c r="N471" s="9"/>
      <c r="O471" s="9"/>
      <c r="P471" s="9"/>
      <c r="Q471" s="9"/>
      <c r="R471" s="9"/>
    </row>
    <row r="472" spans="1:18" x14ac:dyDescent="0.2">
      <c r="A472" s="30"/>
      <c r="C472" s="9"/>
      <c r="D472" s="9"/>
      <c r="N472" s="9"/>
      <c r="O472" s="9"/>
      <c r="P472" s="9"/>
      <c r="Q472" s="9"/>
      <c r="R472" s="9"/>
    </row>
    <row r="473" spans="1:18" x14ac:dyDescent="0.2">
      <c r="A473" s="30"/>
      <c r="C473" s="9"/>
      <c r="D473" s="9"/>
      <c r="N473" s="9"/>
      <c r="O473" s="9"/>
      <c r="P473" s="9"/>
      <c r="Q473" s="9"/>
      <c r="R473" s="9"/>
    </row>
    <row r="474" spans="1:18" x14ac:dyDescent="0.2">
      <c r="A474" s="30"/>
      <c r="C474" s="9"/>
      <c r="D474" s="9"/>
      <c r="N474" s="9"/>
      <c r="O474" s="9"/>
      <c r="P474" s="9"/>
      <c r="Q474" s="9"/>
      <c r="R474" s="9"/>
    </row>
    <row r="475" spans="1:18" x14ac:dyDescent="0.2">
      <c r="A475" s="30"/>
      <c r="C475" s="9"/>
      <c r="D475" s="9"/>
      <c r="N475" s="9"/>
      <c r="O475" s="9"/>
      <c r="P475" s="9"/>
      <c r="Q475" s="9"/>
      <c r="R475" s="9"/>
    </row>
    <row r="476" spans="1:18" x14ac:dyDescent="0.2">
      <c r="A476" s="30"/>
      <c r="C476" s="9"/>
      <c r="D476" s="9"/>
      <c r="N476" s="9"/>
      <c r="O476" s="9"/>
      <c r="P476" s="9"/>
      <c r="Q476" s="9"/>
      <c r="R476" s="9"/>
    </row>
    <row r="477" spans="1:18" x14ac:dyDescent="0.2">
      <c r="A477" s="30"/>
      <c r="C477" s="9"/>
      <c r="D477" s="9"/>
      <c r="N477" s="9"/>
      <c r="O477" s="9"/>
      <c r="P477" s="9"/>
      <c r="Q477" s="9"/>
      <c r="R477" s="9"/>
    </row>
    <row r="478" spans="1:18" x14ac:dyDescent="0.2">
      <c r="A478" s="30"/>
      <c r="C478" s="9"/>
      <c r="D478" s="9"/>
      <c r="N478" s="9"/>
      <c r="O478" s="9"/>
      <c r="P478" s="9"/>
      <c r="Q478" s="9"/>
      <c r="R478" s="9"/>
    </row>
    <row r="479" spans="1:18" x14ac:dyDescent="0.2">
      <c r="A479" s="30"/>
      <c r="C479" s="9"/>
      <c r="D479" s="9"/>
      <c r="N479" s="9"/>
      <c r="O479" s="9"/>
      <c r="P479" s="9"/>
      <c r="Q479" s="9"/>
      <c r="R479" s="9"/>
    </row>
    <row r="480" spans="1:18" x14ac:dyDescent="0.2">
      <c r="A480" s="30"/>
      <c r="C480" s="9"/>
      <c r="D480" s="9"/>
      <c r="N480" s="9"/>
      <c r="O480" s="9"/>
      <c r="P480" s="9"/>
      <c r="Q480" s="9"/>
      <c r="R480" s="9"/>
    </row>
    <row r="481" spans="1:18" x14ac:dyDescent="0.2">
      <c r="A481" s="30"/>
      <c r="C481" s="9"/>
      <c r="D481" s="9"/>
      <c r="N481" s="9"/>
      <c r="O481" s="9"/>
      <c r="P481" s="9"/>
      <c r="Q481" s="9"/>
      <c r="R481" s="9"/>
    </row>
    <row r="482" spans="1:18" x14ac:dyDescent="0.2">
      <c r="A482" s="30"/>
      <c r="C482" s="9"/>
      <c r="D482" s="9"/>
      <c r="N482" s="9"/>
      <c r="O482" s="9"/>
      <c r="P482" s="9"/>
      <c r="Q482" s="9"/>
      <c r="R482" s="9"/>
    </row>
    <row r="483" spans="1:18" x14ac:dyDescent="0.2">
      <c r="A483" s="30"/>
      <c r="C483" s="9"/>
      <c r="D483" s="9"/>
      <c r="N483" s="9"/>
      <c r="O483" s="9"/>
      <c r="P483" s="9"/>
      <c r="Q483" s="9"/>
      <c r="R483" s="9"/>
    </row>
    <row r="484" spans="1:18" x14ac:dyDescent="0.2">
      <c r="A484" s="30"/>
      <c r="C484" s="9"/>
      <c r="D484" s="9"/>
      <c r="N484" s="9"/>
      <c r="O484" s="9"/>
      <c r="P484" s="9"/>
      <c r="Q484" s="9"/>
      <c r="R484" s="9"/>
    </row>
    <row r="485" spans="1:18" x14ac:dyDescent="0.2">
      <c r="A485" s="30"/>
      <c r="C485" s="9"/>
      <c r="D485" s="9"/>
      <c r="N485" s="9"/>
      <c r="O485" s="9"/>
      <c r="P485" s="9"/>
      <c r="Q485" s="9"/>
      <c r="R485" s="9"/>
    </row>
    <row r="486" spans="1:18" x14ac:dyDescent="0.2">
      <c r="A486" s="30"/>
      <c r="C486" s="9"/>
      <c r="D486" s="9"/>
      <c r="N486" s="9"/>
      <c r="O486" s="9"/>
      <c r="P486" s="9"/>
      <c r="Q486" s="9"/>
      <c r="R486" s="9"/>
    </row>
    <row r="487" spans="1:18" x14ac:dyDescent="0.2">
      <c r="A487" s="30"/>
      <c r="C487" s="9"/>
      <c r="D487" s="9"/>
      <c r="N487" s="9"/>
      <c r="O487" s="9"/>
      <c r="P487" s="9"/>
      <c r="Q487" s="9"/>
      <c r="R487" s="9"/>
    </row>
    <row r="488" spans="1:18" x14ac:dyDescent="0.2">
      <c r="A488" s="30"/>
      <c r="C488" s="9"/>
      <c r="D488" s="9"/>
      <c r="N488" s="9"/>
      <c r="O488" s="9"/>
      <c r="P488" s="9"/>
      <c r="Q488" s="9"/>
      <c r="R488" s="9"/>
    </row>
    <row r="489" spans="1:18" x14ac:dyDescent="0.2">
      <c r="A489" s="30"/>
      <c r="C489" s="9"/>
      <c r="D489" s="9"/>
      <c r="N489" s="9"/>
      <c r="O489" s="9"/>
      <c r="P489" s="9"/>
      <c r="Q489" s="9"/>
      <c r="R489" s="9"/>
    </row>
    <row r="490" spans="1:18" x14ac:dyDescent="0.2">
      <c r="A490" s="30"/>
      <c r="C490" s="9"/>
      <c r="D490" s="9"/>
      <c r="N490" s="9"/>
      <c r="O490" s="9"/>
      <c r="P490" s="9"/>
      <c r="Q490" s="9"/>
      <c r="R490" s="9"/>
    </row>
    <row r="491" spans="1:18" x14ac:dyDescent="0.2">
      <c r="A491" s="30"/>
      <c r="C491" s="9"/>
      <c r="D491" s="9"/>
      <c r="N491" s="9"/>
      <c r="O491" s="9"/>
      <c r="P491" s="9"/>
      <c r="Q491" s="9"/>
      <c r="R491" s="9"/>
    </row>
    <row r="492" spans="1:18" x14ac:dyDescent="0.2">
      <c r="A492" s="30"/>
      <c r="C492" s="9"/>
      <c r="D492" s="9"/>
      <c r="N492" s="9"/>
      <c r="O492" s="9"/>
      <c r="P492" s="9"/>
      <c r="Q492" s="9"/>
      <c r="R492" s="9"/>
    </row>
    <row r="493" spans="1:18" x14ac:dyDescent="0.2">
      <c r="A493" s="30"/>
      <c r="C493" s="9"/>
      <c r="D493" s="9"/>
      <c r="N493" s="9"/>
      <c r="O493" s="9"/>
      <c r="P493" s="9"/>
      <c r="Q493" s="9"/>
      <c r="R493" s="9"/>
    </row>
    <row r="494" spans="1:18" x14ac:dyDescent="0.2">
      <c r="A494" s="30"/>
      <c r="C494" s="9"/>
      <c r="D494" s="9"/>
      <c r="N494" s="9"/>
      <c r="O494" s="9"/>
      <c r="P494" s="9"/>
      <c r="Q494" s="9"/>
      <c r="R494" s="9"/>
    </row>
    <row r="495" spans="1:18" x14ac:dyDescent="0.2">
      <c r="A495" s="30"/>
      <c r="C495" s="9"/>
      <c r="D495" s="9"/>
      <c r="N495" s="9"/>
      <c r="O495" s="9"/>
      <c r="P495" s="9"/>
      <c r="Q495" s="9"/>
      <c r="R495" s="9"/>
    </row>
    <row r="496" spans="1:18" x14ac:dyDescent="0.2">
      <c r="A496" s="30"/>
      <c r="C496" s="9"/>
      <c r="D496" s="9"/>
      <c r="N496" s="9"/>
      <c r="O496" s="9"/>
      <c r="P496" s="9"/>
      <c r="Q496" s="9"/>
      <c r="R496" s="9"/>
    </row>
    <row r="497" spans="1:18" x14ac:dyDescent="0.2">
      <c r="A497" s="30"/>
      <c r="C497" s="9"/>
      <c r="D497" s="9"/>
      <c r="N497" s="9"/>
      <c r="O497" s="9"/>
      <c r="P497" s="9"/>
      <c r="Q497" s="9"/>
      <c r="R497" s="9"/>
    </row>
    <row r="498" spans="1:18" x14ac:dyDescent="0.2">
      <c r="A498" s="30"/>
      <c r="C498" s="9"/>
      <c r="D498" s="9"/>
      <c r="N498" s="9"/>
      <c r="O498" s="9"/>
      <c r="P498" s="9"/>
      <c r="Q498" s="9"/>
      <c r="R498" s="9"/>
    </row>
    <row r="499" spans="1:18" x14ac:dyDescent="0.2">
      <c r="A499" s="30"/>
      <c r="C499" s="9"/>
      <c r="D499" s="9"/>
      <c r="N499" s="9"/>
      <c r="O499" s="9"/>
      <c r="P499" s="9"/>
      <c r="Q499" s="9"/>
      <c r="R499" s="9"/>
    </row>
    <row r="500" spans="1:18" x14ac:dyDescent="0.2">
      <c r="A500" s="30"/>
      <c r="C500" s="9"/>
      <c r="D500" s="9"/>
      <c r="N500" s="9"/>
      <c r="O500" s="9"/>
      <c r="P500" s="9"/>
      <c r="Q500" s="9"/>
      <c r="R500" s="9"/>
    </row>
    <row r="501" spans="1:18" x14ac:dyDescent="0.2">
      <c r="A501" s="30"/>
      <c r="C501" s="9"/>
      <c r="D501" s="9"/>
      <c r="N501" s="9"/>
      <c r="O501" s="9"/>
      <c r="P501" s="9"/>
      <c r="Q501" s="9"/>
      <c r="R501" s="9"/>
    </row>
    <row r="502" spans="1:18" x14ac:dyDescent="0.2">
      <c r="A502" s="30"/>
      <c r="C502" s="9"/>
      <c r="D502" s="9"/>
      <c r="N502" s="9"/>
      <c r="O502" s="9"/>
      <c r="P502" s="9"/>
      <c r="Q502" s="9"/>
      <c r="R502" s="9"/>
    </row>
    <row r="503" spans="1:18" x14ac:dyDescent="0.2">
      <c r="A503" s="30"/>
      <c r="C503" s="9"/>
      <c r="D503" s="9"/>
      <c r="N503" s="9"/>
      <c r="O503" s="9"/>
      <c r="P503" s="9"/>
      <c r="Q503" s="9"/>
      <c r="R503" s="9"/>
    </row>
    <row r="504" spans="1:18" x14ac:dyDescent="0.2">
      <c r="A504" s="30"/>
      <c r="C504" s="9"/>
      <c r="D504" s="9"/>
      <c r="N504" s="9"/>
      <c r="O504" s="9"/>
      <c r="P504" s="9"/>
      <c r="Q504" s="9"/>
      <c r="R504" s="9"/>
    </row>
    <row r="505" spans="1:18" x14ac:dyDescent="0.2">
      <c r="A505" s="30"/>
      <c r="C505" s="9"/>
      <c r="D505" s="9"/>
      <c r="N505" s="9"/>
      <c r="O505" s="9"/>
      <c r="P505" s="9"/>
      <c r="Q505" s="9"/>
      <c r="R505" s="9"/>
    </row>
    <row r="506" spans="1:18" x14ac:dyDescent="0.2">
      <c r="A506" s="30"/>
      <c r="C506" s="9"/>
      <c r="D506" s="9"/>
      <c r="N506" s="9"/>
      <c r="O506" s="9"/>
      <c r="P506" s="9"/>
      <c r="Q506" s="9"/>
      <c r="R506" s="9"/>
    </row>
    <row r="507" spans="1:18" x14ac:dyDescent="0.2">
      <c r="A507" s="30"/>
      <c r="C507" s="9"/>
      <c r="D507" s="9"/>
      <c r="N507" s="9"/>
      <c r="O507" s="9"/>
      <c r="P507" s="9"/>
      <c r="Q507" s="9"/>
      <c r="R507" s="9"/>
    </row>
    <row r="508" spans="1:18" x14ac:dyDescent="0.2">
      <c r="A508" s="30"/>
      <c r="C508" s="9"/>
      <c r="D508" s="9"/>
      <c r="N508" s="9"/>
      <c r="O508" s="9"/>
      <c r="P508" s="9"/>
      <c r="Q508" s="9"/>
      <c r="R508" s="9"/>
    </row>
    <row r="509" spans="1:18" x14ac:dyDescent="0.2">
      <c r="A509" s="30"/>
      <c r="C509" s="9"/>
      <c r="D509" s="9"/>
      <c r="N509" s="9"/>
      <c r="O509" s="9"/>
      <c r="P509" s="9"/>
      <c r="Q509" s="9"/>
      <c r="R509" s="9"/>
    </row>
    <row r="510" spans="1:18" x14ac:dyDescent="0.2">
      <c r="A510" s="30"/>
      <c r="C510" s="9"/>
      <c r="D510" s="9"/>
      <c r="N510" s="9"/>
      <c r="O510" s="9"/>
      <c r="P510" s="9"/>
      <c r="Q510" s="9"/>
      <c r="R510" s="9"/>
    </row>
    <row r="511" spans="1:18" x14ac:dyDescent="0.2">
      <c r="A511" s="30"/>
      <c r="C511" s="9"/>
      <c r="D511" s="9"/>
      <c r="N511" s="9"/>
      <c r="O511" s="9"/>
      <c r="P511" s="9"/>
      <c r="Q511" s="9"/>
      <c r="R511" s="9"/>
    </row>
    <row r="512" spans="1:18" x14ac:dyDescent="0.2">
      <c r="A512" s="30"/>
      <c r="C512" s="9"/>
      <c r="D512" s="9"/>
      <c r="N512" s="9"/>
      <c r="O512" s="9"/>
      <c r="P512" s="9"/>
      <c r="Q512" s="9"/>
      <c r="R512" s="9"/>
    </row>
    <row r="513" spans="1:18" x14ac:dyDescent="0.2">
      <c r="A513" s="30"/>
      <c r="C513" s="9"/>
      <c r="D513" s="9"/>
      <c r="N513" s="9"/>
      <c r="O513" s="9"/>
      <c r="P513" s="9"/>
      <c r="Q513" s="9"/>
      <c r="R513" s="9"/>
    </row>
    <row r="514" spans="1:18" x14ac:dyDescent="0.2">
      <c r="A514" s="30"/>
      <c r="C514" s="9"/>
      <c r="D514" s="9"/>
      <c r="N514" s="9"/>
      <c r="O514" s="9"/>
      <c r="P514" s="9"/>
      <c r="Q514" s="9"/>
      <c r="R514" s="9"/>
    </row>
    <row r="515" spans="1:18" x14ac:dyDescent="0.2">
      <c r="A515" s="30"/>
      <c r="C515" s="9"/>
      <c r="D515" s="9"/>
      <c r="N515" s="9"/>
      <c r="O515" s="9"/>
      <c r="P515" s="9"/>
      <c r="Q515" s="9"/>
      <c r="R515" s="9"/>
    </row>
    <row r="516" spans="1:18" x14ac:dyDescent="0.2">
      <c r="A516" s="30"/>
      <c r="C516" s="9"/>
      <c r="D516" s="9"/>
      <c r="N516" s="9"/>
      <c r="O516" s="9"/>
      <c r="P516" s="9"/>
      <c r="Q516" s="9"/>
      <c r="R516" s="9"/>
    </row>
    <row r="517" spans="1:18" x14ac:dyDescent="0.2">
      <c r="A517" s="30"/>
      <c r="C517" s="9"/>
      <c r="D517" s="9"/>
      <c r="N517" s="9"/>
      <c r="O517" s="9"/>
      <c r="P517" s="9"/>
      <c r="Q517" s="9"/>
      <c r="R517" s="9"/>
    </row>
    <row r="518" spans="1:18" x14ac:dyDescent="0.2">
      <c r="A518" s="30"/>
      <c r="C518" s="9"/>
      <c r="D518" s="9"/>
      <c r="N518" s="9"/>
      <c r="O518" s="9"/>
      <c r="P518" s="9"/>
      <c r="Q518" s="9"/>
      <c r="R518" s="9"/>
    </row>
    <row r="519" spans="1:18" x14ac:dyDescent="0.2">
      <c r="A519" s="30"/>
      <c r="C519" s="9"/>
      <c r="D519" s="9"/>
      <c r="N519" s="9"/>
      <c r="O519" s="9"/>
      <c r="P519" s="9"/>
      <c r="Q519" s="9"/>
      <c r="R519" s="9"/>
    </row>
    <row r="520" spans="1:18" x14ac:dyDescent="0.2">
      <c r="A520" s="30"/>
      <c r="C520" s="9"/>
      <c r="D520" s="9"/>
      <c r="N520" s="9"/>
      <c r="O520" s="9"/>
      <c r="P520" s="9"/>
      <c r="Q520" s="9"/>
      <c r="R520" s="9"/>
    </row>
    <row r="521" spans="1:18" x14ac:dyDescent="0.2">
      <c r="A521" s="30"/>
      <c r="C521" s="9"/>
      <c r="D521" s="9"/>
      <c r="N521" s="9"/>
      <c r="O521" s="9"/>
      <c r="P521" s="9"/>
      <c r="Q521" s="9"/>
      <c r="R521" s="9"/>
    </row>
    <row r="522" spans="1:18" x14ac:dyDescent="0.2">
      <c r="A522" s="30"/>
      <c r="C522" s="9"/>
      <c r="D522" s="9"/>
      <c r="N522" s="9"/>
      <c r="O522" s="9"/>
      <c r="P522" s="9"/>
      <c r="Q522" s="9"/>
      <c r="R522" s="9"/>
    </row>
    <row r="523" spans="1:18" x14ac:dyDescent="0.2">
      <c r="A523" s="30"/>
      <c r="C523" s="9"/>
      <c r="D523" s="9"/>
      <c r="N523" s="9"/>
      <c r="O523" s="9"/>
      <c r="P523" s="9"/>
      <c r="Q523" s="9"/>
      <c r="R523" s="9"/>
    </row>
    <row r="524" spans="1:18" x14ac:dyDescent="0.2">
      <c r="A524" s="30"/>
      <c r="C524" s="9"/>
      <c r="D524" s="9"/>
      <c r="N524" s="9"/>
      <c r="O524" s="9"/>
      <c r="P524" s="9"/>
      <c r="Q524" s="9"/>
      <c r="R524" s="9"/>
    </row>
    <row r="525" spans="1:18" x14ac:dyDescent="0.2">
      <c r="A525" s="30"/>
      <c r="C525" s="9"/>
      <c r="D525" s="9"/>
      <c r="N525" s="9"/>
      <c r="O525" s="9"/>
      <c r="P525" s="9"/>
      <c r="Q525" s="9"/>
      <c r="R525" s="9"/>
    </row>
    <row r="526" spans="1:18" x14ac:dyDescent="0.2">
      <c r="A526" s="30"/>
      <c r="C526" s="9"/>
      <c r="D526" s="9"/>
      <c r="N526" s="9"/>
      <c r="O526" s="9"/>
      <c r="P526" s="9"/>
      <c r="Q526" s="9"/>
      <c r="R526" s="9"/>
    </row>
    <row r="527" spans="1:18" x14ac:dyDescent="0.2">
      <c r="C527" s="9"/>
      <c r="D527" s="9"/>
      <c r="N527" s="9"/>
      <c r="O527" s="9"/>
      <c r="P527" s="9"/>
      <c r="Q527" s="9"/>
      <c r="R527" s="9"/>
    </row>
    <row r="528" spans="1:18" x14ac:dyDescent="0.2">
      <c r="C528" s="9"/>
      <c r="D528" s="9"/>
      <c r="N528" s="9"/>
      <c r="O528" s="9"/>
      <c r="P528" s="9"/>
      <c r="Q528" s="9"/>
      <c r="R528" s="9"/>
    </row>
    <row r="529" spans="3:18" x14ac:dyDescent="0.2">
      <c r="C529" s="9"/>
      <c r="D529" s="9"/>
      <c r="N529" s="9"/>
      <c r="O529" s="9"/>
      <c r="P529" s="9"/>
      <c r="Q529" s="9"/>
      <c r="R529" s="9"/>
    </row>
    <row r="530" spans="3:18" x14ac:dyDescent="0.2">
      <c r="C530" s="9"/>
      <c r="D530" s="9"/>
      <c r="N530" s="9"/>
      <c r="O530" s="9"/>
      <c r="P530" s="9"/>
      <c r="Q530" s="9"/>
      <c r="R530" s="9"/>
    </row>
    <row r="531" spans="3:18" x14ac:dyDescent="0.2">
      <c r="C531" s="9"/>
      <c r="D531" s="9"/>
      <c r="N531" s="9"/>
      <c r="O531" s="9"/>
      <c r="P531" s="9"/>
      <c r="Q531" s="9"/>
      <c r="R531" s="9"/>
    </row>
    <row r="532" spans="3:18" x14ac:dyDescent="0.2">
      <c r="C532" s="9"/>
      <c r="D532" s="9"/>
      <c r="N532" s="9"/>
      <c r="O532" s="9"/>
      <c r="P532" s="9"/>
      <c r="Q532" s="9"/>
      <c r="R532" s="9"/>
    </row>
    <row r="533" spans="3:18" x14ac:dyDescent="0.2">
      <c r="C533" s="9"/>
      <c r="D533" s="9"/>
      <c r="N533" s="9"/>
      <c r="O533" s="9"/>
      <c r="P533" s="9"/>
      <c r="Q533" s="9"/>
      <c r="R533" s="9"/>
    </row>
    <row r="534" spans="3:18" x14ac:dyDescent="0.2">
      <c r="C534" s="9"/>
      <c r="D534" s="9"/>
      <c r="N534" s="9"/>
      <c r="O534" s="9"/>
      <c r="P534" s="9"/>
      <c r="Q534" s="9"/>
      <c r="R534" s="9"/>
    </row>
    <row r="535" spans="3:18" x14ac:dyDescent="0.2">
      <c r="C535" s="9"/>
      <c r="D535" s="9"/>
      <c r="N535" s="9"/>
      <c r="O535" s="9"/>
      <c r="P535" s="9"/>
      <c r="Q535" s="9"/>
      <c r="R535" s="9"/>
    </row>
    <row r="536" spans="3:18" x14ac:dyDescent="0.2">
      <c r="C536" s="9"/>
      <c r="D536" s="9"/>
      <c r="N536" s="9"/>
      <c r="O536" s="9"/>
      <c r="P536" s="9"/>
      <c r="Q536" s="9"/>
      <c r="R536" s="9"/>
    </row>
    <row r="537" spans="3:18" x14ac:dyDescent="0.2">
      <c r="C537" s="9"/>
      <c r="D537" s="9"/>
      <c r="N537" s="9"/>
      <c r="O537" s="9"/>
      <c r="P537" s="9"/>
      <c r="Q537" s="9"/>
      <c r="R537" s="9"/>
    </row>
    <row r="538" spans="3:18" x14ac:dyDescent="0.2">
      <c r="C538" s="9"/>
      <c r="D538" s="9"/>
      <c r="N538" s="9"/>
      <c r="O538" s="9"/>
      <c r="P538" s="9"/>
      <c r="Q538" s="9"/>
      <c r="R538" s="9"/>
    </row>
    <row r="539" spans="3:18" x14ac:dyDescent="0.2">
      <c r="C539" s="9"/>
      <c r="D539" s="9"/>
      <c r="N539" s="9"/>
      <c r="O539" s="9"/>
      <c r="P539" s="9"/>
      <c r="Q539" s="9"/>
      <c r="R539" s="9"/>
    </row>
    <row r="540" spans="3:18" x14ac:dyDescent="0.2">
      <c r="C540" s="9"/>
      <c r="D540" s="9"/>
      <c r="N540" s="9"/>
      <c r="O540" s="9"/>
      <c r="P540" s="9"/>
      <c r="Q540" s="9"/>
      <c r="R540" s="9"/>
    </row>
    <row r="541" spans="3:18" x14ac:dyDescent="0.2">
      <c r="C541" s="9"/>
      <c r="D541" s="9"/>
      <c r="N541" s="9"/>
      <c r="O541" s="9"/>
      <c r="P541" s="9"/>
      <c r="Q541" s="9"/>
      <c r="R541" s="9"/>
    </row>
    <row r="542" spans="3:18" x14ac:dyDescent="0.2">
      <c r="C542" s="9"/>
      <c r="D542" s="9"/>
      <c r="N542" s="9"/>
      <c r="O542" s="9"/>
      <c r="P542" s="9"/>
      <c r="Q542" s="9"/>
      <c r="R542" s="9"/>
    </row>
    <row r="543" spans="3:18" x14ac:dyDescent="0.2">
      <c r="C543" s="9"/>
      <c r="D543" s="9"/>
      <c r="N543" s="9"/>
      <c r="O543" s="9"/>
      <c r="P543" s="9"/>
      <c r="Q543" s="9"/>
      <c r="R543" s="9"/>
    </row>
    <row r="544" spans="3:18" x14ac:dyDescent="0.2">
      <c r="C544" s="9"/>
      <c r="D544" s="9"/>
      <c r="N544" s="9"/>
      <c r="O544" s="9"/>
      <c r="P544" s="9"/>
      <c r="Q544" s="9"/>
      <c r="R544" s="9"/>
    </row>
    <row r="545" spans="3:18" x14ac:dyDescent="0.2">
      <c r="C545" s="9"/>
      <c r="D545" s="9"/>
      <c r="N545" s="9"/>
      <c r="O545" s="9"/>
      <c r="P545" s="9"/>
      <c r="Q545" s="9"/>
      <c r="R545" s="9"/>
    </row>
    <row r="546" spans="3:18" x14ac:dyDescent="0.2">
      <c r="C546" s="9"/>
      <c r="D546" s="9"/>
      <c r="N546" s="9"/>
      <c r="O546" s="9"/>
      <c r="P546" s="9"/>
      <c r="Q546" s="9"/>
      <c r="R546" s="9"/>
    </row>
    <row r="547" spans="3:18" x14ac:dyDescent="0.2">
      <c r="C547" s="9"/>
      <c r="D547" s="9"/>
      <c r="N547" s="9"/>
      <c r="O547" s="9"/>
      <c r="P547" s="9"/>
      <c r="Q547" s="9"/>
      <c r="R547" s="9"/>
    </row>
    <row r="548" spans="3:18" x14ac:dyDescent="0.2">
      <c r="C548" s="9"/>
      <c r="D548" s="9"/>
      <c r="N548" s="9"/>
      <c r="O548" s="9"/>
      <c r="P548" s="9"/>
      <c r="Q548" s="9"/>
      <c r="R548" s="9"/>
    </row>
    <row r="549" spans="3:18" x14ac:dyDescent="0.2">
      <c r="C549" s="9"/>
      <c r="D549" s="9"/>
      <c r="N549" s="9"/>
      <c r="O549" s="9"/>
      <c r="P549" s="9"/>
      <c r="Q549" s="9"/>
      <c r="R549" s="9"/>
    </row>
    <row r="550" spans="3:18" x14ac:dyDescent="0.2">
      <c r="C550" s="9"/>
      <c r="D550" s="9"/>
      <c r="N550" s="9"/>
      <c r="O550" s="9"/>
      <c r="P550" s="9"/>
      <c r="Q550" s="9"/>
      <c r="R550" s="9"/>
    </row>
    <row r="551" spans="3:18" x14ac:dyDescent="0.2">
      <c r="C551" s="9"/>
      <c r="D551" s="9"/>
      <c r="N551" s="9"/>
      <c r="O551" s="9"/>
      <c r="P551" s="9"/>
      <c r="Q551" s="9"/>
      <c r="R551" s="9"/>
    </row>
    <row r="552" spans="3:18" x14ac:dyDescent="0.2">
      <c r="C552" s="9"/>
      <c r="D552" s="9"/>
      <c r="N552" s="9"/>
      <c r="O552" s="9"/>
      <c r="P552" s="9"/>
      <c r="Q552" s="9"/>
      <c r="R552" s="9"/>
    </row>
    <row r="553" spans="3:18" x14ac:dyDescent="0.2">
      <c r="C553" s="9"/>
      <c r="D553" s="9"/>
      <c r="N553" s="9"/>
      <c r="O553" s="9"/>
      <c r="P553" s="9"/>
      <c r="Q553" s="9"/>
      <c r="R553" s="9"/>
    </row>
    <row r="554" spans="3:18" x14ac:dyDescent="0.2">
      <c r="C554" s="9"/>
      <c r="D554" s="9"/>
      <c r="N554" s="9"/>
      <c r="O554" s="9"/>
      <c r="P554" s="9"/>
      <c r="Q554" s="9"/>
      <c r="R554" s="9"/>
    </row>
    <row r="555" spans="3:18" x14ac:dyDescent="0.2">
      <c r="C555" s="9"/>
      <c r="D555" s="9"/>
      <c r="N555" s="9"/>
      <c r="O555" s="9"/>
      <c r="P555" s="9"/>
      <c r="Q555" s="9"/>
      <c r="R555" s="9"/>
    </row>
    <row r="556" spans="3:18" x14ac:dyDescent="0.2">
      <c r="C556" s="9"/>
      <c r="D556" s="9"/>
      <c r="N556" s="9"/>
      <c r="O556" s="9"/>
      <c r="P556" s="9"/>
      <c r="Q556" s="9"/>
      <c r="R556" s="9"/>
    </row>
    <row r="557" spans="3:18" x14ac:dyDescent="0.2">
      <c r="C557" s="9"/>
      <c r="D557" s="9"/>
      <c r="N557" s="9"/>
      <c r="O557" s="9"/>
      <c r="P557" s="9"/>
      <c r="Q557" s="9"/>
      <c r="R557" s="9"/>
    </row>
    <row r="558" spans="3:18" x14ac:dyDescent="0.2">
      <c r="C558" s="9"/>
      <c r="D558" s="9"/>
      <c r="N558" s="9"/>
      <c r="O558" s="9"/>
      <c r="P558" s="9"/>
      <c r="Q558" s="9"/>
      <c r="R558" s="9"/>
    </row>
    <row r="559" spans="3:18" x14ac:dyDescent="0.2">
      <c r="C559" s="9"/>
      <c r="D559" s="9"/>
      <c r="N559" s="9"/>
      <c r="O559" s="9"/>
      <c r="P559" s="9"/>
      <c r="Q559" s="9"/>
      <c r="R559" s="9"/>
    </row>
    <row r="560" spans="3:18" x14ac:dyDescent="0.2">
      <c r="C560" s="9"/>
      <c r="D560" s="9"/>
      <c r="N560" s="9"/>
      <c r="O560" s="9"/>
      <c r="P560" s="9"/>
      <c r="Q560" s="9"/>
      <c r="R560" s="9"/>
    </row>
    <row r="561" spans="3:18" x14ac:dyDescent="0.2">
      <c r="C561" s="9"/>
      <c r="D561" s="9"/>
      <c r="N561" s="9"/>
      <c r="O561" s="9"/>
      <c r="P561" s="9"/>
      <c r="Q561" s="9"/>
      <c r="R561" s="9"/>
    </row>
    <row r="562" spans="3:18" x14ac:dyDescent="0.2">
      <c r="C562" s="9"/>
      <c r="D562" s="9"/>
      <c r="N562" s="9"/>
      <c r="O562" s="9"/>
      <c r="P562" s="9"/>
      <c r="Q562" s="9"/>
      <c r="R562" s="9"/>
    </row>
    <row r="563" spans="3:18" x14ac:dyDescent="0.2">
      <c r="C563" s="9"/>
      <c r="D563" s="9"/>
      <c r="N563" s="9"/>
      <c r="O563" s="9"/>
      <c r="P563" s="9"/>
      <c r="Q563" s="9"/>
      <c r="R563" s="9"/>
    </row>
    <row r="564" spans="3:18" x14ac:dyDescent="0.2">
      <c r="C564" s="9"/>
      <c r="D564" s="9"/>
      <c r="N564" s="9"/>
      <c r="O564" s="9"/>
      <c r="P564" s="9"/>
      <c r="Q564" s="9"/>
      <c r="R564" s="9"/>
    </row>
    <row r="565" spans="3:18" x14ac:dyDescent="0.2">
      <c r="C565" s="9"/>
      <c r="D565" s="9"/>
      <c r="N565" s="9"/>
      <c r="O565" s="9"/>
      <c r="P565" s="9"/>
      <c r="Q565" s="9"/>
      <c r="R565" s="9"/>
    </row>
    <row r="566" spans="3:18" x14ac:dyDescent="0.2">
      <c r="C566" s="9"/>
      <c r="D566" s="9"/>
      <c r="N566" s="9"/>
      <c r="O566" s="9"/>
      <c r="P566" s="9"/>
      <c r="Q566" s="9"/>
      <c r="R566" s="9"/>
    </row>
    <row r="567" spans="3:18" x14ac:dyDescent="0.2">
      <c r="C567" s="9"/>
      <c r="D567" s="9"/>
      <c r="N567" s="9"/>
      <c r="O567" s="9"/>
      <c r="P567" s="9"/>
      <c r="Q567" s="9"/>
      <c r="R567" s="9"/>
    </row>
    <row r="568" spans="3:18" x14ac:dyDescent="0.2">
      <c r="C568" s="9"/>
      <c r="D568" s="9"/>
      <c r="N568" s="9"/>
      <c r="O568" s="9"/>
      <c r="P568" s="9"/>
      <c r="Q568" s="9"/>
      <c r="R568" s="9"/>
    </row>
    <row r="569" spans="3:18" x14ac:dyDescent="0.2">
      <c r="C569" s="9"/>
      <c r="D569" s="9"/>
      <c r="N569" s="9"/>
      <c r="O569" s="9"/>
      <c r="P569" s="9"/>
      <c r="Q569" s="9"/>
      <c r="R569" s="9"/>
    </row>
    <row r="570" spans="3:18" x14ac:dyDescent="0.2">
      <c r="C570" s="9"/>
      <c r="D570" s="9"/>
      <c r="N570" s="9"/>
      <c r="O570" s="9"/>
      <c r="P570" s="9"/>
      <c r="Q570" s="9"/>
      <c r="R570" s="9"/>
    </row>
    <row r="571" spans="3:18" x14ac:dyDescent="0.2">
      <c r="C571" s="9"/>
      <c r="D571" s="9"/>
      <c r="N571" s="9"/>
      <c r="O571" s="9"/>
      <c r="P571" s="9"/>
      <c r="Q571" s="9"/>
      <c r="R571" s="9"/>
    </row>
    <row r="572" spans="3:18" x14ac:dyDescent="0.2">
      <c r="C572" s="9"/>
      <c r="D572" s="9"/>
      <c r="N572" s="9"/>
      <c r="O572" s="9"/>
      <c r="P572" s="9"/>
      <c r="Q572" s="9"/>
      <c r="R572" s="9"/>
    </row>
    <row r="573" spans="3:18" x14ac:dyDescent="0.2">
      <c r="C573" s="9"/>
      <c r="D573" s="9"/>
      <c r="N573" s="9"/>
      <c r="O573" s="9"/>
      <c r="P573" s="9"/>
      <c r="Q573" s="9"/>
      <c r="R573" s="9"/>
    </row>
    <row r="574" spans="3:18" x14ac:dyDescent="0.2">
      <c r="C574" s="9"/>
      <c r="D574" s="9"/>
      <c r="N574" s="9"/>
      <c r="O574" s="9"/>
      <c r="P574" s="9"/>
      <c r="Q574" s="9"/>
      <c r="R574" s="9"/>
    </row>
    <row r="575" spans="3:18" x14ac:dyDescent="0.2">
      <c r="C575" s="9"/>
      <c r="D575" s="9"/>
      <c r="N575" s="9"/>
      <c r="O575" s="9"/>
      <c r="P575" s="9"/>
      <c r="Q575" s="9"/>
      <c r="R575" s="9"/>
    </row>
    <row r="576" spans="3:18" x14ac:dyDescent="0.2">
      <c r="C576" s="9"/>
      <c r="D576" s="9"/>
      <c r="N576" s="9"/>
      <c r="O576" s="9"/>
      <c r="P576" s="9"/>
      <c r="Q576" s="9"/>
      <c r="R576" s="9"/>
    </row>
    <row r="577" spans="3:18" x14ac:dyDescent="0.2">
      <c r="C577" s="9"/>
      <c r="D577" s="9"/>
      <c r="N577" s="9"/>
      <c r="O577" s="9"/>
      <c r="P577" s="9"/>
      <c r="Q577" s="9"/>
      <c r="R577" s="9"/>
    </row>
    <row r="578" spans="3:18" x14ac:dyDescent="0.2">
      <c r="C578" s="9"/>
      <c r="D578" s="9"/>
      <c r="N578" s="9"/>
      <c r="O578" s="9"/>
      <c r="P578" s="9"/>
      <c r="Q578" s="9"/>
      <c r="R578" s="9"/>
    </row>
    <row r="579" spans="3:18" x14ac:dyDescent="0.2">
      <c r="C579" s="9"/>
      <c r="D579" s="9"/>
      <c r="N579" s="9"/>
      <c r="O579" s="9"/>
      <c r="P579" s="9"/>
      <c r="Q579" s="9"/>
      <c r="R579" s="9"/>
    </row>
    <row r="580" spans="3:18" x14ac:dyDescent="0.2">
      <c r="C580" s="9"/>
      <c r="D580" s="9"/>
      <c r="N580" s="9"/>
      <c r="O580" s="9"/>
      <c r="P580" s="9"/>
      <c r="Q580" s="9"/>
      <c r="R580" s="9"/>
    </row>
    <row r="581" spans="3:18" x14ac:dyDescent="0.2">
      <c r="C581" s="9"/>
      <c r="D581" s="9"/>
      <c r="N581" s="9"/>
      <c r="O581" s="9"/>
      <c r="P581" s="9"/>
      <c r="Q581" s="9"/>
      <c r="R581" s="9"/>
    </row>
    <row r="582" spans="3:18" x14ac:dyDescent="0.2">
      <c r="C582" s="9"/>
      <c r="D582" s="9"/>
      <c r="N582" s="9"/>
      <c r="O582" s="9"/>
      <c r="P582" s="9"/>
      <c r="Q582" s="9"/>
      <c r="R582" s="9"/>
    </row>
    <row r="583" spans="3:18" x14ac:dyDescent="0.2">
      <c r="C583" s="9"/>
      <c r="D583" s="9"/>
      <c r="N583" s="9"/>
      <c r="O583" s="9"/>
      <c r="P583" s="9"/>
      <c r="Q583" s="9"/>
      <c r="R583" s="9"/>
    </row>
    <row r="584" spans="3:18" x14ac:dyDescent="0.2">
      <c r="C584" s="9"/>
      <c r="D584" s="9"/>
      <c r="N584" s="9"/>
      <c r="O584" s="9"/>
      <c r="P584" s="9"/>
      <c r="Q584" s="9"/>
      <c r="R584" s="9"/>
    </row>
    <row r="585" spans="3:18" x14ac:dyDescent="0.2">
      <c r="C585" s="9"/>
      <c r="D585" s="9"/>
      <c r="N585" s="9"/>
      <c r="O585" s="9"/>
      <c r="P585" s="9"/>
      <c r="Q585" s="9"/>
      <c r="R585" s="9"/>
    </row>
    <row r="586" spans="3:18" x14ac:dyDescent="0.2">
      <c r="C586" s="9"/>
      <c r="D586" s="9"/>
      <c r="N586" s="9"/>
      <c r="O586" s="9"/>
      <c r="P586" s="9"/>
      <c r="Q586" s="9"/>
      <c r="R586" s="9"/>
    </row>
    <row r="587" spans="3:18" x14ac:dyDescent="0.2">
      <c r="C587" s="9"/>
      <c r="D587" s="9"/>
      <c r="N587" s="9"/>
      <c r="O587" s="9"/>
      <c r="P587" s="9"/>
      <c r="Q587" s="9"/>
      <c r="R587" s="9"/>
    </row>
    <row r="588" spans="3:18" x14ac:dyDescent="0.2">
      <c r="C588" s="9"/>
      <c r="D588" s="9"/>
      <c r="N588" s="9"/>
      <c r="O588" s="9"/>
      <c r="P588" s="9"/>
      <c r="Q588" s="9"/>
      <c r="R588" s="9"/>
    </row>
    <row r="589" spans="3:18" x14ac:dyDescent="0.2">
      <c r="C589" s="9"/>
      <c r="D589" s="9"/>
      <c r="N589" s="9"/>
      <c r="O589" s="9"/>
      <c r="P589" s="9"/>
      <c r="Q589" s="9"/>
      <c r="R589" s="9"/>
    </row>
    <row r="590" spans="3:18" x14ac:dyDescent="0.2">
      <c r="C590" s="9"/>
      <c r="D590" s="9"/>
      <c r="N590" s="9"/>
      <c r="O590" s="9"/>
      <c r="P590" s="9"/>
      <c r="Q590" s="9"/>
      <c r="R590" s="9"/>
    </row>
    <row r="591" spans="3:18" x14ac:dyDescent="0.2">
      <c r="C591" s="9"/>
      <c r="D591" s="9"/>
      <c r="N591" s="9"/>
      <c r="O591" s="9"/>
      <c r="P591" s="9"/>
      <c r="Q591" s="9"/>
      <c r="R591" s="9"/>
    </row>
    <row r="592" spans="3:18" x14ac:dyDescent="0.2">
      <c r="C592" s="9"/>
      <c r="D592" s="9"/>
      <c r="N592" s="9"/>
      <c r="O592" s="9"/>
      <c r="P592" s="9"/>
      <c r="Q592" s="9"/>
      <c r="R592" s="9"/>
    </row>
    <row r="593" spans="3:18" x14ac:dyDescent="0.2">
      <c r="C593" s="9"/>
      <c r="D593" s="9"/>
      <c r="N593" s="9"/>
      <c r="O593" s="9"/>
      <c r="P593" s="9"/>
      <c r="Q593" s="9"/>
      <c r="R593" s="9"/>
    </row>
    <row r="594" spans="3:18" x14ac:dyDescent="0.2">
      <c r="C594" s="9"/>
      <c r="D594" s="9"/>
      <c r="N594" s="9"/>
      <c r="O594" s="9"/>
      <c r="P594" s="9"/>
      <c r="Q594" s="9"/>
      <c r="R594" s="9"/>
    </row>
    <row r="595" spans="3:18" x14ac:dyDescent="0.2">
      <c r="C595" s="9"/>
      <c r="D595" s="9"/>
      <c r="N595" s="9"/>
      <c r="O595" s="9"/>
      <c r="P595" s="9"/>
      <c r="Q595" s="9"/>
      <c r="R595" s="9"/>
    </row>
    <row r="596" spans="3:18" x14ac:dyDescent="0.2">
      <c r="C596" s="9"/>
      <c r="D596" s="9"/>
      <c r="N596" s="9"/>
      <c r="O596" s="9"/>
      <c r="P596" s="9"/>
      <c r="Q596" s="9"/>
      <c r="R596" s="9"/>
    </row>
    <row r="597" spans="3:18" x14ac:dyDescent="0.2">
      <c r="C597" s="9"/>
      <c r="D597" s="9"/>
      <c r="N597" s="9"/>
      <c r="O597" s="9"/>
      <c r="P597" s="9"/>
      <c r="Q597" s="9"/>
      <c r="R597" s="9"/>
    </row>
    <row r="598" spans="3:18" x14ac:dyDescent="0.2">
      <c r="C598" s="9"/>
      <c r="D598" s="9"/>
      <c r="N598" s="9"/>
      <c r="O598" s="9"/>
      <c r="P598" s="9"/>
      <c r="Q598" s="9"/>
      <c r="R598" s="9"/>
    </row>
    <row r="599" spans="3:18" x14ac:dyDescent="0.2">
      <c r="C599" s="9"/>
      <c r="D599" s="9"/>
      <c r="N599" s="9"/>
      <c r="O599" s="9"/>
      <c r="P599" s="9"/>
      <c r="Q599" s="9"/>
      <c r="R599" s="9"/>
    </row>
    <row r="600" spans="3:18" x14ac:dyDescent="0.2">
      <c r="C600" s="9"/>
      <c r="D600" s="9"/>
      <c r="N600" s="9"/>
      <c r="O600" s="9"/>
      <c r="P600" s="9"/>
      <c r="Q600" s="9"/>
      <c r="R600" s="9"/>
    </row>
    <row r="601" spans="3:18" x14ac:dyDescent="0.2">
      <c r="C601" s="9"/>
      <c r="D601" s="9"/>
      <c r="N601" s="9"/>
      <c r="O601" s="9"/>
      <c r="P601" s="9"/>
      <c r="Q601" s="9"/>
      <c r="R601" s="9"/>
    </row>
    <row r="602" spans="3:18" x14ac:dyDescent="0.2">
      <c r="C602" s="9"/>
      <c r="D602" s="9"/>
      <c r="N602" s="9"/>
      <c r="O602" s="9"/>
      <c r="P602" s="9"/>
      <c r="Q602" s="9"/>
      <c r="R602" s="9"/>
    </row>
    <row r="603" spans="3:18" x14ac:dyDescent="0.2">
      <c r="C603" s="9"/>
      <c r="D603" s="9"/>
      <c r="N603" s="9"/>
      <c r="O603" s="9"/>
      <c r="P603" s="9"/>
      <c r="Q603" s="9"/>
      <c r="R603" s="9"/>
    </row>
    <row r="604" spans="3:18" x14ac:dyDescent="0.2">
      <c r="C604" s="9"/>
      <c r="D604" s="9"/>
      <c r="N604" s="9"/>
      <c r="O604" s="9"/>
      <c r="P604" s="9"/>
      <c r="Q604" s="9"/>
      <c r="R604" s="9"/>
    </row>
    <row r="605" spans="3:18" x14ac:dyDescent="0.2">
      <c r="C605" s="9"/>
      <c r="D605" s="9"/>
      <c r="N605" s="9"/>
      <c r="O605" s="9"/>
      <c r="P605" s="9"/>
      <c r="Q605" s="9"/>
      <c r="R605" s="9"/>
    </row>
    <row r="606" spans="3:18" x14ac:dyDescent="0.2">
      <c r="C606" s="9"/>
      <c r="D606" s="9"/>
      <c r="N606" s="9"/>
      <c r="O606" s="9"/>
      <c r="P606" s="9"/>
      <c r="Q606" s="9"/>
      <c r="R606" s="9"/>
    </row>
    <row r="607" spans="3:18" x14ac:dyDescent="0.2">
      <c r="C607" s="9"/>
      <c r="D607" s="9"/>
      <c r="N607" s="9"/>
      <c r="O607" s="9"/>
      <c r="P607" s="9"/>
      <c r="Q607" s="9"/>
      <c r="R607" s="9"/>
    </row>
    <row r="608" spans="3:18" x14ac:dyDescent="0.2">
      <c r="C608" s="9"/>
      <c r="D608" s="9"/>
      <c r="N608" s="9"/>
      <c r="O608" s="9"/>
      <c r="P608" s="9"/>
      <c r="Q608" s="9"/>
      <c r="R608" s="9"/>
    </row>
    <row r="609" spans="3:18" x14ac:dyDescent="0.2">
      <c r="C609" s="9"/>
      <c r="D609" s="9"/>
      <c r="N609" s="9"/>
      <c r="O609" s="9"/>
      <c r="P609" s="9"/>
      <c r="Q609" s="9"/>
      <c r="R609" s="9"/>
    </row>
    <row r="610" spans="3:18" x14ac:dyDescent="0.2">
      <c r="C610" s="9"/>
      <c r="D610" s="9"/>
      <c r="N610" s="9"/>
      <c r="O610" s="9"/>
      <c r="P610" s="9"/>
      <c r="Q610" s="9"/>
      <c r="R610" s="9"/>
    </row>
    <row r="611" spans="3:18" x14ac:dyDescent="0.2">
      <c r="C611" s="9"/>
      <c r="D611" s="9"/>
      <c r="N611" s="9"/>
      <c r="O611" s="9"/>
      <c r="P611" s="9"/>
      <c r="Q611" s="9"/>
      <c r="R611" s="9"/>
    </row>
    <row r="612" spans="3:18" x14ac:dyDescent="0.2">
      <c r="C612" s="9"/>
      <c r="D612" s="9"/>
      <c r="N612" s="9"/>
      <c r="O612" s="9"/>
      <c r="P612" s="9"/>
      <c r="Q612" s="9"/>
      <c r="R612" s="9"/>
    </row>
    <row r="613" spans="3:18" x14ac:dyDescent="0.2">
      <c r="C613" s="9"/>
      <c r="D613" s="9"/>
      <c r="N613" s="9"/>
      <c r="O613" s="9"/>
      <c r="P613" s="9"/>
      <c r="Q613" s="9"/>
      <c r="R613" s="9"/>
    </row>
    <row r="614" spans="3:18" x14ac:dyDescent="0.2">
      <c r="C614" s="9"/>
      <c r="D614" s="9"/>
      <c r="N614" s="9"/>
      <c r="O614" s="9"/>
      <c r="P614" s="9"/>
      <c r="Q614" s="9"/>
      <c r="R614" s="9"/>
    </row>
    <row r="615" spans="3:18" x14ac:dyDescent="0.2">
      <c r="C615" s="9"/>
      <c r="D615" s="9"/>
      <c r="N615" s="9"/>
      <c r="O615" s="9"/>
      <c r="P615" s="9"/>
      <c r="Q615" s="9"/>
      <c r="R615" s="9"/>
    </row>
    <row r="616" spans="3:18" x14ac:dyDescent="0.2">
      <c r="C616" s="9"/>
      <c r="D616" s="9"/>
      <c r="N616" s="9"/>
      <c r="O616" s="9"/>
      <c r="P616" s="9"/>
      <c r="Q616" s="9"/>
      <c r="R616" s="9"/>
    </row>
    <row r="617" spans="3:18" x14ac:dyDescent="0.2">
      <c r="C617" s="9"/>
      <c r="D617" s="9"/>
      <c r="N617" s="9"/>
      <c r="O617" s="9"/>
      <c r="P617" s="9"/>
      <c r="Q617" s="9"/>
      <c r="R617" s="9"/>
    </row>
    <row r="618" spans="3:18" x14ac:dyDescent="0.2">
      <c r="C618" s="9"/>
      <c r="D618" s="9"/>
      <c r="N618" s="9"/>
      <c r="O618" s="9"/>
      <c r="P618" s="9"/>
      <c r="Q618" s="9"/>
      <c r="R618" s="9"/>
    </row>
    <row r="619" spans="3:18" x14ac:dyDescent="0.2">
      <c r="C619" s="9"/>
      <c r="D619" s="9"/>
      <c r="N619" s="9"/>
      <c r="O619" s="9"/>
      <c r="P619" s="9"/>
      <c r="Q619" s="9"/>
      <c r="R619" s="9"/>
    </row>
    <row r="620" spans="3:18" x14ac:dyDescent="0.2">
      <c r="C620" s="9"/>
      <c r="D620" s="9"/>
      <c r="N620" s="9"/>
      <c r="O620" s="9"/>
      <c r="P620" s="9"/>
      <c r="Q620" s="9"/>
      <c r="R620" s="9"/>
    </row>
    <row r="621" spans="3:18" x14ac:dyDescent="0.2">
      <c r="C621" s="9"/>
      <c r="D621" s="9"/>
      <c r="N621" s="9"/>
      <c r="O621" s="9"/>
      <c r="P621" s="9"/>
      <c r="Q621" s="9"/>
      <c r="R621" s="9"/>
    </row>
    <row r="622" spans="3:18" x14ac:dyDescent="0.2">
      <c r="C622" s="9"/>
      <c r="D622" s="9"/>
      <c r="N622" s="9"/>
      <c r="O622" s="9"/>
      <c r="P622" s="9"/>
      <c r="Q622" s="9"/>
      <c r="R622" s="9"/>
    </row>
    <row r="623" spans="3:18" x14ac:dyDescent="0.2">
      <c r="C623" s="9"/>
      <c r="D623" s="9"/>
      <c r="N623" s="9"/>
      <c r="O623" s="9"/>
      <c r="P623" s="9"/>
      <c r="Q623" s="9"/>
      <c r="R623" s="9"/>
    </row>
    <row r="624" spans="3:18" x14ac:dyDescent="0.2">
      <c r="C624" s="9"/>
      <c r="D624" s="9"/>
      <c r="N624" s="9"/>
      <c r="O624" s="9"/>
      <c r="P624" s="9"/>
      <c r="Q624" s="9"/>
      <c r="R624" s="9"/>
    </row>
    <row r="625" spans="3:18" x14ac:dyDescent="0.2">
      <c r="C625" s="9"/>
      <c r="D625" s="9"/>
      <c r="N625" s="9"/>
      <c r="O625" s="9"/>
      <c r="P625" s="9"/>
      <c r="Q625" s="9"/>
      <c r="R625" s="9"/>
    </row>
    <row r="626" spans="3:18" x14ac:dyDescent="0.2">
      <c r="C626" s="9"/>
      <c r="D626" s="9"/>
      <c r="N626" s="9"/>
      <c r="O626" s="9"/>
      <c r="P626" s="9"/>
      <c r="Q626" s="9"/>
      <c r="R626" s="9"/>
    </row>
    <row r="627" spans="3:18" x14ac:dyDescent="0.2">
      <c r="C627" s="9"/>
      <c r="D627" s="9"/>
      <c r="N627" s="9"/>
      <c r="O627" s="9"/>
      <c r="P627" s="9"/>
      <c r="Q627" s="9"/>
      <c r="R627" s="9"/>
    </row>
    <row r="628" spans="3:18" x14ac:dyDescent="0.2">
      <c r="C628" s="9"/>
      <c r="D628" s="9"/>
      <c r="N628" s="9"/>
      <c r="O628" s="9"/>
      <c r="P628" s="9"/>
      <c r="Q628" s="9"/>
      <c r="R628" s="9"/>
    </row>
    <row r="629" spans="3:18" x14ac:dyDescent="0.2">
      <c r="C629" s="9"/>
      <c r="D629" s="9"/>
      <c r="N629" s="9"/>
      <c r="O629" s="9"/>
      <c r="P629" s="9"/>
      <c r="Q629" s="9"/>
      <c r="R629" s="9"/>
    </row>
    <row r="630" spans="3:18" x14ac:dyDescent="0.2">
      <c r="C630" s="9"/>
      <c r="D630" s="9"/>
      <c r="N630" s="9"/>
      <c r="O630" s="9"/>
      <c r="P630" s="9"/>
      <c r="Q630" s="9"/>
      <c r="R630" s="9"/>
    </row>
    <row r="631" spans="3:18" x14ac:dyDescent="0.2">
      <c r="C631" s="9"/>
      <c r="D631" s="9"/>
      <c r="N631" s="9"/>
      <c r="O631" s="9"/>
      <c r="P631" s="9"/>
      <c r="Q631" s="9"/>
      <c r="R631" s="9"/>
    </row>
    <row r="632" spans="3:18" x14ac:dyDescent="0.2">
      <c r="C632" s="9"/>
      <c r="D632" s="9"/>
      <c r="N632" s="9"/>
      <c r="O632" s="9"/>
      <c r="P632" s="9"/>
      <c r="Q632" s="9"/>
      <c r="R632" s="9"/>
    </row>
    <row r="633" spans="3:18" x14ac:dyDescent="0.2">
      <c r="C633" s="9"/>
      <c r="D633" s="9"/>
      <c r="N633" s="9"/>
      <c r="O633" s="9"/>
      <c r="P633" s="9"/>
      <c r="Q633" s="9"/>
      <c r="R633" s="9"/>
    </row>
    <row r="634" spans="3:18" x14ac:dyDescent="0.2">
      <c r="C634" s="9"/>
      <c r="D634" s="9"/>
      <c r="N634" s="9"/>
      <c r="O634" s="9"/>
      <c r="P634" s="9"/>
      <c r="Q634" s="9"/>
      <c r="R634" s="9"/>
    </row>
    <row r="635" spans="3:18" x14ac:dyDescent="0.2">
      <c r="C635" s="9"/>
      <c r="D635" s="9"/>
      <c r="N635" s="9"/>
      <c r="O635" s="9"/>
      <c r="P635" s="9"/>
      <c r="Q635" s="9"/>
      <c r="R635" s="9"/>
    </row>
    <row r="636" spans="3:18" x14ac:dyDescent="0.2">
      <c r="C636" s="9"/>
      <c r="D636" s="9"/>
      <c r="N636" s="9"/>
      <c r="O636" s="9"/>
      <c r="P636" s="9"/>
      <c r="Q636" s="9"/>
      <c r="R636" s="9"/>
    </row>
    <row r="637" spans="3:18" x14ac:dyDescent="0.2">
      <c r="C637" s="9"/>
      <c r="D637" s="9"/>
      <c r="N637" s="9"/>
      <c r="O637" s="9"/>
      <c r="P637" s="9"/>
      <c r="Q637" s="9"/>
      <c r="R637" s="9"/>
    </row>
    <row r="638" spans="3:18" x14ac:dyDescent="0.2">
      <c r="C638" s="9"/>
      <c r="D638" s="9"/>
      <c r="N638" s="9"/>
      <c r="O638" s="9"/>
      <c r="P638" s="9"/>
      <c r="Q638" s="9"/>
      <c r="R638" s="9"/>
    </row>
    <row r="639" spans="3:18" x14ac:dyDescent="0.2">
      <c r="C639" s="9"/>
      <c r="D639" s="9"/>
      <c r="N639" s="9"/>
      <c r="O639" s="9"/>
      <c r="P639" s="9"/>
      <c r="Q639" s="9"/>
      <c r="R639" s="9"/>
    </row>
    <row r="640" spans="3:18" x14ac:dyDescent="0.2">
      <c r="C640" s="9"/>
      <c r="D640" s="9"/>
      <c r="N640" s="9"/>
      <c r="O640" s="9"/>
      <c r="P640" s="9"/>
      <c r="Q640" s="9"/>
      <c r="R640" s="9"/>
    </row>
    <row r="641" spans="3:18" x14ac:dyDescent="0.2">
      <c r="C641" s="9"/>
      <c r="D641" s="9"/>
      <c r="N641" s="9"/>
      <c r="O641" s="9"/>
      <c r="P641" s="9"/>
      <c r="Q641" s="9"/>
      <c r="R641" s="9"/>
    </row>
    <row r="642" spans="3:18" x14ac:dyDescent="0.2">
      <c r="C642" s="9"/>
      <c r="D642" s="9"/>
      <c r="N642" s="9"/>
      <c r="O642" s="9"/>
      <c r="P642" s="9"/>
      <c r="Q642" s="9"/>
      <c r="R642" s="9"/>
    </row>
    <row r="643" spans="3:18" x14ac:dyDescent="0.2">
      <c r="C643" s="9"/>
      <c r="D643" s="9"/>
      <c r="N643" s="9"/>
      <c r="O643" s="9"/>
      <c r="P643" s="9"/>
      <c r="Q643" s="9"/>
      <c r="R643" s="9"/>
    </row>
    <row r="644" spans="3:18" x14ac:dyDescent="0.2">
      <c r="C644" s="9"/>
      <c r="D644" s="9"/>
      <c r="N644" s="9"/>
      <c r="O644" s="9"/>
      <c r="P644" s="9"/>
      <c r="Q644" s="9"/>
      <c r="R644" s="9"/>
    </row>
    <row r="645" spans="3:18" x14ac:dyDescent="0.2">
      <c r="C645" s="9"/>
      <c r="D645" s="9"/>
      <c r="N645" s="9"/>
      <c r="O645" s="9"/>
      <c r="P645" s="9"/>
      <c r="Q645" s="9"/>
      <c r="R645" s="9"/>
    </row>
    <row r="646" spans="3:18" x14ac:dyDescent="0.2">
      <c r="C646" s="9"/>
      <c r="D646" s="9"/>
      <c r="N646" s="9"/>
      <c r="O646" s="9"/>
      <c r="P646" s="9"/>
      <c r="Q646" s="9"/>
      <c r="R646" s="9"/>
    </row>
    <row r="647" spans="3:18" x14ac:dyDescent="0.2">
      <c r="C647" s="9"/>
      <c r="D647" s="9"/>
      <c r="N647" s="9"/>
      <c r="O647" s="9"/>
      <c r="P647" s="9"/>
      <c r="Q647" s="9"/>
      <c r="R647" s="9"/>
    </row>
    <row r="648" spans="3:18" x14ac:dyDescent="0.2">
      <c r="C648" s="9"/>
      <c r="D648" s="9"/>
      <c r="N648" s="9"/>
      <c r="O648" s="9"/>
      <c r="P648" s="9"/>
      <c r="Q648" s="9"/>
      <c r="R648" s="9"/>
    </row>
    <row r="649" spans="3:18" x14ac:dyDescent="0.2">
      <c r="C649" s="9"/>
      <c r="D649" s="9"/>
      <c r="N649" s="9"/>
      <c r="O649" s="9"/>
      <c r="P649" s="9"/>
      <c r="Q649" s="9"/>
      <c r="R649" s="9"/>
    </row>
    <row r="650" spans="3:18" x14ac:dyDescent="0.2">
      <c r="C650" s="9"/>
      <c r="D650" s="9"/>
      <c r="N650" s="9"/>
      <c r="O650" s="9"/>
      <c r="P650" s="9"/>
      <c r="Q650" s="9"/>
      <c r="R650" s="9"/>
    </row>
    <row r="651" spans="3:18" x14ac:dyDescent="0.2">
      <c r="C651" s="9"/>
      <c r="D651" s="9"/>
      <c r="N651" s="9"/>
      <c r="O651" s="9"/>
      <c r="P651" s="9"/>
      <c r="Q651" s="9"/>
      <c r="R651" s="9"/>
    </row>
    <row r="652" spans="3:18" x14ac:dyDescent="0.2">
      <c r="C652" s="9"/>
      <c r="D652" s="9"/>
      <c r="N652" s="9"/>
      <c r="O652" s="9"/>
      <c r="P652" s="9"/>
      <c r="Q652" s="9"/>
      <c r="R652" s="9"/>
    </row>
    <row r="653" spans="3:18" x14ac:dyDescent="0.2">
      <c r="C653" s="9"/>
      <c r="D653" s="9"/>
      <c r="N653" s="9"/>
      <c r="O653" s="9"/>
      <c r="P653" s="9"/>
      <c r="Q653" s="9"/>
      <c r="R653" s="9"/>
    </row>
    <row r="654" spans="3:18" x14ac:dyDescent="0.2">
      <c r="C654" s="9"/>
      <c r="D654" s="9"/>
      <c r="N654" s="9"/>
      <c r="O654" s="9"/>
      <c r="P654" s="9"/>
      <c r="Q654" s="9"/>
      <c r="R654" s="9"/>
    </row>
    <row r="655" spans="3:18" x14ac:dyDescent="0.2">
      <c r="C655" s="9"/>
      <c r="D655" s="9"/>
      <c r="N655" s="9"/>
      <c r="O655" s="9"/>
      <c r="P655" s="9"/>
      <c r="Q655" s="9"/>
      <c r="R655" s="9"/>
    </row>
    <row r="656" spans="3:18" x14ac:dyDescent="0.2">
      <c r="C656" s="9"/>
      <c r="D656" s="9"/>
      <c r="N656" s="9"/>
      <c r="O656" s="9"/>
      <c r="P656" s="9"/>
      <c r="Q656" s="9"/>
      <c r="R656" s="9"/>
    </row>
    <row r="657" spans="3:18" x14ac:dyDescent="0.2">
      <c r="C657" s="9"/>
      <c r="D657" s="9"/>
      <c r="N657" s="9"/>
      <c r="O657" s="9"/>
      <c r="P657" s="9"/>
      <c r="Q657" s="9"/>
      <c r="R657" s="9"/>
    </row>
    <row r="658" spans="3:18" x14ac:dyDescent="0.2">
      <c r="C658" s="9"/>
      <c r="D658" s="9"/>
      <c r="N658" s="9"/>
      <c r="O658" s="9"/>
      <c r="P658" s="9"/>
      <c r="Q658" s="9"/>
      <c r="R658" s="9"/>
    </row>
    <row r="659" spans="3:18" x14ac:dyDescent="0.2">
      <c r="C659" s="9"/>
      <c r="D659" s="9"/>
      <c r="N659" s="9"/>
      <c r="O659" s="9"/>
      <c r="P659" s="9"/>
      <c r="Q659" s="9"/>
      <c r="R659" s="9"/>
    </row>
    <row r="660" spans="3:18" x14ac:dyDescent="0.2">
      <c r="C660" s="9"/>
      <c r="D660" s="9"/>
      <c r="N660" s="9"/>
      <c r="O660" s="9"/>
      <c r="P660" s="9"/>
      <c r="Q660" s="9"/>
      <c r="R660" s="9"/>
    </row>
    <row r="661" spans="3:18" x14ac:dyDescent="0.2">
      <c r="C661" s="9"/>
      <c r="D661" s="9"/>
      <c r="N661" s="9"/>
      <c r="O661" s="9"/>
      <c r="P661" s="9"/>
      <c r="Q661" s="9"/>
      <c r="R661" s="9"/>
    </row>
    <row r="662" spans="3:18" x14ac:dyDescent="0.2">
      <c r="C662" s="9"/>
      <c r="D662" s="9"/>
      <c r="N662" s="9"/>
      <c r="O662" s="9"/>
      <c r="P662" s="9"/>
      <c r="Q662" s="9"/>
      <c r="R662" s="9"/>
    </row>
    <row r="663" spans="3:18" x14ac:dyDescent="0.2">
      <c r="C663" s="9"/>
      <c r="D663" s="9"/>
      <c r="N663" s="9"/>
      <c r="O663" s="9"/>
      <c r="P663" s="9"/>
      <c r="Q663" s="9"/>
      <c r="R663" s="9"/>
    </row>
    <row r="664" spans="3:18" x14ac:dyDescent="0.2">
      <c r="C664" s="9"/>
      <c r="D664" s="9"/>
      <c r="N664" s="9"/>
      <c r="O664" s="9"/>
      <c r="P664" s="9"/>
      <c r="Q664" s="9"/>
      <c r="R664" s="9"/>
    </row>
    <row r="665" spans="3:18" x14ac:dyDescent="0.2">
      <c r="C665" s="9"/>
      <c r="D665" s="9"/>
      <c r="N665" s="9"/>
      <c r="O665" s="9"/>
      <c r="P665" s="9"/>
      <c r="Q665" s="9"/>
      <c r="R665" s="9"/>
    </row>
    <row r="666" spans="3:18" x14ac:dyDescent="0.2">
      <c r="C666" s="9"/>
      <c r="D666" s="9"/>
      <c r="N666" s="9"/>
      <c r="O666" s="9"/>
      <c r="P666" s="9"/>
      <c r="Q666" s="9"/>
      <c r="R666" s="9"/>
    </row>
    <row r="667" spans="3:18" x14ac:dyDescent="0.2">
      <c r="C667" s="9"/>
      <c r="D667" s="9"/>
      <c r="N667" s="9"/>
      <c r="O667" s="9"/>
      <c r="P667" s="9"/>
      <c r="Q667" s="9"/>
      <c r="R667" s="9"/>
    </row>
    <row r="668" spans="3:18" x14ac:dyDescent="0.2">
      <c r="C668" s="9"/>
      <c r="D668" s="9"/>
      <c r="N668" s="9"/>
      <c r="O668" s="9"/>
      <c r="P668" s="9"/>
      <c r="Q668" s="9"/>
      <c r="R668" s="9"/>
    </row>
    <row r="669" spans="3:18" x14ac:dyDescent="0.2">
      <c r="C669" s="9"/>
      <c r="D669" s="9"/>
      <c r="N669" s="9"/>
      <c r="O669" s="9"/>
      <c r="P669" s="9"/>
      <c r="Q669" s="9"/>
      <c r="R669" s="9"/>
    </row>
    <row r="670" spans="3:18" x14ac:dyDescent="0.2">
      <c r="C670" s="9"/>
      <c r="D670" s="9"/>
      <c r="N670" s="9"/>
      <c r="O670" s="9"/>
      <c r="P670" s="9"/>
      <c r="Q670" s="9"/>
      <c r="R670" s="9"/>
    </row>
    <row r="671" spans="3:18" x14ac:dyDescent="0.2">
      <c r="C671" s="9"/>
      <c r="D671" s="9"/>
      <c r="N671" s="9"/>
      <c r="O671" s="9"/>
      <c r="P671" s="9"/>
      <c r="Q671" s="9"/>
      <c r="R671" s="9"/>
    </row>
    <row r="672" spans="3:18" x14ac:dyDescent="0.2">
      <c r="C672" s="9"/>
      <c r="D672" s="9"/>
      <c r="N672" s="9"/>
      <c r="O672" s="9"/>
      <c r="P672" s="9"/>
      <c r="Q672" s="9"/>
      <c r="R672" s="9"/>
    </row>
    <row r="673" spans="3:18" x14ac:dyDescent="0.2">
      <c r="C673" s="9"/>
      <c r="D673" s="9"/>
      <c r="N673" s="9"/>
      <c r="O673" s="9"/>
      <c r="P673" s="9"/>
      <c r="Q673" s="9"/>
      <c r="R673" s="9"/>
    </row>
    <row r="674" spans="3:18" x14ac:dyDescent="0.2">
      <c r="C674" s="9"/>
      <c r="D674" s="9"/>
      <c r="N674" s="9"/>
      <c r="O674" s="9"/>
      <c r="P674" s="9"/>
      <c r="Q674" s="9"/>
      <c r="R674" s="9"/>
    </row>
    <row r="675" spans="3:18" x14ac:dyDescent="0.2">
      <c r="C675" s="9"/>
      <c r="D675" s="9"/>
      <c r="N675" s="9"/>
      <c r="O675" s="9"/>
      <c r="P675" s="9"/>
      <c r="Q675" s="9"/>
      <c r="R675" s="9"/>
    </row>
    <row r="676" spans="3:18" x14ac:dyDescent="0.2">
      <c r="C676" s="9"/>
      <c r="D676" s="9"/>
      <c r="N676" s="9"/>
      <c r="O676" s="9"/>
      <c r="P676" s="9"/>
      <c r="Q676" s="9"/>
      <c r="R676" s="9"/>
    </row>
    <row r="677" spans="3:18" x14ac:dyDescent="0.2">
      <c r="C677" s="9"/>
      <c r="D677" s="9"/>
      <c r="N677" s="9"/>
      <c r="O677" s="9"/>
      <c r="P677" s="9"/>
      <c r="Q677" s="9"/>
      <c r="R677" s="9"/>
    </row>
    <row r="678" spans="3:18" x14ac:dyDescent="0.2">
      <c r="C678" s="9"/>
      <c r="D678" s="9"/>
      <c r="N678" s="9"/>
      <c r="O678" s="9"/>
      <c r="P678" s="9"/>
      <c r="Q678" s="9"/>
      <c r="R678" s="9"/>
    </row>
    <row r="679" spans="3:18" x14ac:dyDescent="0.2">
      <c r="C679" s="9"/>
      <c r="D679" s="9"/>
      <c r="N679" s="9"/>
      <c r="O679" s="9"/>
      <c r="P679" s="9"/>
      <c r="Q679" s="9"/>
      <c r="R679" s="9"/>
    </row>
    <row r="680" spans="3:18" x14ac:dyDescent="0.2">
      <c r="C680" s="9"/>
      <c r="D680" s="9"/>
      <c r="N680" s="9"/>
      <c r="O680" s="9"/>
      <c r="P680" s="9"/>
      <c r="Q680" s="9"/>
      <c r="R680" s="9"/>
    </row>
    <row r="681" spans="3:18" x14ac:dyDescent="0.2">
      <c r="C681" s="9"/>
      <c r="D681" s="9"/>
      <c r="N681" s="9"/>
      <c r="O681" s="9"/>
      <c r="P681" s="9"/>
      <c r="Q681" s="9"/>
      <c r="R681" s="9"/>
    </row>
    <row r="682" spans="3:18" x14ac:dyDescent="0.2">
      <c r="C682" s="9"/>
      <c r="D682" s="9"/>
      <c r="N682" s="9"/>
      <c r="O682" s="9"/>
      <c r="P682" s="9"/>
      <c r="Q682" s="9"/>
      <c r="R682" s="9"/>
    </row>
    <row r="683" spans="3:18" x14ac:dyDescent="0.2">
      <c r="C683" s="9"/>
      <c r="D683" s="9"/>
      <c r="N683" s="9"/>
      <c r="O683" s="9"/>
      <c r="P683" s="9"/>
      <c r="Q683" s="9"/>
      <c r="R683" s="9"/>
    </row>
    <row r="684" spans="3:18" x14ac:dyDescent="0.2">
      <c r="C684" s="9"/>
      <c r="D684" s="9"/>
      <c r="N684" s="9"/>
      <c r="O684" s="9"/>
      <c r="P684" s="9"/>
      <c r="Q684" s="9"/>
      <c r="R684" s="9"/>
    </row>
    <row r="685" spans="3:18" x14ac:dyDescent="0.2">
      <c r="C685" s="9"/>
      <c r="D685" s="9"/>
      <c r="N685" s="9"/>
      <c r="O685" s="9"/>
      <c r="P685" s="9"/>
      <c r="Q685" s="9"/>
      <c r="R685" s="9"/>
    </row>
    <row r="686" spans="3:18" x14ac:dyDescent="0.2">
      <c r="C686" s="9"/>
      <c r="D686" s="9"/>
      <c r="N686" s="9"/>
      <c r="O686" s="9"/>
      <c r="P686" s="9"/>
      <c r="Q686" s="9"/>
      <c r="R686" s="9"/>
    </row>
    <row r="687" spans="3:18" x14ac:dyDescent="0.2">
      <c r="C687" s="9"/>
      <c r="D687" s="9"/>
      <c r="N687" s="9"/>
      <c r="O687" s="9"/>
      <c r="P687" s="9"/>
      <c r="Q687" s="9"/>
      <c r="R687" s="9"/>
    </row>
    <row r="688" spans="3:18" x14ac:dyDescent="0.2">
      <c r="C688" s="9"/>
      <c r="D688" s="9"/>
      <c r="N688" s="9"/>
      <c r="O688" s="9"/>
      <c r="P688" s="9"/>
      <c r="Q688" s="9"/>
      <c r="R688" s="9"/>
    </row>
    <row r="689" spans="3:18" x14ac:dyDescent="0.2">
      <c r="C689" s="9"/>
      <c r="D689" s="9"/>
      <c r="N689" s="9"/>
      <c r="O689" s="9"/>
      <c r="P689" s="9"/>
      <c r="Q689" s="9"/>
      <c r="R689" s="9"/>
    </row>
    <row r="690" spans="3:18" x14ac:dyDescent="0.2">
      <c r="C690" s="9"/>
      <c r="D690" s="9"/>
      <c r="N690" s="9"/>
      <c r="O690" s="9"/>
      <c r="P690" s="9"/>
      <c r="Q690" s="9"/>
      <c r="R690" s="9"/>
    </row>
    <row r="691" spans="3:18" x14ac:dyDescent="0.2">
      <c r="C691" s="9"/>
      <c r="D691" s="9"/>
      <c r="N691" s="9"/>
      <c r="O691" s="9"/>
      <c r="P691" s="9"/>
      <c r="Q691" s="9"/>
      <c r="R691" s="9"/>
    </row>
    <row r="692" spans="3:18" x14ac:dyDescent="0.2">
      <c r="C692" s="9"/>
      <c r="D692" s="9"/>
      <c r="N692" s="9"/>
      <c r="O692" s="9"/>
      <c r="P692" s="9"/>
      <c r="Q692" s="9"/>
      <c r="R692" s="9"/>
    </row>
    <row r="693" spans="3:18" x14ac:dyDescent="0.2">
      <c r="C693" s="9"/>
      <c r="D693" s="9"/>
      <c r="N693" s="9"/>
      <c r="O693" s="9"/>
      <c r="P693" s="9"/>
      <c r="Q693" s="9"/>
      <c r="R693" s="9"/>
    </row>
    <row r="694" spans="3:18" x14ac:dyDescent="0.2">
      <c r="C694" s="9"/>
      <c r="D694" s="9"/>
      <c r="N694" s="9"/>
      <c r="O694" s="9"/>
      <c r="P694" s="9"/>
      <c r="Q694" s="9"/>
      <c r="R694" s="9"/>
    </row>
    <row r="695" spans="3:18" x14ac:dyDescent="0.2">
      <c r="C695" s="9"/>
      <c r="D695" s="9"/>
      <c r="N695" s="9"/>
      <c r="O695" s="9"/>
      <c r="P695" s="9"/>
      <c r="Q695" s="9"/>
      <c r="R695" s="9"/>
    </row>
    <row r="696" spans="3:18" x14ac:dyDescent="0.2">
      <c r="C696" s="9"/>
      <c r="D696" s="9"/>
      <c r="N696" s="9"/>
      <c r="O696" s="9"/>
      <c r="P696" s="9"/>
      <c r="Q696" s="9"/>
      <c r="R696" s="9"/>
    </row>
    <row r="697" spans="3:18" x14ac:dyDescent="0.2">
      <c r="C697" s="9"/>
      <c r="D697" s="9"/>
      <c r="N697" s="9"/>
      <c r="O697" s="9"/>
      <c r="P697" s="9"/>
      <c r="Q697" s="9"/>
      <c r="R697" s="9"/>
    </row>
    <row r="698" spans="3:18" x14ac:dyDescent="0.2">
      <c r="C698" s="9"/>
      <c r="D698" s="9"/>
      <c r="N698" s="9"/>
      <c r="O698" s="9"/>
      <c r="P698" s="9"/>
      <c r="Q698" s="9"/>
      <c r="R698" s="9"/>
    </row>
    <row r="699" spans="3:18" x14ac:dyDescent="0.2">
      <c r="C699" s="9"/>
      <c r="D699" s="9"/>
      <c r="N699" s="9"/>
      <c r="O699" s="9"/>
      <c r="P699" s="9"/>
      <c r="Q699" s="9"/>
      <c r="R699" s="9"/>
    </row>
    <row r="700" spans="3:18" x14ac:dyDescent="0.2">
      <c r="C700" s="9"/>
      <c r="D700" s="9"/>
      <c r="N700" s="9"/>
      <c r="O700" s="9"/>
      <c r="P700" s="9"/>
      <c r="Q700" s="9"/>
      <c r="R700" s="9"/>
    </row>
    <row r="701" spans="3:18" x14ac:dyDescent="0.2">
      <c r="C701" s="9"/>
      <c r="D701" s="9"/>
      <c r="N701" s="9"/>
      <c r="O701" s="9"/>
      <c r="P701" s="9"/>
      <c r="Q701" s="9"/>
      <c r="R701" s="9"/>
    </row>
    <row r="702" spans="3:18" x14ac:dyDescent="0.2">
      <c r="C702" s="9"/>
      <c r="D702" s="9"/>
      <c r="N702" s="9"/>
      <c r="O702" s="9"/>
      <c r="P702" s="9"/>
      <c r="Q702" s="9"/>
      <c r="R702" s="9"/>
    </row>
    <row r="703" spans="3:18" x14ac:dyDescent="0.2">
      <c r="C703" s="9"/>
      <c r="D703" s="9"/>
      <c r="N703" s="9"/>
      <c r="O703" s="9"/>
      <c r="P703" s="9"/>
      <c r="Q703" s="9"/>
      <c r="R703" s="9"/>
    </row>
    <row r="704" spans="3:18" x14ac:dyDescent="0.2">
      <c r="C704" s="9"/>
      <c r="D704" s="9"/>
      <c r="N704" s="9"/>
      <c r="O704" s="9"/>
      <c r="P704" s="9"/>
      <c r="Q704" s="9"/>
      <c r="R704" s="9"/>
    </row>
    <row r="705" spans="3:18" x14ac:dyDescent="0.2">
      <c r="C705" s="9"/>
      <c r="D705" s="9"/>
      <c r="N705" s="9"/>
      <c r="O705" s="9"/>
      <c r="P705" s="9"/>
      <c r="Q705" s="9"/>
      <c r="R705" s="9"/>
    </row>
    <row r="706" spans="3:18" x14ac:dyDescent="0.2">
      <c r="C706" s="9"/>
      <c r="D706" s="9"/>
      <c r="N706" s="9"/>
      <c r="O706" s="9"/>
      <c r="P706" s="9"/>
      <c r="Q706" s="9"/>
      <c r="R706" s="9"/>
    </row>
    <row r="707" spans="3:18" x14ac:dyDescent="0.2">
      <c r="C707" s="9"/>
      <c r="D707" s="9"/>
      <c r="N707" s="9"/>
      <c r="O707" s="9"/>
      <c r="P707" s="9"/>
      <c r="Q707" s="9"/>
      <c r="R707" s="9"/>
    </row>
    <row r="708" spans="3:18" x14ac:dyDescent="0.2">
      <c r="C708" s="9"/>
      <c r="D708" s="9"/>
      <c r="N708" s="9"/>
      <c r="O708" s="9"/>
      <c r="P708" s="9"/>
      <c r="Q708" s="9"/>
      <c r="R708" s="9"/>
    </row>
    <row r="709" spans="3:18" x14ac:dyDescent="0.2">
      <c r="C709" s="9"/>
      <c r="D709" s="9"/>
      <c r="N709" s="9"/>
      <c r="O709" s="9"/>
      <c r="P709" s="9"/>
      <c r="Q709" s="9"/>
      <c r="R709" s="9"/>
    </row>
    <row r="710" spans="3:18" x14ac:dyDescent="0.2">
      <c r="C710" s="9"/>
      <c r="D710" s="9"/>
      <c r="N710" s="9"/>
      <c r="O710" s="9"/>
      <c r="P710" s="9"/>
      <c r="Q710" s="9"/>
      <c r="R710" s="9"/>
    </row>
    <row r="711" spans="3:18" x14ac:dyDescent="0.2">
      <c r="C711" s="9"/>
      <c r="D711" s="9"/>
      <c r="N711" s="9"/>
      <c r="O711" s="9"/>
      <c r="P711" s="9"/>
      <c r="Q711" s="9"/>
      <c r="R711" s="9"/>
    </row>
    <row r="712" spans="3:18" x14ac:dyDescent="0.2">
      <c r="C712" s="9"/>
      <c r="D712" s="9"/>
      <c r="N712" s="9"/>
      <c r="O712" s="9"/>
      <c r="P712" s="9"/>
      <c r="Q712" s="9"/>
      <c r="R712" s="9"/>
    </row>
    <row r="713" spans="3:18" x14ac:dyDescent="0.2">
      <c r="C713" s="9"/>
      <c r="D713" s="9"/>
      <c r="N713" s="9"/>
      <c r="O713" s="9"/>
      <c r="P713" s="9"/>
      <c r="Q713" s="9"/>
      <c r="R713" s="9"/>
    </row>
    <row r="714" spans="3:18" x14ac:dyDescent="0.2">
      <c r="C714" s="9"/>
      <c r="D714" s="9"/>
      <c r="N714" s="9"/>
      <c r="O714" s="9"/>
      <c r="P714" s="9"/>
      <c r="Q714" s="9"/>
      <c r="R714" s="9"/>
    </row>
    <row r="715" spans="3:18" x14ac:dyDescent="0.2">
      <c r="C715" s="9"/>
      <c r="D715" s="9"/>
      <c r="N715" s="9"/>
      <c r="O715" s="9"/>
      <c r="P715" s="9"/>
      <c r="Q715" s="9"/>
      <c r="R715" s="9"/>
    </row>
    <row r="716" spans="3:18" x14ac:dyDescent="0.2">
      <c r="C716" s="9"/>
      <c r="D716" s="9"/>
      <c r="N716" s="9"/>
      <c r="O716" s="9"/>
      <c r="P716" s="9"/>
      <c r="Q716" s="9"/>
      <c r="R716" s="9"/>
    </row>
    <row r="717" spans="3:18" x14ac:dyDescent="0.2">
      <c r="C717" s="9"/>
      <c r="D717" s="9"/>
      <c r="N717" s="9"/>
      <c r="O717" s="9"/>
      <c r="P717" s="9"/>
      <c r="Q717" s="9"/>
      <c r="R717" s="9"/>
    </row>
    <row r="718" spans="3:18" x14ac:dyDescent="0.2">
      <c r="C718" s="9"/>
      <c r="D718" s="9"/>
      <c r="N718" s="9"/>
      <c r="O718" s="9"/>
      <c r="P718" s="9"/>
      <c r="Q718" s="9"/>
      <c r="R718" s="9"/>
    </row>
    <row r="719" spans="3:18" x14ac:dyDescent="0.2">
      <c r="C719" s="9"/>
      <c r="D719" s="9"/>
      <c r="N719" s="9"/>
      <c r="O719" s="9"/>
      <c r="P719" s="9"/>
      <c r="Q719" s="9"/>
      <c r="R719" s="9"/>
    </row>
    <row r="720" spans="3:18" x14ac:dyDescent="0.2">
      <c r="C720" s="9"/>
      <c r="D720" s="9"/>
      <c r="N720" s="9"/>
      <c r="O720" s="9"/>
      <c r="P720" s="9"/>
      <c r="Q720" s="9"/>
      <c r="R720" s="9"/>
    </row>
    <row r="721" spans="3:18" x14ac:dyDescent="0.2">
      <c r="C721" s="9"/>
      <c r="D721" s="9"/>
      <c r="N721" s="9"/>
      <c r="O721" s="9"/>
      <c r="P721" s="9"/>
      <c r="Q721" s="9"/>
      <c r="R721" s="9"/>
    </row>
    <row r="722" spans="3:18" x14ac:dyDescent="0.2">
      <c r="C722" s="9"/>
      <c r="D722" s="9"/>
      <c r="N722" s="9"/>
      <c r="O722" s="9"/>
      <c r="P722" s="9"/>
      <c r="Q722" s="9"/>
      <c r="R722" s="9"/>
    </row>
    <row r="723" spans="3:18" x14ac:dyDescent="0.2">
      <c r="C723" s="9"/>
      <c r="D723" s="9"/>
      <c r="N723" s="9"/>
      <c r="O723" s="9"/>
      <c r="P723" s="9"/>
      <c r="Q723" s="9"/>
      <c r="R723" s="9"/>
    </row>
    <row r="724" spans="3:18" x14ac:dyDescent="0.2">
      <c r="C724" s="9"/>
      <c r="D724" s="9"/>
      <c r="N724" s="9"/>
      <c r="O724" s="9"/>
      <c r="P724" s="9"/>
      <c r="Q724" s="9"/>
      <c r="R724" s="9"/>
    </row>
    <row r="725" spans="3:18" x14ac:dyDescent="0.2">
      <c r="C725" s="9"/>
      <c r="D725" s="9"/>
      <c r="N725" s="9"/>
      <c r="O725" s="9"/>
      <c r="P725" s="9"/>
      <c r="Q725" s="9"/>
      <c r="R725" s="9"/>
    </row>
    <row r="726" spans="3:18" x14ac:dyDescent="0.2">
      <c r="C726" s="9"/>
      <c r="D726" s="9"/>
      <c r="N726" s="9"/>
      <c r="O726" s="9"/>
      <c r="P726" s="9"/>
      <c r="Q726" s="9"/>
      <c r="R726" s="9"/>
    </row>
    <row r="727" spans="3:18" x14ac:dyDescent="0.2">
      <c r="C727" s="9"/>
      <c r="D727" s="9"/>
      <c r="N727" s="9"/>
      <c r="O727" s="9"/>
      <c r="P727" s="9"/>
      <c r="Q727" s="9"/>
      <c r="R727" s="9"/>
    </row>
    <row r="728" spans="3:18" x14ac:dyDescent="0.2">
      <c r="C728" s="9"/>
      <c r="D728" s="9"/>
      <c r="N728" s="9"/>
      <c r="O728" s="9"/>
      <c r="P728" s="9"/>
      <c r="Q728" s="9"/>
      <c r="R728" s="9"/>
    </row>
    <row r="729" spans="3:18" x14ac:dyDescent="0.2">
      <c r="C729" s="9"/>
      <c r="D729" s="9"/>
      <c r="N729" s="9"/>
      <c r="O729" s="9"/>
      <c r="P729" s="9"/>
      <c r="Q729" s="9"/>
      <c r="R729" s="9"/>
    </row>
    <row r="730" spans="3:18" x14ac:dyDescent="0.2">
      <c r="C730" s="9"/>
      <c r="D730" s="9"/>
      <c r="N730" s="9"/>
      <c r="O730" s="9"/>
      <c r="P730" s="9"/>
      <c r="Q730" s="9"/>
      <c r="R730" s="9"/>
    </row>
    <row r="731" spans="3:18" x14ac:dyDescent="0.2">
      <c r="C731" s="9"/>
      <c r="D731" s="9"/>
      <c r="N731" s="9"/>
      <c r="O731" s="9"/>
      <c r="P731" s="9"/>
      <c r="Q731" s="9"/>
      <c r="R731" s="9"/>
    </row>
    <row r="732" spans="3:18" x14ac:dyDescent="0.2">
      <c r="C732" s="9"/>
      <c r="D732" s="9"/>
      <c r="N732" s="9"/>
      <c r="O732" s="9"/>
      <c r="P732" s="9"/>
      <c r="Q732" s="9"/>
      <c r="R732" s="9"/>
    </row>
    <row r="733" spans="3:18" x14ac:dyDescent="0.2">
      <c r="C733" s="9"/>
      <c r="D733" s="9"/>
      <c r="N733" s="9"/>
      <c r="O733" s="9"/>
      <c r="P733" s="9"/>
      <c r="Q733" s="9"/>
      <c r="R733" s="9"/>
    </row>
    <row r="734" spans="3:18" x14ac:dyDescent="0.2">
      <c r="C734" s="9"/>
      <c r="D734" s="9"/>
      <c r="N734" s="9"/>
      <c r="O734" s="9"/>
      <c r="P734" s="9"/>
      <c r="Q734" s="9"/>
      <c r="R734" s="9"/>
    </row>
    <row r="735" spans="3:18" x14ac:dyDescent="0.2">
      <c r="C735" s="9"/>
      <c r="D735" s="9"/>
      <c r="N735" s="9"/>
      <c r="O735" s="9"/>
      <c r="P735" s="9"/>
      <c r="Q735" s="9"/>
      <c r="R735" s="9"/>
    </row>
    <row r="736" spans="3:18" x14ac:dyDescent="0.2">
      <c r="C736" s="9"/>
      <c r="D736" s="9"/>
      <c r="N736" s="9"/>
      <c r="O736" s="9"/>
      <c r="P736" s="9"/>
      <c r="Q736" s="9"/>
      <c r="R736" s="9"/>
    </row>
    <row r="737" spans="3:18" x14ac:dyDescent="0.2">
      <c r="C737" s="9"/>
      <c r="D737" s="9"/>
      <c r="N737" s="9"/>
      <c r="O737" s="9"/>
      <c r="P737" s="9"/>
      <c r="Q737" s="9"/>
      <c r="R737" s="9"/>
    </row>
    <row r="738" spans="3:18" x14ac:dyDescent="0.2">
      <c r="C738" s="9"/>
      <c r="D738" s="9"/>
      <c r="N738" s="9"/>
      <c r="O738" s="9"/>
      <c r="P738" s="9"/>
      <c r="Q738" s="9"/>
      <c r="R738" s="9"/>
    </row>
    <row r="739" spans="3:18" x14ac:dyDescent="0.2">
      <c r="C739" s="9"/>
      <c r="D739" s="9"/>
      <c r="N739" s="9"/>
      <c r="O739" s="9"/>
      <c r="P739" s="9"/>
      <c r="Q739" s="9"/>
      <c r="R739" s="9"/>
    </row>
    <row r="740" spans="3:18" x14ac:dyDescent="0.2">
      <c r="C740" s="9"/>
      <c r="D740" s="9"/>
      <c r="N740" s="9"/>
      <c r="O740" s="9"/>
      <c r="P740" s="9"/>
      <c r="Q740" s="9"/>
      <c r="R740" s="9"/>
    </row>
    <row r="741" spans="3:18" x14ac:dyDescent="0.2">
      <c r="C741" s="9"/>
      <c r="D741" s="9"/>
      <c r="N741" s="9"/>
      <c r="O741" s="9"/>
      <c r="P741" s="9"/>
      <c r="Q741" s="9"/>
      <c r="R741" s="9"/>
    </row>
    <row r="742" spans="3:18" x14ac:dyDescent="0.2">
      <c r="C742" s="9"/>
      <c r="D742" s="9"/>
      <c r="N742" s="9"/>
      <c r="O742" s="9"/>
      <c r="P742" s="9"/>
      <c r="Q742" s="9"/>
      <c r="R742" s="9"/>
    </row>
    <row r="743" spans="3:18" x14ac:dyDescent="0.2">
      <c r="C743" s="9"/>
      <c r="D743" s="9"/>
      <c r="N743" s="9"/>
      <c r="O743" s="9"/>
      <c r="P743" s="9"/>
      <c r="Q743" s="9"/>
      <c r="R743" s="9"/>
    </row>
    <row r="744" spans="3:18" x14ac:dyDescent="0.2">
      <c r="C744" s="9"/>
      <c r="D744" s="9"/>
      <c r="N744" s="9"/>
      <c r="O744" s="9"/>
      <c r="P744" s="9"/>
      <c r="Q744" s="9"/>
      <c r="R744" s="9"/>
    </row>
    <row r="745" spans="3:18" x14ac:dyDescent="0.2">
      <c r="C745" s="9"/>
      <c r="D745" s="9"/>
      <c r="N745" s="9"/>
      <c r="O745" s="9"/>
      <c r="P745" s="9"/>
      <c r="Q745" s="9"/>
      <c r="R745" s="9"/>
    </row>
    <row r="746" spans="3:18" x14ac:dyDescent="0.2">
      <c r="C746" s="9"/>
      <c r="D746" s="9"/>
      <c r="N746" s="9"/>
      <c r="O746" s="9"/>
      <c r="P746" s="9"/>
      <c r="Q746" s="9"/>
      <c r="R746" s="9"/>
    </row>
    <row r="747" spans="3:18" x14ac:dyDescent="0.2">
      <c r="C747" s="9"/>
      <c r="D747" s="9"/>
      <c r="N747" s="9"/>
      <c r="O747" s="9"/>
      <c r="P747" s="9"/>
      <c r="Q747" s="9"/>
      <c r="R747" s="9"/>
    </row>
    <row r="748" spans="3:18" x14ac:dyDescent="0.2">
      <c r="C748" s="9"/>
      <c r="D748" s="9"/>
      <c r="N748" s="9"/>
      <c r="O748" s="9"/>
      <c r="P748" s="9"/>
      <c r="Q748" s="9"/>
      <c r="R748" s="9"/>
    </row>
    <row r="749" spans="3:18" x14ac:dyDescent="0.2">
      <c r="C749" s="9"/>
      <c r="D749" s="9"/>
      <c r="N749" s="9"/>
      <c r="O749" s="9"/>
      <c r="P749" s="9"/>
      <c r="Q749" s="9"/>
      <c r="R749" s="9"/>
    </row>
    <row r="750" spans="3:18" x14ac:dyDescent="0.2">
      <c r="C750" s="9"/>
      <c r="D750" s="9"/>
      <c r="N750" s="9"/>
      <c r="O750" s="9"/>
      <c r="P750" s="9"/>
      <c r="Q750" s="9"/>
      <c r="R750" s="9"/>
    </row>
    <row r="751" spans="3:18" x14ac:dyDescent="0.2">
      <c r="C751" s="9"/>
      <c r="D751" s="9"/>
      <c r="N751" s="9"/>
      <c r="O751" s="9"/>
      <c r="P751" s="9"/>
      <c r="Q751" s="9"/>
      <c r="R751" s="9"/>
    </row>
    <row r="752" spans="3:18" x14ac:dyDescent="0.2">
      <c r="C752" s="9"/>
      <c r="D752" s="9"/>
      <c r="N752" s="9"/>
      <c r="O752" s="9"/>
      <c r="P752" s="9"/>
      <c r="Q752" s="9"/>
      <c r="R752" s="9"/>
    </row>
    <row r="753" spans="3:18" x14ac:dyDescent="0.2">
      <c r="C753" s="9"/>
      <c r="D753" s="9"/>
      <c r="N753" s="9"/>
      <c r="O753" s="9"/>
      <c r="P753" s="9"/>
      <c r="Q753" s="9"/>
      <c r="R753" s="9"/>
    </row>
    <row r="754" spans="3:18" x14ac:dyDescent="0.2">
      <c r="C754" s="9"/>
      <c r="D754" s="9"/>
      <c r="N754" s="9"/>
      <c r="O754" s="9"/>
      <c r="P754" s="9"/>
      <c r="Q754" s="9"/>
      <c r="R754" s="9"/>
    </row>
    <row r="755" spans="3:18" x14ac:dyDescent="0.2">
      <c r="C755" s="9"/>
      <c r="D755" s="9"/>
      <c r="N755" s="9"/>
      <c r="O755" s="9"/>
      <c r="P755" s="9"/>
      <c r="Q755" s="9"/>
      <c r="R755" s="9"/>
    </row>
    <row r="756" spans="3:18" x14ac:dyDescent="0.2">
      <c r="C756" s="9"/>
      <c r="D756" s="9"/>
      <c r="N756" s="9"/>
      <c r="O756" s="9"/>
      <c r="P756" s="9"/>
      <c r="Q756" s="9"/>
      <c r="R756" s="9"/>
    </row>
    <row r="757" spans="3:18" x14ac:dyDescent="0.2">
      <c r="C757" s="9"/>
      <c r="D757" s="9"/>
      <c r="N757" s="9"/>
      <c r="O757" s="9"/>
      <c r="P757" s="9"/>
      <c r="Q757" s="9"/>
      <c r="R757" s="9"/>
    </row>
    <row r="758" spans="3:18" x14ac:dyDescent="0.2">
      <c r="C758" s="9"/>
      <c r="D758" s="9"/>
      <c r="N758" s="9"/>
      <c r="O758" s="9"/>
      <c r="P758" s="9"/>
      <c r="Q758" s="9"/>
      <c r="R758" s="9"/>
    </row>
    <row r="759" spans="3:18" x14ac:dyDescent="0.2">
      <c r="C759" s="9"/>
      <c r="D759" s="9"/>
      <c r="N759" s="9"/>
      <c r="O759" s="9"/>
      <c r="P759" s="9"/>
      <c r="Q759" s="9"/>
      <c r="R759" s="9"/>
    </row>
    <row r="760" spans="3:18" x14ac:dyDescent="0.2">
      <c r="C760" s="9"/>
      <c r="D760" s="9"/>
      <c r="N760" s="9"/>
      <c r="O760" s="9"/>
      <c r="P760" s="9"/>
      <c r="Q760" s="9"/>
      <c r="R760" s="9"/>
    </row>
    <row r="761" spans="3:18" x14ac:dyDescent="0.2">
      <c r="C761" s="9"/>
      <c r="D761" s="9"/>
      <c r="N761" s="9"/>
      <c r="O761" s="9"/>
      <c r="P761" s="9"/>
      <c r="Q761" s="9"/>
      <c r="R761" s="9"/>
    </row>
    <row r="762" spans="3:18" x14ac:dyDescent="0.2">
      <c r="C762" s="9"/>
      <c r="D762" s="9"/>
      <c r="N762" s="9"/>
      <c r="O762" s="9"/>
      <c r="P762" s="9"/>
      <c r="Q762" s="9"/>
      <c r="R762" s="9"/>
    </row>
    <row r="763" spans="3:18" x14ac:dyDescent="0.2">
      <c r="C763" s="9"/>
      <c r="D763" s="9"/>
      <c r="N763" s="9"/>
      <c r="O763" s="9"/>
      <c r="P763" s="9"/>
      <c r="Q763" s="9"/>
      <c r="R763" s="9"/>
    </row>
    <row r="764" spans="3:18" x14ac:dyDescent="0.2">
      <c r="C764" s="9"/>
      <c r="D764" s="9"/>
      <c r="N764" s="9"/>
      <c r="O764" s="9"/>
      <c r="P764" s="9"/>
      <c r="Q764" s="9"/>
      <c r="R764" s="9"/>
    </row>
    <row r="765" spans="3:18" x14ac:dyDescent="0.2">
      <c r="C765" s="9"/>
      <c r="D765" s="9"/>
      <c r="N765" s="9"/>
      <c r="O765" s="9"/>
      <c r="P765" s="9"/>
      <c r="Q765" s="9"/>
      <c r="R765" s="9"/>
    </row>
    <row r="766" spans="3:18" x14ac:dyDescent="0.2">
      <c r="C766" s="9"/>
      <c r="D766" s="9"/>
      <c r="N766" s="9"/>
      <c r="O766" s="9"/>
      <c r="P766" s="9"/>
      <c r="Q766" s="9"/>
      <c r="R766" s="9"/>
    </row>
    <row r="767" spans="3:18" x14ac:dyDescent="0.2">
      <c r="C767" s="9"/>
      <c r="D767" s="9"/>
      <c r="N767" s="9"/>
      <c r="O767" s="9"/>
      <c r="P767" s="9"/>
      <c r="Q767" s="9"/>
      <c r="R767" s="9"/>
    </row>
    <row r="768" spans="3:18" x14ac:dyDescent="0.2">
      <c r="C768" s="9"/>
      <c r="D768" s="9"/>
      <c r="N768" s="9"/>
      <c r="O768" s="9"/>
      <c r="P768" s="9"/>
      <c r="Q768" s="9"/>
      <c r="R768" s="9"/>
    </row>
    <row r="769" spans="3:18" x14ac:dyDescent="0.2">
      <c r="C769" s="9"/>
      <c r="D769" s="9"/>
      <c r="N769" s="9"/>
      <c r="O769" s="9"/>
      <c r="P769" s="9"/>
      <c r="Q769" s="9"/>
      <c r="R769" s="9"/>
    </row>
    <row r="770" spans="3:18" x14ac:dyDescent="0.2">
      <c r="C770" s="9"/>
      <c r="D770" s="9"/>
      <c r="N770" s="9"/>
      <c r="O770" s="9"/>
      <c r="P770" s="9"/>
      <c r="Q770" s="9"/>
      <c r="R770" s="9"/>
    </row>
    <row r="771" spans="3:18" x14ac:dyDescent="0.2">
      <c r="C771" s="9"/>
      <c r="D771" s="9"/>
      <c r="N771" s="9"/>
      <c r="O771" s="9"/>
      <c r="P771" s="9"/>
      <c r="Q771" s="9"/>
      <c r="R771" s="9"/>
    </row>
    <row r="772" spans="3:18" x14ac:dyDescent="0.2">
      <c r="C772" s="9"/>
      <c r="D772" s="9"/>
      <c r="N772" s="9"/>
      <c r="O772" s="9"/>
      <c r="P772" s="9"/>
      <c r="Q772" s="9"/>
      <c r="R772" s="9"/>
    </row>
    <row r="773" spans="3:18" x14ac:dyDescent="0.2">
      <c r="C773" s="9"/>
      <c r="D773" s="9"/>
      <c r="N773" s="9"/>
      <c r="O773" s="9"/>
      <c r="P773" s="9"/>
      <c r="Q773" s="9"/>
      <c r="R773" s="9"/>
    </row>
    <row r="774" spans="3:18" x14ac:dyDescent="0.2">
      <c r="C774" s="9"/>
      <c r="D774" s="9"/>
      <c r="N774" s="9"/>
      <c r="O774" s="9"/>
      <c r="P774" s="9"/>
      <c r="Q774" s="9"/>
      <c r="R774" s="9"/>
    </row>
    <row r="775" spans="3:18" x14ac:dyDescent="0.2">
      <c r="C775" s="9"/>
      <c r="D775" s="9"/>
      <c r="N775" s="9"/>
      <c r="O775" s="9"/>
      <c r="P775" s="9"/>
      <c r="Q775" s="9"/>
      <c r="R775" s="9"/>
    </row>
    <row r="776" spans="3:18" x14ac:dyDescent="0.2">
      <c r="C776" s="9"/>
      <c r="D776" s="9"/>
      <c r="N776" s="9"/>
      <c r="O776" s="9"/>
      <c r="P776" s="9"/>
      <c r="Q776" s="9"/>
      <c r="R776" s="9"/>
    </row>
    <row r="777" spans="3:18" x14ac:dyDescent="0.2">
      <c r="C777" s="9"/>
      <c r="D777" s="9"/>
      <c r="N777" s="9"/>
      <c r="O777" s="9"/>
      <c r="P777" s="9"/>
      <c r="Q777" s="9"/>
      <c r="R777" s="9"/>
    </row>
    <row r="778" spans="3:18" x14ac:dyDescent="0.2">
      <c r="C778" s="9"/>
      <c r="D778" s="9"/>
      <c r="N778" s="9"/>
      <c r="O778" s="9"/>
      <c r="P778" s="9"/>
      <c r="Q778" s="9"/>
      <c r="R778" s="9"/>
    </row>
    <row r="779" spans="3:18" x14ac:dyDescent="0.2">
      <c r="C779" s="9"/>
      <c r="D779" s="9"/>
      <c r="N779" s="9"/>
      <c r="O779" s="9"/>
      <c r="P779" s="9"/>
      <c r="Q779" s="9"/>
      <c r="R779" s="9"/>
    </row>
    <row r="780" spans="3:18" x14ac:dyDescent="0.2">
      <c r="C780" s="9"/>
      <c r="D780" s="9"/>
      <c r="N780" s="9"/>
      <c r="O780" s="9"/>
      <c r="P780" s="9"/>
      <c r="Q780" s="9"/>
      <c r="R780" s="9"/>
    </row>
    <row r="781" spans="3:18" x14ac:dyDescent="0.2">
      <c r="C781" s="9"/>
      <c r="D781" s="9"/>
      <c r="N781" s="9"/>
      <c r="O781" s="9"/>
      <c r="P781" s="9"/>
      <c r="Q781" s="9"/>
      <c r="R781" s="9"/>
    </row>
    <row r="782" spans="3:18" x14ac:dyDescent="0.2">
      <c r="C782" s="9"/>
      <c r="D782" s="9"/>
      <c r="N782" s="9"/>
      <c r="O782" s="9"/>
      <c r="P782" s="9"/>
      <c r="Q782" s="9"/>
      <c r="R782" s="9"/>
    </row>
    <row r="783" spans="3:18" x14ac:dyDescent="0.2">
      <c r="C783" s="9"/>
      <c r="D783" s="9"/>
      <c r="N783" s="9"/>
      <c r="O783" s="9"/>
      <c r="P783" s="9"/>
      <c r="Q783" s="9"/>
      <c r="R783" s="9"/>
    </row>
    <row r="784" spans="3:18" x14ac:dyDescent="0.2">
      <c r="C784" s="9"/>
      <c r="D784" s="9"/>
      <c r="N784" s="9"/>
      <c r="O784" s="9"/>
      <c r="P784" s="9"/>
      <c r="Q784" s="9"/>
      <c r="R784" s="9"/>
    </row>
    <row r="785" spans="3:18" x14ac:dyDescent="0.2">
      <c r="C785" s="9"/>
      <c r="D785" s="9"/>
      <c r="N785" s="9"/>
      <c r="O785" s="9"/>
      <c r="P785" s="9"/>
      <c r="Q785" s="9"/>
      <c r="R785" s="9"/>
    </row>
    <row r="786" spans="3:18" x14ac:dyDescent="0.2">
      <c r="C786" s="9"/>
      <c r="D786" s="9"/>
      <c r="N786" s="9"/>
      <c r="O786" s="9"/>
      <c r="P786" s="9"/>
      <c r="Q786" s="9"/>
      <c r="R786" s="9"/>
    </row>
    <row r="787" spans="3:18" x14ac:dyDescent="0.2">
      <c r="C787" s="9"/>
      <c r="D787" s="9"/>
      <c r="N787" s="9"/>
      <c r="O787" s="9"/>
      <c r="P787" s="9"/>
      <c r="Q787" s="9"/>
      <c r="R787" s="9"/>
    </row>
    <row r="788" spans="3:18" x14ac:dyDescent="0.2">
      <c r="C788" s="9"/>
      <c r="D788" s="9"/>
      <c r="N788" s="9"/>
      <c r="O788" s="9"/>
      <c r="P788" s="9"/>
      <c r="Q788" s="9"/>
      <c r="R788" s="9"/>
    </row>
    <row r="789" spans="3:18" x14ac:dyDescent="0.2">
      <c r="C789" s="9"/>
      <c r="D789" s="9"/>
      <c r="N789" s="9"/>
      <c r="O789" s="9"/>
      <c r="P789" s="9"/>
      <c r="Q789" s="9"/>
      <c r="R789" s="9"/>
    </row>
    <row r="790" spans="3:18" x14ac:dyDescent="0.2">
      <c r="C790" s="9"/>
      <c r="D790" s="9"/>
      <c r="N790" s="9"/>
      <c r="O790" s="9"/>
      <c r="P790" s="9"/>
      <c r="Q790" s="9"/>
      <c r="R790" s="9"/>
    </row>
    <row r="791" spans="3:18" x14ac:dyDescent="0.2">
      <c r="C791" s="9"/>
      <c r="D791" s="9"/>
      <c r="N791" s="9"/>
      <c r="O791" s="9"/>
      <c r="P791" s="9"/>
      <c r="Q791" s="9"/>
      <c r="R791" s="9"/>
    </row>
    <row r="792" spans="3:18" x14ac:dyDescent="0.2">
      <c r="C792" s="9"/>
      <c r="D792" s="9"/>
      <c r="N792" s="9"/>
      <c r="O792" s="9"/>
      <c r="P792" s="9"/>
      <c r="Q792" s="9"/>
      <c r="R792" s="9"/>
    </row>
    <row r="793" spans="3:18" x14ac:dyDescent="0.2">
      <c r="C793" s="9"/>
      <c r="D793" s="9"/>
      <c r="N793" s="9"/>
      <c r="O793" s="9"/>
      <c r="P793" s="9"/>
      <c r="Q793" s="9"/>
      <c r="R793" s="9"/>
    </row>
    <row r="794" spans="3:18" x14ac:dyDescent="0.2">
      <c r="C794" s="9"/>
      <c r="D794" s="9"/>
      <c r="N794" s="9"/>
      <c r="O794" s="9"/>
      <c r="P794" s="9"/>
      <c r="Q794" s="9"/>
      <c r="R794" s="9"/>
    </row>
    <row r="795" spans="3:18" x14ac:dyDescent="0.2">
      <c r="C795" s="9"/>
      <c r="D795" s="9"/>
      <c r="N795" s="9"/>
      <c r="O795" s="9"/>
      <c r="P795" s="9"/>
      <c r="Q795" s="9"/>
      <c r="R795" s="9"/>
    </row>
    <row r="796" spans="3:18" x14ac:dyDescent="0.2">
      <c r="C796" s="9"/>
      <c r="D796" s="9"/>
      <c r="N796" s="9"/>
      <c r="O796" s="9"/>
      <c r="P796" s="9"/>
      <c r="Q796" s="9"/>
      <c r="R796" s="9"/>
    </row>
    <row r="797" spans="3:18" x14ac:dyDescent="0.2">
      <c r="C797" s="9"/>
      <c r="D797" s="9"/>
      <c r="N797" s="9"/>
      <c r="O797" s="9"/>
      <c r="P797" s="9"/>
      <c r="Q797" s="9"/>
      <c r="R797" s="9"/>
    </row>
    <row r="798" spans="3:18" x14ac:dyDescent="0.2">
      <c r="C798" s="9"/>
      <c r="D798" s="9"/>
      <c r="N798" s="9"/>
      <c r="O798" s="9"/>
      <c r="P798" s="9"/>
      <c r="Q798" s="9"/>
      <c r="R798" s="9"/>
    </row>
    <row r="799" spans="3:18" x14ac:dyDescent="0.2">
      <c r="C799" s="9"/>
      <c r="D799" s="9"/>
      <c r="N799" s="9"/>
      <c r="O799" s="9"/>
      <c r="P799" s="9"/>
      <c r="Q799" s="9"/>
      <c r="R799" s="9"/>
    </row>
    <row r="800" spans="3:18" x14ac:dyDescent="0.2">
      <c r="C800" s="9"/>
      <c r="D800" s="9"/>
      <c r="N800" s="9"/>
      <c r="O800" s="9"/>
      <c r="P800" s="9"/>
      <c r="Q800" s="9"/>
      <c r="R800" s="9"/>
    </row>
    <row r="801" spans="3:18" x14ac:dyDescent="0.2">
      <c r="C801" s="9"/>
      <c r="D801" s="9"/>
      <c r="N801" s="9"/>
      <c r="O801" s="9"/>
      <c r="P801" s="9"/>
      <c r="Q801" s="9"/>
      <c r="R801" s="9"/>
    </row>
    <row r="802" spans="3:18" x14ac:dyDescent="0.2">
      <c r="C802" s="9"/>
      <c r="D802" s="9"/>
      <c r="N802" s="9"/>
      <c r="O802" s="9"/>
      <c r="P802" s="9"/>
      <c r="Q802" s="9"/>
      <c r="R802" s="9"/>
    </row>
    <row r="803" spans="3:18" x14ac:dyDescent="0.2">
      <c r="C803" s="9"/>
      <c r="D803" s="9"/>
      <c r="N803" s="9"/>
      <c r="O803" s="9"/>
      <c r="P803" s="9"/>
      <c r="Q803" s="9"/>
      <c r="R803" s="9"/>
    </row>
    <row r="804" spans="3:18" x14ac:dyDescent="0.2">
      <c r="C804" s="9"/>
      <c r="D804" s="9"/>
      <c r="N804" s="9"/>
      <c r="O804" s="9"/>
      <c r="P804" s="9"/>
      <c r="Q804" s="9"/>
      <c r="R804" s="9"/>
    </row>
    <row r="805" spans="3:18" x14ac:dyDescent="0.2">
      <c r="C805" s="9"/>
      <c r="D805" s="9"/>
      <c r="N805" s="9"/>
      <c r="O805" s="9"/>
      <c r="P805" s="9"/>
      <c r="Q805" s="9"/>
      <c r="R805" s="9"/>
    </row>
    <row r="806" spans="3:18" x14ac:dyDescent="0.2">
      <c r="C806" s="9"/>
      <c r="D806" s="9"/>
      <c r="N806" s="9"/>
      <c r="O806" s="9"/>
      <c r="P806" s="9"/>
      <c r="Q806" s="9"/>
      <c r="R806" s="9"/>
    </row>
    <row r="807" spans="3:18" x14ac:dyDescent="0.2">
      <c r="C807" s="9"/>
      <c r="D807" s="9"/>
      <c r="N807" s="9"/>
      <c r="O807" s="9"/>
      <c r="P807" s="9"/>
      <c r="Q807" s="9"/>
      <c r="R807" s="9"/>
    </row>
    <row r="808" spans="3:18" x14ac:dyDescent="0.2">
      <c r="C808" s="9"/>
      <c r="D808" s="9"/>
      <c r="N808" s="9"/>
      <c r="O808" s="9"/>
      <c r="P808" s="9"/>
      <c r="Q808" s="9"/>
      <c r="R808" s="9"/>
    </row>
    <row r="809" spans="3:18" x14ac:dyDescent="0.2">
      <c r="C809" s="9"/>
      <c r="D809" s="9"/>
      <c r="N809" s="9"/>
      <c r="O809" s="9"/>
      <c r="P809" s="9"/>
      <c r="Q809" s="9"/>
      <c r="R809" s="9"/>
    </row>
    <row r="810" spans="3:18" x14ac:dyDescent="0.2">
      <c r="C810" s="9"/>
      <c r="D810" s="9"/>
      <c r="N810" s="9"/>
      <c r="O810" s="9"/>
      <c r="P810" s="9"/>
      <c r="Q810" s="9"/>
      <c r="R810" s="9"/>
    </row>
    <row r="811" spans="3:18" x14ac:dyDescent="0.2">
      <c r="C811" s="9"/>
      <c r="D811" s="9"/>
      <c r="N811" s="9"/>
      <c r="O811" s="9"/>
      <c r="P811" s="9"/>
      <c r="Q811" s="9"/>
      <c r="R811" s="9"/>
    </row>
    <row r="812" spans="3:18" x14ac:dyDescent="0.2">
      <c r="C812" s="9"/>
      <c r="D812" s="9"/>
      <c r="N812" s="9"/>
      <c r="O812" s="9"/>
      <c r="P812" s="9"/>
      <c r="Q812" s="9"/>
      <c r="R812" s="9"/>
    </row>
    <row r="813" spans="3:18" x14ac:dyDescent="0.2">
      <c r="C813" s="9"/>
      <c r="D813" s="9"/>
      <c r="N813" s="9"/>
      <c r="O813" s="9"/>
      <c r="P813" s="9"/>
      <c r="Q813" s="9"/>
      <c r="R813" s="9"/>
    </row>
    <row r="814" spans="3:18" x14ac:dyDescent="0.2">
      <c r="C814" s="9"/>
      <c r="D814" s="9"/>
      <c r="N814" s="9"/>
      <c r="O814" s="9"/>
      <c r="P814" s="9"/>
      <c r="Q814" s="9"/>
      <c r="R814" s="9"/>
    </row>
    <row r="815" spans="3:18" x14ac:dyDescent="0.2">
      <c r="C815" s="9"/>
      <c r="D815" s="9"/>
      <c r="N815" s="9"/>
      <c r="O815" s="9"/>
      <c r="P815" s="9"/>
      <c r="Q815" s="9"/>
      <c r="R815" s="9"/>
    </row>
    <row r="816" spans="3:18" x14ac:dyDescent="0.2">
      <c r="C816" s="9"/>
      <c r="D816" s="9"/>
      <c r="N816" s="9"/>
      <c r="O816" s="9"/>
      <c r="P816" s="9"/>
      <c r="Q816" s="9"/>
      <c r="R816" s="9"/>
    </row>
    <row r="817" spans="3:18" x14ac:dyDescent="0.2">
      <c r="C817" s="9"/>
      <c r="D817" s="9"/>
      <c r="N817" s="9"/>
      <c r="O817" s="9"/>
      <c r="P817" s="9"/>
      <c r="Q817" s="9"/>
      <c r="R817" s="9"/>
    </row>
    <row r="818" spans="3:18" x14ac:dyDescent="0.2">
      <c r="C818" s="9"/>
      <c r="D818" s="9"/>
      <c r="N818" s="9"/>
      <c r="O818" s="9"/>
      <c r="P818" s="9"/>
      <c r="Q818" s="9"/>
      <c r="R818" s="9"/>
    </row>
    <row r="819" spans="3:18" x14ac:dyDescent="0.2">
      <c r="C819" s="9"/>
      <c r="D819" s="9"/>
      <c r="N819" s="9"/>
      <c r="O819" s="9"/>
      <c r="P819" s="9"/>
      <c r="Q819" s="9"/>
      <c r="R819" s="9"/>
    </row>
    <row r="820" spans="3:18" x14ac:dyDescent="0.2">
      <c r="C820" s="9"/>
      <c r="D820" s="9"/>
      <c r="N820" s="9"/>
      <c r="O820" s="9"/>
      <c r="P820" s="9"/>
      <c r="Q820" s="9"/>
      <c r="R820" s="9"/>
    </row>
    <row r="821" spans="3:18" x14ac:dyDescent="0.2">
      <c r="C821" s="9"/>
      <c r="D821" s="9"/>
      <c r="N821" s="9"/>
      <c r="O821" s="9"/>
      <c r="P821" s="9"/>
      <c r="Q821" s="9"/>
      <c r="R821" s="9"/>
    </row>
    <row r="822" spans="3:18" x14ac:dyDescent="0.2">
      <c r="C822" s="9"/>
      <c r="D822" s="9"/>
      <c r="N822" s="9"/>
      <c r="O822" s="9"/>
      <c r="P822" s="9"/>
      <c r="Q822" s="9"/>
      <c r="R822" s="9"/>
    </row>
    <row r="823" spans="3:18" x14ac:dyDescent="0.2">
      <c r="C823" s="9"/>
      <c r="D823" s="9"/>
      <c r="N823" s="9"/>
      <c r="O823" s="9"/>
      <c r="P823" s="9"/>
      <c r="Q823" s="9"/>
      <c r="R823" s="9"/>
    </row>
    <row r="824" spans="3:18" x14ac:dyDescent="0.2">
      <c r="C824" s="9"/>
      <c r="D824" s="9"/>
      <c r="N824" s="9"/>
      <c r="O824" s="9"/>
      <c r="P824" s="9"/>
      <c r="Q824" s="9"/>
      <c r="R824" s="9"/>
    </row>
    <row r="825" spans="3:18" x14ac:dyDescent="0.2">
      <c r="C825" s="9"/>
      <c r="D825" s="9"/>
      <c r="N825" s="9"/>
      <c r="O825" s="9"/>
      <c r="P825" s="9"/>
      <c r="Q825" s="9"/>
      <c r="R825" s="9"/>
    </row>
    <row r="826" spans="3:18" x14ac:dyDescent="0.2">
      <c r="C826" s="9"/>
      <c r="D826" s="9"/>
      <c r="N826" s="9"/>
      <c r="O826" s="9"/>
      <c r="P826" s="9"/>
      <c r="Q826" s="9"/>
      <c r="R826" s="9"/>
    </row>
    <row r="827" spans="3:18" x14ac:dyDescent="0.2">
      <c r="C827" s="9"/>
      <c r="D827" s="9"/>
      <c r="N827" s="9"/>
      <c r="O827" s="9"/>
      <c r="P827" s="9"/>
      <c r="Q827" s="9"/>
      <c r="R827" s="9"/>
    </row>
    <row r="828" spans="3:18" x14ac:dyDescent="0.2">
      <c r="C828" s="9"/>
      <c r="D828" s="9"/>
      <c r="N828" s="9"/>
      <c r="O828" s="9"/>
      <c r="P828" s="9"/>
      <c r="Q828" s="9"/>
      <c r="R828" s="9"/>
    </row>
    <row r="829" spans="3:18" x14ac:dyDescent="0.2">
      <c r="C829" s="9"/>
      <c r="D829" s="9"/>
      <c r="N829" s="9"/>
      <c r="O829" s="9"/>
      <c r="P829" s="9"/>
      <c r="Q829" s="9"/>
      <c r="R829" s="9"/>
    </row>
    <row r="830" spans="3:18" x14ac:dyDescent="0.2">
      <c r="C830" s="9"/>
      <c r="D830" s="9"/>
      <c r="N830" s="9"/>
      <c r="O830" s="9"/>
      <c r="P830" s="9"/>
      <c r="Q830" s="9"/>
      <c r="R830" s="9"/>
    </row>
    <row r="831" spans="3:18" x14ac:dyDescent="0.2">
      <c r="C831" s="9"/>
      <c r="D831" s="9"/>
      <c r="N831" s="9"/>
      <c r="O831" s="9"/>
      <c r="P831" s="9"/>
      <c r="Q831" s="9"/>
      <c r="R831" s="9"/>
    </row>
    <row r="832" spans="3:18" x14ac:dyDescent="0.2">
      <c r="C832" s="9"/>
      <c r="D832" s="9"/>
      <c r="N832" s="9"/>
      <c r="O832" s="9"/>
      <c r="P832" s="9"/>
      <c r="Q832" s="9"/>
      <c r="R832" s="9"/>
    </row>
    <row r="833" spans="3:18" x14ac:dyDescent="0.2">
      <c r="C833" s="9"/>
      <c r="D833" s="9"/>
      <c r="N833" s="9"/>
      <c r="O833" s="9"/>
      <c r="P833" s="9"/>
      <c r="Q833" s="9"/>
      <c r="R833" s="9"/>
    </row>
    <row r="834" spans="3:18" x14ac:dyDescent="0.2">
      <c r="C834" s="9"/>
      <c r="D834" s="9"/>
      <c r="N834" s="9"/>
      <c r="O834" s="9"/>
      <c r="P834" s="9"/>
      <c r="Q834" s="9"/>
      <c r="R834" s="9"/>
    </row>
    <row r="835" spans="3:18" x14ac:dyDescent="0.2">
      <c r="C835" s="9"/>
      <c r="D835" s="9"/>
      <c r="N835" s="9"/>
      <c r="O835" s="9"/>
      <c r="P835" s="9"/>
      <c r="Q835" s="9"/>
      <c r="R835" s="9"/>
    </row>
    <row r="836" spans="3:18" x14ac:dyDescent="0.2">
      <c r="C836" s="9"/>
      <c r="D836" s="9"/>
      <c r="N836" s="9"/>
      <c r="O836" s="9"/>
      <c r="P836" s="9"/>
      <c r="Q836" s="9"/>
      <c r="R836" s="9"/>
    </row>
    <row r="837" spans="3:18" x14ac:dyDescent="0.2">
      <c r="C837" s="9"/>
      <c r="D837" s="9"/>
      <c r="N837" s="9"/>
      <c r="O837" s="9"/>
      <c r="P837" s="9"/>
      <c r="Q837" s="9"/>
      <c r="R837" s="9"/>
    </row>
    <row r="838" spans="3:18" x14ac:dyDescent="0.2">
      <c r="C838" s="9"/>
      <c r="D838" s="9"/>
      <c r="N838" s="9"/>
      <c r="O838" s="9"/>
      <c r="P838" s="9"/>
      <c r="Q838" s="9"/>
      <c r="R838" s="9"/>
    </row>
    <row r="839" spans="3:18" x14ac:dyDescent="0.2">
      <c r="C839" s="9"/>
      <c r="D839" s="9"/>
      <c r="N839" s="9"/>
      <c r="O839" s="9"/>
      <c r="P839" s="9"/>
      <c r="Q839" s="9"/>
      <c r="R839" s="9"/>
    </row>
    <row r="840" spans="3:18" x14ac:dyDescent="0.2">
      <c r="C840" s="9"/>
      <c r="D840" s="9"/>
      <c r="N840" s="9"/>
      <c r="O840" s="9"/>
      <c r="P840" s="9"/>
      <c r="Q840" s="9"/>
      <c r="R840" s="9"/>
    </row>
    <row r="841" spans="3:18" x14ac:dyDescent="0.2">
      <c r="C841" s="9"/>
      <c r="D841" s="9"/>
      <c r="N841" s="9"/>
      <c r="O841" s="9"/>
      <c r="P841" s="9"/>
      <c r="Q841" s="9"/>
      <c r="R841" s="9"/>
    </row>
    <row r="842" spans="3:18" x14ac:dyDescent="0.2">
      <c r="C842" s="9"/>
      <c r="D842" s="9"/>
      <c r="N842" s="9"/>
      <c r="O842" s="9"/>
      <c r="P842" s="9"/>
      <c r="Q842" s="9"/>
      <c r="R842" s="9"/>
    </row>
    <row r="843" spans="3:18" x14ac:dyDescent="0.2">
      <c r="C843" s="9"/>
      <c r="D843" s="9"/>
      <c r="N843" s="9"/>
      <c r="O843" s="9"/>
      <c r="P843" s="9"/>
      <c r="Q843" s="9"/>
      <c r="R843" s="9"/>
    </row>
    <row r="844" spans="3:18" x14ac:dyDescent="0.2">
      <c r="C844" s="9"/>
      <c r="D844" s="9"/>
      <c r="N844" s="9"/>
      <c r="O844" s="9"/>
      <c r="P844" s="9"/>
      <c r="Q844" s="9"/>
      <c r="R844" s="9"/>
    </row>
    <row r="845" spans="3:18" x14ac:dyDescent="0.2">
      <c r="C845" s="9"/>
      <c r="D845" s="9"/>
      <c r="N845" s="9"/>
      <c r="O845" s="9"/>
      <c r="P845" s="9"/>
      <c r="Q845" s="9"/>
      <c r="R845" s="9"/>
    </row>
    <row r="846" spans="3:18" x14ac:dyDescent="0.2">
      <c r="C846" s="9"/>
      <c r="D846" s="9"/>
      <c r="N846" s="9"/>
      <c r="O846" s="9"/>
      <c r="P846" s="9"/>
      <c r="Q846" s="9"/>
      <c r="R846" s="9"/>
    </row>
    <row r="847" spans="3:18" x14ac:dyDescent="0.2">
      <c r="C847" s="9"/>
      <c r="D847" s="9"/>
      <c r="N847" s="9"/>
      <c r="O847" s="9"/>
      <c r="P847" s="9"/>
      <c r="Q847" s="9"/>
      <c r="R847" s="9"/>
    </row>
    <row r="848" spans="3:18" x14ac:dyDescent="0.2">
      <c r="C848" s="9"/>
      <c r="D848" s="9"/>
      <c r="N848" s="9"/>
      <c r="O848" s="9"/>
      <c r="P848" s="9"/>
      <c r="Q848" s="9"/>
      <c r="R848" s="9"/>
    </row>
    <row r="849" spans="3:18" x14ac:dyDescent="0.2">
      <c r="C849" s="9"/>
      <c r="D849" s="9"/>
      <c r="N849" s="9"/>
      <c r="O849" s="9"/>
      <c r="P849" s="9"/>
      <c r="Q849" s="9"/>
      <c r="R849" s="9"/>
    </row>
    <row r="850" spans="3:18" x14ac:dyDescent="0.2">
      <c r="C850" s="9"/>
      <c r="D850" s="9"/>
      <c r="N850" s="9"/>
      <c r="O850" s="9"/>
      <c r="P850" s="9"/>
      <c r="Q850" s="9"/>
      <c r="R850" s="9"/>
    </row>
    <row r="851" spans="3:18" x14ac:dyDescent="0.2">
      <c r="C851" s="9"/>
      <c r="D851" s="9"/>
      <c r="N851" s="9"/>
      <c r="O851" s="9"/>
      <c r="P851" s="9"/>
      <c r="Q851" s="9"/>
      <c r="R851" s="9"/>
    </row>
    <row r="852" spans="3:18" x14ac:dyDescent="0.2">
      <c r="C852" s="9"/>
      <c r="D852" s="9"/>
      <c r="N852" s="9"/>
      <c r="O852" s="9"/>
      <c r="P852" s="9"/>
      <c r="Q852" s="9"/>
      <c r="R852" s="9"/>
    </row>
    <row r="853" spans="3:18" x14ac:dyDescent="0.2">
      <c r="C853" s="9"/>
      <c r="D853" s="9"/>
      <c r="N853" s="9"/>
      <c r="O853" s="9"/>
      <c r="P853" s="9"/>
      <c r="Q853" s="9"/>
      <c r="R853" s="9"/>
    </row>
    <row r="854" spans="3:18" x14ac:dyDescent="0.2">
      <c r="C854" s="9"/>
      <c r="D854" s="9"/>
      <c r="N854" s="9"/>
      <c r="O854" s="9"/>
      <c r="P854" s="9"/>
      <c r="Q854" s="9"/>
      <c r="R854" s="9"/>
    </row>
    <row r="855" spans="3:18" x14ac:dyDescent="0.2">
      <c r="C855" s="9"/>
      <c r="D855" s="9"/>
      <c r="N855" s="9"/>
      <c r="O855" s="9"/>
      <c r="P855" s="9"/>
      <c r="Q855" s="9"/>
      <c r="R855" s="9"/>
    </row>
    <row r="856" spans="3:18" x14ac:dyDescent="0.2">
      <c r="C856" s="9"/>
      <c r="D856" s="9"/>
      <c r="N856" s="9"/>
      <c r="O856" s="9"/>
      <c r="P856" s="9"/>
      <c r="Q856" s="9"/>
      <c r="R856" s="9"/>
    </row>
    <row r="857" spans="3:18" x14ac:dyDescent="0.2">
      <c r="C857" s="9"/>
      <c r="D857" s="9"/>
      <c r="N857" s="9"/>
      <c r="O857" s="9"/>
      <c r="P857" s="9"/>
      <c r="Q857" s="9"/>
      <c r="R857" s="9"/>
    </row>
    <row r="858" spans="3:18" x14ac:dyDescent="0.2">
      <c r="C858" s="9"/>
      <c r="D858" s="9"/>
      <c r="N858" s="9"/>
      <c r="O858" s="9"/>
      <c r="P858" s="9"/>
      <c r="Q858" s="9"/>
      <c r="R858" s="9"/>
    </row>
    <row r="859" spans="3:18" x14ac:dyDescent="0.2">
      <c r="C859" s="9"/>
      <c r="D859" s="9"/>
      <c r="N859" s="9"/>
      <c r="O859" s="9"/>
      <c r="P859" s="9"/>
      <c r="Q859" s="9"/>
      <c r="R859" s="9"/>
    </row>
    <row r="860" spans="3:18" x14ac:dyDescent="0.2">
      <c r="C860" s="9"/>
      <c r="D860" s="9"/>
      <c r="N860" s="9"/>
      <c r="O860" s="9"/>
      <c r="P860" s="9"/>
      <c r="Q860" s="9"/>
      <c r="R860" s="9"/>
    </row>
    <row r="861" spans="3:18" x14ac:dyDescent="0.2">
      <c r="C861" s="9"/>
      <c r="D861" s="9"/>
      <c r="N861" s="9"/>
      <c r="O861" s="9"/>
      <c r="P861" s="9"/>
      <c r="Q861" s="9"/>
      <c r="R861" s="9"/>
    </row>
    <row r="862" spans="3:18" x14ac:dyDescent="0.2">
      <c r="C862" s="9"/>
      <c r="D862" s="9"/>
      <c r="N862" s="9"/>
      <c r="O862" s="9"/>
      <c r="P862" s="9"/>
      <c r="Q862" s="9"/>
      <c r="R862" s="9"/>
    </row>
    <row r="863" spans="3:18" x14ac:dyDescent="0.2">
      <c r="C863" s="9"/>
      <c r="D863" s="9"/>
      <c r="N863" s="9"/>
      <c r="O863" s="9"/>
      <c r="P863" s="9"/>
      <c r="Q863" s="9"/>
      <c r="R863" s="9"/>
    </row>
    <row r="864" spans="3:18" x14ac:dyDescent="0.2">
      <c r="C864" s="9"/>
      <c r="D864" s="9"/>
      <c r="N864" s="9"/>
      <c r="O864" s="9"/>
      <c r="P864" s="9"/>
      <c r="Q864" s="9"/>
      <c r="R864" s="9"/>
    </row>
    <row r="865" spans="3:18" x14ac:dyDescent="0.2">
      <c r="C865" s="9"/>
      <c r="D865" s="9"/>
      <c r="N865" s="9"/>
      <c r="O865" s="9"/>
      <c r="P865" s="9"/>
      <c r="Q865" s="9"/>
      <c r="R865" s="9"/>
    </row>
    <row r="866" spans="3:18" x14ac:dyDescent="0.2">
      <c r="C866" s="9"/>
      <c r="D866" s="9"/>
      <c r="N866" s="9"/>
      <c r="O866" s="9"/>
      <c r="P866" s="9"/>
      <c r="Q866" s="9"/>
      <c r="R866" s="9"/>
    </row>
    <row r="867" spans="3:18" x14ac:dyDescent="0.2">
      <c r="C867" s="9"/>
      <c r="D867" s="9"/>
      <c r="N867" s="9"/>
      <c r="O867" s="9"/>
      <c r="P867" s="9"/>
      <c r="Q867" s="9"/>
      <c r="R867" s="9"/>
    </row>
    <row r="868" spans="3:18" x14ac:dyDescent="0.2">
      <c r="C868" s="9"/>
      <c r="D868" s="9"/>
      <c r="N868" s="9"/>
      <c r="O868" s="9"/>
      <c r="P868" s="9"/>
      <c r="Q868" s="9"/>
      <c r="R868" s="9"/>
    </row>
    <row r="869" spans="3:18" x14ac:dyDescent="0.2">
      <c r="C869" s="9"/>
      <c r="D869" s="9"/>
      <c r="N869" s="9"/>
      <c r="O869" s="9"/>
      <c r="P869" s="9"/>
      <c r="Q869" s="9"/>
      <c r="R869" s="9"/>
    </row>
    <row r="870" spans="3:18" x14ac:dyDescent="0.2">
      <c r="C870" s="9"/>
      <c r="D870" s="9"/>
      <c r="N870" s="9"/>
      <c r="O870" s="9"/>
      <c r="P870" s="9"/>
      <c r="Q870" s="9"/>
      <c r="R870" s="9"/>
    </row>
    <row r="871" spans="3:18" x14ac:dyDescent="0.2">
      <c r="C871" s="9"/>
      <c r="D871" s="9"/>
      <c r="N871" s="9"/>
      <c r="O871" s="9"/>
      <c r="P871" s="9"/>
      <c r="Q871" s="9"/>
      <c r="R871" s="9"/>
    </row>
    <row r="872" spans="3:18" x14ac:dyDescent="0.2">
      <c r="C872" s="9"/>
      <c r="D872" s="9"/>
      <c r="N872" s="9"/>
      <c r="O872" s="9"/>
      <c r="P872" s="9"/>
      <c r="Q872" s="9"/>
      <c r="R872" s="9"/>
    </row>
    <row r="873" spans="3:18" x14ac:dyDescent="0.2">
      <c r="C873" s="9"/>
      <c r="D873" s="9"/>
      <c r="N873" s="9"/>
      <c r="O873" s="9"/>
      <c r="P873" s="9"/>
      <c r="Q873" s="9"/>
      <c r="R873" s="9"/>
    </row>
    <row r="874" spans="3:18" x14ac:dyDescent="0.2">
      <c r="C874" s="9"/>
      <c r="D874" s="9"/>
      <c r="N874" s="9"/>
      <c r="O874" s="9"/>
      <c r="P874" s="9"/>
      <c r="Q874" s="9"/>
      <c r="R874" s="9"/>
    </row>
    <row r="875" spans="3:18" x14ac:dyDescent="0.2">
      <c r="C875" s="9"/>
      <c r="D875" s="9"/>
      <c r="N875" s="9"/>
      <c r="O875" s="9"/>
      <c r="P875" s="9"/>
      <c r="Q875" s="9"/>
      <c r="R875" s="9"/>
    </row>
    <row r="876" spans="3:18" x14ac:dyDescent="0.2">
      <c r="C876" s="9"/>
      <c r="D876" s="9"/>
      <c r="N876" s="9"/>
      <c r="O876" s="9"/>
      <c r="P876" s="9"/>
      <c r="Q876" s="9"/>
      <c r="R876" s="9"/>
    </row>
    <row r="877" spans="3:18" x14ac:dyDescent="0.2">
      <c r="C877" s="9"/>
      <c r="D877" s="9"/>
      <c r="N877" s="9"/>
      <c r="O877" s="9"/>
      <c r="P877" s="9"/>
      <c r="Q877" s="9"/>
      <c r="R877" s="9"/>
    </row>
    <row r="878" spans="3:18" x14ac:dyDescent="0.2">
      <c r="C878" s="9"/>
      <c r="D878" s="9"/>
      <c r="N878" s="9"/>
      <c r="O878" s="9"/>
      <c r="P878" s="9"/>
      <c r="Q878" s="9"/>
      <c r="R878" s="9"/>
    </row>
    <row r="879" spans="3:18" x14ac:dyDescent="0.2">
      <c r="C879" s="9"/>
      <c r="D879" s="9"/>
      <c r="N879" s="9"/>
      <c r="O879" s="9"/>
      <c r="P879" s="9"/>
      <c r="Q879" s="9"/>
      <c r="R879" s="9"/>
    </row>
    <row r="880" spans="3:18" x14ac:dyDescent="0.2">
      <c r="C880" s="9"/>
      <c r="D880" s="9"/>
      <c r="N880" s="9"/>
      <c r="O880" s="9"/>
      <c r="P880" s="9"/>
      <c r="Q880" s="9"/>
      <c r="R880" s="9"/>
    </row>
    <row r="881" spans="3:18" x14ac:dyDescent="0.2">
      <c r="C881" s="9"/>
      <c r="D881" s="9"/>
      <c r="N881" s="9"/>
      <c r="O881" s="9"/>
      <c r="P881" s="9"/>
      <c r="Q881" s="9"/>
      <c r="R881" s="9"/>
    </row>
    <row r="882" spans="3:18" x14ac:dyDescent="0.2">
      <c r="C882" s="9"/>
      <c r="D882" s="9"/>
      <c r="N882" s="9"/>
      <c r="O882" s="9"/>
      <c r="P882" s="9"/>
      <c r="Q882" s="9"/>
      <c r="R882" s="9"/>
    </row>
    <row r="883" spans="3:18" x14ac:dyDescent="0.2">
      <c r="C883" s="9"/>
      <c r="D883" s="9"/>
      <c r="N883" s="9"/>
      <c r="O883" s="9"/>
      <c r="P883" s="9"/>
      <c r="Q883" s="9"/>
      <c r="R883" s="9"/>
    </row>
    <row r="884" spans="3:18" x14ac:dyDescent="0.2">
      <c r="C884" s="9"/>
      <c r="D884" s="9"/>
      <c r="N884" s="9"/>
      <c r="O884" s="9"/>
      <c r="P884" s="9"/>
      <c r="Q884" s="9"/>
      <c r="R884" s="9"/>
    </row>
    <row r="885" spans="3:18" x14ac:dyDescent="0.2">
      <c r="C885" s="9"/>
      <c r="D885" s="9"/>
      <c r="N885" s="9"/>
      <c r="O885" s="9"/>
      <c r="P885" s="9"/>
      <c r="Q885" s="9"/>
      <c r="R885" s="9"/>
    </row>
    <row r="886" spans="3:18" x14ac:dyDescent="0.2">
      <c r="C886" s="9"/>
      <c r="D886" s="9"/>
      <c r="N886" s="9"/>
      <c r="O886" s="9"/>
      <c r="P886" s="9"/>
      <c r="Q886" s="9"/>
      <c r="R886" s="9"/>
    </row>
    <row r="887" spans="3:18" x14ac:dyDescent="0.2">
      <c r="C887" s="9"/>
      <c r="D887" s="9"/>
      <c r="N887" s="9"/>
      <c r="O887" s="9"/>
      <c r="P887" s="9"/>
      <c r="Q887" s="9"/>
      <c r="R887" s="9"/>
    </row>
    <row r="888" spans="3:18" x14ac:dyDescent="0.2">
      <c r="C888" s="9"/>
      <c r="D888" s="9"/>
      <c r="N888" s="9"/>
      <c r="O888" s="9"/>
      <c r="P888" s="9"/>
      <c r="Q888" s="9"/>
      <c r="R888" s="9"/>
    </row>
    <row r="889" spans="3:18" x14ac:dyDescent="0.2">
      <c r="C889" s="9"/>
      <c r="D889" s="9"/>
      <c r="N889" s="9"/>
      <c r="O889" s="9"/>
      <c r="P889" s="9"/>
      <c r="Q889" s="9"/>
      <c r="R889" s="9"/>
    </row>
    <row r="890" spans="3:18" x14ac:dyDescent="0.2">
      <c r="C890" s="9"/>
      <c r="D890" s="9"/>
      <c r="N890" s="9"/>
      <c r="O890" s="9"/>
      <c r="P890" s="9"/>
      <c r="Q890" s="9"/>
      <c r="R890" s="9"/>
    </row>
    <row r="891" spans="3:18" x14ac:dyDescent="0.2">
      <c r="C891" s="9"/>
      <c r="D891" s="9"/>
      <c r="N891" s="9"/>
      <c r="O891" s="9"/>
      <c r="P891" s="9"/>
      <c r="Q891" s="9"/>
      <c r="R891" s="9"/>
    </row>
    <row r="892" spans="3:18" x14ac:dyDescent="0.2">
      <c r="C892" s="9"/>
      <c r="D892" s="9"/>
      <c r="N892" s="9"/>
      <c r="O892" s="9"/>
      <c r="P892" s="9"/>
      <c r="Q892" s="9"/>
      <c r="R892" s="9"/>
    </row>
    <row r="893" spans="3:18" x14ac:dyDescent="0.2">
      <c r="C893" s="9"/>
      <c r="D893" s="9"/>
      <c r="N893" s="9"/>
      <c r="O893" s="9"/>
      <c r="P893" s="9"/>
      <c r="Q893" s="9"/>
      <c r="R893" s="9"/>
    </row>
    <row r="894" spans="3:18" x14ac:dyDescent="0.2">
      <c r="C894" s="9"/>
      <c r="D894" s="9"/>
      <c r="N894" s="9"/>
      <c r="O894" s="9"/>
      <c r="P894" s="9"/>
      <c r="Q894" s="9"/>
      <c r="R894" s="9"/>
    </row>
    <row r="895" spans="3:18" x14ac:dyDescent="0.2">
      <c r="C895" s="9"/>
      <c r="D895" s="9"/>
      <c r="N895" s="9"/>
      <c r="O895" s="9"/>
      <c r="P895" s="9"/>
      <c r="Q895" s="9"/>
      <c r="R895" s="9"/>
    </row>
    <row r="896" spans="3:18" x14ac:dyDescent="0.2">
      <c r="C896" s="9"/>
      <c r="D896" s="9"/>
      <c r="N896" s="9"/>
      <c r="O896" s="9"/>
      <c r="P896" s="9"/>
      <c r="Q896" s="9"/>
      <c r="R896" s="9"/>
    </row>
    <row r="897" spans="3:18" x14ac:dyDescent="0.2">
      <c r="C897" s="9"/>
      <c r="D897" s="9"/>
      <c r="N897" s="9"/>
      <c r="O897" s="9"/>
      <c r="P897" s="9"/>
      <c r="Q897" s="9"/>
      <c r="R897" s="9"/>
    </row>
    <row r="898" spans="3:18" x14ac:dyDescent="0.2">
      <c r="C898" s="9"/>
      <c r="D898" s="9"/>
      <c r="N898" s="9"/>
      <c r="O898" s="9"/>
      <c r="P898" s="9"/>
      <c r="Q898" s="9"/>
      <c r="R898" s="9"/>
    </row>
    <row r="899" spans="3:18" x14ac:dyDescent="0.2">
      <c r="C899" s="9"/>
      <c r="D899" s="9"/>
      <c r="N899" s="9"/>
      <c r="O899" s="9"/>
      <c r="P899" s="9"/>
      <c r="Q899" s="9"/>
      <c r="R899" s="9"/>
    </row>
    <row r="900" spans="3:18" x14ac:dyDescent="0.2">
      <c r="C900" s="9"/>
      <c r="D900" s="9"/>
      <c r="N900" s="9"/>
      <c r="O900" s="9"/>
      <c r="P900" s="9"/>
      <c r="Q900" s="9"/>
      <c r="R900" s="9"/>
    </row>
    <row r="901" spans="3:18" x14ac:dyDescent="0.2">
      <c r="C901" s="9"/>
      <c r="D901" s="9"/>
      <c r="N901" s="9"/>
      <c r="O901" s="9"/>
      <c r="P901" s="9"/>
      <c r="Q901" s="9"/>
      <c r="R901" s="9"/>
    </row>
    <row r="902" spans="3:18" x14ac:dyDescent="0.2">
      <c r="C902" s="9"/>
      <c r="D902" s="9"/>
      <c r="N902" s="9"/>
      <c r="O902" s="9"/>
      <c r="P902" s="9"/>
      <c r="Q902" s="9"/>
      <c r="R902" s="9"/>
    </row>
    <row r="903" spans="3:18" x14ac:dyDescent="0.2">
      <c r="C903" s="9"/>
      <c r="D903" s="9"/>
      <c r="N903" s="9"/>
      <c r="O903" s="9"/>
      <c r="P903" s="9"/>
      <c r="Q903" s="9"/>
      <c r="R903" s="9"/>
    </row>
    <row r="904" spans="3:18" x14ac:dyDescent="0.2">
      <c r="C904" s="9"/>
      <c r="D904" s="9"/>
      <c r="N904" s="9"/>
      <c r="O904" s="9"/>
      <c r="P904" s="9"/>
      <c r="Q904" s="9"/>
      <c r="R904" s="9"/>
    </row>
    <row r="905" spans="3:18" x14ac:dyDescent="0.2">
      <c r="C905" s="9"/>
      <c r="D905" s="9"/>
      <c r="N905" s="9"/>
      <c r="O905" s="9"/>
      <c r="P905" s="9"/>
      <c r="Q905" s="9"/>
      <c r="R905" s="9"/>
    </row>
    <row r="906" spans="3:18" x14ac:dyDescent="0.2">
      <c r="C906" s="9"/>
      <c r="D906" s="9"/>
      <c r="N906" s="9"/>
      <c r="O906" s="9"/>
      <c r="P906" s="9"/>
      <c r="Q906" s="9"/>
      <c r="R906" s="9"/>
    </row>
    <row r="907" spans="3:18" x14ac:dyDescent="0.2">
      <c r="C907" s="9"/>
      <c r="D907" s="9"/>
      <c r="N907" s="9"/>
      <c r="O907" s="9"/>
      <c r="P907" s="9"/>
      <c r="Q907" s="9"/>
      <c r="R907" s="9"/>
    </row>
    <row r="908" spans="3:18" x14ac:dyDescent="0.2">
      <c r="C908" s="9"/>
      <c r="D908" s="9"/>
      <c r="N908" s="9"/>
      <c r="O908" s="9"/>
      <c r="P908" s="9"/>
      <c r="Q908" s="9"/>
      <c r="R908" s="9"/>
    </row>
    <row r="909" spans="3:18" x14ac:dyDescent="0.2">
      <c r="C909" s="9"/>
      <c r="D909" s="9"/>
      <c r="N909" s="9"/>
      <c r="O909" s="9"/>
      <c r="P909" s="9"/>
      <c r="Q909" s="9"/>
      <c r="R909" s="9"/>
    </row>
    <row r="910" spans="3:18" x14ac:dyDescent="0.2">
      <c r="C910" s="9"/>
      <c r="D910" s="9"/>
      <c r="N910" s="9"/>
      <c r="O910" s="9"/>
      <c r="P910" s="9"/>
      <c r="Q910" s="9"/>
      <c r="R910" s="9"/>
    </row>
    <row r="911" spans="3:18" x14ac:dyDescent="0.2">
      <c r="C911" s="9"/>
      <c r="D911" s="9"/>
      <c r="N911" s="9"/>
      <c r="O911" s="9"/>
      <c r="P911" s="9"/>
      <c r="Q911" s="9"/>
      <c r="R911" s="9"/>
    </row>
    <row r="912" spans="3:18" x14ac:dyDescent="0.2">
      <c r="C912" s="9"/>
      <c r="D912" s="9"/>
      <c r="N912" s="9"/>
      <c r="O912" s="9"/>
      <c r="P912" s="9"/>
      <c r="Q912" s="9"/>
      <c r="R912" s="9"/>
    </row>
    <row r="913" spans="3:18" x14ac:dyDescent="0.2">
      <c r="C913" s="9"/>
      <c r="D913" s="9"/>
      <c r="N913" s="9"/>
      <c r="O913" s="9"/>
      <c r="P913" s="9"/>
      <c r="Q913" s="9"/>
      <c r="R913" s="9"/>
    </row>
    <row r="914" spans="3:18" x14ac:dyDescent="0.2">
      <c r="C914" s="9"/>
      <c r="D914" s="9"/>
      <c r="N914" s="9"/>
      <c r="O914" s="9"/>
      <c r="P914" s="9"/>
      <c r="Q914" s="9"/>
      <c r="R914" s="9"/>
    </row>
    <row r="915" spans="3:18" x14ac:dyDescent="0.2">
      <c r="C915" s="9"/>
      <c r="D915" s="9"/>
      <c r="N915" s="9"/>
      <c r="O915" s="9"/>
      <c r="P915" s="9"/>
      <c r="Q915" s="9"/>
      <c r="R915" s="9"/>
    </row>
    <row r="916" spans="3:18" x14ac:dyDescent="0.2">
      <c r="C916" s="9"/>
      <c r="D916" s="9"/>
      <c r="N916" s="9"/>
      <c r="O916" s="9"/>
      <c r="P916" s="9"/>
      <c r="Q916" s="9"/>
      <c r="R916" s="9"/>
    </row>
    <row r="917" spans="3:18" x14ac:dyDescent="0.2">
      <c r="C917" s="9"/>
      <c r="D917" s="9"/>
      <c r="N917" s="9"/>
      <c r="O917" s="9"/>
      <c r="P917" s="9"/>
      <c r="Q917" s="9"/>
      <c r="R917" s="9"/>
    </row>
    <row r="918" spans="3:18" x14ac:dyDescent="0.2">
      <c r="C918" s="9"/>
      <c r="D918" s="9"/>
      <c r="N918" s="9"/>
      <c r="O918" s="9"/>
      <c r="P918" s="9"/>
      <c r="Q918" s="9"/>
      <c r="R918" s="9"/>
    </row>
    <row r="919" spans="3:18" x14ac:dyDescent="0.2">
      <c r="C919" s="9"/>
      <c r="D919" s="9"/>
      <c r="N919" s="9"/>
      <c r="O919" s="9"/>
      <c r="P919" s="9"/>
      <c r="Q919" s="9"/>
      <c r="R919" s="9"/>
    </row>
    <row r="920" spans="3:18" x14ac:dyDescent="0.2">
      <c r="C920" s="9"/>
      <c r="D920" s="9"/>
      <c r="N920" s="9"/>
      <c r="O920" s="9"/>
      <c r="P920" s="9"/>
      <c r="Q920" s="9"/>
      <c r="R920" s="9"/>
    </row>
    <row r="921" spans="3:18" x14ac:dyDescent="0.2">
      <c r="C921" s="9"/>
      <c r="D921" s="9"/>
      <c r="N921" s="9"/>
      <c r="O921" s="9"/>
      <c r="P921" s="9"/>
      <c r="Q921" s="9"/>
      <c r="R921" s="9"/>
    </row>
    <row r="922" spans="3:18" x14ac:dyDescent="0.2">
      <c r="C922" s="9"/>
      <c r="D922" s="9"/>
      <c r="N922" s="9"/>
      <c r="O922" s="9"/>
      <c r="P922" s="9"/>
      <c r="Q922" s="9"/>
      <c r="R922" s="9"/>
    </row>
    <row r="923" spans="3:18" x14ac:dyDescent="0.2">
      <c r="C923" s="9"/>
      <c r="D923" s="9"/>
      <c r="N923" s="9"/>
      <c r="O923" s="9"/>
      <c r="P923" s="9"/>
      <c r="Q923" s="9"/>
      <c r="R923" s="9"/>
    </row>
    <row r="924" spans="3:18" x14ac:dyDescent="0.2">
      <c r="C924" s="9"/>
      <c r="D924" s="9"/>
      <c r="N924" s="9"/>
      <c r="O924" s="9"/>
      <c r="P924" s="9"/>
      <c r="Q924" s="9"/>
      <c r="R924" s="9"/>
    </row>
    <row r="925" spans="3:18" x14ac:dyDescent="0.2">
      <c r="C925" s="9"/>
      <c r="D925" s="9"/>
      <c r="N925" s="9"/>
      <c r="O925" s="9"/>
      <c r="P925" s="9"/>
      <c r="Q925" s="9"/>
      <c r="R925" s="9"/>
    </row>
    <row r="926" spans="3:18" x14ac:dyDescent="0.2">
      <c r="C926" s="9"/>
      <c r="D926" s="9"/>
      <c r="N926" s="9"/>
      <c r="O926" s="9"/>
      <c r="P926" s="9"/>
      <c r="Q926" s="9"/>
      <c r="R926" s="9"/>
    </row>
    <row r="927" spans="3:18" x14ac:dyDescent="0.2">
      <c r="C927" s="9"/>
      <c r="D927" s="9"/>
      <c r="N927" s="9"/>
      <c r="O927" s="9"/>
      <c r="P927" s="9"/>
      <c r="Q927" s="9"/>
      <c r="R927" s="9"/>
    </row>
    <row r="928" spans="3:18" x14ac:dyDescent="0.2">
      <c r="C928" s="9"/>
      <c r="D928" s="9"/>
      <c r="N928" s="9"/>
      <c r="O928" s="9"/>
      <c r="P928" s="9"/>
      <c r="Q928" s="9"/>
      <c r="R928" s="9"/>
    </row>
    <row r="929" spans="3:18" x14ac:dyDescent="0.2">
      <c r="C929" s="9"/>
      <c r="D929" s="9"/>
      <c r="N929" s="9"/>
      <c r="O929" s="9"/>
      <c r="P929" s="9"/>
      <c r="Q929" s="9"/>
      <c r="R929" s="9"/>
    </row>
    <row r="930" spans="3:18" x14ac:dyDescent="0.2">
      <c r="C930" s="9"/>
      <c r="D930" s="9"/>
      <c r="N930" s="9"/>
      <c r="O930" s="9"/>
      <c r="P930" s="9"/>
      <c r="Q930" s="9"/>
      <c r="R930" s="9"/>
    </row>
    <row r="931" spans="3:18" x14ac:dyDescent="0.2">
      <c r="C931" s="9"/>
      <c r="D931" s="9"/>
      <c r="N931" s="9"/>
      <c r="O931" s="9"/>
      <c r="P931" s="9"/>
      <c r="Q931" s="9"/>
      <c r="R931" s="9"/>
    </row>
    <row r="932" spans="3:18" x14ac:dyDescent="0.2">
      <c r="C932" s="9"/>
      <c r="D932" s="9"/>
      <c r="N932" s="9"/>
      <c r="O932" s="9"/>
      <c r="P932" s="9"/>
      <c r="Q932" s="9"/>
      <c r="R932" s="9"/>
    </row>
    <row r="933" spans="3:18" x14ac:dyDescent="0.2">
      <c r="C933" s="9"/>
      <c r="D933" s="9"/>
      <c r="N933" s="9"/>
      <c r="O933" s="9"/>
      <c r="P933" s="9"/>
      <c r="Q933" s="9"/>
      <c r="R933" s="9"/>
    </row>
    <row r="934" spans="3:18" x14ac:dyDescent="0.2">
      <c r="C934" s="9"/>
      <c r="D934" s="9"/>
      <c r="N934" s="9"/>
      <c r="O934" s="9"/>
      <c r="P934" s="9"/>
      <c r="Q934" s="9"/>
      <c r="R934" s="9"/>
    </row>
    <row r="935" spans="3:18" x14ac:dyDescent="0.2">
      <c r="C935" s="9"/>
      <c r="D935" s="9"/>
      <c r="N935" s="9"/>
      <c r="O935" s="9"/>
      <c r="P935" s="9"/>
      <c r="Q935" s="9"/>
      <c r="R935" s="9"/>
    </row>
    <row r="936" spans="3:18" x14ac:dyDescent="0.2">
      <c r="C936" s="9"/>
      <c r="D936" s="9"/>
      <c r="N936" s="9"/>
      <c r="O936" s="9"/>
      <c r="P936" s="9"/>
      <c r="Q936" s="9"/>
      <c r="R936" s="9"/>
    </row>
    <row r="937" spans="3:18" x14ac:dyDescent="0.2">
      <c r="C937" s="9"/>
      <c r="D937" s="9"/>
      <c r="N937" s="9"/>
      <c r="O937" s="9"/>
      <c r="P937" s="9"/>
      <c r="Q937" s="9"/>
      <c r="R937" s="9"/>
    </row>
    <row r="938" spans="3:18" x14ac:dyDescent="0.2">
      <c r="C938" s="9"/>
      <c r="D938" s="9"/>
      <c r="N938" s="9"/>
      <c r="O938" s="9"/>
      <c r="P938" s="9"/>
      <c r="Q938" s="9"/>
      <c r="R938" s="9"/>
    </row>
    <row r="939" spans="3:18" x14ac:dyDescent="0.2">
      <c r="C939" s="9"/>
      <c r="D939" s="9"/>
      <c r="N939" s="9"/>
      <c r="O939" s="9"/>
      <c r="P939" s="9"/>
      <c r="Q939" s="9"/>
      <c r="R939" s="9"/>
    </row>
    <row r="940" spans="3:18" x14ac:dyDescent="0.2">
      <c r="C940" s="9"/>
      <c r="D940" s="9"/>
      <c r="N940" s="9"/>
      <c r="O940" s="9"/>
      <c r="P940" s="9"/>
      <c r="Q940" s="9"/>
      <c r="R940" s="9"/>
    </row>
    <row r="941" spans="3:18" x14ac:dyDescent="0.2">
      <c r="C941" s="9"/>
      <c r="D941" s="9"/>
      <c r="N941" s="9"/>
      <c r="O941" s="9"/>
      <c r="P941" s="9"/>
      <c r="Q941" s="9"/>
      <c r="R941" s="9"/>
    </row>
    <row r="942" spans="3:18" x14ac:dyDescent="0.2">
      <c r="C942" s="9"/>
      <c r="D942" s="9"/>
      <c r="N942" s="9"/>
      <c r="O942" s="9"/>
      <c r="P942" s="9"/>
      <c r="Q942" s="9"/>
      <c r="R942" s="9"/>
    </row>
    <row r="943" spans="3:18" x14ac:dyDescent="0.2">
      <c r="C943" s="9"/>
      <c r="D943" s="9"/>
      <c r="N943" s="9"/>
      <c r="O943" s="9"/>
      <c r="P943" s="9"/>
      <c r="Q943" s="9"/>
      <c r="R943" s="9"/>
    </row>
    <row r="944" spans="3:18" x14ac:dyDescent="0.2">
      <c r="C944" s="9"/>
      <c r="D944" s="9"/>
      <c r="N944" s="9"/>
      <c r="O944" s="9"/>
      <c r="P944" s="9"/>
      <c r="Q944" s="9"/>
      <c r="R944" s="9"/>
    </row>
    <row r="945" spans="3:18" x14ac:dyDescent="0.2">
      <c r="C945" s="9"/>
      <c r="D945" s="9"/>
      <c r="N945" s="9"/>
      <c r="O945" s="9"/>
      <c r="P945" s="9"/>
      <c r="Q945" s="9"/>
      <c r="R945" s="9"/>
    </row>
    <row r="946" spans="3:18" x14ac:dyDescent="0.2">
      <c r="C946" s="9"/>
      <c r="D946" s="9"/>
      <c r="N946" s="9"/>
      <c r="O946" s="9"/>
      <c r="P946" s="9"/>
      <c r="Q946" s="9"/>
      <c r="R946" s="9"/>
    </row>
    <row r="947" spans="3:18" x14ac:dyDescent="0.2">
      <c r="C947" s="9"/>
      <c r="D947" s="9"/>
      <c r="N947" s="9"/>
      <c r="O947" s="9"/>
      <c r="P947" s="9"/>
      <c r="Q947" s="9"/>
      <c r="R947" s="9"/>
    </row>
    <row r="948" spans="3:18" x14ac:dyDescent="0.2">
      <c r="C948" s="9"/>
      <c r="D948" s="9"/>
      <c r="N948" s="9"/>
      <c r="O948" s="9"/>
      <c r="P948" s="9"/>
      <c r="Q948" s="9"/>
      <c r="R948" s="9"/>
    </row>
    <row r="949" spans="3:18" x14ac:dyDescent="0.2">
      <c r="C949" s="9"/>
      <c r="D949" s="9"/>
      <c r="N949" s="9"/>
      <c r="O949" s="9"/>
      <c r="P949" s="9"/>
      <c r="Q949" s="9"/>
      <c r="R949" s="9"/>
    </row>
    <row r="950" spans="3:18" x14ac:dyDescent="0.2">
      <c r="C950" s="9"/>
      <c r="D950" s="9"/>
      <c r="N950" s="9"/>
      <c r="O950" s="9"/>
      <c r="P950" s="9"/>
      <c r="Q950" s="9"/>
      <c r="R950" s="9"/>
    </row>
    <row r="951" spans="3:18" x14ac:dyDescent="0.2">
      <c r="C951" s="9"/>
      <c r="D951" s="9"/>
      <c r="N951" s="9"/>
      <c r="O951" s="9"/>
      <c r="P951" s="9"/>
      <c r="Q951" s="9"/>
      <c r="R951" s="9"/>
    </row>
    <row r="952" spans="3:18" x14ac:dyDescent="0.2">
      <c r="C952" s="9"/>
      <c r="D952" s="9"/>
      <c r="N952" s="9"/>
      <c r="O952" s="9"/>
      <c r="P952" s="9"/>
      <c r="Q952" s="9"/>
      <c r="R952" s="9"/>
    </row>
    <row r="953" spans="3:18" x14ac:dyDescent="0.2">
      <c r="C953" s="9"/>
      <c r="D953" s="9"/>
      <c r="N953" s="9"/>
      <c r="O953" s="9"/>
      <c r="P953" s="9"/>
      <c r="Q953" s="9"/>
      <c r="R953" s="9"/>
    </row>
    <row r="954" spans="3:18" x14ac:dyDescent="0.2">
      <c r="C954" s="9"/>
      <c r="D954" s="9"/>
      <c r="N954" s="9"/>
      <c r="O954" s="9"/>
      <c r="P954" s="9"/>
      <c r="Q954" s="9"/>
      <c r="R954" s="9"/>
    </row>
    <row r="955" spans="3:18" x14ac:dyDescent="0.2">
      <c r="C955" s="9"/>
      <c r="D955" s="9"/>
      <c r="N955" s="9"/>
      <c r="O955" s="9"/>
      <c r="P955" s="9"/>
      <c r="Q955" s="9"/>
      <c r="R955" s="9"/>
    </row>
    <row r="956" spans="3:18" x14ac:dyDescent="0.2">
      <c r="C956" s="9"/>
      <c r="D956" s="9"/>
      <c r="N956" s="9"/>
      <c r="O956" s="9"/>
      <c r="P956" s="9"/>
      <c r="Q956" s="9"/>
      <c r="R956" s="9"/>
    </row>
    <row r="957" spans="3:18" x14ac:dyDescent="0.2">
      <c r="C957" s="9"/>
      <c r="D957" s="9"/>
      <c r="N957" s="9"/>
      <c r="O957" s="9"/>
      <c r="P957" s="9"/>
      <c r="Q957" s="9"/>
      <c r="R957" s="9"/>
    </row>
    <row r="958" spans="3:18" x14ac:dyDescent="0.2">
      <c r="C958" s="9"/>
      <c r="D958" s="9"/>
      <c r="N958" s="9"/>
      <c r="O958" s="9"/>
      <c r="P958" s="9"/>
      <c r="Q958" s="9"/>
      <c r="R958" s="9"/>
    </row>
    <row r="959" spans="3:18" x14ac:dyDescent="0.2">
      <c r="C959" s="9"/>
      <c r="D959" s="9"/>
      <c r="N959" s="9"/>
      <c r="O959" s="9"/>
      <c r="P959" s="9"/>
      <c r="Q959" s="9"/>
      <c r="R959" s="9"/>
    </row>
    <row r="960" spans="3:18" x14ac:dyDescent="0.2">
      <c r="C960" s="9"/>
      <c r="D960" s="9"/>
      <c r="N960" s="9"/>
      <c r="O960" s="9"/>
      <c r="P960" s="9"/>
      <c r="Q960" s="9"/>
      <c r="R960" s="9"/>
    </row>
    <row r="961" spans="3:18" x14ac:dyDescent="0.2">
      <c r="C961" s="9"/>
      <c r="D961" s="9"/>
      <c r="N961" s="9"/>
      <c r="O961" s="9"/>
      <c r="P961" s="9"/>
      <c r="Q961" s="9"/>
      <c r="R961" s="9"/>
    </row>
    <row r="962" spans="3:18" x14ac:dyDescent="0.2">
      <c r="C962" s="9"/>
      <c r="D962" s="9"/>
      <c r="N962" s="9"/>
      <c r="O962" s="9"/>
      <c r="P962" s="9"/>
      <c r="Q962" s="9"/>
      <c r="R962" s="9"/>
    </row>
    <row r="963" spans="3:18" x14ac:dyDescent="0.2">
      <c r="C963" s="9"/>
      <c r="D963" s="9"/>
      <c r="N963" s="9"/>
      <c r="O963" s="9"/>
      <c r="P963" s="9"/>
      <c r="Q963" s="9"/>
      <c r="R963" s="9"/>
    </row>
    <row r="964" spans="3:18" x14ac:dyDescent="0.2">
      <c r="C964" s="9"/>
      <c r="D964" s="9"/>
      <c r="N964" s="9"/>
      <c r="O964" s="9"/>
      <c r="P964" s="9"/>
      <c r="Q964" s="9"/>
      <c r="R964" s="9"/>
    </row>
    <row r="965" spans="3:18" x14ac:dyDescent="0.2">
      <c r="C965" s="9"/>
      <c r="D965" s="9"/>
      <c r="N965" s="9"/>
      <c r="O965" s="9"/>
      <c r="P965" s="9"/>
      <c r="Q965" s="9"/>
      <c r="R965" s="9"/>
    </row>
    <row r="966" spans="3:18" x14ac:dyDescent="0.2">
      <c r="C966" s="9"/>
      <c r="D966" s="9"/>
      <c r="N966" s="9"/>
      <c r="O966" s="9"/>
      <c r="P966" s="9"/>
      <c r="Q966" s="9"/>
      <c r="R966" s="9"/>
    </row>
    <row r="967" spans="3:18" x14ac:dyDescent="0.2">
      <c r="C967" s="9"/>
      <c r="D967" s="9"/>
      <c r="N967" s="9"/>
      <c r="O967" s="9"/>
      <c r="P967" s="9"/>
      <c r="Q967" s="9"/>
      <c r="R967" s="9"/>
    </row>
    <row r="968" spans="3:18" x14ac:dyDescent="0.2">
      <c r="C968" s="9"/>
      <c r="D968" s="9"/>
      <c r="N968" s="9"/>
      <c r="O968" s="9"/>
      <c r="P968" s="9"/>
      <c r="Q968" s="9"/>
      <c r="R968" s="9"/>
    </row>
    <row r="969" spans="3:18" x14ac:dyDescent="0.2">
      <c r="C969" s="9"/>
      <c r="D969" s="9"/>
      <c r="N969" s="9"/>
      <c r="O969" s="9"/>
      <c r="P969" s="9"/>
      <c r="Q969" s="9"/>
      <c r="R969" s="9"/>
    </row>
    <row r="970" spans="3:18" x14ac:dyDescent="0.2">
      <c r="C970" s="9"/>
      <c r="D970" s="9"/>
      <c r="N970" s="9"/>
      <c r="O970" s="9"/>
      <c r="P970" s="9"/>
      <c r="Q970" s="9"/>
      <c r="R970" s="9"/>
    </row>
    <row r="971" spans="3:18" x14ac:dyDescent="0.2">
      <c r="C971" s="9"/>
      <c r="D971" s="9"/>
      <c r="N971" s="9"/>
      <c r="O971" s="9"/>
      <c r="P971" s="9"/>
      <c r="Q971" s="9"/>
      <c r="R971" s="9"/>
    </row>
    <row r="972" spans="3:18" x14ac:dyDescent="0.2">
      <c r="C972" s="9"/>
      <c r="D972" s="9"/>
      <c r="N972" s="9"/>
      <c r="O972" s="9"/>
      <c r="P972" s="9"/>
      <c r="Q972" s="9"/>
      <c r="R972" s="9"/>
    </row>
    <row r="973" spans="3:18" x14ac:dyDescent="0.2">
      <c r="C973" s="9"/>
      <c r="D973" s="9"/>
      <c r="N973" s="9"/>
      <c r="O973" s="9"/>
      <c r="P973" s="9"/>
      <c r="Q973" s="9"/>
      <c r="R973" s="9"/>
    </row>
    <row r="974" spans="3:18" x14ac:dyDescent="0.2">
      <c r="C974" s="9"/>
      <c r="D974" s="9"/>
      <c r="N974" s="9"/>
      <c r="O974" s="9"/>
      <c r="P974" s="9"/>
      <c r="Q974" s="9"/>
      <c r="R974" s="9"/>
    </row>
    <row r="975" spans="3:18" x14ac:dyDescent="0.2">
      <c r="C975" s="9"/>
      <c r="D975" s="9"/>
      <c r="N975" s="9"/>
      <c r="O975" s="9"/>
      <c r="P975" s="9"/>
      <c r="Q975" s="9"/>
      <c r="R975" s="9"/>
    </row>
    <row r="976" spans="3:18" x14ac:dyDescent="0.2">
      <c r="C976" s="9"/>
      <c r="D976" s="9"/>
      <c r="N976" s="9"/>
      <c r="O976" s="9"/>
      <c r="P976" s="9"/>
      <c r="Q976" s="9"/>
      <c r="R976" s="9"/>
    </row>
    <row r="977" spans="3:18" x14ac:dyDescent="0.2">
      <c r="C977" s="9"/>
      <c r="D977" s="9"/>
      <c r="N977" s="9"/>
      <c r="O977" s="9"/>
      <c r="P977" s="9"/>
      <c r="Q977" s="9"/>
      <c r="R977" s="9"/>
    </row>
    <row r="978" spans="3:18" x14ac:dyDescent="0.2">
      <c r="C978" s="9"/>
      <c r="D978" s="9"/>
      <c r="N978" s="9"/>
      <c r="O978" s="9"/>
      <c r="P978" s="9"/>
      <c r="Q978" s="9"/>
      <c r="R978" s="9"/>
    </row>
    <row r="979" spans="3:18" x14ac:dyDescent="0.2">
      <c r="C979" s="9"/>
      <c r="D979" s="9"/>
      <c r="N979" s="9"/>
      <c r="O979" s="9"/>
      <c r="P979" s="9"/>
      <c r="Q979" s="9"/>
      <c r="R979" s="9"/>
    </row>
    <row r="980" spans="3:18" x14ac:dyDescent="0.2">
      <c r="C980" s="9"/>
      <c r="D980" s="9"/>
      <c r="N980" s="9"/>
      <c r="O980" s="9"/>
      <c r="P980" s="9"/>
      <c r="Q980" s="9"/>
      <c r="R980" s="9"/>
    </row>
    <row r="981" spans="3:18" x14ac:dyDescent="0.2">
      <c r="C981" s="9"/>
      <c r="D981" s="9"/>
      <c r="N981" s="9"/>
      <c r="O981" s="9"/>
      <c r="P981" s="9"/>
      <c r="Q981" s="9"/>
      <c r="R981" s="9"/>
    </row>
    <row r="982" spans="3:18" x14ac:dyDescent="0.2">
      <c r="C982" s="9"/>
      <c r="D982" s="9"/>
      <c r="N982" s="9"/>
      <c r="O982" s="9"/>
      <c r="P982" s="9"/>
      <c r="Q982" s="9"/>
      <c r="R982" s="9"/>
    </row>
    <row r="983" spans="3:18" x14ac:dyDescent="0.2">
      <c r="C983" s="9"/>
      <c r="D983" s="9"/>
      <c r="N983" s="9"/>
      <c r="O983" s="9"/>
      <c r="P983" s="9"/>
      <c r="Q983" s="9"/>
      <c r="R983" s="9"/>
    </row>
    <row r="984" spans="3:18" x14ac:dyDescent="0.2">
      <c r="C984" s="9"/>
      <c r="D984" s="9"/>
      <c r="N984" s="9"/>
      <c r="O984" s="9"/>
      <c r="P984" s="9"/>
      <c r="Q984" s="9"/>
      <c r="R984" s="9"/>
    </row>
    <row r="985" spans="3:18" x14ac:dyDescent="0.2">
      <c r="C985" s="9"/>
      <c r="D985" s="9"/>
      <c r="N985" s="9"/>
      <c r="O985" s="9"/>
      <c r="P985" s="9"/>
      <c r="Q985" s="9"/>
      <c r="R985" s="9"/>
    </row>
    <row r="986" spans="3:18" x14ac:dyDescent="0.2">
      <c r="C986" s="9"/>
      <c r="D986" s="9"/>
      <c r="N986" s="9"/>
      <c r="O986" s="9"/>
      <c r="P986" s="9"/>
      <c r="Q986" s="9"/>
      <c r="R986" s="9"/>
    </row>
    <row r="987" spans="3:18" x14ac:dyDescent="0.2">
      <c r="C987" s="9"/>
      <c r="D987" s="9"/>
      <c r="N987" s="9"/>
      <c r="O987" s="9"/>
      <c r="P987" s="9"/>
      <c r="Q987" s="9"/>
      <c r="R987" s="9"/>
    </row>
    <row r="988" spans="3:18" x14ac:dyDescent="0.2">
      <c r="C988" s="9"/>
      <c r="D988" s="9"/>
      <c r="N988" s="9"/>
      <c r="O988" s="9"/>
      <c r="P988" s="9"/>
      <c r="Q988" s="9"/>
      <c r="R988" s="9"/>
    </row>
    <row r="989" spans="3:18" x14ac:dyDescent="0.2">
      <c r="C989" s="9"/>
      <c r="D989" s="9"/>
      <c r="N989" s="9"/>
      <c r="O989" s="9"/>
      <c r="P989" s="9"/>
      <c r="Q989" s="9"/>
      <c r="R989" s="9"/>
    </row>
    <row r="990" spans="3:18" x14ac:dyDescent="0.2">
      <c r="C990" s="9"/>
      <c r="D990" s="9"/>
      <c r="N990" s="9"/>
      <c r="O990" s="9"/>
      <c r="P990" s="9"/>
      <c r="Q990" s="9"/>
      <c r="R990" s="9"/>
    </row>
    <row r="991" spans="3:18" x14ac:dyDescent="0.2">
      <c r="C991" s="9"/>
      <c r="D991" s="9"/>
      <c r="N991" s="9"/>
      <c r="O991" s="9"/>
      <c r="P991" s="9"/>
      <c r="Q991" s="9"/>
      <c r="R991" s="9"/>
    </row>
    <row r="992" spans="3:18" x14ac:dyDescent="0.2">
      <c r="C992" s="9"/>
      <c r="D992" s="9"/>
      <c r="N992" s="9"/>
      <c r="O992" s="9"/>
      <c r="P992" s="9"/>
      <c r="Q992" s="9"/>
      <c r="R992" s="9"/>
    </row>
    <row r="993" spans="3:18" x14ac:dyDescent="0.2">
      <c r="C993" s="9"/>
      <c r="D993" s="9"/>
      <c r="N993" s="9"/>
      <c r="O993" s="9"/>
      <c r="P993" s="9"/>
      <c r="Q993" s="9"/>
      <c r="R993" s="9"/>
    </row>
    <row r="994" spans="3:18" x14ac:dyDescent="0.2">
      <c r="C994" s="9"/>
      <c r="D994" s="9"/>
      <c r="N994" s="9"/>
      <c r="O994" s="9"/>
      <c r="P994" s="9"/>
      <c r="Q994" s="9"/>
      <c r="R994" s="9"/>
    </row>
    <row r="995" spans="3:18" x14ac:dyDescent="0.2">
      <c r="C995" s="9"/>
      <c r="D995" s="9"/>
      <c r="N995" s="9"/>
      <c r="O995" s="9"/>
      <c r="P995" s="9"/>
      <c r="Q995" s="9"/>
      <c r="R995" s="9"/>
    </row>
    <row r="996" spans="3:18" x14ac:dyDescent="0.2">
      <c r="C996" s="9"/>
      <c r="D996" s="9"/>
      <c r="N996" s="9"/>
      <c r="O996" s="9"/>
      <c r="P996" s="9"/>
      <c r="Q996" s="9"/>
      <c r="R996" s="9"/>
    </row>
    <row r="997" spans="3:18" x14ac:dyDescent="0.2">
      <c r="C997" s="9"/>
      <c r="D997" s="9"/>
      <c r="N997" s="9"/>
      <c r="O997" s="9"/>
      <c r="P997" s="9"/>
      <c r="Q997" s="9"/>
      <c r="R997" s="9"/>
    </row>
    <row r="998" spans="3:18" x14ac:dyDescent="0.2">
      <c r="C998" s="9"/>
      <c r="D998" s="9"/>
      <c r="N998" s="9"/>
      <c r="O998" s="9"/>
      <c r="P998" s="9"/>
      <c r="Q998" s="9"/>
      <c r="R998" s="9"/>
    </row>
    <row r="999" spans="3:18" x14ac:dyDescent="0.2">
      <c r="C999" s="9"/>
      <c r="D999" s="9"/>
      <c r="N999" s="9"/>
      <c r="O999" s="9"/>
      <c r="P999" s="9"/>
      <c r="Q999" s="9"/>
      <c r="R999" s="9"/>
    </row>
    <row r="1000" spans="3:18" x14ac:dyDescent="0.2">
      <c r="C1000" s="9"/>
      <c r="D1000" s="9"/>
      <c r="N1000" s="9"/>
      <c r="O1000" s="9"/>
      <c r="P1000" s="9"/>
      <c r="Q1000" s="9"/>
      <c r="R1000" s="9"/>
    </row>
    <row r="1001" spans="3:18" x14ac:dyDescent="0.2">
      <c r="C1001" s="9"/>
      <c r="D1001" s="9"/>
      <c r="N1001" s="9"/>
      <c r="O1001" s="9"/>
      <c r="P1001" s="9"/>
      <c r="Q1001" s="9"/>
      <c r="R1001" s="9"/>
    </row>
    <row r="1002" spans="3:18" x14ac:dyDescent="0.2">
      <c r="C1002" s="9"/>
      <c r="D1002" s="9"/>
      <c r="N1002" s="9"/>
      <c r="O1002" s="9"/>
      <c r="P1002" s="9"/>
      <c r="Q1002" s="9"/>
      <c r="R1002" s="9"/>
    </row>
    <row r="1003" spans="3:18" x14ac:dyDescent="0.2">
      <c r="C1003" s="9"/>
      <c r="D1003" s="9"/>
      <c r="N1003" s="9"/>
      <c r="O1003" s="9"/>
      <c r="P1003" s="9"/>
      <c r="Q1003" s="9"/>
      <c r="R1003" s="9"/>
    </row>
    <row r="1004" spans="3:18" x14ac:dyDescent="0.2">
      <c r="C1004" s="9"/>
      <c r="D1004" s="9"/>
      <c r="N1004" s="9"/>
      <c r="O1004" s="9"/>
      <c r="P1004" s="9"/>
      <c r="Q1004" s="9"/>
      <c r="R1004" s="9"/>
    </row>
    <row r="1005" spans="3:18" x14ac:dyDescent="0.2">
      <c r="C1005" s="9"/>
      <c r="D1005" s="9"/>
      <c r="N1005" s="9"/>
      <c r="O1005" s="9"/>
      <c r="P1005" s="9"/>
      <c r="Q1005" s="9"/>
      <c r="R1005" s="9"/>
    </row>
    <row r="1006" spans="3:18" x14ac:dyDescent="0.2">
      <c r="C1006" s="9"/>
      <c r="D1006" s="9"/>
      <c r="N1006" s="9"/>
      <c r="O1006" s="9"/>
      <c r="P1006" s="9"/>
      <c r="Q1006" s="9"/>
      <c r="R1006" s="9"/>
    </row>
    <row r="1007" spans="3:18" x14ac:dyDescent="0.2">
      <c r="C1007" s="9"/>
      <c r="D1007" s="9"/>
      <c r="N1007" s="9"/>
      <c r="O1007" s="9"/>
      <c r="P1007" s="9"/>
      <c r="Q1007" s="9"/>
      <c r="R1007" s="9"/>
    </row>
    <row r="1008" spans="3:18" x14ac:dyDescent="0.2">
      <c r="C1008" s="9"/>
      <c r="D1008" s="9"/>
      <c r="N1008" s="9"/>
      <c r="O1008" s="9"/>
      <c r="P1008" s="9"/>
      <c r="Q1008" s="9"/>
      <c r="R1008" s="9"/>
    </row>
    <row r="1009" spans="3:18" x14ac:dyDescent="0.2">
      <c r="C1009" s="9"/>
      <c r="D1009" s="9"/>
      <c r="N1009" s="9"/>
      <c r="O1009" s="9"/>
      <c r="P1009" s="9"/>
      <c r="Q1009" s="9"/>
      <c r="R1009" s="9"/>
    </row>
    <row r="1010" spans="3:18" x14ac:dyDescent="0.2">
      <c r="C1010" s="9"/>
      <c r="D1010" s="9"/>
      <c r="N1010" s="9"/>
      <c r="O1010" s="9"/>
      <c r="P1010" s="9"/>
      <c r="Q1010" s="9"/>
      <c r="R1010" s="9"/>
    </row>
    <row r="1011" spans="3:18" x14ac:dyDescent="0.2">
      <c r="C1011" s="9"/>
      <c r="D1011" s="9"/>
      <c r="N1011" s="9"/>
      <c r="O1011" s="9"/>
      <c r="P1011" s="9"/>
      <c r="Q1011" s="9"/>
      <c r="R1011" s="9"/>
    </row>
    <row r="1012" spans="3:18" x14ac:dyDescent="0.2">
      <c r="C1012" s="9"/>
      <c r="D1012" s="9"/>
      <c r="N1012" s="9"/>
      <c r="O1012" s="9"/>
      <c r="P1012" s="9"/>
      <c r="Q1012" s="9"/>
      <c r="R1012" s="9"/>
    </row>
    <row r="1013" spans="3:18" x14ac:dyDescent="0.2">
      <c r="C1013" s="9"/>
      <c r="D1013" s="9"/>
      <c r="N1013" s="9"/>
      <c r="O1013" s="9"/>
      <c r="P1013" s="9"/>
      <c r="Q1013" s="9"/>
      <c r="R1013" s="9"/>
    </row>
    <row r="1014" spans="3:18" x14ac:dyDescent="0.2">
      <c r="C1014" s="9"/>
      <c r="D1014" s="9"/>
      <c r="N1014" s="9"/>
      <c r="O1014" s="9"/>
      <c r="P1014" s="9"/>
      <c r="Q1014" s="9"/>
      <c r="R1014" s="9"/>
    </row>
    <row r="1015" spans="3:18" x14ac:dyDescent="0.2">
      <c r="C1015" s="9"/>
      <c r="D1015" s="9"/>
      <c r="N1015" s="9"/>
      <c r="O1015" s="9"/>
      <c r="P1015" s="9"/>
      <c r="Q1015" s="9"/>
      <c r="R1015" s="9"/>
    </row>
    <row r="1016" spans="3:18" x14ac:dyDescent="0.2">
      <c r="C1016" s="9"/>
      <c r="D1016" s="9"/>
      <c r="N1016" s="9"/>
      <c r="O1016" s="9"/>
      <c r="P1016" s="9"/>
      <c r="Q1016" s="9"/>
      <c r="R1016" s="9"/>
    </row>
    <row r="1017" spans="3:18" x14ac:dyDescent="0.2">
      <c r="C1017" s="9"/>
      <c r="D1017" s="9"/>
      <c r="N1017" s="9"/>
      <c r="O1017" s="9"/>
      <c r="P1017" s="9"/>
      <c r="Q1017" s="9"/>
      <c r="R1017" s="9"/>
    </row>
    <row r="1018" spans="3:18" x14ac:dyDescent="0.2">
      <c r="C1018" s="9"/>
      <c r="D1018" s="9"/>
      <c r="N1018" s="9"/>
      <c r="O1018" s="9"/>
      <c r="P1018" s="9"/>
      <c r="Q1018" s="9"/>
      <c r="R1018" s="9"/>
    </row>
    <row r="1019" spans="3:18" x14ac:dyDescent="0.2">
      <c r="C1019" s="9"/>
      <c r="D1019" s="9"/>
      <c r="N1019" s="9"/>
      <c r="O1019" s="9"/>
      <c r="P1019" s="9"/>
      <c r="Q1019" s="9"/>
      <c r="R1019" s="9"/>
    </row>
    <row r="1020" spans="3:18" x14ac:dyDescent="0.2">
      <c r="C1020" s="9"/>
      <c r="D1020" s="9"/>
      <c r="N1020" s="9"/>
      <c r="O1020" s="9"/>
      <c r="P1020" s="9"/>
      <c r="Q1020" s="9"/>
      <c r="R1020" s="9"/>
    </row>
    <row r="1021" spans="3:18" x14ac:dyDescent="0.2">
      <c r="C1021" s="9"/>
      <c r="D1021" s="9"/>
      <c r="N1021" s="9"/>
      <c r="O1021" s="9"/>
      <c r="P1021" s="9"/>
      <c r="Q1021" s="9"/>
      <c r="R1021" s="9"/>
    </row>
    <row r="1022" spans="3:18" x14ac:dyDescent="0.2">
      <c r="C1022" s="9"/>
      <c r="D1022" s="9"/>
      <c r="N1022" s="9"/>
      <c r="O1022" s="9"/>
      <c r="P1022" s="9"/>
      <c r="Q1022" s="9"/>
      <c r="R1022" s="9"/>
    </row>
    <row r="1023" spans="3:18" x14ac:dyDescent="0.2">
      <c r="C1023" s="9"/>
      <c r="D1023" s="9"/>
      <c r="N1023" s="9"/>
      <c r="O1023" s="9"/>
      <c r="P1023" s="9"/>
      <c r="Q1023" s="9"/>
      <c r="R1023" s="9"/>
    </row>
    <row r="1024" spans="3:18" x14ac:dyDescent="0.2">
      <c r="C1024" s="9"/>
      <c r="D1024" s="9"/>
      <c r="N1024" s="9"/>
      <c r="O1024" s="9"/>
      <c r="P1024" s="9"/>
      <c r="Q1024" s="9"/>
      <c r="R1024" s="9"/>
    </row>
    <row r="1025" spans="3:18" x14ac:dyDescent="0.2">
      <c r="C1025" s="9"/>
      <c r="D1025" s="9"/>
      <c r="N1025" s="9"/>
      <c r="O1025" s="9"/>
      <c r="P1025" s="9"/>
      <c r="Q1025" s="9"/>
      <c r="R1025" s="9"/>
    </row>
    <row r="1026" spans="3:18" x14ac:dyDescent="0.2">
      <c r="C1026" s="9"/>
      <c r="D1026" s="9"/>
      <c r="N1026" s="9"/>
      <c r="O1026" s="9"/>
      <c r="P1026" s="9"/>
      <c r="Q1026" s="9"/>
      <c r="R1026" s="9"/>
    </row>
    <row r="1027" spans="3:18" x14ac:dyDescent="0.2">
      <c r="C1027" s="9"/>
      <c r="D1027" s="9"/>
      <c r="N1027" s="9"/>
      <c r="O1027" s="9"/>
      <c r="P1027" s="9"/>
      <c r="Q1027" s="9"/>
      <c r="R1027" s="9"/>
    </row>
    <row r="1028" spans="3:18" x14ac:dyDescent="0.2">
      <c r="C1028" s="9"/>
      <c r="D1028" s="9"/>
      <c r="N1028" s="9"/>
      <c r="O1028" s="9"/>
      <c r="P1028" s="9"/>
      <c r="Q1028" s="9"/>
      <c r="R1028" s="9"/>
    </row>
    <row r="1029" spans="3:18" x14ac:dyDescent="0.2">
      <c r="C1029" s="9"/>
      <c r="D1029" s="9"/>
      <c r="N1029" s="9"/>
      <c r="O1029" s="9"/>
      <c r="P1029" s="9"/>
      <c r="Q1029" s="9"/>
      <c r="R1029" s="9"/>
    </row>
    <row r="1030" spans="3:18" x14ac:dyDescent="0.2">
      <c r="C1030" s="9"/>
      <c r="D1030" s="9"/>
      <c r="N1030" s="9"/>
      <c r="O1030" s="9"/>
      <c r="P1030" s="9"/>
      <c r="Q1030" s="9"/>
      <c r="R1030" s="9"/>
    </row>
    <row r="1031" spans="3:18" x14ac:dyDescent="0.2">
      <c r="C1031" s="9"/>
      <c r="D1031" s="9"/>
      <c r="N1031" s="9"/>
      <c r="O1031" s="9"/>
      <c r="P1031" s="9"/>
      <c r="Q1031" s="9"/>
      <c r="R1031" s="9"/>
    </row>
    <row r="1032" spans="3:18" x14ac:dyDescent="0.2">
      <c r="C1032" s="9"/>
      <c r="D1032" s="9"/>
      <c r="N1032" s="9"/>
      <c r="O1032" s="9"/>
      <c r="P1032" s="9"/>
      <c r="Q1032" s="9"/>
      <c r="R1032" s="9"/>
    </row>
    <row r="1033" spans="3:18" x14ac:dyDescent="0.2">
      <c r="C1033" s="9"/>
      <c r="D1033" s="9"/>
      <c r="N1033" s="9"/>
      <c r="O1033" s="9"/>
      <c r="P1033" s="9"/>
      <c r="Q1033" s="9"/>
      <c r="R1033" s="9"/>
    </row>
    <row r="1034" spans="3:18" x14ac:dyDescent="0.2">
      <c r="C1034" s="9"/>
      <c r="D1034" s="9"/>
      <c r="N1034" s="9"/>
      <c r="O1034" s="9"/>
      <c r="P1034" s="9"/>
      <c r="Q1034" s="9"/>
      <c r="R1034" s="9"/>
    </row>
    <row r="1035" spans="3:18" x14ac:dyDescent="0.2">
      <c r="C1035" s="9"/>
      <c r="D1035" s="9"/>
      <c r="N1035" s="9"/>
      <c r="O1035" s="9"/>
      <c r="P1035" s="9"/>
      <c r="Q1035" s="9"/>
      <c r="R1035" s="9"/>
    </row>
    <row r="1036" spans="3:18" x14ac:dyDescent="0.2">
      <c r="C1036" s="9"/>
      <c r="D1036" s="9"/>
      <c r="N1036" s="9"/>
      <c r="O1036" s="9"/>
      <c r="P1036" s="9"/>
      <c r="Q1036" s="9"/>
      <c r="R1036" s="9"/>
    </row>
    <row r="1037" spans="3:18" x14ac:dyDescent="0.2">
      <c r="C1037" s="9"/>
      <c r="D1037" s="9"/>
      <c r="N1037" s="9"/>
      <c r="O1037" s="9"/>
      <c r="P1037" s="9"/>
      <c r="Q1037" s="9"/>
      <c r="R1037" s="9"/>
    </row>
    <row r="1038" spans="3:18" x14ac:dyDescent="0.2">
      <c r="C1038" s="9"/>
      <c r="D1038" s="9"/>
      <c r="N1038" s="9"/>
      <c r="O1038" s="9"/>
      <c r="P1038" s="9"/>
      <c r="Q1038" s="9"/>
      <c r="R1038" s="9"/>
    </row>
    <row r="1039" spans="3:18" x14ac:dyDescent="0.2">
      <c r="C1039" s="9"/>
      <c r="D1039" s="9"/>
      <c r="N1039" s="9"/>
      <c r="O1039" s="9"/>
      <c r="P1039" s="9"/>
      <c r="Q1039" s="9"/>
      <c r="R1039" s="9"/>
    </row>
    <row r="1040" spans="3:18" x14ac:dyDescent="0.2">
      <c r="C1040" s="9"/>
      <c r="D1040" s="9"/>
      <c r="N1040" s="9"/>
      <c r="O1040" s="9"/>
      <c r="P1040" s="9"/>
      <c r="Q1040" s="9"/>
      <c r="R1040" s="9"/>
    </row>
    <row r="1041" spans="1:18" x14ac:dyDescent="0.2">
      <c r="C1041" s="9"/>
      <c r="D1041" s="9"/>
      <c r="N1041" s="9"/>
      <c r="O1041" s="9"/>
      <c r="P1041" s="9"/>
      <c r="Q1041" s="9"/>
      <c r="R1041" s="9"/>
    </row>
    <row r="1042" spans="1:18" x14ac:dyDescent="0.2">
      <c r="C1042" s="9"/>
      <c r="D1042" s="9"/>
      <c r="N1042" s="9"/>
      <c r="O1042" s="9"/>
      <c r="P1042" s="9"/>
      <c r="Q1042" s="9"/>
      <c r="R1042" s="9"/>
    </row>
    <row r="1043" spans="1:18" x14ac:dyDescent="0.2">
      <c r="C1043" s="9"/>
      <c r="D1043" s="9"/>
      <c r="N1043" s="9"/>
      <c r="O1043" s="9"/>
      <c r="P1043" s="9"/>
      <c r="Q1043" s="9"/>
      <c r="R1043" s="9"/>
    </row>
    <row r="1044" spans="1:18" x14ac:dyDescent="0.2">
      <c r="C1044" s="9"/>
      <c r="D1044" s="9"/>
      <c r="N1044" s="9"/>
      <c r="O1044" s="9"/>
      <c r="P1044" s="9"/>
      <c r="Q1044" s="9"/>
      <c r="R1044" s="9"/>
    </row>
    <row r="1045" spans="1:18" x14ac:dyDescent="0.2">
      <c r="C1045" s="9"/>
      <c r="D1045" s="9"/>
      <c r="N1045" s="9"/>
      <c r="O1045" s="9"/>
      <c r="P1045" s="9"/>
      <c r="Q1045" s="9"/>
      <c r="R1045" s="9"/>
    </row>
    <row r="1046" spans="1:18" x14ac:dyDescent="0.2">
      <c r="C1046" s="9"/>
      <c r="D1046" s="9"/>
      <c r="N1046" s="9"/>
      <c r="O1046" s="9"/>
      <c r="P1046" s="9"/>
      <c r="Q1046" s="9"/>
      <c r="R1046" s="9"/>
    </row>
    <row r="1047" spans="1:18" x14ac:dyDescent="0.2">
      <c r="C1047" s="9"/>
      <c r="D1047" s="9"/>
      <c r="N1047" s="9"/>
      <c r="O1047" s="9"/>
      <c r="P1047" s="9"/>
      <c r="Q1047" s="9"/>
      <c r="R1047" s="9"/>
    </row>
    <row r="1048" spans="1:18" x14ac:dyDescent="0.2">
      <c r="C1048" s="9"/>
      <c r="D1048" s="9"/>
      <c r="N1048" s="9"/>
      <c r="O1048" s="9"/>
      <c r="P1048" s="9"/>
      <c r="Q1048" s="9"/>
      <c r="R1048" s="9"/>
    </row>
    <row r="1049" spans="1:18" x14ac:dyDescent="0.2">
      <c r="C1049" s="9"/>
      <c r="D1049" s="9"/>
      <c r="N1049" s="9"/>
      <c r="O1049" s="9"/>
      <c r="P1049" s="9"/>
      <c r="Q1049" s="9"/>
      <c r="R1049" s="9"/>
    </row>
    <row r="1050" spans="1:18" x14ac:dyDescent="0.2">
      <c r="C1050" s="9"/>
      <c r="D1050" s="9"/>
      <c r="N1050" s="9"/>
      <c r="O1050" s="9"/>
      <c r="P1050" s="9"/>
      <c r="Q1050" s="9"/>
      <c r="R1050" s="9"/>
    </row>
    <row r="1051" spans="1:18" x14ac:dyDescent="0.2">
      <c r="C1051" s="9"/>
      <c r="D1051" s="9"/>
      <c r="N1051" s="9"/>
      <c r="O1051" s="9"/>
      <c r="P1051" s="9"/>
      <c r="Q1051" s="9"/>
      <c r="R1051" s="9"/>
    </row>
    <row r="1052" spans="1:18" x14ac:dyDescent="0.2">
      <c r="C1052" s="9"/>
      <c r="D1052" s="9"/>
      <c r="N1052" s="9"/>
      <c r="O1052" s="9"/>
      <c r="P1052" s="9"/>
      <c r="Q1052" s="9"/>
      <c r="R1052" s="9"/>
    </row>
    <row r="1053" spans="1:18" x14ac:dyDescent="0.2">
      <c r="C1053" s="9"/>
      <c r="D1053" s="9"/>
      <c r="N1053" s="9"/>
      <c r="O1053" s="9"/>
      <c r="P1053" s="9"/>
      <c r="Q1053" s="9"/>
      <c r="R1053" s="9"/>
    </row>
    <row r="1054" spans="1:18" x14ac:dyDescent="0.2">
      <c r="C1054" s="9"/>
      <c r="D1054" s="9"/>
      <c r="N1054" s="9"/>
      <c r="O1054" s="9"/>
      <c r="P1054" s="9"/>
      <c r="Q1054" s="9"/>
      <c r="R1054" s="9"/>
    </row>
    <row r="1055" spans="1:18" x14ac:dyDescent="0.2">
      <c r="A1055" s="30"/>
      <c r="C1055" s="9"/>
      <c r="D1055" s="9"/>
      <c r="N1055" s="9"/>
      <c r="O1055" s="9"/>
      <c r="P1055" s="9"/>
      <c r="Q1055" s="9"/>
      <c r="R1055" s="9"/>
    </row>
    <row r="1056" spans="1:18" x14ac:dyDescent="0.2">
      <c r="A1056" s="30"/>
      <c r="C1056" s="9"/>
      <c r="D1056" s="9"/>
      <c r="N1056" s="9"/>
      <c r="O1056" s="9"/>
      <c r="P1056" s="9"/>
      <c r="Q1056" s="9"/>
      <c r="R1056" s="9"/>
    </row>
    <row r="1057" spans="1:18" x14ac:dyDescent="0.2">
      <c r="A1057" s="30"/>
      <c r="C1057" s="9"/>
      <c r="D1057" s="9"/>
      <c r="N1057" s="9"/>
      <c r="O1057" s="9"/>
      <c r="P1057" s="9"/>
      <c r="Q1057" s="9"/>
      <c r="R1057" s="9"/>
    </row>
    <row r="1058" spans="1:18" x14ac:dyDescent="0.2">
      <c r="A1058" s="30"/>
      <c r="C1058" s="9"/>
      <c r="D1058" s="9"/>
      <c r="N1058" s="9"/>
      <c r="O1058" s="9"/>
      <c r="P1058" s="9"/>
      <c r="Q1058" s="9"/>
      <c r="R1058" s="9"/>
    </row>
    <row r="1059" spans="1:18" x14ac:dyDescent="0.2">
      <c r="A1059" s="30"/>
      <c r="C1059" s="9"/>
      <c r="D1059" s="9"/>
      <c r="N1059" s="9"/>
      <c r="O1059" s="9"/>
      <c r="P1059" s="9"/>
      <c r="Q1059" s="9"/>
      <c r="R1059" s="9"/>
    </row>
    <row r="1060" spans="1:18" x14ac:dyDescent="0.2">
      <c r="A1060" s="30"/>
      <c r="C1060" s="9"/>
      <c r="D1060" s="9"/>
      <c r="N1060" s="9"/>
      <c r="O1060" s="9"/>
      <c r="P1060" s="9"/>
      <c r="Q1060" s="9"/>
      <c r="R1060" s="9"/>
    </row>
    <row r="1061" spans="1:18" x14ac:dyDescent="0.2">
      <c r="A1061" s="30"/>
      <c r="C1061" s="9"/>
      <c r="D1061" s="9"/>
      <c r="N1061" s="9"/>
      <c r="O1061" s="9"/>
      <c r="P1061" s="9"/>
      <c r="Q1061" s="9"/>
      <c r="R1061" s="9"/>
    </row>
    <row r="1062" spans="1:18" x14ac:dyDescent="0.2">
      <c r="A1062" s="30"/>
      <c r="C1062" s="9"/>
      <c r="D1062" s="9"/>
      <c r="N1062" s="9"/>
      <c r="O1062" s="9"/>
      <c r="P1062" s="9"/>
      <c r="Q1062" s="9"/>
      <c r="R1062" s="9"/>
    </row>
    <row r="1063" spans="1:18" x14ac:dyDescent="0.2">
      <c r="A1063" s="30"/>
      <c r="C1063" s="9"/>
      <c r="D1063" s="9"/>
      <c r="N1063" s="9"/>
      <c r="O1063" s="9"/>
      <c r="P1063" s="9"/>
      <c r="Q1063" s="9"/>
      <c r="R1063" s="9"/>
    </row>
    <row r="1064" spans="1:18" x14ac:dyDescent="0.2">
      <c r="A1064" s="30"/>
      <c r="C1064" s="9"/>
      <c r="D1064" s="9"/>
      <c r="N1064" s="9"/>
      <c r="O1064" s="9"/>
      <c r="P1064" s="9"/>
      <c r="Q1064" s="9"/>
      <c r="R1064" s="9"/>
    </row>
    <row r="1065" spans="1:18" x14ac:dyDescent="0.2">
      <c r="A1065" s="30"/>
      <c r="C1065" s="9"/>
      <c r="D1065" s="9"/>
      <c r="N1065" s="9"/>
      <c r="O1065" s="9"/>
      <c r="P1065" s="9"/>
      <c r="Q1065" s="9"/>
      <c r="R1065" s="9"/>
    </row>
    <row r="1066" spans="1:18" x14ac:dyDescent="0.2">
      <c r="A1066" s="30"/>
      <c r="C1066" s="9"/>
      <c r="D1066" s="9"/>
      <c r="N1066" s="9"/>
      <c r="O1066" s="9"/>
      <c r="P1066" s="9"/>
      <c r="Q1066" s="9"/>
      <c r="R1066" s="9"/>
    </row>
    <row r="1067" spans="1:18" x14ac:dyDescent="0.2">
      <c r="A1067" s="30"/>
      <c r="C1067" s="9"/>
      <c r="D1067" s="9"/>
      <c r="N1067" s="9"/>
      <c r="O1067" s="9"/>
      <c r="P1067" s="9"/>
      <c r="Q1067" s="9"/>
      <c r="R1067" s="9"/>
    </row>
    <row r="1068" spans="1:18" x14ac:dyDescent="0.2">
      <c r="A1068" s="30"/>
      <c r="C1068" s="9"/>
      <c r="D1068" s="9"/>
      <c r="N1068" s="9"/>
      <c r="O1068" s="9"/>
      <c r="P1068" s="9"/>
      <c r="Q1068" s="9"/>
      <c r="R1068" s="9"/>
    </row>
    <row r="1069" spans="1:18" x14ac:dyDescent="0.2">
      <c r="A1069" s="30"/>
      <c r="C1069" s="9"/>
      <c r="D1069" s="9"/>
      <c r="N1069" s="9"/>
      <c r="O1069" s="9"/>
      <c r="P1069" s="9"/>
      <c r="Q1069" s="9"/>
      <c r="R1069" s="9"/>
    </row>
    <row r="1070" spans="1:18" x14ac:dyDescent="0.2">
      <c r="A1070" s="30"/>
      <c r="C1070" s="9"/>
      <c r="D1070" s="9"/>
      <c r="N1070" s="9"/>
      <c r="O1070" s="9"/>
      <c r="P1070" s="9"/>
      <c r="Q1070" s="9"/>
      <c r="R1070" s="9"/>
    </row>
    <row r="1071" spans="1:18" x14ac:dyDescent="0.2">
      <c r="A1071" s="30"/>
      <c r="C1071" s="9"/>
      <c r="D1071" s="9"/>
      <c r="N1071" s="9"/>
      <c r="O1071" s="9"/>
      <c r="P1071" s="9"/>
      <c r="Q1071" s="9"/>
      <c r="R1071" s="9"/>
    </row>
    <row r="1072" spans="1:18" x14ac:dyDescent="0.2">
      <c r="A1072" s="30"/>
      <c r="C1072" s="9"/>
      <c r="D1072" s="9"/>
      <c r="N1072" s="9"/>
      <c r="O1072" s="9"/>
      <c r="P1072" s="9"/>
      <c r="Q1072" s="9"/>
      <c r="R1072" s="9"/>
    </row>
    <row r="1073" spans="1:18" x14ac:dyDescent="0.2">
      <c r="A1073" s="30"/>
      <c r="C1073" s="9"/>
      <c r="D1073" s="9"/>
      <c r="N1073" s="9"/>
      <c r="O1073" s="9"/>
      <c r="P1073" s="9"/>
      <c r="Q1073" s="9"/>
      <c r="R1073" s="9"/>
    </row>
    <row r="1074" spans="1:18" x14ac:dyDescent="0.2">
      <c r="A1074" s="30"/>
      <c r="C1074" s="9"/>
      <c r="D1074" s="9"/>
      <c r="N1074" s="9"/>
      <c r="O1074" s="9"/>
      <c r="P1074" s="9"/>
      <c r="Q1074" s="9"/>
      <c r="R1074" s="9"/>
    </row>
    <row r="1075" spans="1:18" x14ac:dyDescent="0.2">
      <c r="A1075" s="30"/>
      <c r="C1075" s="9"/>
      <c r="D1075" s="9"/>
      <c r="N1075" s="9"/>
      <c r="O1075" s="9"/>
      <c r="P1075" s="9"/>
      <c r="Q1075" s="9"/>
      <c r="R1075" s="9"/>
    </row>
    <row r="1076" spans="1:18" x14ac:dyDescent="0.2">
      <c r="A1076" s="30"/>
      <c r="C1076" s="9"/>
      <c r="D1076" s="9"/>
      <c r="N1076" s="9"/>
      <c r="O1076" s="9"/>
      <c r="P1076" s="9"/>
      <c r="Q1076" s="9"/>
      <c r="R1076" s="9"/>
    </row>
    <row r="1077" spans="1:18" x14ac:dyDescent="0.2">
      <c r="A1077" s="30"/>
      <c r="C1077" s="9"/>
      <c r="D1077" s="9"/>
      <c r="N1077" s="9"/>
      <c r="O1077" s="9"/>
      <c r="P1077" s="9"/>
      <c r="Q1077" s="9"/>
      <c r="R1077" s="9"/>
    </row>
    <row r="1078" spans="1:18" x14ac:dyDescent="0.2">
      <c r="A1078" s="30"/>
      <c r="C1078" s="9"/>
      <c r="D1078" s="9"/>
      <c r="N1078" s="9"/>
      <c r="O1078" s="9"/>
      <c r="P1078" s="9"/>
      <c r="Q1078" s="9"/>
      <c r="R1078" s="9"/>
    </row>
    <row r="1079" spans="1:18" x14ac:dyDescent="0.2">
      <c r="A1079" s="30"/>
      <c r="C1079" s="9"/>
      <c r="D1079" s="9"/>
      <c r="N1079" s="9"/>
      <c r="O1079" s="9"/>
      <c r="P1079" s="9"/>
      <c r="Q1079" s="9"/>
      <c r="R1079" s="9"/>
    </row>
    <row r="1080" spans="1:18" x14ac:dyDescent="0.2">
      <c r="A1080" s="30"/>
      <c r="C1080" s="9"/>
      <c r="D1080" s="9"/>
      <c r="N1080" s="9"/>
      <c r="O1080" s="9"/>
      <c r="P1080" s="9"/>
      <c r="Q1080" s="9"/>
      <c r="R1080" s="9"/>
    </row>
    <row r="1081" spans="1:18" x14ac:dyDescent="0.2">
      <c r="A1081" s="30"/>
      <c r="C1081" s="9"/>
      <c r="D1081" s="9"/>
      <c r="N1081" s="9"/>
      <c r="O1081" s="9"/>
      <c r="P1081" s="9"/>
      <c r="Q1081" s="9"/>
      <c r="R1081" s="9"/>
    </row>
    <row r="1082" spans="1:18" x14ac:dyDescent="0.2">
      <c r="A1082" s="30"/>
      <c r="C1082" s="9"/>
      <c r="D1082" s="9"/>
      <c r="N1082" s="9"/>
      <c r="O1082" s="9"/>
      <c r="P1082" s="9"/>
      <c r="Q1082" s="9"/>
      <c r="R1082" s="9"/>
    </row>
    <row r="1083" spans="1:18" x14ac:dyDescent="0.2">
      <c r="A1083" s="30"/>
      <c r="C1083" s="9"/>
      <c r="D1083" s="9"/>
      <c r="N1083" s="9"/>
      <c r="O1083" s="9"/>
      <c r="P1083" s="9"/>
      <c r="Q1083" s="9"/>
      <c r="R1083" s="9"/>
    </row>
    <row r="1084" spans="1:18" x14ac:dyDescent="0.2">
      <c r="A1084" s="30"/>
      <c r="C1084" s="9"/>
      <c r="D1084" s="9"/>
      <c r="N1084" s="9"/>
      <c r="O1084" s="9"/>
      <c r="P1084" s="9"/>
      <c r="Q1084" s="9"/>
      <c r="R1084" s="9"/>
    </row>
    <row r="1085" spans="1:18" x14ac:dyDescent="0.2">
      <c r="A1085" s="30"/>
      <c r="C1085" s="9"/>
      <c r="D1085" s="9"/>
      <c r="N1085" s="9"/>
      <c r="O1085" s="9"/>
      <c r="P1085" s="9"/>
      <c r="Q1085" s="9"/>
      <c r="R1085" s="9"/>
    </row>
    <row r="1086" spans="1:18" x14ac:dyDescent="0.2">
      <c r="A1086" s="30"/>
      <c r="C1086" s="9"/>
      <c r="D1086" s="9"/>
      <c r="N1086" s="9"/>
      <c r="O1086" s="9"/>
      <c r="P1086" s="9"/>
      <c r="Q1086" s="9"/>
      <c r="R1086" s="9"/>
    </row>
    <row r="1087" spans="1:18" x14ac:dyDescent="0.2">
      <c r="A1087" s="30"/>
      <c r="C1087" s="9"/>
      <c r="D1087" s="9"/>
      <c r="N1087" s="9"/>
      <c r="O1087" s="9"/>
      <c r="P1087" s="9"/>
      <c r="Q1087" s="9"/>
      <c r="R1087" s="9"/>
    </row>
    <row r="1088" spans="1:18" x14ac:dyDescent="0.2">
      <c r="A1088" s="30"/>
      <c r="C1088" s="9"/>
      <c r="D1088" s="9"/>
      <c r="N1088" s="9"/>
      <c r="O1088" s="9"/>
      <c r="P1088" s="9"/>
      <c r="Q1088" s="9"/>
      <c r="R1088" s="9"/>
    </row>
    <row r="1089" spans="1:18" x14ac:dyDescent="0.2">
      <c r="A1089" s="30"/>
      <c r="C1089" s="9"/>
      <c r="D1089" s="9"/>
      <c r="N1089" s="9"/>
      <c r="O1089" s="9"/>
      <c r="P1089" s="9"/>
      <c r="Q1089" s="9"/>
      <c r="R1089" s="9"/>
    </row>
    <row r="1090" spans="1:18" x14ac:dyDescent="0.2">
      <c r="A1090" s="30"/>
      <c r="C1090" s="9"/>
      <c r="D1090" s="9"/>
      <c r="N1090" s="9"/>
      <c r="O1090" s="9"/>
      <c r="P1090" s="9"/>
      <c r="Q1090" s="9"/>
      <c r="R1090" s="9"/>
    </row>
    <row r="1091" spans="1:18" x14ac:dyDescent="0.2">
      <c r="A1091" s="30"/>
      <c r="C1091" s="9"/>
      <c r="D1091" s="9"/>
      <c r="N1091" s="9"/>
      <c r="O1091" s="9"/>
      <c r="P1091" s="9"/>
      <c r="Q1091" s="9"/>
      <c r="R1091" s="9"/>
    </row>
    <row r="1092" spans="1:18" x14ac:dyDescent="0.2">
      <c r="A1092" s="30"/>
      <c r="C1092" s="9"/>
      <c r="D1092" s="9"/>
      <c r="N1092" s="9"/>
      <c r="O1092" s="9"/>
      <c r="P1092" s="9"/>
      <c r="Q1092" s="9"/>
      <c r="R1092" s="9"/>
    </row>
    <row r="1093" spans="1:18" x14ac:dyDescent="0.2">
      <c r="A1093" s="30"/>
      <c r="C1093" s="9"/>
      <c r="D1093" s="9"/>
      <c r="N1093" s="9"/>
      <c r="O1093" s="9"/>
      <c r="P1093" s="9"/>
      <c r="Q1093" s="9"/>
      <c r="R1093" s="9"/>
    </row>
    <row r="1094" spans="1:18" x14ac:dyDescent="0.2">
      <c r="A1094" s="30"/>
      <c r="C1094" s="9"/>
      <c r="D1094" s="9"/>
      <c r="N1094" s="9"/>
      <c r="O1094" s="9"/>
      <c r="P1094" s="9"/>
      <c r="Q1094" s="9"/>
      <c r="R1094" s="9"/>
    </row>
    <row r="1095" spans="1:18" x14ac:dyDescent="0.2">
      <c r="A1095" s="30"/>
      <c r="C1095" s="9"/>
      <c r="D1095" s="9"/>
      <c r="N1095" s="9"/>
      <c r="O1095" s="9"/>
      <c r="P1095" s="9"/>
      <c r="Q1095" s="9"/>
      <c r="R1095" s="9"/>
    </row>
    <row r="1096" spans="1:18" x14ac:dyDescent="0.2">
      <c r="A1096" s="30"/>
      <c r="C1096" s="9"/>
      <c r="D1096" s="9"/>
      <c r="N1096" s="9"/>
      <c r="O1096" s="9"/>
      <c r="P1096" s="9"/>
      <c r="Q1096" s="9"/>
      <c r="R1096" s="9"/>
    </row>
    <row r="1097" spans="1:18" x14ac:dyDescent="0.2">
      <c r="A1097" s="30"/>
      <c r="C1097" s="9"/>
      <c r="D1097" s="9"/>
      <c r="N1097" s="9"/>
      <c r="O1097" s="9"/>
      <c r="P1097" s="9"/>
      <c r="Q1097" s="9"/>
      <c r="R1097" s="9"/>
    </row>
    <row r="1098" spans="1:18" x14ac:dyDescent="0.2">
      <c r="A1098" s="30"/>
      <c r="C1098" s="9"/>
      <c r="D1098" s="9"/>
      <c r="N1098" s="9"/>
      <c r="O1098" s="9"/>
      <c r="P1098" s="9"/>
      <c r="Q1098" s="9"/>
      <c r="R1098" s="9"/>
    </row>
    <row r="1099" spans="1:18" x14ac:dyDescent="0.2">
      <c r="A1099" s="30"/>
      <c r="C1099" s="9"/>
      <c r="D1099" s="9"/>
      <c r="N1099" s="9"/>
      <c r="O1099" s="9"/>
      <c r="P1099" s="9"/>
      <c r="Q1099" s="9"/>
      <c r="R1099" s="9"/>
    </row>
    <row r="1100" spans="1:18" x14ac:dyDescent="0.2">
      <c r="A1100" s="30"/>
      <c r="C1100" s="9"/>
      <c r="D1100" s="9"/>
      <c r="N1100" s="9"/>
      <c r="O1100" s="9"/>
      <c r="P1100" s="9"/>
      <c r="Q1100" s="9"/>
      <c r="R1100" s="9"/>
    </row>
    <row r="1101" spans="1:18" x14ac:dyDescent="0.2">
      <c r="A1101" s="30"/>
      <c r="C1101" s="9"/>
      <c r="D1101" s="9"/>
      <c r="N1101" s="9"/>
      <c r="O1101" s="9"/>
      <c r="P1101" s="9"/>
      <c r="Q1101" s="9"/>
      <c r="R1101" s="9"/>
    </row>
    <row r="1102" spans="1:18" x14ac:dyDescent="0.2">
      <c r="A1102" s="30"/>
      <c r="C1102" s="9"/>
      <c r="D1102" s="9"/>
      <c r="N1102" s="9"/>
      <c r="O1102" s="9"/>
      <c r="P1102" s="9"/>
      <c r="Q1102" s="9"/>
      <c r="R1102" s="9"/>
    </row>
    <row r="1103" spans="1:18" x14ac:dyDescent="0.2">
      <c r="A1103" s="30"/>
      <c r="C1103" s="9"/>
      <c r="D1103" s="9"/>
      <c r="N1103" s="9"/>
      <c r="O1103" s="9"/>
      <c r="P1103" s="9"/>
      <c r="Q1103" s="9"/>
      <c r="R1103" s="9"/>
    </row>
    <row r="1104" spans="1:18" x14ac:dyDescent="0.2">
      <c r="A1104" s="30"/>
      <c r="C1104" s="9"/>
      <c r="D1104" s="9"/>
      <c r="N1104" s="9"/>
      <c r="O1104" s="9"/>
      <c r="P1104" s="9"/>
      <c r="Q1104" s="9"/>
      <c r="R1104" s="9"/>
    </row>
    <row r="1105" spans="1:18" x14ac:dyDescent="0.2">
      <c r="A1105" s="30"/>
      <c r="C1105" s="9"/>
      <c r="D1105" s="9"/>
      <c r="N1105" s="9"/>
      <c r="O1105" s="9"/>
      <c r="P1105" s="9"/>
      <c r="Q1105" s="9"/>
      <c r="R1105" s="9"/>
    </row>
    <row r="1106" spans="1:18" x14ac:dyDescent="0.2">
      <c r="A1106" s="30"/>
      <c r="C1106" s="9"/>
      <c r="D1106" s="9"/>
      <c r="N1106" s="9"/>
      <c r="O1106" s="9"/>
      <c r="P1106" s="9"/>
      <c r="Q1106" s="9"/>
      <c r="R1106" s="9"/>
    </row>
    <row r="1107" spans="1:18" x14ac:dyDescent="0.2">
      <c r="A1107" s="30"/>
      <c r="C1107" s="9"/>
      <c r="D1107" s="9"/>
      <c r="N1107" s="9"/>
      <c r="O1107" s="9"/>
      <c r="P1107" s="9"/>
      <c r="Q1107" s="9"/>
      <c r="R1107" s="9"/>
    </row>
    <row r="1108" spans="1:18" x14ac:dyDescent="0.2">
      <c r="A1108" s="30"/>
      <c r="C1108" s="9"/>
      <c r="D1108" s="9"/>
      <c r="N1108" s="9"/>
      <c r="O1108" s="9"/>
      <c r="P1108" s="9"/>
      <c r="Q1108" s="9"/>
      <c r="R1108" s="9"/>
    </row>
    <row r="1109" spans="1:18" x14ac:dyDescent="0.2">
      <c r="A1109" s="30"/>
      <c r="C1109" s="9"/>
      <c r="D1109" s="9"/>
      <c r="N1109" s="9"/>
      <c r="O1109" s="9"/>
      <c r="P1109" s="9"/>
      <c r="Q1109" s="9"/>
      <c r="R1109" s="9"/>
    </row>
    <row r="1110" spans="1:18" x14ac:dyDescent="0.2">
      <c r="A1110" s="30"/>
      <c r="C1110" s="9"/>
      <c r="D1110" s="9"/>
      <c r="N1110" s="9"/>
      <c r="O1110" s="9"/>
      <c r="P1110" s="9"/>
      <c r="Q1110" s="9"/>
      <c r="R1110" s="9"/>
    </row>
    <row r="1111" spans="1:18" x14ac:dyDescent="0.2">
      <c r="A1111" s="30"/>
      <c r="C1111" s="9"/>
      <c r="D1111" s="9"/>
      <c r="N1111" s="9"/>
      <c r="O1111" s="9"/>
      <c r="P1111" s="9"/>
      <c r="Q1111" s="9"/>
      <c r="R1111" s="9"/>
    </row>
    <row r="1112" spans="1:18" x14ac:dyDescent="0.2">
      <c r="A1112" s="30"/>
      <c r="C1112" s="9"/>
      <c r="D1112" s="9"/>
      <c r="N1112" s="9"/>
      <c r="O1112" s="9"/>
      <c r="P1112" s="9"/>
      <c r="Q1112" s="9"/>
      <c r="R1112" s="9"/>
    </row>
    <row r="1113" spans="1:18" x14ac:dyDescent="0.2">
      <c r="A1113" s="30"/>
      <c r="C1113" s="9"/>
      <c r="D1113" s="9"/>
      <c r="N1113" s="9"/>
      <c r="O1113" s="9"/>
      <c r="P1113" s="9"/>
      <c r="Q1113" s="9"/>
      <c r="R1113" s="9"/>
    </row>
    <row r="1114" spans="1:18" x14ac:dyDescent="0.2">
      <c r="A1114" s="30"/>
      <c r="C1114" s="9"/>
      <c r="D1114" s="9"/>
      <c r="N1114" s="9"/>
      <c r="O1114" s="9"/>
      <c r="P1114" s="9"/>
      <c r="Q1114" s="9"/>
      <c r="R1114" s="9"/>
    </row>
    <row r="1115" spans="1:18" x14ac:dyDescent="0.2">
      <c r="A1115" s="30"/>
      <c r="C1115" s="9"/>
      <c r="D1115" s="9"/>
      <c r="N1115" s="9"/>
      <c r="O1115" s="9"/>
      <c r="P1115" s="9"/>
      <c r="Q1115" s="9"/>
      <c r="R1115" s="9"/>
    </row>
    <row r="1116" spans="1:18" x14ac:dyDescent="0.2">
      <c r="A1116" s="30"/>
      <c r="C1116" s="9"/>
      <c r="D1116" s="9"/>
      <c r="N1116" s="9"/>
      <c r="O1116" s="9"/>
      <c r="P1116" s="9"/>
      <c r="Q1116" s="9"/>
      <c r="R1116" s="9"/>
    </row>
    <row r="1117" spans="1:18" x14ac:dyDescent="0.2">
      <c r="A1117" s="30"/>
      <c r="C1117" s="9"/>
      <c r="D1117" s="9"/>
      <c r="N1117" s="9"/>
      <c r="O1117" s="9"/>
      <c r="P1117" s="9"/>
      <c r="Q1117" s="9"/>
      <c r="R1117" s="9"/>
    </row>
    <row r="1118" spans="1:18" x14ac:dyDescent="0.2">
      <c r="A1118" s="30"/>
      <c r="C1118" s="9"/>
      <c r="D1118" s="9"/>
      <c r="N1118" s="9"/>
      <c r="O1118" s="9"/>
      <c r="P1118" s="9"/>
      <c r="Q1118" s="9"/>
      <c r="R1118" s="9"/>
    </row>
    <row r="1119" spans="1:18" x14ac:dyDescent="0.2">
      <c r="A1119" s="30"/>
      <c r="C1119" s="9"/>
      <c r="D1119" s="9"/>
      <c r="N1119" s="9"/>
      <c r="O1119" s="9"/>
      <c r="P1119" s="9"/>
      <c r="Q1119" s="9"/>
      <c r="R1119" s="9"/>
    </row>
    <row r="1120" spans="1:18" x14ac:dyDescent="0.2">
      <c r="A1120" s="30"/>
      <c r="C1120" s="9"/>
      <c r="D1120" s="9"/>
      <c r="N1120" s="9"/>
      <c r="O1120" s="9"/>
      <c r="P1120" s="9"/>
      <c r="Q1120" s="9"/>
      <c r="R1120" s="9"/>
    </row>
    <row r="1121" spans="1:18" x14ac:dyDescent="0.2">
      <c r="A1121" s="30"/>
      <c r="C1121" s="9"/>
      <c r="D1121" s="9"/>
      <c r="N1121" s="9"/>
      <c r="O1121" s="9"/>
      <c r="P1121" s="9"/>
      <c r="Q1121" s="9"/>
      <c r="R1121" s="9"/>
    </row>
    <row r="1122" spans="1:18" x14ac:dyDescent="0.2">
      <c r="A1122" s="30"/>
      <c r="C1122" s="9"/>
      <c r="D1122" s="9"/>
      <c r="N1122" s="9"/>
      <c r="O1122" s="9"/>
      <c r="P1122" s="9"/>
      <c r="Q1122" s="9"/>
      <c r="R1122" s="9"/>
    </row>
    <row r="1123" spans="1:18" x14ac:dyDescent="0.2">
      <c r="A1123" s="30"/>
      <c r="C1123" s="9"/>
      <c r="D1123" s="9"/>
      <c r="N1123" s="9"/>
      <c r="O1123" s="9"/>
      <c r="P1123" s="9"/>
      <c r="Q1123" s="9"/>
      <c r="R1123" s="9"/>
    </row>
    <row r="1124" spans="1:18" x14ac:dyDescent="0.2">
      <c r="A1124" s="30"/>
      <c r="C1124" s="9"/>
      <c r="D1124" s="9"/>
      <c r="N1124" s="9"/>
      <c r="O1124" s="9"/>
      <c r="P1124" s="9"/>
      <c r="Q1124" s="9"/>
      <c r="R1124" s="9"/>
    </row>
    <row r="1125" spans="1:18" x14ac:dyDescent="0.2">
      <c r="A1125" s="30"/>
      <c r="C1125" s="9"/>
      <c r="D1125" s="9"/>
      <c r="N1125" s="9"/>
      <c r="O1125" s="9"/>
      <c r="P1125" s="9"/>
      <c r="Q1125" s="9"/>
      <c r="R1125" s="9"/>
    </row>
    <row r="1126" spans="1:18" x14ac:dyDescent="0.2">
      <c r="A1126" s="30"/>
      <c r="C1126" s="9"/>
      <c r="D1126" s="9"/>
      <c r="N1126" s="9"/>
      <c r="O1126" s="9"/>
      <c r="P1126" s="9"/>
      <c r="Q1126" s="9"/>
      <c r="R1126" s="9"/>
    </row>
    <row r="1127" spans="1:18" x14ac:dyDescent="0.2">
      <c r="A1127" s="30"/>
      <c r="C1127" s="9"/>
      <c r="D1127" s="9"/>
      <c r="N1127" s="9"/>
      <c r="O1127" s="9"/>
      <c r="P1127" s="9"/>
      <c r="Q1127" s="9"/>
      <c r="R1127" s="9"/>
    </row>
    <row r="1128" spans="1:18" x14ac:dyDescent="0.2">
      <c r="A1128" s="30"/>
      <c r="C1128" s="9"/>
      <c r="D1128" s="9"/>
      <c r="N1128" s="9"/>
      <c r="O1128" s="9"/>
      <c r="P1128" s="9"/>
      <c r="Q1128" s="9"/>
      <c r="R1128" s="9"/>
    </row>
    <row r="1129" spans="1:18" x14ac:dyDescent="0.2">
      <c r="A1129" s="30"/>
      <c r="C1129" s="9"/>
      <c r="D1129" s="9"/>
      <c r="N1129" s="9"/>
      <c r="O1129" s="9"/>
      <c r="P1129" s="9"/>
      <c r="Q1129" s="9"/>
      <c r="R1129" s="9"/>
    </row>
    <row r="1130" spans="1:18" x14ac:dyDescent="0.2">
      <c r="A1130" s="30"/>
      <c r="C1130" s="9"/>
      <c r="D1130" s="9"/>
      <c r="N1130" s="9"/>
      <c r="O1130" s="9"/>
      <c r="P1130" s="9"/>
      <c r="Q1130" s="9"/>
      <c r="R1130" s="9"/>
    </row>
    <row r="1131" spans="1:18" x14ac:dyDescent="0.2">
      <c r="A1131" s="30"/>
      <c r="C1131" s="9"/>
      <c r="D1131" s="9"/>
      <c r="N1131" s="9"/>
      <c r="O1131" s="9"/>
      <c r="P1131" s="9"/>
      <c r="Q1131" s="9"/>
      <c r="R1131" s="9"/>
    </row>
    <row r="1132" spans="1:18" x14ac:dyDescent="0.2">
      <c r="A1132" s="30"/>
      <c r="C1132" s="9"/>
      <c r="D1132" s="9"/>
      <c r="N1132" s="9"/>
      <c r="O1132" s="9"/>
      <c r="P1132" s="9"/>
      <c r="Q1132" s="9"/>
      <c r="R1132" s="9"/>
    </row>
    <row r="1133" spans="1:18" x14ac:dyDescent="0.2">
      <c r="A1133" s="30"/>
      <c r="C1133" s="9"/>
      <c r="D1133" s="9"/>
      <c r="N1133" s="9"/>
      <c r="O1133" s="9"/>
      <c r="P1133" s="9"/>
      <c r="Q1133" s="9"/>
      <c r="R1133" s="9"/>
    </row>
    <row r="1134" spans="1:18" x14ac:dyDescent="0.2">
      <c r="A1134" s="30"/>
      <c r="C1134" s="9"/>
      <c r="D1134" s="9"/>
      <c r="N1134" s="9"/>
      <c r="O1134" s="9"/>
      <c r="P1134" s="9"/>
      <c r="Q1134" s="9"/>
      <c r="R1134" s="9"/>
    </row>
    <row r="1135" spans="1:18" x14ac:dyDescent="0.2">
      <c r="A1135" s="30"/>
      <c r="C1135" s="9"/>
      <c r="D1135" s="9"/>
      <c r="N1135" s="9"/>
      <c r="O1135" s="9"/>
      <c r="P1135" s="9"/>
      <c r="Q1135" s="9"/>
      <c r="R1135" s="9"/>
    </row>
    <row r="1136" spans="1:18" x14ac:dyDescent="0.2">
      <c r="A1136" s="30"/>
      <c r="C1136" s="9"/>
      <c r="D1136" s="9"/>
      <c r="N1136" s="9"/>
      <c r="O1136" s="9"/>
      <c r="P1136" s="9"/>
      <c r="Q1136" s="9"/>
      <c r="R1136" s="9"/>
    </row>
    <row r="1137" spans="1:18" x14ac:dyDescent="0.2">
      <c r="A1137" s="30"/>
      <c r="C1137" s="9"/>
      <c r="D1137" s="9"/>
      <c r="N1137" s="9"/>
      <c r="O1137" s="9"/>
      <c r="P1137" s="9"/>
      <c r="Q1137" s="9"/>
      <c r="R1137" s="9"/>
    </row>
    <row r="1138" spans="1:18" x14ac:dyDescent="0.2">
      <c r="A1138" s="30"/>
      <c r="C1138" s="9"/>
      <c r="D1138" s="9"/>
      <c r="N1138" s="9"/>
      <c r="O1138" s="9"/>
      <c r="P1138" s="9"/>
      <c r="Q1138" s="9"/>
      <c r="R1138" s="9"/>
    </row>
    <row r="1139" spans="1:18" x14ac:dyDescent="0.2">
      <c r="A1139" s="30"/>
      <c r="C1139" s="9"/>
      <c r="D1139" s="9"/>
      <c r="N1139" s="9"/>
      <c r="O1139" s="9"/>
      <c r="P1139" s="9"/>
      <c r="Q1139" s="9"/>
      <c r="R1139" s="9"/>
    </row>
    <row r="1140" spans="1:18" x14ac:dyDescent="0.2">
      <c r="A1140" s="30"/>
      <c r="C1140" s="9"/>
      <c r="D1140" s="9"/>
      <c r="N1140" s="9"/>
      <c r="O1140" s="9"/>
      <c r="P1140" s="9"/>
      <c r="Q1140" s="9"/>
      <c r="R1140" s="9"/>
    </row>
    <row r="1141" spans="1:18" x14ac:dyDescent="0.2">
      <c r="A1141" s="30"/>
      <c r="C1141" s="9"/>
      <c r="D1141" s="9"/>
      <c r="N1141" s="9"/>
      <c r="O1141" s="9"/>
      <c r="P1141" s="9"/>
      <c r="Q1141" s="9"/>
      <c r="R1141" s="9"/>
    </row>
    <row r="1142" spans="1:18" x14ac:dyDescent="0.2">
      <c r="A1142" s="30"/>
      <c r="C1142" s="9"/>
      <c r="D1142" s="9"/>
      <c r="N1142" s="9"/>
      <c r="O1142" s="9"/>
      <c r="P1142" s="9"/>
      <c r="Q1142" s="9"/>
      <c r="R1142" s="9"/>
    </row>
    <row r="1143" spans="1:18" x14ac:dyDescent="0.2">
      <c r="A1143" s="30"/>
      <c r="C1143" s="9"/>
      <c r="D1143" s="9"/>
      <c r="N1143" s="9"/>
      <c r="O1143" s="9"/>
      <c r="P1143" s="9"/>
      <c r="Q1143" s="9"/>
      <c r="R1143" s="9"/>
    </row>
    <row r="1144" spans="1:18" x14ac:dyDescent="0.2">
      <c r="A1144" s="30"/>
      <c r="C1144" s="9"/>
      <c r="D1144" s="9"/>
      <c r="N1144" s="9"/>
      <c r="O1144" s="9"/>
      <c r="P1144" s="9"/>
      <c r="Q1144" s="9"/>
      <c r="R1144" s="9"/>
    </row>
    <row r="1145" spans="1:18" x14ac:dyDescent="0.2">
      <c r="A1145" s="30"/>
      <c r="C1145" s="9"/>
      <c r="D1145" s="9"/>
      <c r="N1145" s="9"/>
      <c r="O1145" s="9"/>
      <c r="P1145" s="9"/>
      <c r="Q1145" s="9"/>
      <c r="R1145" s="9"/>
    </row>
    <row r="1146" spans="1:18" x14ac:dyDescent="0.2">
      <c r="A1146" s="30"/>
      <c r="C1146" s="9"/>
      <c r="D1146" s="9"/>
      <c r="N1146" s="9"/>
      <c r="O1146" s="9"/>
      <c r="P1146" s="9"/>
      <c r="Q1146" s="9"/>
      <c r="R1146" s="9"/>
    </row>
    <row r="1147" spans="1:18" x14ac:dyDescent="0.2">
      <c r="A1147" s="30"/>
      <c r="C1147" s="9"/>
      <c r="D1147" s="9"/>
      <c r="N1147" s="9"/>
      <c r="O1147" s="9"/>
      <c r="P1147" s="9"/>
      <c r="Q1147" s="9"/>
      <c r="R1147" s="9"/>
    </row>
    <row r="1148" spans="1:18" x14ac:dyDescent="0.2">
      <c r="A1148" s="30"/>
      <c r="C1148" s="9"/>
      <c r="D1148" s="9"/>
      <c r="N1148" s="9"/>
      <c r="O1148" s="9"/>
      <c r="P1148" s="9"/>
      <c r="Q1148" s="9"/>
      <c r="R1148" s="9"/>
    </row>
    <row r="1149" spans="1:18" x14ac:dyDescent="0.2">
      <c r="A1149" s="30"/>
      <c r="C1149" s="9"/>
      <c r="D1149" s="9"/>
      <c r="N1149" s="9"/>
      <c r="O1149" s="9"/>
      <c r="P1149" s="9"/>
      <c r="Q1149" s="9"/>
      <c r="R1149" s="9"/>
    </row>
    <row r="1150" spans="1:18" x14ac:dyDescent="0.2">
      <c r="A1150" s="30"/>
      <c r="C1150" s="9"/>
      <c r="D1150" s="9"/>
      <c r="N1150" s="9"/>
      <c r="O1150" s="9"/>
      <c r="P1150" s="9"/>
      <c r="Q1150" s="9"/>
      <c r="R1150" s="9"/>
    </row>
    <row r="1151" spans="1:18" x14ac:dyDescent="0.2">
      <c r="A1151" s="30"/>
      <c r="C1151" s="9"/>
      <c r="D1151" s="9"/>
      <c r="N1151" s="9"/>
      <c r="O1151" s="9"/>
      <c r="P1151" s="9"/>
      <c r="Q1151" s="9"/>
      <c r="R1151" s="9"/>
    </row>
    <row r="1152" spans="1:18" x14ac:dyDescent="0.2">
      <c r="A1152" s="30"/>
      <c r="C1152" s="9"/>
      <c r="D1152" s="9"/>
      <c r="N1152" s="9"/>
      <c r="O1152" s="9"/>
      <c r="P1152" s="9"/>
      <c r="Q1152" s="9"/>
      <c r="R1152" s="9"/>
    </row>
    <row r="1153" spans="1:18" x14ac:dyDescent="0.2">
      <c r="A1153" s="30"/>
      <c r="C1153" s="9"/>
      <c r="D1153" s="9"/>
      <c r="N1153" s="9"/>
      <c r="O1153" s="9"/>
      <c r="P1153" s="9"/>
      <c r="Q1153" s="9"/>
      <c r="R1153" s="9"/>
    </row>
    <row r="1154" spans="1:18" x14ac:dyDescent="0.2">
      <c r="A1154" s="30"/>
      <c r="C1154" s="9"/>
      <c r="D1154" s="9"/>
      <c r="N1154" s="9"/>
      <c r="O1154" s="9"/>
      <c r="P1154" s="9"/>
      <c r="Q1154" s="9"/>
      <c r="R1154" s="9"/>
    </row>
    <row r="1155" spans="1:18" x14ac:dyDescent="0.2">
      <c r="A1155" s="30"/>
      <c r="C1155" s="9"/>
      <c r="D1155" s="9"/>
      <c r="N1155" s="9"/>
      <c r="O1155" s="9"/>
      <c r="P1155" s="9"/>
      <c r="Q1155" s="9"/>
      <c r="R1155" s="9"/>
    </row>
    <row r="1156" spans="1:18" x14ac:dyDescent="0.2">
      <c r="A1156" s="30"/>
      <c r="C1156" s="9"/>
      <c r="D1156" s="9"/>
      <c r="N1156" s="9"/>
      <c r="O1156" s="9"/>
      <c r="P1156" s="9"/>
      <c r="Q1156" s="9"/>
      <c r="R1156" s="9"/>
    </row>
    <row r="1157" spans="1:18" x14ac:dyDescent="0.2">
      <c r="A1157" s="30"/>
      <c r="C1157" s="9"/>
      <c r="D1157" s="9"/>
      <c r="N1157" s="9"/>
      <c r="O1157" s="9"/>
      <c r="P1157" s="9"/>
      <c r="Q1157" s="9"/>
      <c r="R1157" s="9"/>
    </row>
    <row r="1158" spans="1:18" x14ac:dyDescent="0.2">
      <c r="A1158" s="30"/>
      <c r="C1158" s="9"/>
      <c r="D1158" s="9"/>
      <c r="N1158" s="9"/>
      <c r="O1158" s="9"/>
      <c r="P1158" s="9"/>
      <c r="Q1158" s="9"/>
      <c r="R1158" s="9"/>
    </row>
    <row r="1159" spans="1:18" x14ac:dyDescent="0.2">
      <c r="A1159" s="30"/>
      <c r="C1159" s="9"/>
      <c r="D1159" s="9"/>
      <c r="N1159" s="9"/>
      <c r="O1159" s="9"/>
      <c r="P1159" s="9"/>
      <c r="Q1159" s="9"/>
      <c r="R1159" s="9"/>
    </row>
    <row r="1160" spans="1:18" x14ac:dyDescent="0.2">
      <c r="A1160" s="30"/>
      <c r="C1160" s="9"/>
      <c r="D1160" s="9"/>
      <c r="N1160" s="9"/>
      <c r="O1160" s="9"/>
      <c r="P1160" s="9"/>
      <c r="Q1160" s="9"/>
      <c r="R1160" s="9"/>
    </row>
    <row r="1161" spans="1:18" x14ac:dyDescent="0.2">
      <c r="A1161" s="30"/>
      <c r="C1161" s="9"/>
      <c r="D1161" s="9"/>
      <c r="N1161" s="9"/>
      <c r="O1161" s="9"/>
      <c r="P1161" s="9"/>
      <c r="Q1161" s="9"/>
      <c r="R1161" s="9"/>
    </row>
    <row r="1162" spans="1:18" x14ac:dyDescent="0.2">
      <c r="A1162" s="30"/>
      <c r="C1162" s="9"/>
      <c r="D1162" s="9"/>
      <c r="N1162" s="9"/>
      <c r="O1162" s="9"/>
      <c r="P1162" s="9"/>
      <c r="Q1162" s="9"/>
      <c r="R1162" s="9"/>
    </row>
    <row r="1163" spans="1:18" x14ac:dyDescent="0.2">
      <c r="A1163" s="30"/>
      <c r="C1163" s="9"/>
      <c r="D1163" s="9"/>
      <c r="N1163" s="9"/>
      <c r="O1163" s="9"/>
      <c r="P1163" s="9"/>
      <c r="Q1163" s="9"/>
      <c r="R1163" s="9"/>
    </row>
    <row r="1164" spans="1:18" x14ac:dyDescent="0.2">
      <c r="A1164" s="30"/>
      <c r="C1164" s="9"/>
      <c r="D1164" s="9"/>
      <c r="N1164" s="9"/>
      <c r="O1164" s="9"/>
      <c r="P1164" s="9"/>
      <c r="Q1164" s="9"/>
      <c r="R1164" s="9"/>
    </row>
    <row r="1165" spans="1:18" x14ac:dyDescent="0.2">
      <c r="A1165" s="30"/>
      <c r="C1165" s="9"/>
      <c r="D1165" s="9"/>
      <c r="N1165" s="9"/>
      <c r="O1165" s="9"/>
      <c r="P1165" s="9"/>
      <c r="Q1165" s="9"/>
      <c r="R1165" s="9"/>
    </row>
    <row r="1166" spans="1:18" x14ac:dyDescent="0.2">
      <c r="A1166" s="30"/>
      <c r="C1166" s="9"/>
      <c r="D1166" s="9"/>
      <c r="N1166" s="9"/>
      <c r="O1166" s="9"/>
      <c r="P1166" s="9"/>
      <c r="Q1166" s="9"/>
      <c r="R1166" s="9"/>
    </row>
    <row r="1167" spans="1:18" x14ac:dyDescent="0.2">
      <c r="A1167" s="30"/>
      <c r="C1167" s="9"/>
      <c r="D1167" s="9"/>
      <c r="N1167" s="9"/>
      <c r="O1167" s="9"/>
      <c r="P1167" s="9"/>
      <c r="Q1167" s="9"/>
      <c r="R1167" s="9"/>
    </row>
    <row r="1168" spans="1:18" x14ac:dyDescent="0.2">
      <c r="A1168" s="30"/>
      <c r="C1168" s="9"/>
      <c r="D1168" s="9"/>
      <c r="N1168" s="9"/>
      <c r="O1168" s="9"/>
      <c r="P1168" s="9"/>
      <c r="Q1168" s="9"/>
      <c r="R1168" s="9"/>
    </row>
    <row r="1169" spans="1:18" x14ac:dyDescent="0.2">
      <c r="A1169" s="30"/>
      <c r="C1169" s="9"/>
      <c r="D1169" s="9"/>
      <c r="N1169" s="9"/>
      <c r="O1169" s="9"/>
      <c r="P1169" s="9"/>
      <c r="Q1169" s="9"/>
      <c r="R1169" s="9"/>
    </row>
    <row r="1170" spans="1:18" x14ac:dyDescent="0.2">
      <c r="A1170" s="30"/>
      <c r="C1170" s="9"/>
      <c r="D1170" s="9"/>
      <c r="N1170" s="9"/>
      <c r="O1170" s="9"/>
      <c r="P1170" s="9"/>
      <c r="Q1170" s="9"/>
      <c r="R1170" s="9"/>
    </row>
    <row r="1171" spans="1:18" x14ac:dyDescent="0.2">
      <c r="A1171" s="30"/>
      <c r="C1171" s="9"/>
      <c r="D1171" s="9"/>
      <c r="N1171" s="9"/>
      <c r="O1171" s="9"/>
      <c r="P1171" s="9"/>
      <c r="Q1171" s="9"/>
      <c r="R1171" s="9"/>
    </row>
    <row r="1172" spans="1:18" x14ac:dyDescent="0.2">
      <c r="A1172" s="30"/>
      <c r="C1172" s="9"/>
      <c r="D1172" s="9"/>
      <c r="N1172" s="9"/>
      <c r="O1172" s="9"/>
      <c r="P1172" s="9"/>
      <c r="Q1172" s="9"/>
      <c r="R1172" s="9"/>
    </row>
    <row r="1173" spans="1:18" x14ac:dyDescent="0.2">
      <c r="A1173" s="30"/>
      <c r="C1173" s="9"/>
      <c r="D1173" s="9"/>
      <c r="N1173" s="9"/>
      <c r="O1173" s="9"/>
      <c r="P1173" s="9"/>
      <c r="Q1173" s="9"/>
      <c r="R1173" s="9"/>
    </row>
    <row r="1174" spans="1:18" x14ac:dyDescent="0.2">
      <c r="A1174" s="30"/>
      <c r="C1174" s="9"/>
      <c r="D1174" s="9"/>
      <c r="N1174" s="9"/>
      <c r="O1174" s="9"/>
      <c r="P1174" s="9"/>
      <c r="Q1174" s="9"/>
      <c r="R1174" s="9"/>
    </row>
    <row r="1175" spans="1:18" x14ac:dyDescent="0.2">
      <c r="A1175" s="30"/>
      <c r="C1175" s="9"/>
      <c r="D1175" s="9"/>
      <c r="N1175" s="9"/>
      <c r="O1175" s="9"/>
      <c r="P1175" s="9"/>
      <c r="Q1175" s="9"/>
      <c r="R1175" s="9"/>
    </row>
    <row r="1176" spans="1:18" x14ac:dyDescent="0.2">
      <c r="A1176" s="30"/>
      <c r="C1176" s="9"/>
      <c r="D1176" s="9"/>
      <c r="N1176" s="9"/>
      <c r="O1176" s="9"/>
      <c r="P1176" s="9"/>
      <c r="Q1176" s="9"/>
      <c r="R1176" s="9"/>
    </row>
    <row r="1177" spans="1:18" x14ac:dyDescent="0.2">
      <c r="A1177" s="30"/>
      <c r="C1177" s="9"/>
      <c r="D1177" s="9"/>
      <c r="N1177" s="9"/>
      <c r="O1177" s="9"/>
      <c r="P1177" s="9"/>
      <c r="Q1177" s="9"/>
      <c r="R1177" s="9"/>
    </row>
    <row r="1178" spans="1:18" x14ac:dyDescent="0.2">
      <c r="A1178" s="30"/>
      <c r="C1178" s="9"/>
      <c r="D1178" s="9"/>
      <c r="N1178" s="9"/>
      <c r="O1178" s="9"/>
      <c r="P1178" s="9"/>
      <c r="Q1178" s="9"/>
      <c r="R1178" s="9"/>
    </row>
    <row r="1179" spans="1:18" x14ac:dyDescent="0.2">
      <c r="A1179" s="30"/>
      <c r="C1179" s="9"/>
      <c r="D1179" s="9"/>
      <c r="N1179" s="9"/>
      <c r="O1179" s="9"/>
      <c r="P1179" s="9"/>
      <c r="Q1179" s="9"/>
      <c r="R1179" s="9"/>
    </row>
    <row r="1180" spans="1:18" x14ac:dyDescent="0.2">
      <c r="A1180" s="30"/>
      <c r="C1180" s="9"/>
      <c r="D1180" s="9"/>
      <c r="N1180" s="9"/>
      <c r="O1180" s="9"/>
      <c r="P1180" s="9"/>
      <c r="Q1180" s="9"/>
      <c r="R1180" s="9"/>
    </row>
    <row r="1181" spans="1:18" x14ac:dyDescent="0.2">
      <c r="A1181" s="30"/>
      <c r="C1181" s="9"/>
      <c r="D1181" s="9"/>
      <c r="N1181" s="9"/>
      <c r="O1181" s="9"/>
      <c r="P1181" s="9"/>
      <c r="Q1181" s="9"/>
      <c r="R1181" s="9"/>
    </row>
    <row r="1182" spans="1:18" x14ac:dyDescent="0.2">
      <c r="A1182" s="30"/>
      <c r="C1182" s="9"/>
      <c r="D1182" s="9"/>
      <c r="N1182" s="9"/>
      <c r="O1182" s="9"/>
      <c r="P1182" s="9"/>
      <c r="Q1182" s="9"/>
      <c r="R1182" s="9"/>
    </row>
    <row r="1183" spans="1:18" x14ac:dyDescent="0.2">
      <c r="A1183" s="30"/>
      <c r="C1183" s="9"/>
      <c r="D1183" s="9"/>
      <c r="N1183" s="9"/>
      <c r="O1183" s="9"/>
      <c r="P1183" s="9"/>
      <c r="Q1183" s="9"/>
      <c r="R1183" s="9"/>
    </row>
    <row r="1184" spans="1:18" x14ac:dyDescent="0.2">
      <c r="A1184" s="30"/>
      <c r="C1184" s="9"/>
      <c r="D1184" s="9"/>
      <c r="N1184" s="9"/>
      <c r="O1184" s="9"/>
      <c r="P1184" s="9"/>
      <c r="Q1184" s="9"/>
      <c r="R1184" s="9"/>
    </row>
    <row r="1185" spans="1:18" x14ac:dyDescent="0.2">
      <c r="A1185" s="30"/>
      <c r="C1185" s="9"/>
      <c r="D1185" s="9"/>
      <c r="N1185" s="9"/>
      <c r="O1185" s="9"/>
      <c r="P1185" s="9"/>
      <c r="Q1185" s="9"/>
      <c r="R1185" s="9"/>
    </row>
    <row r="1186" spans="1:18" x14ac:dyDescent="0.2">
      <c r="A1186" s="30"/>
      <c r="C1186" s="9"/>
      <c r="D1186" s="9"/>
      <c r="N1186" s="9"/>
      <c r="O1186" s="9"/>
      <c r="P1186" s="9"/>
      <c r="Q1186" s="9"/>
      <c r="R1186" s="9"/>
    </row>
    <row r="1187" spans="1:18" x14ac:dyDescent="0.2">
      <c r="A1187" s="30"/>
      <c r="C1187" s="9"/>
      <c r="D1187" s="9"/>
      <c r="N1187" s="9"/>
      <c r="O1187" s="9"/>
      <c r="P1187" s="9"/>
      <c r="Q1187" s="9"/>
      <c r="R1187" s="9"/>
    </row>
    <row r="1188" spans="1:18" x14ac:dyDescent="0.2">
      <c r="A1188" s="30"/>
      <c r="C1188" s="9"/>
      <c r="D1188" s="9"/>
      <c r="N1188" s="9"/>
      <c r="O1188" s="9"/>
      <c r="P1188" s="9"/>
      <c r="Q1188" s="9"/>
      <c r="R1188" s="9"/>
    </row>
    <row r="1189" spans="1:18" x14ac:dyDescent="0.2">
      <c r="A1189" s="30"/>
      <c r="C1189" s="9"/>
      <c r="D1189" s="9"/>
      <c r="N1189" s="9"/>
      <c r="O1189" s="9"/>
      <c r="P1189" s="9"/>
      <c r="Q1189" s="9"/>
      <c r="R1189" s="9"/>
    </row>
    <row r="1190" spans="1:18" x14ac:dyDescent="0.2">
      <c r="A1190" s="30"/>
      <c r="C1190" s="9"/>
      <c r="D1190" s="9"/>
      <c r="N1190" s="9"/>
      <c r="O1190" s="9"/>
      <c r="P1190" s="9"/>
      <c r="Q1190" s="9"/>
      <c r="R1190" s="9"/>
    </row>
    <row r="1191" spans="1:18" x14ac:dyDescent="0.2">
      <c r="A1191" s="30"/>
      <c r="C1191" s="9"/>
      <c r="D1191" s="9"/>
      <c r="N1191" s="9"/>
      <c r="O1191" s="9"/>
      <c r="P1191" s="9"/>
      <c r="Q1191" s="9"/>
      <c r="R1191" s="9"/>
    </row>
    <row r="1192" spans="1:18" x14ac:dyDescent="0.2">
      <c r="A1192" s="30"/>
      <c r="C1192" s="9"/>
      <c r="D1192" s="9"/>
      <c r="N1192" s="9"/>
      <c r="O1192" s="9"/>
      <c r="P1192" s="9"/>
      <c r="Q1192" s="9"/>
      <c r="R1192" s="9"/>
    </row>
    <row r="1193" spans="1:18" x14ac:dyDescent="0.2">
      <c r="A1193" s="30"/>
      <c r="C1193" s="9"/>
      <c r="D1193" s="9"/>
      <c r="N1193" s="9"/>
      <c r="O1193" s="9"/>
      <c r="P1193" s="9"/>
      <c r="Q1193" s="9"/>
      <c r="R1193" s="9"/>
    </row>
    <row r="1194" spans="1:18" x14ac:dyDescent="0.2">
      <c r="A1194" s="30"/>
      <c r="C1194" s="9"/>
      <c r="D1194" s="9"/>
      <c r="N1194" s="9"/>
      <c r="O1194" s="9"/>
      <c r="P1194" s="9"/>
      <c r="Q1194" s="9"/>
      <c r="R1194" s="9"/>
    </row>
    <row r="1195" spans="1:18" x14ac:dyDescent="0.2">
      <c r="A1195" s="30"/>
      <c r="C1195" s="9"/>
      <c r="D1195" s="9"/>
      <c r="N1195" s="9"/>
      <c r="O1195" s="9"/>
      <c r="P1195" s="9"/>
      <c r="Q1195" s="9"/>
      <c r="R1195" s="9"/>
    </row>
    <row r="1196" spans="1:18" x14ac:dyDescent="0.2">
      <c r="A1196" s="30"/>
      <c r="C1196" s="9"/>
      <c r="D1196" s="9"/>
      <c r="N1196" s="9"/>
      <c r="O1196" s="9"/>
      <c r="P1196" s="9"/>
      <c r="Q1196" s="9"/>
      <c r="R1196" s="9"/>
    </row>
    <row r="1197" spans="1:18" x14ac:dyDescent="0.2">
      <c r="A1197" s="30"/>
      <c r="C1197" s="9"/>
      <c r="D1197" s="9"/>
      <c r="N1197" s="9"/>
      <c r="O1197" s="9"/>
      <c r="P1197" s="9"/>
      <c r="Q1197" s="9"/>
      <c r="R1197" s="9"/>
    </row>
    <row r="1198" spans="1:18" x14ac:dyDescent="0.2">
      <c r="A1198" s="30"/>
      <c r="C1198" s="9"/>
      <c r="D1198" s="9"/>
      <c r="N1198" s="9"/>
      <c r="O1198" s="9"/>
      <c r="P1198" s="9"/>
      <c r="Q1198" s="9"/>
      <c r="R1198" s="9"/>
    </row>
    <row r="1199" spans="1:18" x14ac:dyDescent="0.2">
      <c r="A1199" s="30"/>
      <c r="C1199" s="9"/>
      <c r="D1199" s="9"/>
      <c r="N1199" s="9"/>
      <c r="O1199" s="9"/>
      <c r="P1199" s="9"/>
      <c r="Q1199" s="9"/>
      <c r="R1199" s="9"/>
    </row>
    <row r="1200" spans="1:18" x14ac:dyDescent="0.2">
      <c r="A1200" s="30"/>
      <c r="C1200" s="9"/>
      <c r="D1200" s="9"/>
      <c r="N1200" s="9"/>
      <c r="O1200" s="9"/>
      <c r="P1200" s="9"/>
      <c r="Q1200" s="9"/>
      <c r="R1200" s="9"/>
    </row>
    <row r="1201" spans="1:18" x14ac:dyDescent="0.2">
      <c r="A1201" s="30"/>
      <c r="C1201" s="9"/>
      <c r="D1201" s="9"/>
      <c r="N1201" s="9"/>
      <c r="O1201" s="9"/>
      <c r="P1201" s="9"/>
      <c r="Q1201" s="9"/>
      <c r="R1201" s="9"/>
    </row>
    <row r="1202" spans="1:18" x14ac:dyDescent="0.2">
      <c r="A1202" s="30"/>
      <c r="C1202" s="9"/>
      <c r="D1202" s="9"/>
      <c r="N1202" s="9"/>
      <c r="O1202" s="9"/>
      <c r="P1202" s="9"/>
      <c r="Q1202" s="9"/>
      <c r="R1202" s="9"/>
    </row>
    <row r="1203" spans="1:18" x14ac:dyDescent="0.2">
      <c r="A1203" s="30"/>
      <c r="C1203" s="9"/>
      <c r="D1203" s="9"/>
      <c r="N1203" s="9"/>
      <c r="O1203" s="9"/>
      <c r="P1203" s="9"/>
      <c r="Q1203" s="9"/>
      <c r="R1203" s="9"/>
    </row>
    <row r="1204" spans="1:18" x14ac:dyDescent="0.2">
      <c r="A1204" s="30"/>
      <c r="C1204" s="9"/>
      <c r="D1204" s="9"/>
      <c r="N1204" s="9"/>
      <c r="O1204" s="9"/>
      <c r="P1204" s="9"/>
      <c r="Q1204" s="9"/>
      <c r="R1204" s="9"/>
    </row>
    <row r="1205" spans="1:18" x14ac:dyDescent="0.2">
      <c r="A1205" s="30"/>
      <c r="C1205" s="9"/>
      <c r="D1205" s="9"/>
      <c r="N1205" s="9"/>
      <c r="O1205" s="9"/>
      <c r="P1205" s="9"/>
      <c r="Q1205" s="9"/>
      <c r="R1205" s="9"/>
    </row>
    <row r="1206" spans="1:18" x14ac:dyDescent="0.2">
      <c r="A1206" s="30"/>
      <c r="C1206" s="9"/>
      <c r="D1206" s="9"/>
      <c r="N1206" s="9"/>
      <c r="O1206" s="9"/>
      <c r="P1206" s="9"/>
      <c r="Q1206" s="9"/>
      <c r="R1206" s="9"/>
    </row>
    <row r="1207" spans="1:18" x14ac:dyDescent="0.2">
      <c r="A1207" s="30"/>
      <c r="C1207" s="9"/>
      <c r="D1207" s="9"/>
      <c r="N1207" s="9"/>
      <c r="O1207" s="9"/>
      <c r="P1207" s="9"/>
      <c r="Q1207" s="9"/>
      <c r="R1207" s="9"/>
    </row>
    <row r="1208" spans="1:18" x14ac:dyDescent="0.2">
      <c r="A1208" s="30"/>
      <c r="C1208" s="9"/>
      <c r="D1208" s="9"/>
      <c r="N1208" s="9"/>
      <c r="O1208" s="9"/>
      <c r="P1208" s="9"/>
      <c r="Q1208" s="9"/>
      <c r="R1208" s="9"/>
    </row>
    <row r="1209" spans="1:18" x14ac:dyDescent="0.2">
      <c r="A1209" s="30"/>
      <c r="C1209" s="9"/>
      <c r="D1209" s="9"/>
      <c r="N1209" s="9"/>
      <c r="O1209" s="9"/>
      <c r="P1209" s="9"/>
      <c r="Q1209" s="9"/>
      <c r="R1209" s="9"/>
    </row>
    <row r="1210" spans="1:18" x14ac:dyDescent="0.2">
      <c r="A1210" s="30"/>
      <c r="C1210" s="9"/>
      <c r="D1210" s="9"/>
      <c r="N1210" s="9"/>
      <c r="O1210" s="9"/>
      <c r="P1210" s="9"/>
      <c r="Q1210" s="9"/>
      <c r="R1210" s="9"/>
    </row>
    <row r="1211" spans="1:18" x14ac:dyDescent="0.2">
      <c r="A1211" s="30"/>
      <c r="C1211" s="9"/>
      <c r="D1211" s="9"/>
      <c r="N1211" s="9"/>
      <c r="O1211" s="9"/>
      <c r="P1211" s="9"/>
      <c r="Q1211" s="9"/>
      <c r="R1211" s="9"/>
    </row>
    <row r="1212" spans="1:18" x14ac:dyDescent="0.2">
      <c r="A1212" s="30"/>
      <c r="C1212" s="9"/>
      <c r="D1212" s="9"/>
      <c r="N1212" s="9"/>
      <c r="O1212" s="9"/>
      <c r="P1212" s="9"/>
      <c r="Q1212" s="9"/>
      <c r="R1212" s="9"/>
    </row>
    <row r="1213" spans="1:18" x14ac:dyDescent="0.2">
      <c r="A1213" s="30"/>
      <c r="C1213" s="9"/>
      <c r="D1213" s="9"/>
      <c r="N1213" s="9"/>
      <c r="O1213" s="9"/>
      <c r="P1213" s="9"/>
      <c r="Q1213" s="9"/>
      <c r="R1213" s="9"/>
    </row>
    <row r="1214" spans="1:18" x14ac:dyDescent="0.2">
      <c r="A1214" s="30"/>
      <c r="C1214" s="9"/>
      <c r="D1214" s="9"/>
      <c r="N1214" s="9"/>
      <c r="O1214" s="9"/>
      <c r="P1214" s="9"/>
      <c r="Q1214" s="9"/>
      <c r="R1214" s="9"/>
    </row>
    <row r="1215" spans="1:18" x14ac:dyDescent="0.2">
      <c r="A1215" s="30"/>
      <c r="C1215" s="9"/>
      <c r="D1215" s="9"/>
      <c r="N1215" s="9"/>
      <c r="O1215" s="9"/>
      <c r="P1215" s="9"/>
      <c r="Q1215" s="9"/>
      <c r="R1215" s="9"/>
    </row>
    <row r="1216" spans="1:18" x14ac:dyDescent="0.2">
      <c r="A1216" s="30"/>
      <c r="C1216" s="9"/>
      <c r="D1216" s="9"/>
      <c r="N1216" s="9"/>
      <c r="O1216" s="9"/>
      <c r="P1216" s="9"/>
      <c r="Q1216" s="9"/>
      <c r="R1216" s="9"/>
    </row>
    <row r="1217" spans="1:18" x14ac:dyDescent="0.2">
      <c r="A1217" s="30"/>
      <c r="C1217" s="9"/>
      <c r="D1217" s="9"/>
      <c r="N1217" s="9"/>
      <c r="O1217" s="9"/>
      <c r="P1217" s="9"/>
      <c r="Q1217" s="9"/>
      <c r="R1217" s="9"/>
    </row>
    <row r="1218" spans="1:18" x14ac:dyDescent="0.2">
      <c r="A1218" s="30"/>
      <c r="C1218" s="9"/>
      <c r="D1218" s="9"/>
      <c r="N1218" s="9"/>
      <c r="O1218" s="9"/>
      <c r="P1218" s="9"/>
      <c r="Q1218" s="9"/>
      <c r="R1218" s="9"/>
    </row>
    <row r="1219" spans="1:18" x14ac:dyDescent="0.2">
      <c r="A1219" s="30"/>
      <c r="C1219" s="9"/>
      <c r="D1219" s="9"/>
      <c r="N1219" s="9"/>
      <c r="O1219" s="9"/>
      <c r="P1219" s="9"/>
      <c r="Q1219" s="9"/>
      <c r="R1219" s="9"/>
    </row>
    <row r="1220" spans="1:18" x14ac:dyDescent="0.2">
      <c r="A1220" s="30"/>
      <c r="C1220" s="9"/>
      <c r="D1220" s="9"/>
      <c r="N1220" s="9"/>
      <c r="O1220" s="9"/>
      <c r="P1220" s="9"/>
      <c r="Q1220" s="9"/>
      <c r="R1220" s="9"/>
    </row>
    <row r="1221" spans="1:18" x14ac:dyDescent="0.2">
      <c r="A1221" s="30"/>
      <c r="C1221" s="9"/>
      <c r="D1221" s="9"/>
      <c r="N1221" s="9"/>
      <c r="O1221" s="9"/>
      <c r="P1221" s="9"/>
      <c r="Q1221" s="9"/>
      <c r="R1221" s="9"/>
    </row>
    <row r="1222" spans="1:18" x14ac:dyDescent="0.2">
      <c r="A1222" s="30"/>
      <c r="C1222" s="9"/>
      <c r="D1222" s="9"/>
      <c r="N1222" s="9"/>
      <c r="O1222" s="9"/>
      <c r="P1222" s="9"/>
      <c r="Q1222" s="9"/>
      <c r="R1222" s="9"/>
    </row>
    <row r="1223" spans="1:18" x14ac:dyDescent="0.2">
      <c r="A1223" s="30"/>
      <c r="C1223" s="9"/>
      <c r="D1223" s="9"/>
      <c r="N1223" s="9"/>
      <c r="O1223" s="9"/>
      <c r="P1223" s="9"/>
      <c r="Q1223" s="9"/>
      <c r="R1223" s="9"/>
    </row>
    <row r="1224" spans="1:18" x14ac:dyDescent="0.2">
      <c r="A1224" s="30"/>
      <c r="C1224" s="9"/>
      <c r="D1224" s="9"/>
      <c r="N1224" s="9"/>
      <c r="O1224" s="9"/>
      <c r="P1224" s="9"/>
      <c r="Q1224" s="9"/>
      <c r="R1224" s="9"/>
    </row>
    <row r="1225" spans="1:18" x14ac:dyDescent="0.2">
      <c r="A1225" s="30"/>
      <c r="C1225" s="9"/>
      <c r="D1225" s="9"/>
      <c r="N1225" s="9"/>
      <c r="O1225" s="9"/>
      <c r="P1225" s="9"/>
      <c r="Q1225" s="9"/>
      <c r="R1225" s="9"/>
    </row>
    <row r="1226" spans="1:18" x14ac:dyDescent="0.2">
      <c r="A1226" s="30"/>
      <c r="C1226" s="9"/>
      <c r="D1226" s="9"/>
      <c r="N1226" s="9"/>
      <c r="O1226" s="9"/>
      <c r="P1226" s="9"/>
      <c r="Q1226" s="9"/>
      <c r="R1226" s="9"/>
    </row>
    <row r="1227" spans="1:18" x14ac:dyDescent="0.2">
      <c r="A1227" s="30"/>
      <c r="C1227" s="9"/>
      <c r="D1227" s="9"/>
      <c r="N1227" s="9"/>
      <c r="O1227" s="9"/>
      <c r="P1227" s="9"/>
      <c r="Q1227" s="9"/>
      <c r="R1227" s="9"/>
    </row>
    <row r="1228" spans="1:18" x14ac:dyDescent="0.2">
      <c r="A1228" s="30"/>
      <c r="C1228" s="9"/>
      <c r="D1228" s="9"/>
      <c r="N1228" s="9"/>
      <c r="O1228" s="9"/>
      <c r="P1228" s="9"/>
      <c r="Q1228" s="9"/>
      <c r="R1228" s="9"/>
    </row>
    <row r="1229" spans="1:18" x14ac:dyDescent="0.2">
      <c r="A1229" s="30"/>
      <c r="C1229" s="9"/>
      <c r="D1229" s="9"/>
      <c r="N1229" s="9"/>
      <c r="O1229" s="9"/>
      <c r="P1229" s="9"/>
      <c r="Q1229" s="9"/>
      <c r="R1229" s="9"/>
    </row>
    <row r="1230" spans="1:18" x14ac:dyDescent="0.2">
      <c r="A1230" s="30"/>
      <c r="C1230" s="9"/>
      <c r="D1230" s="9"/>
      <c r="N1230" s="9"/>
      <c r="O1230" s="9"/>
      <c r="P1230" s="9"/>
      <c r="Q1230" s="9"/>
      <c r="R1230" s="9"/>
    </row>
    <row r="1231" spans="1:18" x14ac:dyDescent="0.2">
      <c r="A1231" s="30"/>
      <c r="C1231" s="9"/>
      <c r="D1231" s="9"/>
      <c r="N1231" s="9"/>
      <c r="O1231" s="9"/>
      <c r="P1231" s="9"/>
      <c r="Q1231" s="9"/>
      <c r="R1231" s="9"/>
    </row>
    <row r="1232" spans="1:18" x14ac:dyDescent="0.2">
      <c r="A1232" s="30"/>
      <c r="C1232" s="9"/>
      <c r="D1232" s="9"/>
      <c r="N1232" s="9"/>
      <c r="O1232" s="9"/>
      <c r="P1232" s="9"/>
      <c r="Q1232" s="9"/>
      <c r="R1232" s="9"/>
    </row>
    <row r="1233" spans="1:18" x14ac:dyDescent="0.2">
      <c r="A1233" s="30"/>
      <c r="C1233" s="9"/>
      <c r="D1233" s="9"/>
      <c r="N1233" s="9"/>
      <c r="O1233" s="9"/>
      <c r="P1233" s="9"/>
      <c r="Q1233" s="9"/>
      <c r="R1233" s="9"/>
    </row>
    <row r="1234" spans="1:18" x14ac:dyDescent="0.2">
      <c r="A1234" s="30"/>
      <c r="C1234" s="9"/>
      <c r="D1234" s="9"/>
      <c r="N1234" s="9"/>
      <c r="O1234" s="9"/>
      <c r="P1234" s="9"/>
      <c r="Q1234" s="9"/>
      <c r="R1234" s="9"/>
    </row>
    <row r="1235" spans="1:18" x14ac:dyDescent="0.2">
      <c r="A1235" s="30"/>
      <c r="C1235" s="9"/>
      <c r="D1235" s="9"/>
      <c r="N1235" s="9"/>
      <c r="O1235" s="9"/>
      <c r="P1235" s="9"/>
      <c r="Q1235" s="9"/>
      <c r="R1235" s="9"/>
    </row>
    <row r="1236" spans="1:18" x14ac:dyDescent="0.2">
      <c r="A1236" s="30"/>
      <c r="C1236" s="9"/>
      <c r="D1236" s="9"/>
      <c r="N1236" s="9"/>
      <c r="O1236" s="9"/>
      <c r="P1236" s="9"/>
      <c r="Q1236" s="9"/>
      <c r="R1236" s="9"/>
    </row>
    <row r="1237" spans="1:18" x14ac:dyDescent="0.2">
      <c r="A1237" s="30"/>
      <c r="C1237" s="9"/>
      <c r="D1237" s="9"/>
      <c r="N1237" s="9"/>
      <c r="O1237" s="9"/>
      <c r="P1237" s="9"/>
      <c r="Q1237" s="9"/>
      <c r="R1237" s="9"/>
    </row>
    <row r="1238" spans="1:18" x14ac:dyDescent="0.2">
      <c r="A1238" s="30"/>
      <c r="C1238" s="9"/>
      <c r="D1238" s="9"/>
      <c r="N1238" s="9"/>
      <c r="O1238" s="9"/>
      <c r="P1238" s="9"/>
      <c r="Q1238" s="9"/>
      <c r="R1238" s="9"/>
    </row>
    <row r="1239" spans="1:18" x14ac:dyDescent="0.2">
      <c r="A1239" s="30"/>
      <c r="C1239" s="9"/>
      <c r="D1239" s="9"/>
      <c r="N1239" s="9"/>
      <c r="O1239" s="9"/>
      <c r="P1239" s="9"/>
      <c r="Q1239" s="9"/>
      <c r="R1239" s="9"/>
    </row>
    <row r="1240" spans="1:18" x14ac:dyDescent="0.2">
      <c r="A1240" s="30"/>
      <c r="C1240" s="9"/>
      <c r="D1240" s="9"/>
      <c r="N1240" s="9"/>
      <c r="O1240" s="9"/>
      <c r="P1240" s="9"/>
      <c r="Q1240" s="9"/>
      <c r="R1240" s="9"/>
    </row>
    <row r="1241" spans="1:18" x14ac:dyDescent="0.2">
      <c r="A1241" s="30"/>
      <c r="C1241" s="9"/>
      <c r="D1241" s="9"/>
      <c r="N1241" s="9"/>
      <c r="O1241" s="9"/>
      <c r="P1241" s="9"/>
      <c r="Q1241" s="9"/>
      <c r="R1241" s="9"/>
    </row>
    <row r="1242" spans="1:18" x14ac:dyDescent="0.2">
      <c r="A1242" s="30"/>
      <c r="C1242" s="9"/>
      <c r="D1242" s="9"/>
      <c r="N1242" s="9"/>
      <c r="O1242" s="9"/>
      <c r="P1242" s="9"/>
      <c r="Q1242" s="9"/>
      <c r="R1242" s="9"/>
    </row>
    <row r="1243" spans="1:18" x14ac:dyDescent="0.2">
      <c r="A1243" s="30"/>
      <c r="C1243" s="9"/>
      <c r="D1243" s="9"/>
      <c r="N1243" s="9"/>
      <c r="O1243" s="9"/>
      <c r="P1243" s="9"/>
      <c r="Q1243" s="9"/>
      <c r="R1243" s="9"/>
    </row>
    <row r="1244" spans="1:18" x14ac:dyDescent="0.2">
      <c r="A1244" s="30"/>
      <c r="C1244" s="9"/>
      <c r="D1244" s="9"/>
      <c r="N1244" s="9"/>
      <c r="O1244" s="9"/>
      <c r="P1244" s="9"/>
      <c r="Q1244" s="9"/>
      <c r="R1244" s="9"/>
    </row>
    <row r="1245" spans="1:18" x14ac:dyDescent="0.2">
      <c r="A1245" s="30"/>
      <c r="C1245" s="9"/>
      <c r="D1245" s="9"/>
      <c r="N1245" s="9"/>
      <c r="O1245" s="9"/>
      <c r="P1245" s="9"/>
      <c r="Q1245" s="9"/>
      <c r="R1245" s="9"/>
    </row>
    <row r="1246" spans="1:18" x14ac:dyDescent="0.2">
      <c r="A1246" s="30"/>
      <c r="C1246" s="9"/>
      <c r="D1246" s="9"/>
      <c r="N1246" s="9"/>
      <c r="O1246" s="9"/>
      <c r="P1246" s="9"/>
      <c r="Q1246" s="9"/>
      <c r="R1246" s="9"/>
    </row>
    <row r="1247" spans="1:18" x14ac:dyDescent="0.2">
      <c r="A1247" s="30"/>
      <c r="C1247" s="9"/>
      <c r="D1247" s="9"/>
      <c r="N1247" s="9"/>
      <c r="O1247" s="9"/>
      <c r="P1247" s="9"/>
      <c r="Q1247" s="9"/>
      <c r="R1247" s="9"/>
    </row>
    <row r="1248" spans="1:18" x14ac:dyDescent="0.2">
      <c r="A1248" s="30"/>
      <c r="C1248" s="9"/>
      <c r="D1248" s="9"/>
      <c r="N1248" s="9"/>
      <c r="O1248" s="9"/>
      <c r="P1248" s="9"/>
      <c r="Q1248" s="9"/>
      <c r="R1248" s="9"/>
    </row>
    <row r="1249" spans="1:18" x14ac:dyDescent="0.2">
      <c r="A1249" s="30"/>
      <c r="C1249" s="9"/>
      <c r="D1249" s="9"/>
      <c r="N1249" s="9"/>
      <c r="O1249" s="9"/>
      <c r="P1249" s="9"/>
      <c r="Q1249" s="9"/>
      <c r="R1249" s="9"/>
    </row>
    <row r="1250" spans="1:18" x14ac:dyDescent="0.2">
      <c r="A1250" s="30"/>
      <c r="C1250" s="9"/>
      <c r="D1250" s="9"/>
      <c r="N1250" s="9"/>
      <c r="O1250" s="9"/>
      <c r="P1250" s="9"/>
      <c r="Q1250" s="9"/>
      <c r="R1250" s="9"/>
    </row>
    <row r="1251" spans="1:18" x14ac:dyDescent="0.2">
      <c r="A1251" s="30"/>
      <c r="C1251" s="9"/>
      <c r="D1251" s="9"/>
      <c r="N1251" s="9"/>
      <c r="O1251" s="9"/>
      <c r="P1251" s="9"/>
      <c r="Q1251" s="9"/>
      <c r="R1251" s="9"/>
    </row>
    <row r="1252" spans="1:18" x14ac:dyDescent="0.2">
      <c r="A1252" s="30"/>
      <c r="C1252" s="9"/>
      <c r="D1252" s="9"/>
      <c r="N1252" s="9"/>
      <c r="O1252" s="9"/>
      <c r="P1252" s="9"/>
      <c r="Q1252" s="9"/>
      <c r="R1252" s="9"/>
    </row>
    <row r="1253" spans="1:18" x14ac:dyDescent="0.2">
      <c r="A1253" s="30"/>
      <c r="C1253" s="9"/>
      <c r="D1253" s="9"/>
      <c r="N1253" s="9"/>
      <c r="O1253" s="9"/>
      <c r="P1253" s="9"/>
      <c r="Q1253" s="9"/>
      <c r="R1253" s="9"/>
    </row>
    <row r="1254" spans="1:18" x14ac:dyDescent="0.2">
      <c r="A1254" s="30"/>
      <c r="C1254" s="9"/>
      <c r="D1254" s="9"/>
      <c r="N1254" s="9"/>
      <c r="O1254" s="9"/>
      <c r="P1254" s="9"/>
      <c r="Q1254" s="9"/>
      <c r="R1254" s="9"/>
    </row>
    <row r="1255" spans="1:18" x14ac:dyDescent="0.2">
      <c r="A1255" s="30"/>
      <c r="C1255" s="9"/>
      <c r="D1255" s="9"/>
      <c r="N1255" s="9"/>
      <c r="O1255" s="9"/>
      <c r="P1255" s="9"/>
      <c r="Q1255" s="9"/>
      <c r="R1255" s="9"/>
    </row>
    <row r="1256" spans="1:18" x14ac:dyDescent="0.2">
      <c r="A1256" s="30"/>
      <c r="C1256" s="9"/>
      <c r="D1256" s="9"/>
      <c r="N1256" s="9"/>
      <c r="O1256" s="9"/>
      <c r="P1256" s="9"/>
      <c r="Q1256" s="9"/>
      <c r="R1256" s="9"/>
    </row>
    <row r="1257" spans="1:18" x14ac:dyDescent="0.2">
      <c r="A1257" s="30"/>
      <c r="C1257" s="9"/>
      <c r="D1257" s="9"/>
      <c r="N1257" s="9"/>
      <c r="O1257" s="9"/>
      <c r="P1257" s="9"/>
      <c r="Q1257" s="9"/>
      <c r="R1257" s="9"/>
    </row>
    <row r="1258" spans="1:18" x14ac:dyDescent="0.2">
      <c r="A1258" s="30"/>
      <c r="C1258" s="9"/>
      <c r="D1258" s="9"/>
      <c r="N1258" s="9"/>
      <c r="O1258" s="9"/>
      <c r="P1258" s="9"/>
      <c r="Q1258" s="9"/>
      <c r="R1258" s="9"/>
    </row>
    <row r="1259" spans="1:18" x14ac:dyDescent="0.2">
      <c r="A1259" s="30"/>
      <c r="C1259" s="9"/>
      <c r="D1259" s="9"/>
      <c r="N1259" s="9"/>
      <c r="O1259" s="9"/>
      <c r="P1259" s="9"/>
      <c r="Q1259" s="9"/>
      <c r="R1259" s="9"/>
    </row>
    <row r="1260" spans="1:18" x14ac:dyDescent="0.2">
      <c r="A1260" s="30"/>
      <c r="C1260" s="9"/>
      <c r="D1260" s="9"/>
      <c r="N1260" s="9"/>
      <c r="O1260" s="9"/>
      <c r="P1260" s="9"/>
      <c r="Q1260" s="9"/>
      <c r="R1260" s="9"/>
    </row>
    <row r="1261" spans="1:18" x14ac:dyDescent="0.2">
      <c r="A1261" s="30"/>
      <c r="C1261" s="9"/>
      <c r="D1261" s="9"/>
      <c r="N1261" s="9"/>
      <c r="O1261" s="9"/>
      <c r="P1261" s="9"/>
      <c r="Q1261" s="9"/>
      <c r="R1261" s="9"/>
    </row>
    <row r="1262" spans="1:18" x14ac:dyDescent="0.2">
      <c r="A1262" s="30"/>
      <c r="C1262" s="9"/>
      <c r="D1262" s="9"/>
      <c r="N1262" s="9"/>
      <c r="O1262" s="9"/>
      <c r="P1262" s="9"/>
      <c r="Q1262" s="9"/>
      <c r="R1262" s="9"/>
    </row>
    <row r="1263" spans="1:18" x14ac:dyDescent="0.2">
      <c r="A1263" s="30"/>
      <c r="C1263" s="9"/>
      <c r="D1263" s="9"/>
      <c r="N1263" s="9"/>
      <c r="O1263" s="9"/>
      <c r="P1263" s="9"/>
      <c r="Q1263" s="9"/>
      <c r="R1263" s="9"/>
    </row>
    <row r="1264" spans="1:18" x14ac:dyDescent="0.2">
      <c r="A1264" s="30"/>
      <c r="C1264" s="9"/>
      <c r="D1264" s="9"/>
      <c r="N1264" s="9"/>
      <c r="O1264" s="9"/>
      <c r="P1264" s="9"/>
      <c r="Q1264" s="9"/>
      <c r="R1264" s="9"/>
    </row>
    <row r="1265" spans="1:18" x14ac:dyDescent="0.2">
      <c r="A1265" s="30"/>
      <c r="C1265" s="9"/>
      <c r="D1265" s="9"/>
      <c r="N1265" s="9"/>
      <c r="O1265" s="9"/>
      <c r="P1265" s="9"/>
      <c r="Q1265" s="9"/>
      <c r="R1265" s="9"/>
    </row>
    <row r="1266" spans="1:18" x14ac:dyDescent="0.2">
      <c r="A1266" s="30"/>
      <c r="C1266" s="9"/>
      <c r="D1266" s="9"/>
      <c r="N1266" s="9"/>
      <c r="O1266" s="9"/>
      <c r="P1266" s="9"/>
      <c r="Q1266" s="9"/>
      <c r="R1266" s="9"/>
    </row>
    <row r="1267" spans="1:18" x14ac:dyDescent="0.2">
      <c r="A1267" s="30"/>
      <c r="C1267" s="9"/>
      <c r="D1267" s="9"/>
      <c r="N1267" s="9"/>
      <c r="O1267" s="9"/>
      <c r="P1267" s="9"/>
      <c r="Q1267" s="9"/>
      <c r="R1267" s="9"/>
    </row>
    <row r="1268" spans="1:18" x14ac:dyDescent="0.2">
      <c r="A1268" s="30"/>
      <c r="C1268" s="9"/>
      <c r="D1268" s="9"/>
      <c r="N1268" s="9"/>
      <c r="O1268" s="9"/>
      <c r="P1268" s="9"/>
      <c r="Q1268" s="9"/>
      <c r="R1268" s="9"/>
    </row>
    <row r="1269" spans="1:18" x14ac:dyDescent="0.2">
      <c r="A1269" s="30"/>
      <c r="C1269" s="9"/>
      <c r="D1269" s="9"/>
      <c r="N1269" s="9"/>
      <c r="O1269" s="9"/>
      <c r="P1269" s="9"/>
      <c r="Q1269" s="9"/>
      <c r="R1269" s="9"/>
    </row>
    <row r="1270" spans="1:18" x14ac:dyDescent="0.2">
      <c r="A1270" s="30"/>
      <c r="C1270" s="9"/>
      <c r="D1270" s="9"/>
      <c r="N1270" s="9"/>
      <c r="O1270" s="9"/>
      <c r="P1270" s="9"/>
      <c r="Q1270" s="9"/>
      <c r="R1270" s="9"/>
    </row>
    <row r="1271" spans="1:18" x14ac:dyDescent="0.2">
      <c r="A1271" s="30"/>
      <c r="C1271" s="9"/>
      <c r="D1271" s="9"/>
      <c r="N1271" s="9"/>
      <c r="O1271" s="9"/>
      <c r="P1271" s="9"/>
      <c r="Q1271" s="9"/>
      <c r="R1271" s="9"/>
    </row>
    <row r="1272" spans="1:18" x14ac:dyDescent="0.2">
      <c r="A1272" s="30"/>
      <c r="C1272" s="9"/>
      <c r="D1272" s="9"/>
      <c r="N1272" s="9"/>
      <c r="O1272" s="9"/>
      <c r="P1272" s="9"/>
      <c r="Q1272" s="9"/>
      <c r="R1272" s="9"/>
    </row>
    <row r="1273" spans="1:18" x14ac:dyDescent="0.2">
      <c r="A1273" s="30"/>
      <c r="C1273" s="9"/>
      <c r="D1273" s="9"/>
      <c r="N1273" s="9"/>
      <c r="O1273" s="9"/>
      <c r="P1273" s="9"/>
      <c r="Q1273" s="9"/>
      <c r="R1273" s="9"/>
    </row>
    <row r="1274" spans="1:18" x14ac:dyDescent="0.2">
      <c r="A1274" s="30"/>
      <c r="C1274" s="9"/>
      <c r="D1274" s="9"/>
      <c r="N1274" s="9"/>
      <c r="O1274" s="9"/>
      <c r="P1274" s="9"/>
      <c r="Q1274" s="9"/>
      <c r="R1274" s="9"/>
    </row>
    <row r="1275" spans="1:18" x14ac:dyDescent="0.2">
      <c r="A1275" s="30"/>
      <c r="C1275" s="9"/>
      <c r="D1275" s="9"/>
      <c r="N1275" s="9"/>
      <c r="O1275" s="9"/>
      <c r="P1275" s="9"/>
      <c r="Q1275" s="9"/>
      <c r="R1275" s="9"/>
    </row>
    <row r="1276" spans="1:18" x14ac:dyDescent="0.2">
      <c r="A1276" s="30"/>
      <c r="C1276" s="9"/>
      <c r="D1276" s="9"/>
      <c r="N1276" s="9"/>
      <c r="O1276" s="9"/>
      <c r="P1276" s="9"/>
      <c r="Q1276" s="9"/>
      <c r="R1276" s="9"/>
    </row>
    <row r="1277" spans="1:18" x14ac:dyDescent="0.2">
      <c r="A1277" s="30"/>
      <c r="C1277" s="9"/>
      <c r="D1277" s="9"/>
      <c r="N1277" s="9"/>
      <c r="O1277" s="9"/>
      <c r="P1277" s="9"/>
      <c r="Q1277" s="9"/>
      <c r="R1277" s="9"/>
    </row>
    <row r="1278" spans="1:18" x14ac:dyDescent="0.2">
      <c r="A1278" s="30"/>
      <c r="C1278" s="9"/>
      <c r="D1278" s="9"/>
      <c r="N1278" s="9"/>
      <c r="O1278" s="9"/>
      <c r="P1278" s="9"/>
      <c r="Q1278" s="9"/>
      <c r="R1278" s="9"/>
    </row>
    <row r="1279" spans="1:18" x14ac:dyDescent="0.2">
      <c r="A1279" s="30"/>
      <c r="C1279" s="9"/>
      <c r="D1279" s="9"/>
      <c r="N1279" s="9"/>
      <c r="O1279" s="9"/>
      <c r="P1279" s="9"/>
      <c r="Q1279" s="9"/>
      <c r="R1279" s="9"/>
    </row>
    <row r="1280" spans="1:18" x14ac:dyDescent="0.2">
      <c r="A1280" s="30"/>
      <c r="C1280" s="9"/>
      <c r="D1280" s="9"/>
      <c r="N1280" s="9"/>
      <c r="O1280" s="9"/>
      <c r="P1280" s="9"/>
      <c r="Q1280" s="9"/>
      <c r="R1280" s="9"/>
    </row>
    <row r="1281" spans="1:18" x14ac:dyDescent="0.2">
      <c r="A1281" s="30"/>
      <c r="C1281" s="9"/>
      <c r="D1281" s="9"/>
      <c r="N1281" s="9"/>
      <c r="O1281" s="9"/>
      <c r="P1281" s="9"/>
      <c r="Q1281" s="9"/>
      <c r="R1281" s="9"/>
    </row>
    <row r="1282" spans="1:18" x14ac:dyDescent="0.2">
      <c r="A1282" s="30"/>
      <c r="C1282" s="9"/>
      <c r="D1282" s="9"/>
      <c r="N1282" s="9"/>
      <c r="O1282" s="9"/>
      <c r="P1282" s="9"/>
      <c r="Q1282" s="9"/>
      <c r="R1282" s="9"/>
    </row>
    <row r="1283" spans="1:18" x14ac:dyDescent="0.2">
      <c r="A1283" s="30"/>
      <c r="C1283" s="9"/>
      <c r="D1283" s="9"/>
      <c r="N1283" s="9"/>
      <c r="O1283" s="9"/>
      <c r="P1283" s="9"/>
      <c r="Q1283" s="9"/>
      <c r="R1283" s="9"/>
    </row>
    <row r="1284" spans="1:18" x14ac:dyDescent="0.2">
      <c r="A1284" s="30"/>
      <c r="C1284" s="9"/>
      <c r="D1284" s="9"/>
      <c r="N1284" s="9"/>
      <c r="O1284" s="9"/>
      <c r="P1284" s="9"/>
      <c r="Q1284" s="9"/>
      <c r="R1284" s="9"/>
    </row>
    <row r="1285" spans="1:18" x14ac:dyDescent="0.2">
      <c r="A1285" s="30"/>
      <c r="C1285" s="9"/>
      <c r="D1285" s="9"/>
      <c r="N1285" s="9"/>
      <c r="O1285" s="9"/>
      <c r="P1285" s="9"/>
      <c r="Q1285" s="9"/>
      <c r="R1285" s="9"/>
    </row>
    <row r="1286" spans="1:18" x14ac:dyDescent="0.2">
      <c r="A1286" s="30"/>
      <c r="C1286" s="9"/>
      <c r="D1286" s="9"/>
      <c r="N1286" s="9"/>
      <c r="O1286" s="9"/>
      <c r="P1286" s="9"/>
      <c r="Q1286" s="9"/>
      <c r="R1286" s="9"/>
    </row>
    <row r="1287" spans="1:18" x14ac:dyDescent="0.2">
      <c r="A1287" s="30"/>
      <c r="C1287" s="9"/>
      <c r="D1287" s="9"/>
      <c r="N1287" s="9"/>
      <c r="O1287" s="9"/>
      <c r="P1287" s="9"/>
      <c r="Q1287" s="9"/>
      <c r="R1287" s="9"/>
    </row>
    <row r="1288" spans="1:18" x14ac:dyDescent="0.2">
      <c r="A1288" s="30"/>
      <c r="C1288" s="9"/>
      <c r="D1288" s="9"/>
      <c r="N1288" s="9"/>
      <c r="O1288" s="9"/>
      <c r="P1288" s="9"/>
      <c r="Q1288" s="9"/>
      <c r="R1288" s="9"/>
    </row>
    <row r="1289" spans="1:18" x14ac:dyDescent="0.2">
      <c r="A1289" s="30"/>
      <c r="C1289" s="9"/>
      <c r="D1289" s="9"/>
      <c r="N1289" s="9"/>
      <c r="O1289" s="9"/>
      <c r="P1289" s="9"/>
      <c r="Q1289" s="9"/>
      <c r="R1289" s="9"/>
    </row>
    <row r="1290" spans="1:18" x14ac:dyDescent="0.2">
      <c r="A1290" s="30"/>
      <c r="C1290" s="9"/>
      <c r="D1290" s="9"/>
      <c r="N1290" s="9"/>
      <c r="O1290" s="9"/>
      <c r="P1290" s="9"/>
      <c r="Q1290" s="9"/>
      <c r="R1290" s="9"/>
    </row>
    <row r="1291" spans="1:18" x14ac:dyDescent="0.2">
      <c r="A1291" s="30"/>
      <c r="C1291" s="9"/>
      <c r="D1291" s="9"/>
      <c r="N1291" s="9"/>
      <c r="O1291" s="9"/>
      <c r="P1291" s="9"/>
      <c r="Q1291" s="9"/>
      <c r="R1291" s="9"/>
    </row>
    <row r="1292" spans="1:18" x14ac:dyDescent="0.2">
      <c r="A1292" s="30"/>
      <c r="C1292" s="9"/>
      <c r="D1292" s="9"/>
      <c r="N1292" s="9"/>
      <c r="O1292" s="9"/>
      <c r="P1292" s="9"/>
      <c r="Q1292" s="9"/>
      <c r="R1292" s="9"/>
    </row>
    <row r="1293" spans="1:18" x14ac:dyDescent="0.2">
      <c r="A1293" s="30"/>
      <c r="C1293" s="9"/>
      <c r="D1293" s="9"/>
      <c r="N1293" s="9"/>
      <c r="O1293" s="9"/>
      <c r="P1293" s="9"/>
      <c r="Q1293" s="9"/>
      <c r="R1293" s="9"/>
    </row>
    <row r="1294" spans="1:18" x14ac:dyDescent="0.2">
      <c r="A1294" s="30"/>
      <c r="C1294" s="9"/>
      <c r="D1294" s="9"/>
      <c r="N1294" s="9"/>
      <c r="O1294" s="9"/>
      <c r="P1294" s="9"/>
      <c r="Q1294" s="9"/>
      <c r="R1294" s="9"/>
    </row>
    <row r="1295" spans="1:18" x14ac:dyDescent="0.2">
      <c r="A1295" s="30"/>
      <c r="C1295" s="9"/>
      <c r="D1295" s="9"/>
      <c r="N1295" s="9"/>
      <c r="O1295" s="9"/>
      <c r="P1295" s="9"/>
      <c r="Q1295" s="9"/>
      <c r="R1295" s="9"/>
    </row>
    <row r="1296" spans="1:18" x14ac:dyDescent="0.2">
      <c r="A1296" s="30"/>
      <c r="C1296" s="9"/>
      <c r="D1296" s="9"/>
      <c r="N1296" s="9"/>
      <c r="O1296" s="9"/>
      <c r="P1296" s="9"/>
      <c r="Q1296" s="9"/>
      <c r="R1296" s="9"/>
    </row>
    <row r="1297" spans="1:18" x14ac:dyDescent="0.2">
      <c r="A1297" s="30"/>
      <c r="C1297" s="9"/>
      <c r="D1297" s="9"/>
      <c r="N1297" s="9"/>
      <c r="O1297" s="9"/>
      <c r="P1297" s="9"/>
      <c r="Q1297" s="9"/>
      <c r="R1297" s="9"/>
    </row>
    <row r="1298" spans="1:18" x14ac:dyDescent="0.2">
      <c r="A1298" s="30"/>
      <c r="C1298" s="9"/>
      <c r="D1298" s="9"/>
      <c r="N1298" s="9"/>
      <c r="O1298" s="9"/>
      <c r="P1298" s="9"/>
      <c r="Q1298" s="9"/>
      <c r="R1298" s="9"/>
    </row>
    <row r="1299" spans="1:18" x14ac:dyDescent="0.2">
      <c r="A1299" s="30"/>
      <c r="C1299" s="9"/>
      <c r="D1299" s="9"/>
      <c r="N1299" s="9"/>
      <c r="O1299" s="9"/>
      <c r="P1299" s="9"/>
      <c r="Q1299" s="9"/>
      <c r="R1299" s="9"/>
    </row>
    <row r="1300" spans="1:18" x14ac:dyDescent="0.2">
      <c r="A1300" s="30"/>
      <c r="C1300" s="9"/>
      <c r="D1300" s="9"/>
      <c r="N1300" s="9"/>
      <c r="O1300" s="9"/>
      <c r="P1300" s="9"/>
      <c r="Q1300" s="9"/>
      <c r="R1300" s="9"/>
    </row>
    <row r="1301" spans="1:18" x14ac:dyDescent="0.2">
      <c r="A1301" s="30"/>
      <c r="C1301" s="9"/>
      <c r="D1301" s="9"/>
      <c r="N1301" s="9"/>
      <c r="O1301" s="9"/>
      <c r="P1301" s="9"/>
      <c r="Q1301" s="9"/>
      <c r="R1301" s="9"/>
    </row>
    <row r="1302" spans="1:18" x14ac:dyDescent="0.2">
      <c r="A1302" s="30"/>
      <c r="C1302" s="9"/>
      <c r="D1302" s="9"/>
      <c r="N1302" s="9"/>
      <c r="O1302" s="9"/>
      <c r="P1302" s="9"/>
      <c r="Q1302" s="9"/>
      <c r="R1302" s="9"/>
    </row>
    <row r="1303" spans="1:18" x14ac:dyDescent="0.2">
      <c r="A1303" s="30"/>
      <c r="C1303" s="9"/>
      <c r="D1303" s="9"/>
      <c r="N1303" s="9"/>
      <c r="O1303" s="9"/>
      <c r="P1303" s="9"/>
      <c r="Q1303" s="9"/>
      <c r="R1303" s="9"/>
    </row>
    <row r="1304" spans="1:18" x14ac:dyDescent="0.2">
      <c r="A1304" s="30"/>
      <c r="C1304" s="9"/>
      <c r="D1304" s="9"/>
      <c r="N1304" s="9"/>
      <c r="O1304" s="9"/>
      <c r="P1304" s="9"/>
      <c r="Q1304" s="9"/>
      <c r="R1304" s="9"/>
    </row>
    <row r="1305" spans="1:18" x14ac:dyDescent="0.2">
      <c r="A1305" s="30"/>
      <c r="B1305" s="30"/>
    </row>
    <row r="1306" spans="1:18" x14ac:dyDescent="0.2">
      <c r="A1306" s="30"/>
      <c r="B1306" s="30"/>
    </row>
    <row r="1307" spans="1:18" x14ac:dyDescent="0.2">
      <c r="A1307" s="30"/>
      <c r="B1307" s="30"/>
    </row>
    <row r="1308" spans="1:18" x14ac:dyDescent="0.2">
      <c r="A1308" s="30"/>
      <c r="B1308" s="30"/>
    </row>
    <row r="1309" spans="1:18" x14ac:dyDescent="0.2">
      <c r="A1309" s="30"/>
      <c r="B1309" s="30"/>
    </row>
    <row r="1310" spans="1:18" x14ac:dyDescent="0.2">
      <c r="A1310" s="30"/>
      <c r="B1310" s="30"/>
    </row>
    <row r="1311" spans="1:18" x14ac:dyDescent="0.2">
      <c r="A1311" s="30"/>
      <c r="B1311" s="30"/>
    </row>
    <row r="1312" spans="1:18" x14ac:dyDescent="0.2">
      <c r="A1312" s="30"/>
      <c r="B1312" s="30"/>
    </row>
    <row r="1313" spans="1:2" x14ac:dyDescent="0.2">
      <c r="A1313" s="30"/>
      <c r="B1313" s="30"/>
    </row>
    <row r="1314" spans="1:2" x14ac:dyDescent="0.2">
      <c r="A1314" s="30"/>
      <c r="B1314" s="30"/>
    </row>
    <row r="1315" spans="1:2" x14ac:dyDescent="0.2">
      <c r="A1315" s="30"/>
      <c r="B1315" s="30"/>
    </row>
    <row r="1316" spans="1:2" x14ac:dyDescent="0.2">
      <c r="A1316" s="30"/>
      <c r="B1316" s="30"/>
    </row>
    <row r="1317" spans="1:2" x14ac:dyDescent="0.2">
      <c r="A1317" s="30"/>
      <c r="B1317" s="30"/>
    </row>
    <row r="1318" spans="1:2" x14ac:dyDescent="0.2">
      <c r="A1318" s="30"/>
      <c r="B1318" s="30"/>
    </row>
    <row r="1319" spans="1:2" x14ac:dyDescent="0.2">
      <c r="A1319" s="30"/>
      <c r="B1319" s="30"/>
    </row>
    <row r="1320" spans="1:2" x14ac:dyDescent="0.2">
      <c r="A1320" s="30"/>
      <c r="B1320" s="30"/>
    </row>
    <row r="1321" spans="1:2" x14ac:dyDescent="0.2">
      <c r="A1321" s="30"/>
      <c r="B1321" s="30"/>
    </row>
    <row r="1322" spans="1:2" x14ac:dyDescent="0.2">
      <c r="A1322" s="30"/>
      <c r="B1322" s="30"/>
    </row>
    <row r="1323" spans="1:2" x14ac:dyDescent="0.2">
      <c r="A1323" s="30"/>
      <c r="B1323" s="30"/>
    </row>
    <row r="1324" spans="1:2" x14ac:dyDescent="0.2">
      <c r="A1324" s="30"/>
      <c r="B1324" s="30"/>
    </row>
    <row r="1325" spans="1:2" x14ac:dyDescent="0.2">
      <c r="A1325" s="30"/>
      <c r="B1325" s="30"/>
    </row>
    <row r="1326" spans="1:2" x14ac:dyDescent="0.2">
      <c r="A1326" s="30"/>
      <c r="B1326" s="30"/>
    </row>
    <row r="1327" spans="1:2" x14ac:dyDescent="0.2">
      <c r="A1327" s="30"/>
      <c r="B1327" s="30"/>
    </row>
    <row r="1328" spans="1:2" x14ac:dyDescent="0.2">
      <c r="A1328" s="30"/>
      <c r="B1328" s="30"/>
    </row>
    <row r="1329" spans="1:2" x14ac:dyDescent="0.2">
      <c r="A1329" s="30"/>
      <c r="B1329" s="30"/>
    </row>
    <row r="1330" spans="1:2" x14ac:dyDescent="0.2">
      <c r="A1330" s="30"/>
      <c r="B1330" s="30"/>
    </row>
    <row r="1331" spans="1:2" x14ac:dyDescent="0.2">
      <c r="A1331" s="30"/>
      <c r="B1331" s="30"/>
    </row>
    <row r="1332" spans="1:2" x14ac:dyDescent="0.2">
      <c r="A1332" s="30"/>
      <c r="B1332" s="30"/>
    </row>
    <row r="1333" spans="1:2" x14ac:dyDescent="0.2">
      <c r="A1333" s="30"/>
      <c r="B1333" s="30"/>
    </row>
    <row r="1334" spans="1:2" x14ac:dyDescent="0.2">
      <c r="A1334" s="30"/>
      <c r="B1334" s="30"/>
    </row>
    <row r="1335" spans="1:2" x14ac:dyDescent="0.2">
      <c r="A1335" s="30"/>
      <c r="B1335" s="30"/>
    </row>
    <row r="1336" spans="1:2" x14ac:dyDescent="0.2">
      <c r="A1336" s="30"/>
      <c r="B1336" s="30"/>
    </row>
    <row r="1337" spans="1:2" x14ac:dyDescent="0.2">
      <c r="A1337" s="30"/>
      <c r="B1337" s="30"/>
    </row>
    <row r="1338" spans="1:2" x14ac:dyDescent="0.2">
      <c r="A1338" s="30"/>
      <c r="B1338" s="30"/>
    </row>
    <row r="1339" spans="1:2" x14ac:dyDescent="0.2">
      <c r="A1339" s="30"/>
      <c r="B1339" s="30"/>
    </row>
    <row r="1340" spans="1:2" x14ac:dyDescent="0.2">
      <c r="A1340" s="30"/>
      <c r="B1340" s="30"/>
    </row>
    <row r="1341" spans="1:2" x14ac:dyDescent="0.2">
      <c r="A1341" s="30"/>
      <c r="B1341" s="30"/>
    </row>
    <row r="1342" spans="1:2" x14ac:dyDescent="0.2">
      <c r="A1342" s="30"/>
      <c r="B1342" s="30"/>
    </row>
    <row r="1343" spans="1:2" x14ac:dyDescent="0.2">
      <c r="A1343" s="30"/>
      <c r="B1343" s="30"/>
    </row>
    <row r="1344" spans="1:2" x14ac:dyDescent="0.2">
      <c r="A1344" s="30"/>
      <c r="B1344" s="30"/>
    </row>
    <row r="1345" spans="1:2" x14ac:dyDescent="0.2">
      <c r="A1345" s="30"/>
      <c r="B1345" s="30"/>
    </row>
    <row r="1346" spans="1:2" x14ac:dyDescent="0.2">
      <c r="A1346" s="30"/>
      <c r="B1346" s="30"/>
    </row>
    <row r="1347" spans="1:2" x14ac:dyDescent="0.2">
      <c r="A1347" s="30"/>
      <c r="B1347" s="30"/>
    </row>
    <row r="1348" spans="1:2" x14ac:dyDescent="0.2">
      <c r="A1348" s="30"/>
      <c r="B1348" s="30"/>
    </row>
    <row r="1349" spans="1:2" x14ac:dyDescent="0.2">
      <c r="A1349" s="30"/>
      <c r="B1349" s="30"/>
    </row>
    <row r="1350" spans="1:2" x14ac:dyDescent="0.2">
      <c r="A1350" s="30"/>
      <c r="B1350" s="30"/>
    </row>
    <row r="1351" spans="1:2" x14ac:dyDescent="0.2">
      <c r="A1351" s="30"/>
      <c r="B1351" s="30"/>
    </row>
    <row r="1352" spans="1:2" x14ac:dyDescent="0.2">
      <c r="A1352" s="30"/>
      <c r="B1352" s="30"/>
    </row>
    <row r="1353" spans="1:2" x14ac:dyDescent="0.2">
      <c r="A1353" s="30"/>
      <c r="B1353" s="30"/>
    </row>
    <row r="1354" spans="1:2" x14ac:dyDescent="0.2">
      <c r="A1354" s="30"/>
      <c r="B1354" s="30"/>
    </row>
    <row r="1355" spans="1:2" x14ac:dyDescent="0.2">
      <c r="A1355" s="30"/>
      <c r="B1355" s="30"/>
    </row>
    <row r="1356" spans="1:2" x14ac:dyDescent="0.2">
      <c r="A1356" s="30"/>
      <c r="B1356" s="30"/>
    </row>
    <row r="1357" spans="1:2" x14ac:dyDescent="0.2">
      <c r="A1357" s="30"/>
      <c r="B1357" s="30"/>
    </row>
    <row r="1358" spans="1:2" x14ac:dyDescent="0.2">
      <c r="A1358" s="30"/>
      <c r="B1358" s="30"/>
    </row>
    <row r="1359" spans="1:2" x14ac:dyDescent="0.2">
      <c r="A1359" s="30"/>
      <c r="B1359" s="30"/>
    </row>
    <row r="1360" spans="1:2" x14ac:dyDescent="0.2">
      <c r="A1360" s="30"/>
      <c r="B1360" s="30"/>
    </row>
    <row r="1361" spans="1:2" x14ac:dyDescent="0.2">
      <c r="A1361" s="30"/>
      <c r="B1361" s="30"/>
    </row>
    <row r="1362" spans="1:2" x14ac:dyDescent="0.2">
      <c r="A1362" s="30"/>
      <c r="B1362" s="30"/>
    </row>
    <row r="1363" spans="1:2" x14ac:dyDescent="0.2">
      <c r="A1363" s="30"/>
      <c r="B1363" s="30"/>
    </row>
    <row r="1364" spans="1:2" x14ac:dyDescent="0.2">
      <c r="A1364" s="30"/>
      <c r="B1364" s="30"/>
    </row>
    <row r="1365" spans="1:2" x14ac:dyDescent="0.2">
      <c r="A1365" s="30"/>
      <c r="B1365" s="30"/>
    </row>
    <row r="1366" spans="1:2" x14ac:dyDescent="0.2">
      <c r="A1366" s="30"/>
      <c r="B1366" s="30"/>
    </row>
    <row r="1367" spans="1:2" x14ac:dyDescent="0.2">
      <c r="A1367" s="30"/>
      <c r="B1367" s="30"/>
    </row>
    <row r="1368" spans="1:2" x14ac:dyDescent="0.2">
      <c r="A1368" s="30"/>
      <c r="B1368" s="30"/>
    </row>
    <row r="1369" spans="1:2" x14ac:dyDescent="0.2">
      <c r="A1369" s="30"/>
      <c r="B1369" s="30"/>
    </row>
    <row r="1370" spans="1:2" x14ac:dyDescent="0.2">
      <c r="A1370" s="30"/>
      <c r="B1370" s="30"/>
    </row>
    <row r="1371" spans="1:2" x14ac:dyDescent="0.2">
      <c r="A1371" s="30"/>
      <c r="B1371" s="30"/>
    </row>
    <row r="1372" spans="1:2" x14ac:dyDescent="0.2">
      <c r="A1372" s="30"/>
      <c r="B1372" s="30"/>
    </row>
    <row r="1373" spans="1:2" x14ac:dyDescent="0.2">
      <c r="A1373" s="30"/>
      <c r="B1373" s="30"/>
    </row>
    <row r="1374" spans="1:2" x14ac:dyDescent="0.2">
      <c r="A1374" s="30"/>
      <c r="B1374" s="30"/>
    </row>
    <row r="1375" spans="1:2" x14ac:dyDescent="0.2">
      <c r="A1375" s="30"/>
      <c r="B1375" s="30"/>
    </row>
    <row r="1376" spans="1:2" x14ac:dyDescent="0.2">
      <c r="A1376" s="30"/>
      <c r="B1376" s="30"/>
    </row>
    <row r="1377" spans="1:2" x14ac:dyDescent="0.2">
      <c r="A1377" s="30"/>
      <c r="B1377" s="30"/>
    </row>
    <row r="1378" spans="1:2" x14ac:dyDescent="0.2">
      <c r="A1378" s="30"/>
      <c r="B1378" s="30"/>
    </row>
    <row r="1379" spans="1:2" x14ac:dyDescent="0.2">
      <c r="A1379" s="30"/>
      <c r="B1379" s="30"/>
    </row>
    <row r="1380" spans="1:2" x14ac:dyDescent="0.2">
      <c r="A1380" s="30"/>
      <c r="B1380" s="30"/>
    </row>
    <row r="1381" spans="1:2" x14ac:dyDescent="0.2">
      <c r="A1381" s="30"/>
      <c r="B1381" s="30"/>
    </row>
    <row r="1382" spans="1:2" x14ac:dyDescent="0.2">
      <c r="A1382" s="30"/>
      <c r="B1382" s="30"/>
    </row>
    <row r="1383" spans="1:2" x14ac:dyDescent="0.2">
      <c r="A1383" s="30"/>
      <c r="B1383" s="30"/>
    </row>
    <row r="1384" spans="1:2" x14ac:dyDescent="0.2">
      <c r="A1384" s="30"/>
      <c r="B1384" s="30"/>
    </row>
    <row r="1385" spans="1:2" x14ac:dyDescent="0.2">
      <c r="A1385" s="30"/>
      <c r="B1385" s="30"/>
    </row>
    <row r="1386" spans="1:2" x14ac:dyDescent="0.2">
      <c r="A1386" s="30"/>
      <c r="B1386" s="30"/>
    </row>
    <row r="1387" spans="1:2" x14ac:dyDescent="0.2">
      <c r="A1387" s="30"/>
      <c r="B1387" s="30"/>
    </row>
    <row r="1388" spans="1:2" x14ac:dyDescent="0.2">
      <c r="A1388" s="30"/>
      <c r="B1388" s="30"/>
    </row>
    <row r="1389" spans="1:2" x14ac:dyDescent="0.2">
      <c r="A1389" s="30"/>
      <c r="B1389" s="30"/>
    </row>
    <row r="1390" spans="1:2" x14ac:dyDescent="0.2">
      <c r="A1390" s="30"/>
      <c r="B1390" s="30"/>
    </row>
    <row r="1391" spans="1:2" x14ac:dyDescent="0.2">
      <c r="A1391" s="30"/>
      <c r="B1391" s="30"/>
    </row>
    <row r="1392" spans="1:2" x14ac:dyDescent="0.2">
      <c r="A1392" s="30"/>
      <c r="B1392" s="30"/>
    </row>
    <row r="1393" spans="1:2" x14ac:dyDescent="0.2">
      <c r="A1393" s="30"/>
      <c r="B1393" s="30"/>
    </row>
    <row r="1394" spans="1:2" x14ac:dyDescent="0.2">
      <c r="A1394" s="30"/>
      <c r="B1394" s="30"/>
    </row>
    <row r="1395" spans="1:2" x14ac:dyDescent="0.2">
      <c r="A1395" s="30"/>
      <c r="B1395" s="30"/>
    </row>
    <row r="1396" spans="1:2" x14ac:dyDescent="0.2">
      <c r="A1396" s="30"/>
      <c r="B1396" s="30"/>
    </row>
    <row r="1397" spans="1:2" x14ac:dyDescent="0.2">
      <c r="A1397" s="30"/>
      <c r="B1397" s="30"/>
    </row>
    <row r="1398" spans="1:2" x14ac:dyDescent="0.2">
      <c r="A1398" s="30"/>
      <c r="B1398" s="30"/>
    </row>
    <row r="1399" spans="1:2" x14ac:dyDescent="0.2">
      <c r="A1399" s="30"/>
      <c r="B1399" s="30"/>
    </row>
    <row r="1400" spans="1:2" x14ac:dyDescent="0.2">
      <c r="A1400" s="30"/>
      <c r="B1400" s="30"/>
    </row>
    <row r="1401" spans="1:2" x14ac:dyDescent="0.2">
      <c r="A1401" s="30"/>
      <c r="B1401" s="30"/>
    </row>
    <row r="1402" spans="1:2" x14ac:dyDescent="0.2">
      <c r="A1402" s="30"/>
      <c r="B1402" s="30"/>
    </row>
    <row r="1403" spans="1:2" x14ac:dyDescent="0.2">
      <c r="A1403" s="30"/>
      <c r="B1403" s="30"/>
    </row>
    <row r="1404" spans="1:2" x14ac:dyDescent="0.2">
      <c r="A1404" s="30"/>
      <c r="B1404" s="30"/>
    </row>
    <row r="1405" spans="1:2" x14ac:dyDescent="0.2">
      <c r="A1405" s="30"/>
      <c r="B1405" s="30"/>
    </row>
    <row r="1406" spans="1:2" x14ac:dyDescent="0.2">
      <c r="A1406" s="30"/>
      <c r="B1406" s="30"/>
    </row>
    <row r="1407" spans="1:2" x14ac:dyDescent="0.2">
      <c r="A1407" s="30"/>
      <c r="B1407" s="30"/>
    </row>
    <row r="1408" spans="1:2" x14ac:dyDescent="0.2">
      <c r="A1408" s="30"/>
      <c r="B1408" s="30"/>
    </row>
    <row r="1409" spans="1:2" x14ac:dyDescent="0.2">
      <c r="A1409" s="30"/>
      <c r="B1409" s="30"/>
    </row>
    <row r="1410" spans="1:2" x14ac:dyDescent="0.2">
      <c r="A1410" s="30"/>
      <c r="B1410" s="30"/>
    </row>
    <row r="1411" spans="1:2" x14ac:dyDescent="0.2">
      <c r="A1411" s="30"/>
      <c r="B1411" s="30"/>
    </row>
    <row r="1412" spans="1:2" x14ac:dyDescent="0.2">
      <c r="A1412" s="30"/>
      <c r="B1412" s="30"/>
    </row>
    <row r="1413" spans="1:2" x14ac:dyDescent="0.2">
      <c r="A1413" s="30"/>
      <c r="B1413" s="30"/>
    </row>
    <row r="1414" spans="1:2" x14ac:dyDescent="0.2">
      <c r="A1414" s="30"/>
      <c r="B1414" s="30"/>
    </row>
    <row r="1415" spans="1:2" x14ac:dyDescent="0.2">
      <c r="A1415" s="30"/>
      <c r="B1415" s="30"/>
    </row>
    <row r="1416" spans="1:2" x14ac:dyDescent="0.2">
      <c r="A1416" s="30"/>
      <c r="B1416" s="30"/>
    </row>
    <row r="1417" spans="1:2" x14ac:dyDescent="0.2">
      <c r="A1417" s="30"/>
      <c r="B1417" s="30"/>
    </row>
    <row r="1418" spans="1:2" x14ac:dyDescent="0.2">
      <c r="A1418" s="30"/>
      <c r="B1418" s="30"/>
    </row>
    <row r="1419" spans="1:2" x14ac:dyDescent="0.2">
      <c r="A1419" s="30"/>
      <c r="B1419" s="30"/>
    </row>
    <row r="1420" spans="1:2" x14ac:dyDescent="0.2">
      <c r="A1420" s="30"/>
      <c r="B1420" s="30"/>
    </row>
    <row r="1421" spans="1:2" x14ac:dyDescent="0.2">
      <c r="A1421" s="30"/>
      <c r="B1421" s="30"/>
    </row>
    <row r="1422" spans="1:2" x14ac:dyDescent="0.2">
      <c r="A1422" s="30"/>
      <c r="B1422" s="30"/>
    </row>
    <row r="1423" spans="1:2" x14ac:dyDescent="0.2">
      <c r="A1423" s="30"/>
      <c r="B1423" s="30"/>
    </row>
    <row r="1424" spans="1:2" x14ac:dyDescent="0.2">
      <c r="A1424" s="30"/>
      <c r="B1424" s="30"/>
    </row>
    <row r="1425" spans="1:2" x14ac:dyDescent="0.2">
      <c r="A1425" s="30"/>
      <c r="B1425" s="30"/>
    </row>
    <row r="1426" spans="1:2" x14ac:dyDescent="0.2">
      <c r="A1426" s="30"/>
      <c r="B1426" s="30"/>
    </row>
    <row r="1427" spans="1:2" x14ac:dyDescent="0.2">
      <c r="A1427" s="30"/>
      <c r="B1427" s="30"/>
    </row>
    <row r="1428" spans="1:2" x14ac:dyDescent="0.2">
      <c r="A1428" s="30"/>
      <c r="B1428" s="30"/>
    </row>
    <row r="1429" spans="1:2" x14ac:dyDescent="0.2">
      <c r="A1429" s="30"/>
      <c r="B1429" s="30"/>
    </row>
    <row r="1430" spans="1:2" x14ac:dyDescent="0.2">
      <c r="A1430" s="30"/>
      <c r="B1430" s="30"/>
    </row>
    <row r="1431" spans="1:2" x14ac:dyDescent="0.2">
      <c r="A1431" s="30"/>
      <c r="B1431" s="30"/>
    </row>
    <row r="1432" spans="1:2" x14ac:dyDescent="0.2">
      <c r="A1432" s="30"/>
      <c r="B1432" s="30"/>
    </row>
    <row r="1433" spans="1:2" x14ac:dyDescent="0.2">
      <c r="A1433" s="30"/>
      <c r="B1433" s="30"/>
    </row>
    <row r="1434" spans="1:2" x14ac:dyDescent="0.2">
      <c r="A1434" s="30"/>
      <c r="B1434" s="30"/>
    </row>
    <row r="1435" spans="1:2" x14ac:dyDescent="0.2">
      <c r="A1435" s="30"/>
      <c r="B1435" s="30"/>
    </row>
    <row r="1436" spans="1:2" x14ac:dyDescent="0.2">
      <c r="A1436" s="30"/>
      <c r="B1436" s="30"/>
    </row>
    <row r="1437" spans="1:2" x14ac:dyDescent="0.2">
      <c r="A1437" s="30"/>
      <c r="B1437" s="30"/>
    </row>
    <row r="1438" spans="1:2" x14ac:dyDescent="0.2">
      <c r="A1438" s="30"/>
      <c r="B1438" s="30"/>
    </row>
    <row r="1439" spans="1:2" x14ac:dyDescent="0.2">
      <c r="A1439" s="30"/>
      <c r="B1439" s="30"/>
    </row>
    <row r="1440" spans="1:2" x14ac:dyDescent="0.2">
      <c r="A1440" s="30"/>
      <c r="B1440" s="30"/>
    </row>
    <row r="1441" spans="1:2" x14ac:dyDescent="0.2">
      <c r="A1441" s="30"/>
      <c r="B1441" s="30"/>
    </row>
    <row r="1442" spans="1:2" x14ac:dyDescent="0.2">
      <c r="A1442" s="30"/>
      <c r="B1442" s="30"/>
    </row>
    <row r="1443" spans="1:2" x14ac:dyDescent="0.2">
      <c r="A1443" s="30"/>
      <c r="B1443" s="30"/>
    </row>
    <row r="1444" spans="1:2" x14ac:dyDescent="0.2">
      <c r="A1444" s="30"/>
      <c r="B1444" s="30"/>
    </row>
    <row r="1445" spans="1:2" x14ac:dyDescent="0.2">
      <c r="A1445" s="30"/>
      <c r="B1445" s="30"/>
    </row>
    <row r="1446" spans="1:2" x14ac:dyDescent="0.2">
      <c r="A1446" s="30"/>
      <c r="B1446" s="30"/>
    </row>
    <row r="1447" spans="1:2" x14ac:dyDescent="0.2">
      <c r="A1447" s="30"/>
      <c r="B1447" s="30"/>
    </row>
    <row r="1448" spans="1:2" x14ac:dyDescent="0.2">
      <c r="A1448" s="30"/>
      <c r="B1448" s="30"/>
    </row>
    <row r="1449" spans="1:2" x14ac:dyDescent="0.2">
      <c r="A1449" s="30"/>
      <c r="B1449" s="30"/>
    </row>
    <row r="1450" spans="1:2" x14ac:dyDescent="0.2">
      <c r="A1450" s="30"/>
      <c r="B1450" s="30"/>
    </row>
    <row r="1451" spans="1:2" x14ac:dyDescent="0.2">
      <c r="A1451" s="30"/>
      <c r="B1451" s="30"/>
    </row>
    <row r="1452" spans="1:2" x14ac:dyDescent="0.2">
      <c r="A1452" s="30"/>
      <c r="B1452" s="30"/>
    </row>
    <row r="1453" spans="1:2" x14ac:dyDescent="0.2">
      <c r="A1453" s="30"/>
      <c r="B1453" s="30"/>
    </row>
    <row r="1454" spans="1:2" x14ac:dyDescent="0.2">
      <c r="A1454" s="30"/>
      <c r="B1454" s="30"/>
    </row>
    <row r="1455" spans="1:2" x14ac:dyDescent="0.2">
      <c r="A1455" s="30"/>
      <c r="B1455" s="30"/>
    </row>
    <row r="1456" spans="1:2" x14ac:dyDescent="0.2">
      <c r="A1456" s="30"/>
      <c r="B1456" s="30"/>
    </row>
    <row r="1457" spans="1:2" x14ac:dyDescent="0.2">
      <c r="A1457" s="30"/>
      <c r="B1457" s="30"/>
    </row>
    <row r="1458" spans="1:2" x14ac:dyDescent="0.2">
      <c r="A1458" s="30"/>
      <c r="B1458" s="30"/>
    </row>
    <row r="1459" spans="1:2" x14ac:dyDescent="0.2">
      <c r="A1459" s="30"/>
      <c r="B1459" s="30"/>
    </row>
    <row r="1460" spans="1:2" x14ac:dyDescent="0.2">
      <c r="A1460" s="30"/>
      <c r="B1460" s="30"/>
    </row>
    <row r="1461" spans="1:2" x14ac:dyDescent="0.2">
      <c r="A1461" s="30"/>
      <c r="B1461" s="30"/>
    </row>
    <row r="1462" spans="1:2" x14ac:dyDescent="0.2">
      <c r="A1462" s="30"/>
      <c r="B1462" s="30"/>
    </row>
    <row r="1463" spans="1:2" x14ac:dyDescent="0.2">
      <c r="A1463" s="30"/>
      <c r="B1463" s="30"/>
    </row>
    <row r="1464" spans="1:2" x14ac:dyDescent="0.2">
      <c r="A1464" s="30"/>
      <c r="B1464" s="30"/>
    </row>
    <row r="1465" spans="1:2" x14ac:dyDescent="0.2">
      <c r="A1465" s="30"/>
      <c r="B1465" s="30"/>
    </row>
    <row r="1466" spans="1:2" x14ac:dyDescent="0.2">
      <c r="A1466" s="30"/>
      <c r="B1466" s="30"/>
    </row>
    <row r="1467" spans="1:2" x14ac:dyDescent="0.2">
      <c r="A1467" s="30"/>
      <c r="B1467" s="30"/>
    </row>
    <row r="1468" spans="1:2" x14ac:dyDescent="0.2">
      <c r="A1468" s="30"/>
      <c r="B1468" s="30"/>
    </row>
    <row r="1469" spans="1:2" x14ac:dyDescent="0.2">
      <c r="A1469" s="30"/>
      <c r="B1469" s="30"/>
    </row>
    <row r="1470" spans="1:2" x14ac:dyDescent="0.2">
      <c r="A1470" s="30"/>
      <c r="B1470" s="30"/>
    </row>
    <row r="1471" spans="1:2" x14ac:dyDescent="0.2">
      <c r="A1471" s="30"/>
      <c r="B1471" s="30"/>
    </row>
    <row r="1472" spans="1:2" x14ac:dyDescent="0.2">
      <c r="A1472" s="30"/>
      <c r="B1472" s="30"/>
    </row>
    <row r="1473" spans="1:2" x14ac:dyDescent="0.2">
      <c r="A1473" s="30"/>
      <c r="B1473" s="30"/>
    </row>
    <row r="1474" spans="1:2" x14ac:dyDescent="0.2">
      <c r="A1474" s="30"/>
      <c r="B1474" s="30"/>
    </row>
    <row r="1475" spans="1:2" x14ac:dyDescent="0.2">
      <c r="A1475" s="30"/>
      <c r="B1475" s="30"/>
    </row>
    <row r="1476" spans="1:2" x14ac:dyDescent="0.2">
      <c r="A1476" s="30"/>
      <c r="B1476" s="30"/>
    </row>
    <row r="1477" spans="1:2" x14ac:dyDescent="0.2">
      <c r="A1477" s="30"/>
      <c r="B1477" s="30"/>
    </row>
    <row r="1478" spans="1:2" x14ac:dyDescent="0.2">
      <c r="A1478" s="30"/>
      <c r="B1478" s="30"/>
    </row>
    <row r="1479" spans="1:2" x14ac:dyDescent="0.2">
      <c r="A1479" s="30"/>
      <c r="B1479" s="30"/>
    </row>
    <row r="1480" spans="1:2" x14ac:dyDescent="0.2">
      <c r="A1480" s="30"/>
      <c r="B1480" s="30"/>
    </row>
    <row r="1481" spans="1:2" x14ac:dyDescent="0.2">
      <c r="A1481" s="30"/>
      <c r="B1481" s="30"/>
    </row>
    <row r="1482" spans="1:2" x14ac:dyDescent="0.2">
      <c r="A1482" s="30"/>
      <c r="B1482" s="30"/>
    </row>
    <row r="1483" spans="1:2" x14ac:dyDescent="0.2">
      <c r="A1483" s="30"/>
      <c r="B1483" s="30"/>
    </row>
    <row r="1484" spans="1:2" x14ac:dyDescent="0.2">
      <c r="A1484" s="30"/>
      <c r="B1484" s="30"/>
    </row>
    <row r="1485" spans="1:2" x14ac:dyDescent="0.2">
      <c r="A1485" s="30"/>
      <c r="B1485" s="30"/>
    </row>
    <row r="1486" spans="1:2" x14ac:dyDescent="0.2">
      <c r="A1486" s="30"/>
      <c r="B1486" s="30"/>
    </row>
    <row r="1487" spans="1:2" x14ac:dyDescent="0.2">
      <c r="A1487" s="30"/>
      <c r="B1487" s="30"/>
    </row>
    <row r="1488" spans="1:2" x14ac:dyDescent="0.2">
      <c r="A1488" s="30"/>
      <c r="B1488" s="30"/>
    </row>
    <row r="1489" spans="1:2" x14ac:dyDescent="0.2">
      <c r="A1489" s="30"/>
      <c r="B1489" s="30"/>
    </row>
    <row r="1490" spans="1:2" x14ac:dyDescent="0.2">
      <c r="A1490" s="30"/>
      <c r="B1490" s="30"/>
    </row>
    <row r="1491" spans="1:2" x14ac:dyDescent="0.2">
      <c r="A1491" s="30"/>
      <c r="B1491" s="30"/>
    </row>
    <row r="1492" spans="1:2" x14ac:dyDescent="0.2">
      <c r="A1492" s="30"/>
      <c r="B1492" s="30"/>
    </row>
    <row r="1493" spans="1:2" x14ac:dyDescent="0.2">
      <c r="A1493" s="30"/>
      <c r="B1493" s="30"/>
    </row>
    <row r="1494" spans="1:2" x14ac:dyDescent="0.2">
      <c r="A1494" s="30"/>
      <c r="B1494" s="30"/>
    </row>
    <row r="1495" spans="1:2" x14ac:dyDescent="0.2">
      <c r="A1495" s="30"/>
      <c r="B1495" s="30"/>
    </row>
    <row r="1496" spans="1:2" x14ac:dyDescent="0.2">
      <c r="A1496" s="30"/>
      <c r="B1496" s="30"/>
    </row>
    <row r="1497" spans="1:2" x14ac:dyDescent="0.2">
      <c r="A1497" s="30"/>
      <c r="B1497" s="30"/>
    </row>
    <row r="1498" spans="1:2" x14ac:dyDescent="0.2">
      <c r="A1498" s="30"/>
      <c r="B1498" s="30"/>
    </row>
    <row r="1499" spans="1:2" x14ac:dyDescent="0.2">
      <c r="A1499" s="30"/>
      <c r="B1499" s="30"/>
    </row>
    <row r="1500" spans="1:2" x14ac:dyDescent="0.2">
      <c r="A1500" s="30"/>
      <c r="B1500" s="30"/>
    </row>
    <row r="1501" spans="1:2" x14ac:dyDescent="0.2">
      <c r="A1501" s="30"/>
      <c r="B1501" s="30"/>
    </row>
    <row r="1502" spans="1:2" x14ac:dyDescent="0.2">
      <c r="A1502" s="30"/>
      <c r="B1502" s="30"/>
    </row>
    <row r="1503" spans="1:2" x14ac:dyDescent="0.2">
      <c r="A1503" s="30"/>
      <c r="B1503" s="30"/>
    </row>
    <row r="1504" spans="1:2" x14ac:dyDescent="0.2">
      <c r="A1504" s="30"/>
      <c r="B1504" s="30"/>
    </row>
    <row r="1505" spans="1:2" x14ac:dyDescent="0.2">
      <c r="A1505" s="30"/>
      <c r="B1505" s="30"/>
    </row>
    <row r="1506" spans="1:2" x14ac:dyDescent="0.2">
      <c r="A1506" s="30"/>
      <c r="B1506" s="30"/>
    </row>
    <row r="1507" spans="1:2" x14ac:dyDescent="0.2">
      <c r="A1507" s="30"/>
      <c r="B1507" s="30"/>
    </row>
    <row r="1508" spans="1:2" x14ac:dyDescent="0.2">
      <c r="A1508" s="30"/>
      <c r="B1508" s="30"/>
    </row>
    <row r="1509" spans="1:2" x14ac:dyDescent="0.2">
      <c r="A1509" s="30"/>
      <c r="B1509" s="30"/>
    </row>
    <row r="1510" spans="1:2" x14ac:dyDescent="0.2">
      <c r="A1510" s="30"/>
      <c r="B1510" s="30"/>
    </row>
    <row r="1511" spans="1:2" x14ac:dyDescent="0.2">
      <c r="A1511" s="30"/>
      <c r="B1511" s="30"/>
    </row>
    <row r="1512" spans="1:2" x14ac:dyDescent="0.2">
      <c r="A1512" s="30"/>
      <c r="B1512" s="30"/>
    </row>
    <row r="1513" spans="1:2" x14ac:dyDescent="0.2">
      <c r="A1513" s="30"/>
      <c r="B1513" s="30"/>
    </row>
    <row r="1514" spans="1:2" x14ac:dyDescent="0.2">
      <c r="A1514" s="30"/>
      <c r="B1514" s="30"/>
    </row>
    <row r="1515" spans="1:2" x14ac:dyDescent="0.2">
      <c r="A1515" s="30"/>
      <c r="B1515" s="30"/>
    </row>
    <row r="1516" spans="1:2" x14ac:dyDescent="0.2">
      <c r="A1516" s="30"/>
      <c r="B1516" s="30"/>
    </row>
    <row r="1517" spans="1:2" x14ac:dyDescent="0.2">
      <c r="A1517" s="30"/>
      <c r="B1517" s="30"/>
    </row>
    <row r="1518" spans="1:2" x14ac:dyDescent="0.2">
      <c r="A1518" s="30"/>
      <c r="B1518" s="30"/>
    </row>
    <row r="1519" spans="1:2" x14ac:dyDescent="0.2">
      <c r="A1519" s="30"/>
      <c r="B1519" s="30"/>
    </row>
    <row r="1520" spans="1:2" x14ac:dyDescent="0.2">
      <c r="A1520" s="30"/>
      <c r="B1520" s="30"/>
    </row>
    <row r="1521" spans="1:2" x14ac:dyDescent="0.2">
      <c r="A1521" s="30"/>
      <c r="B1521" s="30"/>
    </row>
    <row r="1522" spans="1:2" x14ac:dyDescent="0.2">
      <c r="A1522" s="30"/>
      <c r="B1522" s="30"/>
    </row>
    <row r="1523" spans="1:2" x14ac:dyDescent="0.2">
      <c r="A1523" s="30"/>
      <c r="B1523" s="30"/>
    </row>
    <row r="1524" spans="1:2" x14ac:dyDescent="0.2">
      <c r="A1524" s="30"/>
      <c r="B1524" s="30"/>
    </row>
    <row r="1525" spans="1:2" x14ac:dyDescent="0.2">
      <c r="A1525" s="30"/>
      <c r="B1525" s="30"/>
    </row>
    <row r="1526" spans="1:2" x14ac:dyDescent="0.2">
      <c r="A1526" s="30"/>
      <c r="B1526" s="30"/>
    </row>
    <row r="1527" spans="1:2" x14ac:dyDescent="0.2">
      <c r="A1527" s="30"/>
      <c r="B1527" s="30"/>
    </row>
    <row r="1528" spans="1:2" x14ac:dyDescent="0.2">
      <c r="A1528" s="30"/>
      <c r="B1528" s="30"/>
    </row>
    <row r="1529" spans="1:2" x14ac:dyDescent="0.2">
      <c r="A1529" s="30"/>
      <c r="B1529" s="30"/>
    </row>
    <row r="1530" spans="1:2" x14ac:dyDescent="0.2">
      <c r="A1530" s="30"/>
      <c r="B1530" s="30"/>
    </row>
    <row r="1531" spans="1:2" x14ac:dyDescent="0.2">
      <c r="A1531" s="30"/>
      <c r="B1531" s="30"/>
    </row>
    <row r="1532" spans="1:2" x14ac:dyDescent="0.2">
      <c r="A1532" s="30"/>
      <c r="B1532" s="30"/>
    </row>
    <row r="1533" spans="1:2" x14ac:dyDescent="0.2">
      <c r="A1533" s="30"/>
      <c r="B1533" s="30"/>
    </row>
    <row r="1534" spans="1:2" x14ac:dyDescent="0.2">
      <c r="A1534" s="30"/>
      <c r="B1534" s="30"/>
    </row>
    <row r="1535" spans="1:2" x14ac:dyDescent="0.2">
      <c r="A1535" s="30"/>
      <c r="B1535" s="30"/>
    </row>
    <row r="1536" spans="1:2" x14ac:dyDescent="0.2">
      <c r="A1536" s="30"/>
      <c r="B1536" s="30"/>
    </row>
    <row r="1537" spans="1:2" x14ac:dyDescent="0.2">
      <c r="A1537" s="30"/>
      <c r="B1537" s="30"/>
    </row>
    <row r="1538" spans="1:2" x14ac:dyDescent="0.2">
      <c r="A1538" s="30"/>
      <c r="B1538" s="30"/>
    </row>
    <row r="1539" spans="1:2" x14ac:dyDescent="0.2">
      <c r="A1539" s="30"/>
      <c r="B1539" s="30"/>
    </row>
    <row r="1540" spans="1:2" x14ac:dyDescent="0.2">
      <c r="A1540" s="30"/>
      <c r="B1540" s="30"/>
    </row>
    <row r="1541" spans="1:2" x14ac:dyDescent="0.2">
      <c r="A1541" s="30"/>
      <c r="B1541" s="30"/>
    </row>
    <row r="1542" spans="1:2" x14ac:dyDescent="0.2">
      <c r="A1542" s="30"/>
      <c r="B1542" s="30"/>
    </row>
    <row r="1543" spans="1:2" x14ac:dyDescent="0.2">
      <c r="A1543" s="30"/>
      <c r="B1543" s="30"/>
    </row>
    <row r="1544" spans="1:2" x14ac:dyDescent="0.2">
      <c r="A1544" s="30"/>
      <c r="B1544" s="30"/>
    </row>
    <row r="1545" spans="1:2" x14ac:dyDescent="0.2">
      <c r="A1545" s="30"/>
      <c r="B1545" s="30"/>
    </row>
    <row r="1546" spans="1:2" x14ac:dyDescent="0.2">
      <c r="A1546" s="30"/>
      <c r="B1546" s="30"/>
    </row>
    <row r="1547" spans="1:2" x14ac:dyDescent="0.2">
      <c r="A1547" s="30"/>
      <c r="B1547" s="30"/>
    </row>
    <row r="1548" spans="1:2" x14ac:dyDescent="0.2">
      <c r="A1548" s="30"/>
      <c r="B1548" s="30"/>
    </row>
    <row r="1549" spans="1:2" x14ac:dyDescent="0.2">
      <c r="A1549" s="30"/>
      <c r="B1549" s="30"/>
    </row>
    <row r="1550" spans="1:2" x14ac:dyDescent="0.2">
      <c r="A1550" s="30"/>
      <c r="B1550" s="30"/>
    </row>
    <row r="1551" spans="1:2" x14ac:dyDescent="0.2">
      <c r="A1551" s="30"/>
      <c r="B1551" s="30"/>
    </row>
    <row r="1552" spans="1:2" x14ac:dyDescent="0.2">
      <c r="A1552" s="30"/>
      <c r="B1552" s="30"/>
    </row>
    <row r="1553" spans="1:2" x14ac:dyDescent="0.2">
      <c r="A1553" s="30"/>
      <c r="B1553" s="30"/>
    </row>
    <row r="1554" spans="1:2" x14ac:dyDescent="0.2">
      <c r="A1554" s="30"/>
      <c r="B1554" s="30"/>
    </row>
    <row r="1555" spans="1:2" x14ac:dyDescent="0.2">
      <c r="A1555" s="30"/>
      <c r="B1555" s="30"/>
    </row>
    <row r="1556" spans="1:2" x14ac:dyDescent="0.2">
      <c r="A1556" s="30"/>
      <c r="B1556" s="30"/>
    </row>
    <row r="1557" spans="1:2" x14ac:dyDescent="0.2">
      <c r="A1557" s="30"/>
      <c r="B1557" s="30"/>
    </row>
    <row r="1558" spans="1:2" x14ac:dyDescent="0.2">
      <c r="A1558" s="30"/>
      <c r="B1558" s="30"/>
    </row>
    <row r="1559" spans="1:2" x14ac:dyDescent="0.2">
      <c r="A1559" s="30"/>
      <c r="B1559" s="30"/>
    </row>
    <row r="1560" spans="1:2" x14ac:dyDescent="0.2">
      <c r="A1560" s="30"/>
      <c r="B1560" s="30"/>
    </row>
    <row r="1561" spans="1:2" x14ac:dyDescent="0.2">
      <c r="A1561" s="30"/>
      <c r="B1561" s="30"/>
    </row>
    <row r="1562" spans="1:2" x14ac:dyDescent="0.2">
      <c r="A1562" s="30"/>
      <c r="B1562" s="30"/>
    </row>
    <row r="1563" spans="1:2" x14ac:dyDescent="0.2">
      <c r="A1563" s="30"/>
      <c r="B1563" s="30"/>
    </row>
    <row r="1564" spans="1:2" x14ac:dyDescent="0.2">
      <c r="A1564" s="30"/>
      <c r="B1564" s="30"/>
    </row>
    <row r="1565" spans="1:2" x14ac:dyDescent="0.2">
      <c r="A1565" s="30"/>
      <c r="B1565" s="30"/>
    </row>
    <row r="1566" spans="1:2" x14ac:dyDescent="0.2">
      <c r="A1566" s="30"/>
      <c r="B1566" s="30"/>
    </row>
    <row r="1567" spans="1:2" x14ac:dyDescent="0.2">
      <c r="A1567" s="30"/>
      <c r="B1567" s="30"/>
    </row>
    <row r="1568" spans="1:2" x14ac:dyDescent="0.2">
      <c r="A1568" s="30"/>
      <c r="B1568" s="30"/>
    </row>
    <row r="1569" spans="1:2" x14ac:dyDescent="0.2">
      <c r="A1569" s="30"/>
      <c r="B1569" s="30"/>
    </row>
    <row r="1570" spans="1:2" x14ac:dyDescent="0.2">
      <c r="A1570" s="30"/>
      <c r="B1570" s="30"/>
    </row>
    <row r="1571" spans="1:2" x14ac:dyDescent="0.2">
      <c r="A1571" s="30"/>
      <c r="B1571" s="30"/>
    </row>
    <row r="1572" spans="1:2" x14ac:dyDescent="0.2">
      <c r="A1572" s="30"/>
      <c r="B1572" s="30"/>
    </row>
    <row r="1573" spans="1:2" x14ac:dyDescent="0.2">
      <c r="A1573" s="30"/>
      <c r="B1573" s="30"/>
    </row>
    <row r="1574" spans="1:2" x14ac:dyDescent="0.2">
      <c r="A1574" s="30"/>
      <c r="B1574" s="30"/>
    </row>
    <row r="1575" spans="1:2" x14ac:dyDescent="0.2">
      <c r="A1575" s="30"/>
      <c r="B1575" s="30"/>
    </row>
    <row r="1576" spans="1:2" x14ac:dyDescent="0.2">
      <c r="A1576" s="30"/>
      <c r="B1576" s="30"/>
    </row>
    <row r="1577" spans="1:2" x14ac:dyDescent="0.2">
      <c r="A1577" s="30"/>
      <c r="B1577" s="30"/>
    </row>
    <row r="1578" spans="1:2" x14ac:dyDescent="0.2">
      <c r="A1578" s="30"/>
      <c r="B1578" s="30"/>
    </row>
    <row r="1579" spans="1:2" x14ac:dyDescent="0.2">
      <c r="A1579" s="30"/>
      <c r="B1579" s="30"/>
    </row>
    <row r="1580" spans="1:2" x14ac:dyDescent="0.2">
      <c r="A1580" s="30"/>
      <c r="B1580" s="30"/>
    </row>
    <row r="1581" spans="1:2" x14ac:dyDescent="0.2">
      <c r="A1581" s="30"/>
      <c r="B1581" s="30"/>
    </row>
    <row r="1582" spans="1:2" x14ac:dyDescent="0.2">
      <c r="A1582" s="30"/>
      <c r="B1582" s="30"/>
    </row>
    <row r="1583" spans="1:2" x14ac:dyDescent="0.2">
      <c r="A1583" s="30"/>
      <c r="B1583" s="30"/>
    </row>
    <row r="1584" spans="1:2" x14ac:dyDescent="0.2">
      <c r="A1584" s="30"/>
      <c r="B1584" s="30"/>
    </row>
    <row r="1585" spans="1:2" x14ac:dyDescent="0.2">
      <c r="A1585" s="30"/>
      <c r="B1585" s="30"/>
    </row>
    <row r="1586" spans="1:2" x14ac:dyDescent="0.2">
      <c r="A1586" s="30"/>
      <c r="B1586" s="30"/>
    </row>
    <row r="1587" spans="1:2" x14ac:dyDescent="0.2">
      <c r="A1587" s="30"/>
      <c r="B1587" s="30"/>
    </row>
    <row r="1588" spans="1:2" x14ac:dyDescent="0.2">
      <c r="A1588" s="30"/>
      <c r="B1588" s="30"/>
    </row>
    <row r="1589" spans="1:2" x14ac:dyDescent="0.2">
      <c r="A1589" s="30"/>
      <c r="B1589" s="30"/>
    </row>
    <row r="1590" spans="1:2" x14ac:dyDescent="0.2">
      <c r="A1590" s="30"/>
      <c r="B1590" s="30"/>
    </row>
    <row r="1591" spans="1:2" x14ac:dyDescent="0.2">
      <c r="A1591" s="30"/>
      <c r="B1591" s="30"/>
    </row>
    <row r="1592" spans="1:2" x14ac:dyDescent="0.2">
      <c r="A1592" s="30"/>
      <c r="B1592" s="30"/>
    </row>
    <row r="1593" spans="1:2" x14ac:dyDescent="0.2">
      <c r="A1593" s="30"/>
      <c r="B1593" s="30"/>
    </row>
    <row r="1594" spans="1:2" x14ac:dyDescent="0.2">
      <c r="A1594" s="30"/>
      <c r="B1594" s="30"/>
    </row>
    <row r="1595" spans="1:2" x14ac:dyDescent="0.2">
      <c r="A1595" s="30"/>
      <c r="B1595" s="30"/>
    </row>
    <row r="1596" spans="1:2" x14ac:dyDescent="0.2">
      <c r="A1596" s="30"/>
      <c r="B1596" s="30"/>
    </row>
    <row r="1597" spans="1:2" x14ac:dyDescent="0.2">
      <c r="A1597" s="30"/>
      <c r="B1597" s="30"/>
    </row>
    <row r="1598" spans="1:2" x14ac:dyDescent="0.2">
      <c r="A1598" s="30"/>
      <c r="B1598" s="30"/>
    </row>
    <row r="1599" spans="1:2" x14ac:dyDescent="0.2">
      <c r="A1599" s="30"/>
      <c r="B1599" s="30"/>
    </row>
    <row r="1600" spans="1:2" x14ac:dyDescent="0.2">
      <c r="A1600" s="30"/>
      <c r="B1600" s="30"/>
    </row>
    <row r="1601" spans="1:2" x14ac:dyDescent="0.2">
      <c r="A1601" s="30"/>
      <c r="B1601" s="30"/>
    </row>
    <row r="1602" spans="1:2" x14ac:dyDescent="0.2">
      <c r="A1602" s="30"/>
      <c r="B1602" s="30"/>
    </row>
    <row r="1603" spans="1:2" x14ac:dyDescent="0.2">
      <c r="A1603" s="30"/>
      <c r="B1603" s="30"/>
    </row>
    <row r="1604" spans="1:2" x14ac:dyDescent="0.2">
      <c r="A1604" s="30"/>
      <c r="B1604" s="30"/>
    </row>
    <row r="1605" spans="1:2" x14ac:dyDescent="0.2">
      <c r="A1605" s="30"/>
      <c r="B1605" s="30"/>
    </row>
    <row r="1606" spans="1:2" x14ac:dyDescent="0.2">
      <c r="A1606" s="30"/>
      <c r="B1606" s="30"/>
    </row>
    <row r="1607" spans="1:2" x14ac:dyDescent="0.2">
      <c r="A1607" s="30"/>
      <c r="B1607" s="30"/>
    </row>
    <row r="1608" spans="1:2" x14ac:dyDescent="0.2">
      <c r="A1608" s="30"/>
      <c r="B1608" s="30"/>
    </row>
    <row r="1609" spans="1:2" x14ac:dyDescent="0.2">
      <c r="A1609" s="30"/>
      <c r="B1609" s="30"/>
    </row>
    <row r="1610" spans="1:2" x14ac:dyDescent="0.2">
      <c r="A1610" s="30"/>
      <c r="B1610" s="30"/>
    </row>
    <row r="1611" spans="1:2" x14ac:dyDescent="0.2">
      <c r="A1611" s="30"/>
      <c r="B1611" s="30"/>
    </row>
    <row r="1612" spans="1:2" x14ac:dyDescent="0.2">
      <c r="A1612" s="30"/>
      <c r="B1612" s="30"/>
    </row>
    <row r="1613" spans="1:2" x14ac:dyDescent="0.2">
      <c r="A1613" s="30"/>
      <c r="B1613" s="30"/>
    </row>
    <row r="1614" spans="1:2" x14ac:dyDescent="0.2">
      <c r="A1614" s="30"/>
      <c r="B1614" s="30"/>
    </row>
    <row r="1615" spans="1:2" x14ac:dyDescent="0.2">
      <c r="A1615" s="30"/>
      <c r="B1615" s="30"/>
    </row>
    <row r="1616" spans="1:2" x14ac:dyDescent="0.2">
      <c r="A1616" s="30"/>
      <c r="B1616" s="30"/>
    </row>
    <row r="1617" spans="1:2" x14ac:dyDescent="0.2">
      <c r="A1617" s="30"/>
      <c r="B1617" s="30"/>
    </row>
    <row r="1618" spans="1:2" x14ac:dyDescent="0.2">
      <c r="A1618" s="30"/>
      <c r="B1618" s="30"/>
    </row>
    <row r="1619" spans="1:2" x14ac:dyDescent="0.2">
      <c r="A1619" s="30"/>
      <c r="B1619" s="30"/>
    </row>
    <row r="1620" spans="1:2" x14ac:dyDescent="0.2">
      <c r="A1620" s="30"/>
      <c r="B1620" s="30"/>
    </row>
    <row r="1621" spans="1:2" x14ac:dyDescent="0.2">
      <c r="A1621" s="30"/>
      <c r="B1621" s="30"/>
    </row>
    <row r="1622" spans="1:2" x14ac:dyDescent="0.2">
      <c r="A1622" s="30"/>
      <c r="B1622" s="30"/>
    </row>
    <row r="1623" spans="1:2" x14ac:dyDescent="0.2">
      <c r="A1623" s="30"/>
      <c r="B1623" s="30"/>
    </row>
    <row r="1624" spans="1:2" x14ac:dyDescent="0.2">
      <c r="A1624" s="30"/>
      <c r="B1624" s="30"/>
    </row>
    <row r="1625" spans="1:2" x14ac:dyDescent="0.2">
      <c r="A1625" s="30"/>
      <c r="B1625" s="30"/>
    </row>
    <row r="1626" spans="1:2" x14ac:dyDescent="0.2">
      <c r="A1626" s="30"/>
      <c r="B1626" s="30"/>
    </row>
    <row r="1627" spans="1:2" x14ac:dyDescent="0.2">
      <c r="A1627" s="30"/>
      <c r="B1627" s="30"/>
    </row>
    <row r="1628" spans="1:2" x14ac:dyDescent="0.2">
      <c r="A1628" s="30"/>
      <c r="B1628" s="30"/>
    </row>
    <row r="1629" spans="1:2" x14ac:dyDescent="0.2">
      <c r="A1629" s="30"/>
      <c r="B1629" s="30"/>
    </row>
    <row r="1630" spans="1:2" x14ac:dyDescent="0.2">
      <c r="A1630" s="30"/>
      <c r="B1630" s="30"/>
    </row>
    <row r="1631" spans="1:2" x14ac:dyDescent="0.2">
      <c r="A1631" s="30"/>
      <c r="B1631" s="30"/>
    </row>
    <row r="1632" spans="1:2" x14ac:dyDescent="0.2">
      <c r="A1632" s="30"/>
      <c r="B1632" s="30"/>
    </row>
    <row r="1633" spans="1:2" x14ac:dyDescent="0.2">
      <c r="A1633" s="30"/>
      <c r="B1633" s="30"/>
    </row>
    <row r="1634" spans="1:2" x14ac:dyDescent="0.2">
      <c r="A1634" s="30"/>
      <c r="B1634" s="30"/>
    </row>
    <row r="1635" spans="1:2" x14ac:dyDescent="0.2">
      <c r="A1635" s="30"/>
      <c r="B1635" s="30"/>
    </row>
    <row r="1636" spans="1:2" x14ac:dyDescent="0.2">
      <c r="A1636" s="30"/>
      <c r="B1636" s="30"/>
    </row>
    <row r="1637" spans="1:2" x14ac:dyDescent="0.2">
      <c r="A1637" s="30"/>
      <c r="B1637" s="30"/>
    </row>
    <row r="1638" spans="1:2" x14ac:dyDescent="0.2">
      <c r="A1638" s="30"/>
      <c r="B1638" s="30"/>
    </row>
    <row r="1639" spans="1:2" x14ac:dyDescent="0.2">
      <c r="A1639" s="30"/>
      <c r="B1639" s="30"/>
    </row>
    <row r="1640" spans="1:2" x14ac:dyDescent="0.2">
      <c r="A1640" s="30"/>
      <c r="B1640" s="30"/>
    </row>
    <row r="1641" spans="1:2" x14ac:dyDescent="0.2">
      <c r="A1641" s="30"/>
      <c r="B1641" s="30"/>
    </row>
    <row r="1642" spans="1:2" x14ac:dyDescent="0.2">
      <c r="A1642" s="30"/>
      <c r="B1642" s="30"/>
    </row>
    <row r="1643" spans="1:2" x14ac:dyDescent="0.2">
      <c r="A1643" s="30"/>
      <c r="B1643" s="30"/>
    </row>
    <row r="1644" spans="1:2" x14ac:dyDescent="0.2">
      <c r="A1644" s="30"/>
      <c r="B1644" s="30"/>
    </row>
    <row r="1645" spans="1:2" x14ac:dyDescent="0.2">
      <c r="A1645" s="30"/>
      <c r="B1645" s="30"/>
    </row>
    <row r="1646" spans="1:2" x14ac:dyDescent="0.2">
      <c r="A1646" s="30"/>
      <c r="B1646" s="30"/>
    </row>
    <row r="1647" spans="1:2" x14ac:dyDescent="0.2">
      <c r="A1647" s="30"/>
      <c r="B1647" s="30"/>
    </row>
    <row r="1648" spans="1:2" x14ac:dyDescent="0.2">
      <c r="A1648" s="30"/>
      <c r="B1648" s="30"/>
    </row>
    <row r="1649" spans="1:2" x14ac:dyDescent="0.2">
      <c r="A1649" s="30"/>
      <c r="B1649" s="30"/>
    </row>
    <row r="1650" spans="1:2" x14ac:dyDescent="0.2">
      <c r="A1650" s="30"/>
      <c r="B1650" s="30"/>
    </row>
    <row r="1651" spans="1:2" x14ac:dyDescent="0.2">
      <c r="A1651" s="30"/>
      <c r="B1651" s="30"/>
    </row>
    <row r="1652" spans="1:2" x14ac:dyDescent="0.2">
      <c r="A1652" s="30"/>
      <c r="B1652" s="30"/>
    </row>
    <row r="1653" spans="1:2" x14ac:dyDescent="0.2">
      <c r="A1653" s="30"/>
      <c r="B1653" s="30"/>
    </row>
    <row r="1654" spans="1:2" x14ac:dyDescent="0.2">
      <c r="A1654" s="30"/>
      <c r="B1654" s="30"/>
    </row>
    <row r="1655" spans="1:2" x14ac:dyDescent="0.2">
      <c r="A1655" s="30"/>
      <c r="B1655" s="30"/>
    </row>
    <row r="1656" spans="1:2" x14ac:dyDescent="0.2">
      <c r="A1656" s="30"/>
      <c r="B1656" s="30"/>
    </row>
    <row r="1657" spans="1:2" x14ac:dyDescent="0.2">
      <c r="A1657" s="30"/>
      <c r="B1657" s="30"/>
    </row>
    <row r="1658" spans="1:2" x14ac:dyDescent="0.2">
      <c r="A1658" s="30"/>
      <c r="B1658" s="30"/>
    </row>
    <row r="1659" spans="1:2" x14ac:dyDescent="0.2">
      <c r="A1659" s="30"/>
      <c r="B1659" s="30"/>
    </row>
    <row r="1660" spans="1:2" x14ac:dyDescent="0.2">
      <c r="A1660" s="30"/>
      <c r="B1660" s="30"/>
    </row>
    <row r="1661" spans="1:2" x14ac:dyDescent="0.2">
      <c r="A1661" s="30"/>
      <c r="B1661" s="30"/>
    </row>
    <row r="1662" spans="1:2" x14ac:dyDescent="0.2">
      <c r="A1662" s="30"/>
      <c r="B1662" s="30"/>
    </row>
    <row r="1663" spans="1:2" x14ac:dyDescent="0.2">
      <c r="A1663" s="30"/>
      <c r="B1663" s="30"/>
    </row>
    <row r="1664" spans="1:2" x14ac:dyDescent="0.2">
      <c r="A1664" s="30"/>
      <c r="B1664" s="30"/>
    </row>
    <row r="1665" spans="1:2" x14ac:dyDescent="0.2">
      <c r="A1665" s="30"/>
      <c r="B1665" s="30"/>
    </row>
    <row r="1666" spans="1:2" x14ac:dyDescent="0.2">
      <c r="A1666" s="30"/>
      <c r="B1666" s="30"/>
    </row>
    <row r="1667" spans="1:2" x14ac:dyDescent="0.2">
      <c r="A1667" s="30"/>
      <c r="B1667" s="30"/>
    </row>
    <row r="1668" spans="1:2" x14ac:dyDescent="0.2">
      <c r="A1668" s="30"/>
      <c r="B1668" s="30"/>
    </row>
    <row r="1669" spans="1:2" x14ac:dyDescent="0.2">
      <c r="A1669" s="30"/>
      <c r="B1669" s="30"/>
    </row>
    <row r="1670" spans="1:2" x14ac:dyDescent="0.2">
      <c r="A1670" s="30"/>
      <c r="B1670" s="30"/>
    </row>
    <row r="1671" spans="1:2" x14ac:dyDescent="0.2">
      <c r="A1671" s="30"/>
      <c r="B1671" s="30"/>
    </row>
    <row r="1672" spans="1:2" x14ac:dyDescent="0.2">
      <c r="A1672" s="30"/>
      <c r="B1672" s="30"/>
    </row>
    <row r="1673" spans="1:2" x14ac:dyDescent="0.2">
      <c r="A1673" s="30"/>
      <c r="B1673" s="30"/>
    </row>
    <row r="1674" spans="1:2" x14ac:dyDescent="0.2">
      <c r="A1674" s="30"/>
      <c r="B1674" s="30"/>
    </row>
    <row r="1675" spans="1:2" x14ac:dyDescent="0.2">
      <c r="A1675" s="30"/>
      <c r="B1675" s="30"/>
    </row>
    <row r="1676" spans="1:2" x14ac:dyDescent="0.2">
      <c r="A1676" s="30"/>
      <c r="B1676" s="30"/>
    </row>
    <row r="1677" spans="1:2" x14ac:dyDescent="0.2">
      <c r="A1677" s="30"/>
      <c r="B1677" s="30"/>
    </row>
    <row r="1678" spans="1:2" x14ac:dyDescent="0.2">
      <c r="A1678" s="30"/>
      <c r="B1678" s="30"/>
    </row>
    <row r="1679" spans="1:2" x14ac:dyDescent="0.2">
      <c r="A1679" s="30"/>
      <c r="B1679" s="30"/>
    </row>
    <row r="1680" spans="1:2" x14ac:dyDescent="0.2">
      <c r="A1680" s="30"/>
      <c r="B1680" s="30"/>
    </row>
    <row r="1681" spans="1:2" x14ac:dyDescent="0.2">
      <c r="A1681" s="30"/>
      <c r="B1681" s="30"/>
    </row>
    <row r="1682" spans="1:2" x14ac:dyDescent="0.2">
      <c r="A1682" s="30"/>
      <c r="B1682" s="30"/>
    </row>
    <row r="1683" spans="1:2" x14ac:dyDescent="0.2">
      <c r="A1683" s="30"/>
      <c r="B1683" s="30"/>
    </row>
    <row r="1684" spans="1:2" x14ac:dyDescent="0.2">
      <c r="A1684" s="30"/>
      <c r="B1684" s="30"/>
    </row>
    <row r="1685" spans="1:2" x14ac:dyDescent="0.2">
      <c r="A1685" s="30"/>
      <c r="B1685" s="30"/>
    </row>
    <row r="1686" spans="1:2" x14ac:dyDescent="0.2">
      <c r="A1686" s="30"/>
      <c r="B1686" s="30"/>
    </row>
    <row r="1687" spans="1:2" x14ac:dyDescent="0.2">
      <c r="A1687" s="30"/>
      <c r="B1687" s="30"/>
    </row>
    <row r="1688" spans="1:2" x14ac:dyDescent="0.2">
      <c r="A1688" s="30"/>
      <c r="B1688" s="30"/>
    </row>
    <row r="1689" spans="1:2" x14ac:dyDescent="0.2">
      <c r="A1689" s="30"/>
      <c r="B1689" s="30"/>
    </row>
    <row r="1690" spans="1:2" x14ac:dyDescent="0.2">
      <c r="A1690" s="30"/>
      <c r="B1690" s="30"/>
    </row>
    <row r="1691" spans="1:2" x14ac:dyDescent="0.2">
      <c r="A1691" s="30"/>
      <c r="B1691" s="30"/>
    </row>
    <row r="1692" spans="1:2" x14ac:dyDescent="0.2">
      <c r="A1692" s="30"/>
      <c r="B1692" s="30"/>
    </row>
    <row r="1693" spans="1:2" x14ac:dyDescent="0.2">
      <c r="A1693" s="30"/>
      <c r="B1693" s="30"/>
    </row>
    <row r="1694" spans="1:2" x14ac:dyDescent="0.2">
      <c r="A1694" s="30"/>
      <c r="B1694" s="30"/>
    </row>
    <row r="1695" spans="1:2" x14ac:dyDescent="0.2">
      <c r="A1695" s="30"/>
      <c r="B1695" s="30"/>
    </row>
    <row r="1696" spans="1:2" x14ac:dyDescent="0.2">
      <c r="A1696" s="30"/>
      <c r="B1696" s="30"/>
    </row>
    <row r="1697" spans="1:2" x14ac:dyDescent="0.2">
      <c r="A1697" s="30"/>
      <c r="B1697" s="30"/>
    </row>
    <row r="1698" spans="1:2" x14ac:dyDescent="0.2">
      <c r="A1698" s="30"/>
      <c r="B1698" s="30"/>
    </row>
    <row r="1699" spans="1:2" x14ac:dyDescent="0.2">
      <c r="A1699" s="30"/>
      <c r="B1699" s="30"/>
    </row>
    <row r="1700" spans="1:2" x14ac:dyDescent="0.2">
      <c r="A1700" s="30"/>
      <c r="B1700" s="30"/>
    </row>
    <row r="1701" spans="1:2" x14ac:dyDescent="0.2">
      <c r="A1701" s="30"/>
      <c r="B1701" s="30"/>
    </row>
    <row r="1702" spans="1:2" x14ac:dyDescent="0.2">
      <c r="A1702" s="30"/>
      <c r="B1702" s="30"/>
    </row>
    <row r="1703" spans="1:2" x14ac:dyDescent="0.2">
      <c r="A1703" s="30"/>
      <c r="B1703" s="30"/>
    </row>
    <row r="1704" spans="1:2" x14ac:dyDescent="0.2">
      <c r="A1704" s="30"/>
      <c r="B1704" s="30"/>
    </row>
    <row r="1705" spans="1:2" x14ac:dyDescent="0.2">
      <c r="A1705" s="30"/>
      <c r="B1705" s="30"/>
    </row>
    <row r="1706" spans="1:2" x14ac:dyDescent="0.2">
      <c r="A1706" s="30"/>
      <c r="B1706" s="30"/>
    </row>
    <row r="1707" spans="1:2" x14ac:dyDescent="0.2">
      <c r="A1707" s="30"/>
      <c r="B1707" s="30"/>
    </row>
    <row r="1708" spans="1:2" x14ac:dyDescent="0.2">
      <c r="A1708" s="30"/>
      <c r="B1708" s="30"/>
    </row>
    <row r="1709" spans="1:2" x14ac:dyDescent="0.2">
      <c r="A1709" s="30"/>
      <c r="B1709" s="30"/>
    </row>
    <row r="1710" spans="1:2" x14ac:dyDescent="0.2">
      <c r="A1710" s="30"/>
      <c r="B1710" s="30"/>
    </row>
    <row r="1711" spans="1:2" x14ac:dyDescent="0.2">
      <c r="A1711" s="30"/>
      <c r="B1711" s="30"/>
    </row>
    <row r="1712" spans="1:2" x14ac:dyDescent="0.2">
      <c r="A1712" s="30"/>
      <c r="B1712" s="30"/>
    </row>
    <row r="1713" spans="1:2" x14ac:dyDescent="0.2">
      <c r="A1713" s="30"/>
      <c r="B1713" s="30"/>
    </row>
    <row r="1714" spans="1:2" x14ac:dyDescent="0.2">
      <c r="A1714" s="30"/>
      <c r="B1714" s="30"/>
    </row>
    <row r="1715" spans="1:2" x14ac:dyDescent="0.2">
      <c r="A1715" s="30"/>
      <c r="B1715" s="30"/>
    </row>
    <row r="1716" spans="1:2" x14ac:dyDescent="0.2">
      <c r="A1716" s="30"/>
      <c r="B1716" s="30"/>
    </row>
    <row r="1717" spans="1:2" x14ac:dyDescent="0.2">
      <c r="A1717" s="30"/>
      <c r="B1717" s="30"/>
    </row>
    <row r="1718" spans="1:2" x14ac:dyDescent="0.2">
      <c r="A1718" s="30"/>
      <c r="B1718" s="30"/>
    </row>
    <row r="1719" spans="1:2" x14ac:dyDescent="0.2">
      <c r="A1719" s="30"/>
      <c r="B1719" s="30"/>
    </row>
    <row r="1720" spans="1:2" x14ac:dyDescent="0.2">
      <c r="A1720" s="30"/>
      <c r="B1720" s="30"/>
    </row>
    <row r="1721" spans="1:2" x14ac:dyDescent="0.2">
      <c r="A1721" s="30"/>
      <c r="B1721" s="30"/>
    </row>
    <row r="1722" spans="1:2" x14ac:dyDescent="0.2">
      <c r="A1722" s="30"/>
      <c r="B1722" s="30"/>
    </row>
    <row r="1723" spans="1:2" x14ac:dyDescent="0.2">
      <c r="A1723" s="30"/>
      <c r="B1723" s="30"/>
    </row>
    <row r="1724" spans="1:2" x14ac:dyDescent="0.2">
      <c r="A1724" s="30"/>
      <c r="B1724" s="30"/>
    </row>
    <row r="1725" spans="1:2" x14ac:dyDescent="0.2">
      <c r="A1725" s="30"/>
      <c r="B1725" s="30"/>
    </row>
    <row r="1726" spans="1:2" x14ac:dyDescent="0.2">
      <c r="A1726" s="30"/>
      <c r="B1726" s="30"/>
    </row>
    <row r="1727" spans="1:2" x14ac:dyDescent="0.2">
      <c r="A1727" s="30"/>
      <c r="B1727" s="30"/>
    </row>
    <row r="1728" spans="1:2" x14ac:dyDescent="0.2">
      <c r="A1728" s="30"/>
      <c r="B1728" s="30"/>
    </row>
    <row r="1729" spans="1:2" x14ac:dyDescent="0.2">
      <c r="A1729" s="30"/>
      <c r="B1729" s="30"/>
    </row>
    <row r="1730" spans="1:2" x14ac:dyDescent="0.2">
      <c r="A1730" s="30"/>
      <c r="B1730" s="30"/>
    </row>
    <row r="1731" spans="1:2" x14ac:dyDescent="0.2">
      <c r="A1731" s="30"/>
      <c r="B1731" s="30"/>
    </row>
    <row r="1732" spans="1:2" x14ac:dyDescent="0.2">
      <c r="A1732" s="30"/>
      <c r="B1732" s="30"/>
    </row>
    <row r="1733" spans="1:2" x14ac:dyDescent="0.2">
      <c r="A1733" s="30"/>
      <c r="B1733" s="30"/>
    </row>
    <row r="1734" spans="1:2" x14ac:dyDescent="0.2">
      <c r="A1734" s="30"/>
      <c r="B1734" s="30"/>
    </row>
    <row r="1735" spans="1:2" x14ac:dyDescent="0.2">
      <c r="A1735" s="30"/>
      <c r="B1735" s="30"/>
    </row>
    <row r="1736" spans="1:2" x14ac:dyDescent="0.2">
      <c r="A1736" s="30"/>
      <c r="B1736" s="30"/>
    </row>
    <row r="1737" spans="1:2" x14ac:dyDescent="0.2">
      <c r="A1737" s="30"/>
      <c r="B1737" s="30"/>
    </row>
    <row r="1738" spans="1:2" x14ac:dyDescent="0.2">
      <c r="A1738" s="30"/>
      <c r="B1738" s="30"/>
    </row>
    <row r="1739" spans="1:2" x14ac:dyDescent="0.2">
      <c r="A1739" s="30"/>
      <c r="B1739" s="30"/>
    </row>
    <row r="1740" spans="1:2" x14ac:dyDescent="0.2">
      <c r="A1740" s="30"/>
      <c r="B1740" s="30"/>
    </row>
    <row r="1741" spans="1:2" x14ac:dyDescent="0.2">
      <c r="A1741" s="30"/>
      <c r="B1741" s="30"/>
    </row>
    <row r="1742" spans="1:2" x14ac:dyDescent="0.2">
      <c r="A1742" s="30"/>
      <c r="B1742" s="30"/>
    </row>
    <row r="1743" spans="1:2" x14ac:dyDescent="0.2">
      <c r="A1743" s="30"/>
      <c r="B1743" s="30"/>
    </row>
    <row r="1744" spans="1:2" x14ac:dyDescent="0.2">
      <c r="A1744" s="30"/>
      <c r="B1744" s="30"/>
    </row>
    <row r="1745" spans="1:2" x14ac:dyDescent="0.2">
      <c r="A1745" s="30"/>
      <c r="B1745" s="30"/>
    </row>
    <row r="1746" spans="1:2" x14ac:dyDescent="0.2">
      <c r="A1746" s="30"/>
      <c r="B1746" s="30"/>
    </row>
    <row r="1747" spans="1:2" x14ac:dyDescent="0.2">
      <c r="A1747" s="30"/>
      <c r="B1747" s="30"/>
    </row>
    <row r="1748" spans="1:2" x14ac:dyDescent="0.2">
      <c r="A1748" s="30"/>
      <c r="B1748" s="30"/>
    </row>
    <row r="1749" spans="1:2" x14ac:dyDescent="0.2">
      <c r="A1749" s="30"/>
      <c r="B1749" s="30"/>
    </row>
    <row r="1750" spans="1:2" x14ac:dyDescent="0.2">
      <c r="A1750" s="30"/>
      <c r="B1750" s="30"/>
    </row>
    <row r="1751" spans="1:2" x14ac:dyDescent="0.2">
      <c r="A1751" s="30"/>
      <c r="B1751" s="30"/>
    </row>
    <row r="1752" spans="1:2" x14ac:dyDescent="0.2">
      <c r="A1752" s="30"/>
      <c r="B1752" s="30"/>
    </row>
    <row r="1753" spans="1:2" x14ac:dyDescent="0.2">
      <c r="A1753" s="30"/>
      <c r="B1753" s="30"/>
    </row>
    <row r="1754" spans="1:2" x14ac:dyDescent="0.2">
      <c r="A1754" s="30"/>
      <c r="B1754" s="30"/>
    </row>
    <row r="1755" spans="1:2" x14ac:dyDescent="0.2">
      <c r="A1755" s="30"/>
      <c r="B1755" s="30"/>
    </row>
    <row r="1756" spans="1:2" x14ac:dyDescent="0.2">
      <c r="A1756" s="30"/>
      <c r="B1756" s="30"/>
    </row>
    <row r="1757" spans="1:2" x14ac:dyDescent="0.2">
      <c r="A1757" s="30"/>
      <c r="B1757" s="30"/>
    </row>
    <row r="1758" spans="1:2" x14ac:dyDescent="0.2">
      <c r="A1758" s="30"/>
      <c r="B1758" s="30"/>
    </row>
    <row r="1759" spans="1:2" x14ac:dyDescent="0.2">
      <c r="A1759" s="30"/>
      <c r="B1759" s="30"/>
    </row>
    <row r="1760" spans="1:2" x14ac:dyDescent="0.2">
      <c r="A1760" s="30"/>
      <c r="B1760" s="30"/>
    </row>
    <row r="1761" spans="1:2" x14ac:dyDescent="0.2">
      <c r="A1761" s="30"/>
      <c r="B1761" s="30"/>
    </row>
    <row r="1762" spans="1:2" x14ac:dyDescent="0.2">
      <c r="A1762" s="30"/>
      <c r="B1762" s="30"/>
    </row>
    <row r="1763" spans="1:2" x14ac:dyDescent="0.2">
      <c r="A1763" s="30"/>
      <c r="B1763" s="30"/>
    </row>
    <row r="1764" spans="1:2" x14ac:dyDescent="0.2">
      <c r="A1764" s="30"/>
      <c r="B1764" s="30"/>
    </row>
    <row r="1765" spans="1:2" x14ac:dyDescent="0.2">
      <c r="A1765" s="30"/>
      <c r="B1765" s="30"/>
    </row>
    <row r="1766" spans="1:2" x14ac:dyDescent="0.2">
      <c r="A1766" s="30"/>
      <c r="B1766" s="30"/>
    </row>
    <row r="1767" spans="1:2" x14ac:dyDescent="0.2">
      <c r="A1767" s="30"/>
      <c r="B1767" s="30"/>
    </row>
    <row r="1768" spans="1:2" x14ac:dyDescent="0.2">
      <c r="A1768" s="30"/>
      <c r="B1768" s="30"/>
    </row>
    <row r="1769" spans="1:2" x14ac:dyDescent="0.2">
      <c r="A1769" s="30"/>
      <c r="B1769" s="30"/>
    </row>
    <row r="1770" spans="1:2" x14ac:dyDescent="0.2">
      <c r="A1770" s="30"/>
      <c r="B1770" s="30"/>
    </row>
    <row r="1771" spans="1:2" x14ac:dyDescent="0.2">
      <c r="A1771" s="30"/>
      <c r="B1771" s="30"/>
    </row>
    <row r="1772" spans="1:2" x14ac:dyDescent="0.2">
      <c r="A1772" s="30"/>
      <c r="B1772" s="30"/>
    </row>
    <row r="1773" spans="1:2" x14ac:dyDescent="0.2">
      <c r="A1773" s="30"/>
      <c r="B1773" s="30"/>
    </row>
    <row r="1774" spans="1:2" x14ac:dyDescent="0.2">
      <c r="A1774" s="30"/>
      <c r="B1774" s="30"/>
    </row>
    <row r="1775" spans="1:2" x14ac:dyDescent="0.2">
      <c r="A1775" s="30"/>
      <c r="B1775" s="30"/>
    </row>
    <row r="1776" spans="1:2" x14ac:dyDescent="0.2">
      <c r="A1776" s="30"/>
      <c r="B1776" s="30"/>
    </row>
    <row r="1777" spans="1:2" x14ac:dyDescent="0.2">
      <c r="A1777" s="30"/>
      <c r="B1777" s="30"/>
    </row>
    <row r="1778" spans="1:2" x14ac:dyDescent="0.2">
      <c r="A1778" s="30"/>
      <c r="B1778" s="30"/>
    </row>
    <row r="1779" spans="1:2" x14ac:dyDescent="0.2">
      <c r="A1779" s="30"/>
      <c r="B1779" s="30"/>
    </row>
    <row r="1780" spans="1:2" x14ac:dyDescent="0.2">
      <c r="A1780" s="30"/>
      <c r="B1780" s="30"/>
    </row>
    <row r="1781" spans="1:2" x14ac:dyDescent="0.2">
      <c r="A1781" s="30"/>
      <c r="B1781" s="30"/>
    </row>
    <row r="1782" spans="1:2" x14ac:dyDescent="0.2">
      <c r="A1782" s="30"/>
      <c r="B1782" s="30"/>
    </row>
    <row r="1783" spans="1:2" x14ac:dyDescent="0.2">
      <c r="A1783" s="30"/>
      <c r="B1783" s="30"/>
    </row>
    <row r="1784" spans="1:2" x14ac:dyDescent="0.2">
      <c r="A1784" s="30"/>
      <c r="B1784" s="30"/>
    </row>
    <row r="1785" spans="1:2" x14ac:dyDescent="0.2">
      <c r="A1785" s="30"/>
      <c r="B1785" s="30"/>
    </row>
    <row r="1786" spans="1:2" x14ac:dyDescent="0.2">
      <c r="A1786" s="30"/>
      <c r="B1786" s="30"/>
    </row>
    <row r="1787" spans="1:2" x14ac:dyDescent="0.2">
      <c r="A1787" s="30"/>
      <c r="B1787" s="30"/>
    </row>
    <row r="1788" spans="1:2" x14ac:dyDescent="0.2">
      <c r="A1788" s="30"/>
      <c r="B1788" s="30"/>
    </row>
    <row r="1789" spans="1:2" x14ac:dyDescent="0.2">
      <c r="A1789" s="30"/>
      <c r="B1789" s="30"/>
    </row>
    <row r="1790" spans="1:2" x14ac:dyDescent="0.2">
      <c r="A1790" s="30"/>
      <c r="B1790" s="30"/>
    </row>
    <row r="1791" spans="1:2" x14ac:dyDescent="0.2">
      <c r="A1791" s="30"/>
      <c r="B1791" s="30"/>
    </row>
    <row r="1792" spans="1:2" x14ac:dyDescent="0.2">
      <c r="A1792" s="30"/>
      <c r="B1792" s="30"/>
    </row>
    <row r="1793" spans="1:2" x14ac:dyDescent="0.2">
      <c r="A1793" s="30"/>
      <c r="B1793" s="30"/>
    </row>
    <row r="1794" spans="1:2" x14ac:dyDescent="0.2">
      <c r="A1794" s="30"/>
      <c r="B1794" s="30"/>
    </row>
    <row r="1795" spans="1:2" x14ac:dyDescent="0.2">
      <c r="A1795" s="30"/>
      <c r="B1795" s="30"/>
    </row>
    <row r="1796" spans="1:2" x14ac:dyDescent="0.2">
      <c r="A1796" s="30"/>
      <c r="B1796" s="30"/>
    </row>
    <row r="1797" spans="1:2" x14ac:dyDescent="0.2">
      <c r="A1797" s="30"/>
      <c r="B1797" s="30"/>
    </row>
    <row r="1798" spans="1:2" x14ac:dyDescent="0.2">
      <c r="A1798" s="30"/>
      <c r="B1798" s="30"/>
    </row>
    <row r="1799" spans="1:2" x14ac:dyDescent="0.2">
      <c r="A1799" s="30"/>
      <c r="B1799" s="30"/>
    </row>
    <row r="1800" spans="1:2" x14ac:dyDescent="0.2">
      <c r="A1800" s="30"/>
      <c r="B1800" s="30"/>
    </row>
    <row r="1801" spans="1:2" x14ac:dyDescent="0.2">
      <c r="A1801" s="30"/>
      <c r="B1801" s="30"/>
    </row>
    <row r="1802" spans="1:2" x14ac:dyDescent="0.2">
      <c r="A1802" s="30"/>
      <c r="B1802" s="30"/>
    </row>
    <row r="1803" spans="1:2" x14ac:dyDescent="0.2">
      <c r="A1803" s="30"/>
      <c r="B1803" s="30"/>
    </row>
    <row r="1804" spans="1:2" x14ac:dyDescent="0.2">
      <c r="A1804" s="30"/>
      <c r="B1804" s="30"/>
    </row>
    <row r="1805" spans="1:2" x14ac:dyDescent="0.2">
      <c r="A1805" s="30"/>
      <c r="B1805" s="30"/>
    </row>
    <row r="1806" spans="1:2" x14ac:dyDescent="0.2">
      <c r="A1806" s="30"/>
      <c r="B1806" s="30"/>
    </row>
    <row r="1807" spans="1:2" x14ac:dyDescent="0.2">
      <c r="A1807" s="30"/>
      <c r="B1807" s="30"/>
    </row>
    <row r="1808" spans="1:2" x14ac:dyDescent="0.2">
      <c r="A1808" s="30"/>
      <c r="B1808" s="30"/>
    </row>
    <row r="1809" spans="1:2" x14ac:dyDescent="0.2">
      <c r="A1809" s="30"/>
      <c r="B1809" s="30"/>
    </row>
    <row r="1810" spans="1:2" x14ac:dyDescent="0.2">
      <c r="A1810" s="30"/>
      <c r="B1810" s="30"/>
    </row>
    <row r="1811" spans="1:2" x14ac:dyDescent="0.2">
      <c r="A1811" s="30"/>
      <c r="B1811" s="30"/>
    </row>
    <row r="1812" spans="1:2" x14ac:dyDescent="0.2">
      <c r="A1812" s="30"/>
      <c r="B1812" s="30"/>
    </row>
    <row r="1813" spans="1:2" x14ac:dyDescent="0.2">
      <c r="A1813" s="30"/>
      <c r="B1813" s="30"/>
    </row>
    <row r="1814" spans="1:2" x14ac:dyDescent="0.2">
      <c r="A1814" s="30"/>
      <c r="B1814" s="30"/>
    </row>
    <row r="1815" spans="1:2" x14ac:dyDescent="0.2">
      <c r="A1815" s="30"/>
      <c r="B1815" s="30"/>
    </row>
    <row r="1816" spans="1:2" x14ac:dyDescent="0.2">
      <c r="A1816" s="30"/>
      <c r="B1816" s="30"/>
    </row>
    <row r="1817" spans="1:2" x14ac:dyDescent="0.2">
      <c r="A1817" s="30"/>
      <c r="B1817" s="30"/>
    </row>
    <row r="1818" spans="1:2" x14ac:dyDescent="0.2">
      <c r="A1818" s="30"/>
      <c r="B1818" s="30"/>
    </row>
    <row r="1819" spans="1:2" x14ac:dyDescent="0.2">
      <c r="A1819" s="30"/>
      <c r="B1819" s="30"/>
    </row>
    <row r="1820" spans="1:2" x14ac:dyDescent="0.2">
      <c r="A1820" s="30"/>
      <c r="B1820" s="30"/>
    </row>
    <row r="1821" spans="1:2" x14ac:dyDescent="0.2">
      <c r="A1821" s="30"/>
      <c r="B1821" s="30"/>
    </row>
    <row r="1822" spans="1:2" x14ac:dyDescent="0.2">
      <c r="A1822" s="30"/>
      <c r="B1822" s="30"/>
    </row>
    <row r="1823" spans="1:2" x14ac:dyDescent="0.2">
      <c r="A1823" s="30"/>
      <c r="B1823" s="30"/>
    </row>
    <row r="1824" spans="1:2" x14ac:dyDescent="0.2">
      <c r="A1824" s="30"/>
      <c r="B1824" s="30"/>
    </row>
    <row r="1825" spans="1:2" x14ac:dyDescent="0.2">
      <c r="A1825" s="30"/>
      <c r="B1825" s="30"/>
    </row>
    <row r="1826" spans="1:2" x14ac:dyDescent="0.2">
      <c r="A1826" s="30"/>
      <c r="B1826" s="30"/>
    </row>
    <row r="1827" spans="1:2" x14ac:dyDescent="0.2">
      <c r="A1827" s="30"/>
      <c r="B1827" s="30"/>
    </row>
    <row r="1828" spans="1:2" x14ac:dyDescent="0.2">
      <c r="A1828" s="30"/>
      <c r="B1828" s="30"/>
    </row>
    <row r="1829" spans="1:2" x14ac:dyDescent="0.2">
      <c r="A1829" s="30"/>
      <c r="B1829" s="30"/>
    </row>
    <row r="1830" spans="1:2" x14ac:dyDescent="0.2">
      <c r="A1830" s="30"/>
      <c r="B1830" s="30"/>
    </row>
    <row r="1831" spans="1:2" x14ac:dyDescent="0.2">
      <c r="A1831" s="30"/>
      <c r="B1831" s="30"/>
    </row>
    <row r="1832" spans="1:2" x14ac:dyDescent="0.2">
      <c r="A1832" s="30"/>
      <c r="B1832" s="30"/>
    </row>
    <row r="1833" spans="1:2" x14ac:dyDescent="0.2">
      <c r="A1833" s="30"/>
      <c r="B1833" s="30"/>
    </row>
    <row r="1834" spans="1:2" x14ac:dyDescent="0.2">
      <c r="A1834" s="30"/>
      <c r="B1834" s="30"/>
    </row>
    <row r="1835" spans="1:2" x14ac:dyDescent="0.2">
      <c r="A1835" s="30"/>
      <c r="B1835" s="30"/>
    </row>
    <row r="1836" spans="1:2" x14ac:dyDescent="0.2">
      <c r="A1836" s="30"/>
      <c r="B1836" s="30"/>
    </row>
    <row r="1837" spans="1:2" x14ac:dyDescent="0.2">
      <c r="A1837" s="30"/>
      <c r="B1837" s="30"/>
    </row>
    <row r="1838" spans="1:2" x14ac:dyDescent="0.2">
      <c r="A1838" s="30"/>
      <c r="B1838" s="30"/>
    </row>
    <row r="1839" spans="1:2" x14ac:dyDescent="0.2">
      <c r="A1839" s="30"/>
      <c r="B1839" s="30"/>
    </row>
    <row r="1840" spans="1:2" x14ac:dyDescent="0.2">
      <c r="A1840" s="30"/>
      <c r="B1840" s="30"/>
    </row>
    <row r="1841" spans="1:2" x14ac:dyDescent="0.2">
      <c r="A1841" s="30"/>
      <c r="B1841" s="30"/>
    </row>
    <row r="1842" spans="1:2" x14ac:dyDescent="0.2">
      <c r="A1842" s="30"/>
      <c r="B1842" s="30"/>
    </row>
    <row r="1843" spans="1:2" x14ac:dyDescent="0.2">
      <c r="A1843" s="30"/>
      <c r="B1843" s="30"/>
    </row>
    <row r="1844" spans="1:2" x14ac:dyDescent="0.2">
      <c r="A1844" s="30"/>
      <c r="B1844" s="30"/>
    </row>
    <row r="1845" spans="1:2" x14ac:dyDescent="0.2">
      <c r="A1845" s="30"/>
      <c r="B1845" s="30"/>
    </row>
    <row r="1846" spans="1:2" x14ac:dyDescent="0.2">
      <c r="A1846" s="30"/>
      <c r="B1846" s="30"/>
    </row>
    <row r="1847" spans="1:2" x14ac:dyDescent="0.2">
      <c r="A1847" s="30"/>
      <c r="B1847" s="30"/>
    </row>
    <row r="1848" spans="1:2" x14ac:dyDescent="0.2">
      <c r="A1848" s="30"/>
      <c r="B1848" s="30"/>
    </row>
    <row r="1849" spans="1:2" x14ac:dyDescent="0.2">
      <c r="A1849" s="30"/>
      <c r="B1849" s="30"/>
    </row>
    <row r="1850" spans="1:2" x14ac:dyDescent="0.2">
      <c r="A1850" s="30"/>
      <c r="B1850" s="30"/>
    </row>
    <row r="1851" spans="1:2" x14ac:dyDescent="0.2">
      <c r="A1851" s="30"/>
      <c r="B1851" s="30"/>
    </row>
    <row r="1852" spans="1:2" x14ac:dyDescent="0.2">
      <c r="A1852" s="30"/>
      <c r="B1852" s="30"/>
    </row>
    <row r="1853" spans="1:2" x14ac:dyDescent="0.2">
      <c r="A1853" s="30"/>
      <c r="B1853" s="30"/>
    </row>
    <row r="1854" spans="1:2" x14ac:dyDescent="0.2">
      <c r="A1854" s="30"/>
      <c r="B1854" s="30"/>
    </row>
    <row r="1855" spans="1:2" x14ac:dyDescent="0.2">
      <c r="A1855" s="30"/>
      <c r="B1855" s="30"/>
    </row>
    <row r="1856" spans="1:2" x14ac:dyDescent="0.2">
      <c r="A1856" s="30"/>
      <c r="B1856" s="30"/>
    </row>
    <row r="1857" spans="1:2" x14ac:dyDescent="0.2">
      <c r="A1857" s="30"/>
      <c r="B1857" s="30"/>
    </row>
    <row r="1858" spans="1:2" x14ac:dyDescent="0.2">
      <c r="A1858" s="30"/>
      <c r="B1858" s="30"/>
    </row>
    <row r="1859" spans="1:2" x14ac:dyDescent="0.2">
      <c r="A1859" s="30"/>
      <c r="B1859" s="30"/>
    </row>
    <row r="1860" spans="1:2" x14ac:dyDescent="0.2">
      <c r="A1860" s="30"/>
      <c r="B1860" s="30"/>
    </row>
    <row r="1861" spans="1:2" x14ac:dyDescent="0.2">
      <c r="A1861" s="30"/>
      <c r="B1861" s="30"/>
    </row>
    <row r="1862" spans="1:2" x14ac:dyDescent="0.2">
      <c r="A1862" s="30"/>
      <c r="B1862" s="30"/>
    </row>
    <row r="1863" spans="1:2" x14ac:dyDescent="0.2">
      <c r="A1863" s="30"/>
      <c r="B1863" s="30"/>
    </row>
    <row r="1864" spans="1:2" x14ac:dyDescent="0.2">
      <c r="A1864" s="30"/>
      <c r="B1864" s="30"/>
    </row>
    <row r="1865" spans="1:2" x14ac:dyDescent="0.2">
      <c r="A1865" s="30"/>
      <c r="B1865" s="30"/>
    </row>
    <row r="1866" spans="1:2" x14ac:dyDescent="0.2">
      <c r="A1866" s="30"/>
      <c r="B1866" s="30"/>
    </row>
    <row r="1867" spans="1:2" x14ac:dyDescent="0.2">
      <c r="A1867" s="30"/>
      <c r="B1867" s="30"/>
    </row>
    <row r="1868" spans="1:2" x14ac:dyDescent="0.2">
      <c r="A1868" s="30"/>
      <c r="B1868" s="30"/>
    </row>
    <row r="1869" spans="1:2" x14ac:dyDescent="0.2">
      <c r="A1869" s="30"/>
      <c r="B1869" s="30"/>
    </row>
    <row r="1870" spans="1:2" x14ac:dyDescent="0.2">
      <c r="A1870" s="30"/>
      <c r="B1870" s="30"/>
    </row>
    <row r="1871" spans="1:2" x14ac:dyDescent="0.2">
      <c r="A1871" s="30"/>
      <c r="B1871" s="30"/>
    </row>
    <row r="1872" spans="1:2" x14ac:dyDescent="0.2">
      <c r="A1872" s="30"/>
      <c r="B1872" s="30"/>
    </row>
    <row r="1873" spans="1:2" x14ac:dyDescent="0.2">
      <c r="A1873" s="30"/>
      <c r="B1873" s="30"/>
    </row>
    <row r="1874" spans="1:2" x14ac:dyDescent="0.2">
      <c r="A1874" s="30"/>
      <c r="B1874" s="30"/>
    </row>
    <row r="1875" spans="1:2" x14ac:dyDescent="0.2">
      <c r="A1875" s="30"/>
      <c r="B1875" s="30"/>
    </row>
    <row r="1876" spans="1:2" x14ac:dyDescent="0.2">
      <c r="A1876" s="30"/>
      <c r="B1876" s="30"/>
    </row>
    <row r="1877" spans="1:2" x14ac:dyDescent="0.2">
      <c r="A1877" s="30"/>
      <c r="B1877" s="30"/>
    </row>
    <row r="1878" spans="1:2" x14ac:dyDescent="0.2">
      <c r="A1878" s="30"/>
      <c r="B1878" s="30"/>
    </row>
    <row r="1879" spans="1:2" x14ac:dyDescent="0.2">
      <c r="A1879" s="30"/>
      <c r="B1879" s="30"/>
    </row>
    <row r="1880" spans="1:2" x14ac:dyDescent="0.2">
      <c r="A1880" s="30"/>
      <c r="B1880" s="30"/>
    </row>
    <row r="1881" spans="1:2" x14ac:dyDescent="0.2">
      <c r="A1881" s="30"/>
      <c r="B1881" s="30"/>
    </row>
    <row r="1882" spans="1:2" x14ac:dyDescent="0.2">
      <c r="A1882" s="30"/>
      <c r="B1882" s="30"/>
    </row>
    <row r="1883" spans="1:2" x14ac:dyDescent="0.2">
      <c r="A1883" s="30"/>
      <c r="B1883" s="30"/>
    </row>
    <row r="1884" spans="1:2" x14ac:dyDescent="0.2">
      <c r="A1884" s="30"/>
      <c r="B1884" s="30"/>
    </row>
    <row r="1885" spans="1:2" x14ac:dyDescent="0.2">
      <c r="A1885" s="30"/>
      <c r="B1885" s="30"/>
    </row>
    <row r="1886" spans="1:2" x14ac:dyDescent="0.2">
      <c r="A1886" s="30"/>
      <c r="B1886" s="30"/>
    </row>
    <row r="1887" spans="1:2" x14ac:dyDescent="0.2">
      <c r="A1887" s="30"/>
      <c r="B1887" s="30"/>
    </row>
    <row r="1888" spans="1:2" x14ac:dyDescent="0.2">
      <c r="A1888" s="30"/>
      <c r="B1888" s="30"/>
    </row>
    <row r="1889" spans="1:2" x14ac:dyDescent="0.2">
      <c r="A1889" s="30"/>
      <c r="B1889" s="30"/>
    </row>
    <row r="1890" spans="1:2" x14ac:dyDescent="0.2">
      <c r="A1890" s="30"/>
      <c r="B1890" s="30"/>
    </row>
    <row r="1891" spans="1:2" x14ac:dyDescent="0.2">
      <c r="A1891" s="30"/>
      <c r="B1891" s="30"/>
    </row>
    <row r="1892" spans="1:2" x14ac:dyDescent="0.2">
      <c r="A1892" s="30"/>
      <c r="B1892" s="30"/>
    </row>
    <row r="1893" spans="1:2" x14ac:dyDescent="0.2">
      <c r="A1893" s="30"/>
      <c r="B1893" s="30"/>
    </row>
    <row r="1894" spans="1:2" x14ac:dyDescent="0.2">
      <c r="A1894" s="30"/>
      <c r="B1894" s="30"/>
    </row>
    <row r="1895" spans="1:2" x14ac:dyDescent="0.2">
      <c r="A1895" s="30"/>
      <c r="B1895" s="30"/>
    </row>
    <row r="1896" spans="1:2" x14ac:dyDescent="0.2">
      <c r="A1896" s="30"/>
      <c r="B1896" s="30"/>
    </row>
    <row r="1897" spans="1:2" x14ac:dyDescent="0.2">
      <c r="A1897" s="30"/>
      <c r="B1897" s="30"/>
    </row>
    <row r="1898" spans="1:2" x14ac:dyDescent="0.2">
      <c r="A1898" s="30"/>
      <c r="B1898" s="30"/>
    </row>
    <row r="1899" spans="1:2" x14ac:dyDescent="0.2">
      <c r="A1899" s="30"/>
      <c r="B1899" s="30"/>
    </row>
    <row r="1900" spans="1:2" x14ac:dyDescent="0.2">
      <c r="A1900" s="30"/>
      <c r="B1900" s="30"/>
    </row>
    <row r="1901" spans="1:2" x14ac:dyDescent="0.2">
      <c r="A1901" s="30"/>
      <c r="B1901" s="30"/>
    </row>
    <row r="1902" spans="1:2" x14ac:dyDescent="0.2">
      <c r="A1902" s="30"/>
      <c r="B1902" s="30"/>
    </row>
    <row r="1903" spans="1:2" x14ac:dyDescent="0.2">
      <c r="A1903" s="30"/>
      <c r="B1903" s="30"/>
    </row>
    <row r="1904" spans="1:2" x14ac:dyDescent="0.2">
      <c r="A1904" s="30"/>
      <c r="B1904" s="30"/>
    </row>
    <row r="1905" spans="1:2" x14ac:dyDescent="0.2">
      <c r="A1905" s="30"/>
      <c r="B1905" s="30"/>
    </row>
    <row r="1906" spans="1:2" x14ac:dyDescent="0.2">
      <c r="A1906" s="30"/>
      <c r="B1906" s="30"/>
    </row>
    <row r="1907" spans="1:2" x14ac:dyDescent="0.2">
      <c r="A1907" s="30"/>
      <c r="B1907" s="30"/>
    </row>
    <row r="1908" spans="1:2" x14ac:dyDescent="0.2">
      <c r="A1908" s="30"/>
      <c r="B1908" s="30"/>
    </row>
    <row r="1909" spans="1:2" x14ac:dyDescent="0.2">
      <c r="A1909" s="30"/>
      <c r="B1909" s="30"/>
    </row>
    <row r="1910" spans="1:2" x14ac:dyDescent="0.2">
      <c r="A1910" s="30"/>
      <c r="B1910" s="30"/>
    </row>
    <row r="1911" spans="1:2" x14ac:dyDescent="0.2">
      <c r="A1911" s="30"/>
      <c r="B1911" s="30"/>
    </row>
    <row r="1912" spans="1:2" x14ac:dyDescent="0.2">
      <c r="A1912" s="30"/>
      <c r="B1912" s="30"/>
    </row>
    <row r="1913" spans="1:2" x14ac:dyDescent="0.2">
      <c r="A1913" s="30"/>
      <c r="B1913" s="30"/>
    </row>
    <row r="1914" spans="1:2" x14ac:dyDescent="0.2">
      <c r="A1914" s="30"/>
      <c r="B1914" s="30"/>
    </row>
    <row r="1915" spans="1:2" x14ac:dyDescent="0.2">
      <c r="A1915" s="30"/>
      <c r="B1915" s="30"/>
    </row>
    <row r="1916" spans="1:2" x14ac:dyDescent="0.2">
      <c r="A1916" s="30"/>
      <c r="B1916" s="30"/>
    </row>
    <row r="1917" spans="1:2" x14ac:dyDescent="0.2">
      <c r="A1917" s="30"/>
      <c r="B1917" s="30"/>
    </row>
    <row r="1918" spans="1:2" x14ac:dyDescent="0.2">
      <c r="A1918" s="30"/>
      <c r="B1918" s="30"/>
    </row>
    <row r="1919" spans="1:2" x14ac:dyDescent="0.2">
      <c r="A1919" s="30"/>
      <c r="B1919" s="30"/>
    </row>
    <row r="1920" spans="1:2" x14ac:dyDescent="0.2">
      <c r="A1920" s="30"/>
      <c r="B1920" s="30"/>
    </row>
    <row r="1921" spans="1:2" x14ac:dyDescent="0.2">
      <c r="A1921" s="30"/>
      <c r="B1921" s="30"/>
    </row>
    <row r="1922" spans="1:2" x14ac:dyDescent="0.2">
      <c r="A1922" s="30"/>
      <c r="B1922" s="30"/>
    </row>
    <row r="1923" spans="1:2" x14ac:dyDescent="0.2">
      <c r="A1923" s="30"/>
      <c r="B1923" s="30"/>
    </row>
    <row r="1924" spans="1:2" x14ac:dyDescent="0.2">
      <c r="A1924" s="30"/>
      <c r="B1924" s="30"/>
    </row>
    <row r="1925" spans="1:2" x14ac:dyDescent="0.2">
      <c r="A1925" s="30"/>
      <c r="B1925" s="30"/>
    </row>
    <row r="1926" spans="1:2" x14ac:dyDescent="0.2">
      <c r="A1926" s="30"/>
      <c r="B1926" s="30"/>
    </row>
    <row r="1927" spans="1:2" x14ac:dyDescent="0.2">
      <c r="A1927" s="30"/>
      <c r="B1927" s="30"/>
    </row>
    <row r="1928" spans="1:2" x14ac:dyDescent="0.2">
      <c r="A1928" s="30"/>
      <c r="B1928" s="30"/>
    </row>
    <row r="1929" spans="1:2" x14ac:dyDescent="0.2">
      <c r="A1929" s="30"/>
      <c r="B1929" s="30"/>
    </row>
    <row r="1930" spans="1:2" x14ac:dyDescent="0.2">
      <c r="A1930" s="30"/>
      <c r="B1930" s="30"/>
    </row>
    <row r="1931" spans="1:2" x14ac:dyDescent="0.2">
      <c r="A1931" s="30"/>
      <c r="B1931" s="30"/>
    </row>
    <row r="1932" spans="1:2" x14ac:dyDescent="0.2">
      <c r="A1932" s="30"/>
      <c r="B1932" s="30"/>
    </row>
    <row r="1933" spans="1:2" x14ac:dyDescent="0.2">
      <c r="A1933" s="30"/>
      <c r="B1933" s="30"/>
    </row>
    <row r="1934" spans="1:2" x14ac:dyDescent="0.2">
      <c r="A1934" s="30"/>
      <c r="B1934" s="30"/>
    </row>
    <row r="1935" spans="1:2" x14ac:dyDescent="0.2">
      <c r="A1935" s="30"/>
      <c r="B1935" s="30"/>
    </row>
    <row r="1936" spans="1:2" x14ac:dyDescent="0.2">
      <c r="A1936" s="30"/>
      <c r="B1936" s="30"/>
    </row>
    <row r="1937" spans="1:2" x14ac:dyDescent="0.2">
      <c r="A1937" s="30"/>
      <c r="B1937" s="30"/>
    </row>
    <row r="1938" spans="1:2" x14ac:dyDescent="0.2">
      <c r="A1938" s="30"/>
      <c r="B1938" s="30"/>
    </row>
    <row r="1939" spans="1:2" x14ac:dyDescent="0.2">
      <c r="A1939" s="30"/>
      <c r="B1939" s="30"/>
    </row>
    <row r="1940" spans="1:2" x14ac:dyDescent="0.2">
      <c r="A1940" s="30"/>
      <c r="B1940" s="30"/>
    </row>
    <row r="1941" spans="1:2" x14ac:dyDescent="0.2">
      <c r="A1941" s="30"/>
      <c r="B1941" s="30"/>
    </row>
    <row r="1942" spans="1:2" x14ac:dyDescent="0.2">
      <c r="A1942" s="30"/>
      <c r="B1942" s="30"/>
    </row>
    <row r="1943" spans="1:2" x14ac:dyDescent="0.2">
      <c r="A1943" s="30"/>
      <c r="B1943" s="30"/>
    </row>
    <row r="1944" spans="1:2" x14ac:dyDescent="0.2">
      <c r="A1944" s="30"/>
      <c r="B1944" s="30"/>
    </row>
    <row r="1945" spans="1:2" x14ac:dyDescent="0.2">
      <c r="A1945" s="30"/>
      <c r="B1945" s="30"/>
    </row>
    <row r="1946" spans="1:2" x14ac:dyDescent="0.2">
      <c r="A1946" s="30"/>
      <c r="B1946" s="30"/>
    </row>
    <row r="1947" spans="1:2" x14ac:dyDescent="0.2">
      <c r="A1947" s="30"/>
      <c r="B1947" s="30"/>
    </row>
    <row r="1948" spans="1:2" x14ac:dyDescent="0.2">
      <c r="A1948" s="30"/>
      <c r="B1948" s="30"/>
    </row>
    <row r="1949" spans="1:2" x14ac:dyDescent="0.2">
      <c r="A1949" s="30"/>
      <c r="B1949" s="30"/>
    </row>
    <row r="1950" spans="1:2" x14ac:dyDescent="0.2">
      <c r="A1950" s="30"/>
      <c r="B1950" s="30"/>
    </row>
    <row r="1951" spans="1:2" x14ac:dyDescent="0.2">
      <c r="A1951" s="30"/>
      <c r="B1951" s="30"/>
    </row>
    <row r="1952" spans="1:2" x14ac:dyDescent="0.2">
      <c r="A1952" s="30"/>
      <c r="B1952" s="30"/>
    </row>
    <row r="1953" spans="1:2" x14ac:dyDescent="0.2">
      <c r="A1953" s="30"/>
      <c r="B1953" s="30"/>
    </row>
    <row r="1954" spans="1:2" x14ac:dyDescent="0.2">
      <c r="A1954" s="30"/>
      <c r="B1954" s="30"/>
    </row>
    <row r="1955" spans="1:2" x14ac:dyDescent="0.2">
      <c r="A1955" s="30"/>
      <c r="B1955" s="30"/>
    </row>
    <row r="1956" spans="1:2" x14ac:dyDescent="0.2">
      <c r="A1956" s="30"/>
      <c r="B1956" s="30"/>
    </row>
    <row r="1957" spans="1:2" x14ac:dyDescent="0.2">
      <c r="A1957" s="30"/>
      <c r="B1957" s="30"/>
    </row>
    <row r="1958" spans="1:2" x14ac:dyDescent="0.2">
      <c r="A1958" s="30"/>
      <c r="B1958" s="30"/>
    </row>
    <row r="1959" spans="1:2" x14ac:dyDescent="0.2">
      <c r="A1959" s="30"/>
      <c r="B1959" s="30"/>
    </row>
    <row r="1960" spans="1:2" x14ac:dyDescent="0.2">
      <c r="A1960" s="30"/>
      <c r="B1960" s="30"/>
    </row>
    <row r="1961" spans="1:2" x14ac:dyDescent="0.2">
      <c r="A1961" s="30"/>
      <c r="B1961" s="30"/>
    </row>
    <row r="1962" spans="1:2" x14ac:dyDescent="0.2">
      <c r="A1962" s="30"/>
      <c r="B1962" s="30"/>
    </row>
    <row r="1963" spans="1:2" x14ac:dyDescent="0.2">
      <c r="A1963" s="30"/>
      <c r="B1963" s="30"/>
    </row>
    <row r="1964" spans="1:2" x14ac:dyDescent="0.2">
      <c r="A1964" s="30"/>
      <c r="B1964" s="30"/>
    </row>
    <row r="1965" spans="1:2" x14ac:dyDescent="0.2">
      <c r="A1965" s="30"/>
      <c r="B1965" s="30"/>
    </row>
    <row r="1966" spans="1:2" x14ac:dyDescent="0.2">
      <c r="A1966" s="30"/>
      <c r="B1966" s="30"/>
    </row>
    <row r="1967" spans="1:2" x14ac:dyDescent="0.2">
      <c r="A1967" s="30"/>
      <c r="B1967" s="30"/>
    </row>
    <row r="1968" spans="1:2" x14ac:dyDescent="0.2">
      <c r="A1968" s="30"/>
      <c r="B1968" s="30"/>
    </row>
    <row r="1969" spans="1:2" x14ac:dyDescent="0.2">
      <c r="A1969" s="30"/>
      <c r="B1969" s="30"/>
    </row>
    <row r="1970" spans="1:2" x14ac:dyDescent="0.2">
      <c r="A1970" s="30"/>
      <c r="B1970" s="30"/>
    </row>
    <row r="1971" spans="1:2" x14ac:dyDescent="0.2">
      <c r="A1971" s="30"/>
      <c r="B1971" s="30"/>
    </row>
    <row r="1972" spans="1:2" x14ac:dyDescent="0.2">
      <c r="A1972" s="30"/>
      <c r="B1972" s="30"/>
    </row>
    <row r="1973" spans="1:2" x14ac:dyDescent="0.2">
      <c r="A1973" s="30"/>
      <c r="B1973" s="30"/>
    </row>
    <row r="1974" spans="1:2" x14ac:dyDescent="0.2">
      <c r="A1974" s="30"/>
      <c r="B1974" s="30"/>
    </row>
    <row r="1975" spans="1:2" x14ac:dyDescent="0.2">
      <c r="A1975" s="30"/>
      <c r="B1975" s="30"/>
    </row>
    <row r="1976" spans="1:2" x14ac:dyDescent="0.2">
      <c r="A1976" s="30"/>
      <c r="B1976" s="30"/>
    </row>
    <row r="1977" spans="1:2" x14ac:dyDescent="0.2">
      <c r="A1977" s="30"/>
      <c r="B1977" s="30"/>
    </row>
    <row r="1978" spans="1:2" x14ac:dyDescent="0.2">
      <c r="A1978" s="30"/>
      <c r="B1978" s="30"/>
    </row>
    <row r="1979" spans="1:2" x14ac:dyDescent="0.2">
      <c r="A1979" s="30"/>
      <c r="B1979" s="30"/>
    </row>
    <row r="1980" spans="1:2" x14ac:dyDescent="0.2">
      <c r="A1980" s="30"/>
      <c r="B1980" s="30"/>
    </row>
    <row r="1981" spans="1:2" x14ac:dyDescent="0.2">
      <c r="A1981" s="30"/>
      <c r="B1981" s="30"/>
    </row>
    <row r="1982" spans="1:2" x14ac:dyDescent="0.2">
      <c r="A1982" s="30"/>
      <c r="B1982" s="30"/>
    </row>
    <row r="1983" spans="1:2" x14ac:dyDescent="0.2">
      <c r="A1983" s="30"/>
      <c r="B1983" s="30"/>
    </row>
    <row r="1984" spans="1:2" x14ac:dyDescent="0.2">
      <c r="A1984" s="30"/>
      <c r="B1984" s="30"/>
    </row>
    <row r="1985" spans="1:2" x14ac:dyDescent="0.2">
      <c r="A1985" s="30"/>
      <c r="B1985" s="30"/>
    </row>
    <row r="1986" spans="1:2" x14ac:dyDescent="0.2">
      <c r="A1986" s="30"/>
      <c r="B1986" s="30"/>
    </row>
    <row r="1987" spans="1:2" x14ac:dyDescent="0.2">
      <c r="A1987" s="30"/>
      <c r="B1987" s="30"/>
    </row>
    <row r="1988" spans="1:2" x14ac:dyDescent="0.2">
      <c r="A1988" s="30"/>
      <c r="B1988" s="30"/>
    </row>
    <row r="1989" spans="1:2" x14ac:dyDescent="0.2">
      <c r="A1989" s="30"/>
      <c r="B1989" s="30"/>
    </row>
    <row r="1990" spans="1:2" x14ac:dyDescent="0.2">
      <c r="A1990" s="30"/>
      <c r="B1990" s="30"/>
    </row>
    <row r="1991" spans="1:2" x14ac:dyDescent="0.2">
      <c r="A1991" s="30"/>
      <c r="B1991" s="30"/>
    </row>
    <row r="1992" spans="1:2" x14ac:dyDescent="0.2">
      <c r="A1992" s="30"/>
      <c r="B1992" s="30"/>
    </row>
    <row r="1993" spans="1:2" x14ac:dyDescent="0.2">
      <c r="A1993" s="30"/>
      <c r="B1993" s="30"/>
    </row>
    <row r="1994" spans="1:2" x14ac:dyDescent="0.2">
      <c r="A1994" s="30"/>
      <c r="B1994" s="30"/>
    </row>
    <row r="1995" spans="1:2" x14ac:dyDescent="0.2">
      <c r="A1995" s="30"/>
      <c r="B1995" s="30"/>
    </row>
    <row r="1996" spans="1:2" x14ac:dyDescent="0.2">
      <c r="A1996" s="30"/>
      <c r="B1996" s="30"/>
    </row>
    <row r="1997" spans="1:2" x14ac:dyDescent="0.2">
      <c r="A1997" s="30"/>
      <c r="B1997" s="30"/>
    </row>
    <row r="1998" spans="1:2" x14ac:dyDescent="0.2">
      <c r="A1998" s="30"/>
      <c r="B1998" s="30"/>
    </row>
    <row r="1999" spans="1:2" x14ac:dyDescent="0.2">
      <c r="A1999" s="30"/>
      <c r="B1999" s="30"/>
    </row>
    <row r="2000" spans="1:2" x14ac:dyDescent="0.2">
      <c r="A2000" s="30"/>
      <c r="B2000" s="30"/>
    </row>
    <row r="2001" spans="1:2" x14ac:dyDescent="0.2">
      <c r="A2001" s="30"/>
      <c r="B2001" s="30"/>
    </row>
    <row r="2002" spans="1:2" x14ac:dyDescent="0.2">
      <c r="A2002" s="30"/>
      <c r="B2002" s="30"/>
    </row>
    <row r="2003" spans="1:2" x14ac:dyDescent="0.2">
      <c r="A2003" s="30"/>
      <c r="B2003" s="30"/>
    </row>
    <row r="2004" spans="1:2" x14ac:dyDescent="0.2">
      <c r="A2004" s="30"/>
      <c r="B2004" s="30"/>
    </row>
    <row r="2005" spans="1:2" x14ac:dyDescent="0.2">
      <c r="A2005" s="30"/>
      <c r="B2005" s="30"/>
    </row>
    <row r="2006" spans="1:2" x14ac:dyDescent="0.2">
      <c r="A2006" s="30"/>
      <c r="B2006" s="30"/>
    </row>
    <row r="2007" spans="1:2" x14ac:dyDescent="0.2">
      <c r="A2007" s="30"/>
      <c r="B2007" s="30"/>
    </row>
    <row r="2008" spans="1:2" x14ac:dyDescent="0.2">
      <c r="A2008" s="30"/>
      <c r="B2008" s="30"/>
    </row>
    <row r="2009" spans="1:2" x14ac:dyDescent="0.2">
      <c r="A2009" s="30"/>
      <c r="B2009" s="30"/>
    </row>
    <row r="2010" spans="1:2" x14ac:dyDescent="0.2">
      <c r="A2010" s="30"/>
      <c r="B2010" s="30"/>
    </row>
    <row r="2011" spans="1:2" x14ac:dyDescent="0.2">
      <c r="A2011" s="30"/>
      <c r="B2011" s="30"/>
    </row>
    <row r="2012" spans="1:2" x14ac:dyDescent="0.2">
      <c r="A2012" s="30"/>
      <c r="B2012" s="30"/>
    </row>
    <row r="2013" spans="1:2" x14ac:dyDescent="0.2">
      <c r="A2013" s="30"/>
      <c r="B2013" s="30"/>
    </row>
    <row r="2014" spans="1:2" x14ac:dyDescent="0.2">
      <c r="A2014" s="30"/>
      <c r="B2014" s="30"/>
    </row>
    <row r="2015" spans="1:2" x14ac:dyDescent="0.2">
      <c r="A2015" s="30"/>
      <c r="B2015" s="30"/>
    </row>
    <row r="2016" spans="1:2" x14ac:dyDescent="0.2">
      <c r="A2016" s="30"/>
      <c r="B2016" s="30"/>
    </row>
    <row r="2017" spans="1:2" x14ac:dyDescent="0.2">
      <c r="A2017" s="30"/>
      <c r="B2017" s="30"/>
    </row>
    <row r="2018" spans="1:2" x14ac:dyDescent="0.2">
      <c r="A2018" s="30"/>
      <c r="B2018" s="30"/>
    </row>
    <row r="2019" spans="1:2" x14ac:dyDescent="0.2">
      <c r="A2019" s="30"/>
      <c r="B2019" s="30"/>
    </row>
    <row r="2020" spans="1:2" x14ac:dyDescent="0.2">
      <c r="A2020" s="30"/>
      <c r="B2020" s="30"/>
    </row>
    <row r="2021" spans="1:2" x14ac:dyDescent="0.2">
      <c r="A2021" s="30"/>
      <c r="B2021" s="30"/>
    </row>
    <row r="2022" spans="1:2" x14ac:dyDescent="0.2">
      <c r="A2022" s="30"/>
      <c r="B2022" s="30"/>
    </row>
    <row r="2023" spans="1:2" x14ac:dyDescent="0.2">
      <c r="A2023" s="30"/>
      <c r="B2023" s="30"/>
    </row>
    <row r="2024" spans="1:2" x14ac:dyDescent="0.2">
      <c r="A2024" s="30"/>
      <c r="B2024" s="30"/>
    </row>
    <row r="2025" spans="1:2" x14ac:dyDescent="0.2">
      <c r="A2025" s="30"/>
      <c r="B2025" s="30"/>
    </row>
    <row r="2026" spans="1:2" x14ac:dyDescent="0.2">
      <c r="A2026" s="30"/>
      <c r="B2026" s="30"/>
    </row>
    <row r="2027" spans="1:2" x14ac:dyDescent="0.2">
      <c r="A2027" s="30"/>
      <c r="B2027" s="30"/>
    </row>
    <row r="2028" spans="1:2" x14ac:dyDescent="0.2">
      <c r="A2028" s="30"/>
      <c r="B2028" s="30"/>
    </row>
    <row r="2029" spans="1:2" x14ac:dyDescent="0.2">
      <c r="A2029" s="30"/>
      <c r="B2029" s="30"/>
    </row>
    <row r="2030" spans="1:2" x14ac:dyDescent="0.2">
      <c r="A2030" s="30"/>
      <c r="B2030" s="30"/>
    </row>
    <row r="2031" spans="1:2" x14ac:dyDescent="0.2">
      <c r="A2031" s="30"/>
      <c r="B2031" s="30"/>
    </row>
    <row r="2032" spans="1:2" x14ac:dyDescent="0.2">
      <c r="A2032" s="30"/>
      <c r="B2032" s="30"/>
    </row>
    <row r="2033" spans="1:2" x14ac:dyDescent="0.2">
      <c r="A2033" s="30"/>
      <c r="B2033" s="30"/>
    </row>
    <row r="2034" spans="1:2" x14ac:dyDescent="0.2">
      <c r="A2034" s="30"/>
      <c r="B2034" s="30"/>
    </row>
    <row r="2035" spans="1:2" x14ac:dyDescent="0.2">
      <c r="A2035" s="30"/>
      <c r="B2035" s="30"/>
    </row>
    <row r="2036" spans="1:2" x14ac:dyDescent="0.2">
      <c r="A2036" s="30"/>
      <c r="B2036" s="30"/>
    </row>
    <row r="2037" spans="1:2" x14ac:dyDescent="0.2">
      <c r="A2037" s="30"/>
      <c r="B2037" s="30"/>
    </row>
    <row r="2038" spans="1:2" x14ac:dyDescent="0.2">
      <c r="A2038" s="30"/>
      <c r="B2038" s="30"/>
    </row>
    <row r="2039" spans="1:2" x14ac:dyDescent="0.2">
      <c r="A2039" s="30"/>
      <c r="B2039" s="30"/>
    </row>
    <row r="2040" spans="1:2" x14ac:dyDescent="0.2">
      <c r="A2040" s="30"/>
      <c r="B2040" s="30"/>
    </row>
    <row r="2041" spans="1:2" x14ac:dyDescent="0.2">
      <c r="A2041" s="30"/>
      <c r="B2041" s="30"/>
    </row>
    <row r="2042" spans="1:2" x14ac:dyDescent="0.2">
      <c r="A2042" s="30"/>
      <c r="B2042" s="30"/>
    </row>
    <row r="2043" spans="1:2" x14ac:dyDescent="0.2">
      <c r="A2043" s="30"/>
      <c r="B2043" s="30"/>
    </row>
    <row r="2044" spans="1:2" x14ac:dyDescent="0.2">
      <c r="A2044" s="30"/>
      <c r="B2044" s="30"/>
    </row>
    <row r="2045" spans="1:2" x14ac:dyDescent="0.2">
      <c r="A2045" s="30"/>
      <c r="B2045" s="30"/>
    </row>
    <row r="2046" spans="1:2" x14ac:dyDescent="0.2">
      <c r="A2046" s="30"/>
      <c r="B2046" s="30"/>
    </row>
    <row r="2047" spans="1:2" x14ac:dyDescent="0.2">
      <c r="A2047" s="30"/>
      <c r="B2047" s="30"/>
    </row>
    <row r="2048" spans="1:2" x14ac:dyDescent="0.2">
      <c r="A2048" s="30"/>
      <c r="B2048" s="30"/>
    </row>
    <row r="2049" spans="1:2" x14ac:dyDescent="0.2">
      <c r="A2049" s="30"/>
      <c r="B2049" s="30"/>
    </row>
    <row r="2050" spans="1:2" x14ac:dyDescent="0.2">
      <c r="A2050" s="30"/>
      <c r="B2050" s="30"/>
    </row>
    <row r="2051" spans="1:2" x14ac:dyDescent="0.2">
      <c r="A2051" s="30"/>
      <c r="B2051" s="30"/>
    </row>
    <row r="2052" spans="1:2" x14ac:dyDescent="0.2">
      <c r="A2052" s="30"/>
      <c r="B2052" s="30"/>
    </row>
    <row r="2053" spans="1:2" x14ac:dyDescent="0.2">
      <c r="A2053" s="30"/>
      <c r="B2053" s="30"/>
    </row>
    <row r="2054" spans="1:2" x14ac:dyDescent="0.2">
      <c r="A2054" s="30"/>
      <c r="B2054" s="30"/>
    </row>
    <row r="2055" spans="1:2" x14ac:dyDescent="0.2">
      <c r="A2055" s="30"/>
      <c r="B2055" s="30"/>
    </row>
    <row r="2056" spans="1:2" x14ac:dyDescent="0.2">
      <c r="A2056" s="30"/>
      <c r="B2056" s="30"/>
    </row>
    <row r="2057" spans="1:2" x14ac:dyDescent="0.2">
      <c r="A2057" s="30"/>
      <c r="B2057" s="30"/>
    </row>
    <row r="2058" spans="1:2" x14ac:dyDescent="0.2">
      <c r="A2058" s="30"/>
      <c r="B2058" s="30"/>
    </row>
    <row r="2059" spans="1:2" x14ac:dyDescent="0.2">
      <c r="A2059" s="30"/>
      <c r="B2059" s="30"/>
    </row>
    <row r="2060" spans="1:2" x14ac:dyDescent="0.2">
      <c r="A2060" s="30"/>
      <c r="B2060" s="30"/>
    </row>
    <row r="2061" spans="1:2" x14ac:dyDescent="0.2">
      <c r="A2061" s="30"/>
      <c r="B2061" s="30"/>
    </row>
    <row r="2062" spans="1:2" x14ac:dyDescent="0.2">
      <c r="A2062" s="30"/>
      <c r="B2062" s="30"/>
    </row>
    <row r="2063" spans="1:2" x14ac:dyDescent="0.2">
      <c r="A2063" s="30"/>
      <c r="B2063" s="30"/>
    </row>
    <row r="2064" spans="1:2" x14ac:dyDescent="0.2">
      <c r="A2064" s="30"/>
      <c r="B2064" s="30"/>
    </row>
    <row r="2065" spans="1:2" x14ac:dyDescent="0.2">
      <c r="A2065" s="30"/>
      <c r="B2065" s="30"/>
    </row>
    <row r="2066" spans="1:2" x14ac:dyDescent="0.2">
      <c r="A2066" s="30"/>
      <c r="B2066" s="30"/>
    </row>
    <row r="2067" spans="1:2" x14ac:dyDescent="0.2">
      <c r="A2067" s="30"/>
      <c r="B2067" s="30"/>
    </row>
    <row r="2068" spans="1:2" x14ac:dyDescent="0.2">
      <c r="A2068" s="30"/>
      <c r="B2068" s="30"/>
    </row>
    <row r="2069" spans="1:2" x14ac:dyDescent="0.2">
      <c r="A2069" s="30"/>
      <c r="B2069" s="30"/>
    </row>
    <row r="2070" spans="1:2" x14ac:dyDescent="0.2">
      <c r="A2070" s="30"/>
      <c r="B2070" s="30"/>
    </row>
    <row r="2071" spans="1:2" x14ac:dyDescent="0.2">
      <c r="A2071" s="30"/>
      <c r="B2071" s="30"/>
    </row>
    <row r="2072" spans="1:2" x14ac:dyDescent="0.2">
      <c r="A2072" s="30"/>
      <c r="B2072" s="30"/>
    </row>
    <row r="2073" spans="1:2" x14ac:dyDescent="0.2">
      <c r="A2073" s="30"/>
      <c r="B2073" s="30"/>
    </row>
    <row r="2074" spans="1:2" x14ac:dyDescent="0.2">
      <c r="A2074" s="30"/>
      <c r="B2074" s="30"/>
    </row>
    <row r="2075" spans="1:2" x14ac:dyDescent="0.2">
      <c r="A2075" s="30"/>
      <c r="B2075" s="30"/>
    </row>
    <row r="2076" spans="1:2" x14ac:dyDescent="0.2">
      <c r="A2076" s="30"/>
      <c r="B2076" s="30"/>
    </row>
    <row r="2077" spans="1:2" x14ac:dyDescent="0.2">
      <c r="A2077" s="30"/>
      <c r="B2077" s="30"/>
    </row>
    <row r="2078" spans="1:2" x14ac:dyDescent="0.2">
      <c r="A2078" s="30"/>
      <c r="B2078" s="30"/>
    </row>
    <row r="2079" spans="1:2" x14ac:dyDescent="0.2">
      <c r="A2079" s="30"/>
      <c r="B2079" s="30"/>
    </row>
    <row r="2080" spans="1:2" x14ac:dyDescent="0.2">
      <c r="A2080" s="30"/>
      <c r="B2080" s="30"/>
    </row>
    <row r="2081" spans="1:2" x14ac:dyDescent="0.2">
      <c r="A2081" s="30"/>
      <c r="B2081" s="30"/>
    </row>
    <row r="2082" spans="1:2" x14ac:dyDescent="0.2">
      <c r="A2082" s="30"/>
      <c r="B2082" s="30"/>
    </row>
    <row r="2083" spans="1:2" x14ac:dyDescent="0.2">
      <c r="A2083" s="30"/>
      <c r="B2083" s="30"/>
    </row>
    <row r="2084" spans="1:2" x14ac:dyDescent="0.2">
      <c r="A2084" s="30"/>
      <c r="B2084" s="30"/>
    </row>
    <row r="2085" spans="1:2" x14ac:dyDescent="0.2">
      <c r="A2085" s="30"/>
      <c r="B2085" s="30"/>
    </row>
    <row r="2086" spans="1:2" x14ac:dyDescent="0.2">
      <c r="A2086" s="30"/>
      <c r="B2086" s="30"/>
    </row>
    <row r="2087" spans="1:2" x14ac:dyDescent="0.2">
      <c r="A2087" s="30"/>
      <c r="B2087" s="30"/>
    </row>
    <row r="2088" spans="1:2" x14ac:dyDescent="0.2">
      <c r="A2088" s="30"/>
      <c r="B2088" s="30"/>
    </row>
    <row r="2089" spans="1:2" x14ac:dyDescent="0.2">
      <c r="A2089" s="30"/>
      <c r="B2089" s="30"/>
    </row>
    <row r="2090" spans="1:2" x14ac:dyDescent="0.2">
      <c r="A2090" s="30"/>
      <c r="B2090" s="30"/>
    </row>
    <row r="2091" spans="1:2" x14ac:dyDescent="0.2">
      <c r="A2091" s="30"/>
      <c r="B2091" s="30"/>
    </row>
    <row r="2092" spans="1:2" x14ac:dyDescent="0.2">
      <c r="A2092" s="30"/>
      <c r="B2092" s="30"/>
    </row>
    <row r="2093" spans="1:2" x14ac:dyDescent="0.2">
      <c r="A2093" s="30"/>
      <c r="B2093" s="30"/>
    </row>
    <row r="2094" spans="1:2" x14ac:dyDescent="0.2">
      <c r="A2094" s="30"/>
      <c r="B2094" s="30"/>
    </row>
    <row r="2095" spans="1:2" x14ac:dyDescent="0.2">
      <c r="A2095" s="30"/>
      <c r="B2095" s="30"/>
    </row>
    <row r="2096" spans="1:2" x14ac:dyDescent="0.2">
      <c r="A2096" s="30"/>
      <c r="B2096" s="30"/>
    </row>
    <row r="2097" spans="1:2" x14ac:dyDescent="0.2">
      <c r="A2097" s="30"/>
      <c r="B2097" s="30"/>
    </row>
    <row r="2098" spans="1:2" x14ac:dyDescent="0.2">
      <c r="A2098" s="30"/>
      <c r="B2098" s="30"/>
    </row>
    <row r="2099" spans="1:2" x14ac:dyDescent="0.2">
      <c r="A2099" s="30"/>
      <c r="B2099" s="30"/>
    </row>
    <row r="2100" spans="1:2" x14ac:dyDescent="0.2">
      <c r="A2100" s="30"/>
      <c r="B2100" s="30"/>
    </row>
    <row r="2101" spans="1:2" x14ac:dyDescent="0.2">
      <c r="A2101" s="30"/>
      <c r="B2101" s="30"/>
    </row>
    <row r="2102" spans="1:2" x14ac:dyDescent="0.2">
      <c r="A2102" s="30"/>
      <c r="B2102" s="30"/>
    </row>
    <row r="2103" spans="1:2" x14ac:dyDescent="0.2">
      <c r="A2103" s="30"/>
      <c r="B2103" s="30"/>
    </row>
    <row r="2104" spans="1:2" x14ac:dyDescent="0.2">
      <c r="A2104" s="30"/>
      <c r="B2104" s="30"/>
    </row>
    <row r="2105" spans="1:2" x14ac:dyDescent="0.2">
      <c r="A2105" s="30"/>
      <c r="B2105" s="30"/>
    </row>
    <row r="2106" spans="1:2" x14ac:dyDescent="0.2">
      <c r="A2106" s="30"/>
      <c r="B2106" s="30"/>
    </row>
    <row r="2107" spans="1:2" x14ac:dyDescent="0.2">
      <c r="A2107" s="30"/>
      <c r="B2107" s="30"/>
    </row>
    <row r="2108" spans="1:2" x14ac:dyDescent="0.2">
      <c r="A2108" s="30"/>
      <c r="B2108" s="30"/>
    </row>
    <row r="2109" spans="1:2" x14ac:dyDescent="0.2">
      <c r="A2109" s="30"/>
      <c r="B2109" s="30"/>
    </row>
    <row r="2110" spans="1:2" x14ac:dyDescent="0.2">
      <c r="A2110" s="30"/>
      <c r="B2110" s="30"/>
    </row>
    <row r="2111" spans="1:2" x14ac:dyDescent="0.2">
      <c r="A2111" s="30"/>
      <c r="B2111" s="30"/>
    </row>
    <row r="2112" spans="1:2" x14ac:dyDescent="0.2">
      <c r="A2112" s="30"/>
      <c r="B2112" s="30"/>
    </row>
    <row r="2113" spans="1:2" x14ac:dyDescent="0.2">
      <c r="A2113" s="30"/>
      <c r="B2113" s="30"/>
    </row>
    <row r="2114" spans="1:2" x14ac:dyDescent="0.2">
      <c r="A2114" s="30"/>
      <c r="B2114" s="30"/>
    </row>
    <row r="2115" spans="1:2" x14ac:dyDescent="0.2">
      <c r="A2115" s="30"/>
      <c r="B2115" s="30"/>
    </row>
    <row r="2116" spans="1:2" x14ac:dyDescent="0.2">
      <c r="A2116" s="30"/>
      <c r="B2116" s="30"/>
    </row>
    <row r="2117" spans="1:2" x14ac:dyDescent="0.2">
      <c r="A2117" s="30"/>
      <c r="B2117" s="30"/>
    </row>
    <row r="2118" spans="1:2" x14ac:dyDescent="0.2">
      <c r="A2118" s="30"/>
      <c r="B2118" s="30"/>
    </row>
    <row r="2119" spans="1:2" x14ac:dyDescent="0.2">
      <c r="A2119" s="30"/>
      <c r="B2119" s="30"/>
    </row>
    <row r="2120" spans="1:2" x14ac:dyDescent="0.2">
      <c r="A2120" s="30"/>
      <c r="B2120" s="30"/>
    </row>
    <row r="2121" spans="1:2" x14ac:dyDescent="0.2">
      <c r="A2121" s="30"/>
      <c r="B2121" s="30"/>
    </row>
    <row r="2122" spans="1:2" x14ac:dyDescent="0.2">
      <c r="A2122" s="30"/>
      <c r="B2122" s="30"/>
    </row>
    <row r="2123" spans="1:2" x14ac:dyDescent="0.2">
      <c r="A2123" s="30"/>
      <c r="B2123" s="30"/>
    </row>
    <row r="2124" spans="1:2" x14ac:dyDescent="0.2">
      <c r="A2124" s="30"/>
      <c r="B2124" s="30"/>
    </row>
    <row r="2125" spans="1:2" x14ac:dyDescent="0.2">
      <c r="A2125" s="30"/>
      <c r="B2125" s="30"/>
    </row>
    <row r="2126" spans="1:2" x14ac:dyDescent="0.2">
      <c r="A2126" s="30"/>
      <c r="B2126" s="30"/>
    </row>
    <row r="2127" spans="1:2" x14ac:dyDescent="0.2">
      <c r="A2127" s="30"/>
      <c r="B2127" s="30"/>
    </row>
    <row r="2128" spans="1:2" x14ac:dyDescent="0.2">
      <c r="A2128" s="30"/>
      <c r="B2128" s="30"/>
    </row>
    <row r="2129" spans="1:2" x14ac:dyDescent="0.2">
      <c r="A2129" s="30"/>
      <c r="B2129" s="30"/>
    </row>
    <row r="2130" spans="1:2" x14ac:dyDescent="0.2">
      <c r="A2130" s="30"/>
      <c r="B2130" s="30"/>
    </row>
    <row r="2131" spans="1:2" x14ac:dyDescent="0.2">
      <c r="A2131" s="30"/>
      <c r="B2131" s="30"/>
    </row>
    <row r="2132" spans="1:2" x14ac:dyDescent="0.2">
      <c r="A2132" s="30"/>
      <c r="B2132" s="30"/>
    </row>
    <row r="2133" spans="1:2" x14ac:dyDescent="0.2">
      <c r="A2133" s="30"/>
      <c r="B2133" s="30"/>
    </row>
    <row r="2134" spans="1:2" x14ac:dyDescent="0.2">
      <c r="A2134" s="30"/>
      <c r="B2134" s="30"/>
    </row>
    <row r="2135" spans="1:2" x14ac:dyDescent="0.2">
      <c r="A2135" s="30"/>
      <c r="B2135" s="30"/>
    </row>
    <row r="2136" spans="1:2" x14ac:dyDescent="0.2">
      <c r="A2136" s="30"/>
      <c r="B2136" s="30"/>
    </row>
    <row r="2137" spans="1:2" x14ac:dyDescent="0.2">
      <c r="A2137" s="30"/>
      <c r="B2137" s="30"/>
    </row>
    <row r="2138" spans="1:2" x14ac:dyDescent="0.2">
      <c r="A2138" s="30"/>
      <c r="B2138" s="30"/>
    </row>
    <row r="2139" spans="1:2" x14ac:dyDescent="0.2">
      <c r="A2139" s="30"/>
      <c r="B2139" s="30"/>
    </row>
    <row r="2140" spans="1:2" x14ac:dyDescent="0.2">
      <c r="A2140" s="30"/>
      <c r="B2140" s="30"/>
    </row>
    <row r="2141" spans="1:2" x14ac:dyDescent="0.2">
      <c r="A2141" s="30"/>
      <c r="B2141" s="30"/>
    </row>
    <row r="2142" spans="1:2" x14ac:dyDescent="0.2">
      <c r="A2142" s="30"/>
      <c r="B2142" s="30"/>
    </row>
    <row r="2143" spans="1:2" x14ac:dyDescent="0.2">
      <c r="A2143" s="30"/>
      <c r="B2143" s="30"/>
    </row>
    <row r="2144" spans="1:2" x14ac:dyDescent="0.2">
      <c r="A2144" s="30"/>
      <c r="B2144" s="30"/>
    </row>
    <row r="2145" spans="1:2" x14ac:dyDescent="0.2">
      <c r="A2145" s="30"/>
      <c r="B2145" s="30"/>
    </row>
    <row r="2146" spans="1:2" x14ac:dyDescent="0.2">
      <c r="A2146" s="30"/>
      <c r="B2146" s="30"/>
    </row>
    <row r="2147" spans="1:2" x14ac:dyDescent="0.2">
      <c r="A2147" s="30"/>
      <c r="B2147" s="30"/>
    </row>
    <row r="2148" spans="1:2" x14ac:dyDescent="0.2">
      <c r="A2148" s="30"/>
      <c r="B2148" s="30"/>
    </row>
    <row r="2149" spans="1:2" x14ac:dyDescent="0.2">
      <c r="A2149" s="30"/>
      <c r="B2149" s="30"/>
    </row>
    <row r="2150" spans="1:2" x14ac:dyDescent="0.2">
      <c r="A2150" s="30"/>
      <c r="B2150" s="30"/>
    </row>
    <row r="2151" spans="1:2" x14ac:dyDescent="0.2">
      <c r="A2151" s="30"/>
      <c r="B2151" s="30"/>
    </row>
    <row r="2152" spans="1:2" x14ac:dyDescent="0.2">
      <c r="A2152" s="30"/>
      <c r="B2152" s="30"/>
    </row>
    <row r="2153" spans="1:2" x14ac:dyDescent="0.2">
      <c r="A2153" s="30"/>
      <c r="B2153" s="30"/>
    </row>
    <row r="2154" spans="1:2" x14ac:dyDescent="0.2">
      <c r="A2154" s="30"/>
      <c r="B2154" s="30"/>
    </row>
    <row r="2155" spans="1:2" x14ac:dyDescent="0.2">
      <c r="A2155" s="30"/>
      <c r="B2155" s="30"/>
    </row>
    <row r="2156" spans="1:2" x14ac:dyDescent="0.2">
      <c r="A2156" s="30"/>
      <c r="B2156" s="30"/>
    </row>
    <row r="2157" spans="1:2" x14ac:dyDescent="0.2">
      <c r="A2157" s="30"/>
      <c r="B2157" s="30"/>
    </row>
    <row r="2158" spans="1:2" x14ac:dyDescent="0.2">
      <c r="A2158" s="30"/>
      <c r="B2158" s="30"/>
    </row>
    <row r="2159" spans="1:2" x14ac:dyDescent="0.2">
      <c r="A2159" s="30"/>
      <c r="B2159" s="30"/>
    </row>
    <row r="2160" spans="1:2" x14ac:dyDescent="0.2">
      <c r="A2160" s="30"/>
      <c r="B2160" s="30"/>
    </row>
    <row r="2161" spans="1:2" x14ac:dyDescent="0.2">
      <c r="A2161" s="30"/>
      <c r="B2161" s="30"/>
    </row>
    <row r="2162" spans="1:2" x14ac:dyDescent="0.2">
      <c r="A2162" s="30"/>
      <c r="B2162" s="30"/>
    </row>
    <row r="2163" spans="1:2" x14ac:dyDescent="0.2">
      <c r="A2163" s="30"/>
      <c r="B2163" s="30"/>
    </row>
    <row r="2164" spans="1:2" x14ac:dyDescent="0.2">
      <c r="A2164" s="30"/>
      <c r="B2164" s="30"/>
    </row>
    <row r="2165" spans="1:2" x14ac:dyDescent="0.2">
      <c r="A2165" s="30"/>
      <c r="B2165" s="30"/>
    </row>
    <row r="2166" spans="1:2" x14ac:dyDescent="0.2">
      <c r="A2166" s="30"/>
      <c r="B2166" s="30"/>
    </row>
    <row r="2167" spans="1:2" x14ac:dyDescent="0.2">
      <c r="A2167" s="30"/>
      <c r="B2167" s="30"/>
    </row>
    <row r="2168" spans="1:2" x14ac:dyDescent="0.2">
      <c r="A2168" s="30"/>
      <c r="B2168" s="30"/>
    </row>
    <row r="2169" spans="1:2" x14ac:dyDescent="0.2">
      <c r="A2169" s="30"/>
      <c r="B2169" s="30"/>
    </row>
    <row r="2170" spans="1:2" x14ac:dyDescent="0.2">
      <c r="A2170" s="30"/>
      <c r="B2170" s="30"/>
    </row>
    <row r="2171" spans="1:2" x14ac:dyDescent="0.2">
      <c r="A2171" s="30"/>
      <c r="B2171" s="30"/>
    </row>
    <row r="2172" spans="1:2" x14ac:dyDescent="0.2">
      <c r="A2172" s="30"/>
      <c r="B2172" s="30"/>
    </row>
    <row r="2173" spans="1:2" x14ac:dyDescent="0.2">
      <c r="A2173" s="30"/>
      <c r="B2173" s="30"/>
    </row>
    <row r="2174" spans="1:2" x14ac:dyDescent="0.2">
      <c r="A2174" s="30"/>
      <c r="B2174" s="30"/>
    </row>
    <row r="2175" spans="1:2" x14ac:dyDescent="0.2">
      <c r="A2175" s="30"/>
      <c r="B2175" s="30"/>
    </row>
    <row r="2176" spans="1:2" x14ac:dyDescent="0.2">
      <c r="A2176" s="30"/>
      <c r="B2176" s="30"/>
    </row>
    <row r="2177" spans="1:2" x14ac:dyDescent="0.2">
      <c r="A2177" s="30"/>
      <c r="B2177" s="30"/>
    </row>
    <row r="2178" spans="1:2" x14ac:dyDescent="0.2">
      <c r="A2178" s="30"/>
      <c r="B2178" s="30"/>
    </row>
    <row r="2179" spans="1:2" x14ac:dyDescent="0.2">
      <c r="A2179" s="30"/>
      <c r="B2179" s="30"/>
    </row>
    <row r="2180" spans="1:2" x14ac:dyDescent="0.2">
      <c r="A2180" s="30"/>
      <c r="B2180" s="30"/>
    </row>
    <row r="2181" spans="1:2" x14ac:dyDescent="0.2">
      <c r="A2181" s="30"/>
      <c r="B2181" s="30"/>
    </row>
    <row r="2182" spans="1:2" x14ac:dyDescent="0.2">
      <c r="A2182" s="30"/>
      <c r="B2182" s="30"/>
    </row>
    <row r="2183" spans="1:2" x14ac:dyDescent="0.2">
      <c r="A2183" s="30"/>
      <c r="B2183" s="30"/>
    </row>
    <row r="2184" spans="1:2" x14ac:dyDescent="0.2">
      <c r="A2184" s="30"/>
      <c r="B2184" s="30"/>
    </row>
    <row r="2185" spans="1:2" x14ac:dyDescent="0.2">
      <c r="A2185" s="30"/>
      <c r="B2185" s="30"/>
    </row>
    <row r="2186" spans="1:2" x14ac:dyDescent="0.2">
      <c r="A2186" s="30"/>
      <c r="B2186" s="30"/>
    </row>
    <row r="2187" spans="1:2" x14ac:dyDescent="0.2">
      <c r="A2187" s="30"/>
      <c r="B2187" s="30"/>
    </row>
    <row r="2188" spans="1:2" x14ac:dyDescent="0.2">
      <c r="A2188" s="30"/>
      <c r="B2188" s="30"/>
    </row>
    <row r="2189" spans="1:2" x14ac:dyDescent="0.2">
      <c r="A2189" s="30"/>
      <c r="B2189" s="30"/>
    </row>
    <row r="2190" spans="1:2" x14ac:dyDescent="0.2">
      <c r="A2190" s="30"/>
      <c r="B2190" s="30"/>
    </row>
    <row r="2191" spans="1:2" x14ac:dyDescent="0.2">
      <c r="A2191" s="30"/>
      <c r="B2191" s="30"/>
    </row>
    <row r="2192" spans="1:2" x14ac:dyDescent="0.2">
      <c r="A2192" s="30"/>
      <c r="B2192" s="30"/>
    </row>
    <row r="2193" spans="1:2" x14ac:dyDescent="0.2">
      <c r="A2193" s="30"/>
      <c r="B2193" s="30"/>
    </row>
    <row r="2194" spans="1:2" x14ac:dyDescent="0.2">
      <c r="A2194" s="30"/>
      <c r="B2194" s="30"/>
    </row>
    <row r="2195" spans="1:2" x14ac:dyDescent="0.2">
      <c r="A2195" s="30"/>
      <c r="B2195" s="30"/>
    </row>
    <row r="2196" spans="1:2" x14ac:dyDescent="0.2">
      <c r="A2196" s="30"/>
      <c r="B2196" s="30"/>
    </row>
    <row r="2197" spans="1:2" x14ac:dyDescent="0.2">
      <c r="A2197" s="30"/>
      <c r="B2197" s="30"/>
    </row>
    <row r="2198" spans="1:2" x14ac:dyDescent="0.2">
      <c r="A2198" s="30"/>
      <c r="B2198" s="30"/>
    </row>
    <row r="2199" spans="1:2" x14ac:dyDescent="0.2">
      <c r="A2199" s="30"/>
      <c r="B2199" s="30"/>
    </row>
    <row r="2200" spans="1:2" x14ac:dyDescent="0.2">
      <c r="A2200" s="30"/>
      <c r="B2200" s="30"/>
    </row>
    <row r="2201" spans="1:2" x14ac:dyDescent="0.2">
      <c r="A2201" s="30"/>
      <c r="B2201" s="30"/>
    </row>
    <row r="2202" spans="1:2" x14ac:dyDescent="0.2">
      <c r="A2202" s="30"/>
      <c r="B2202" s="30"/>
    </row>
    <row r="2203" spans="1:2" x14ac:dyDescent="0.2">
      <c r="A2203" s="30"/>
      <c r="B2203" s="30"/>
    </row>
    <row r="2204" spans="1:2" x14ac:dyDescent="0.2">
      <c r="A2204" s="30"/>
      <c r="B2204" s="30"/>
    </row>
    <row r="2205" spans="1:2" x14ac:dyDescent="0.2">
      <c r="A2205" s="30"/>
      <c r="B2205" s="30"/>
    </row>
    <row r="2206" spans="1:2" x14ac:dyDescent="0.2">
      <c r="A2206" s="30"/>
      <c r="B2206" s="30"/>
    </row>
    <row r="2207" spans="1:2" x14ac:dyDescent="0.2">
      <c r="A2207" s="30"/>
      <c r="B2207" s="30"/>
    </row>
    <row r="2208" spans="1:2" x14ac:dyDescent="0.2">
      <c r="A2208" s="30"/>
      <c r="B2208" s="30"/>
    </row>
    <row r="2209" spans="1:2" x14ac:dyDescent="0.2">
      <c r="A2209" s="30"/>
      <c r="B2209" s="30"/>
    </row>
    <row r="2210" spans="1:2" x14ac:dyDescent="0.2">
      <c r="A2210" s="30"/>
      <c r="B2210" s="30"/>
    </row>
    <row r="2211" spans="1:2" x14ac:dyDescent="0.2">
      <c r="A2211" s="30"/>
      <c r="B2211" s="30"/>
    </row>
    <row r="2212" spans="1:2" x14ac:dyDescent="0.2">
      <c r="A2212" s="30"/>
      <c r="B2212" s="30"/>
    </row>
    <row r="2213" spans="1:2" x14ac:dyDescent="0.2">
      <c r="A2213" s="30"/>
      <c r="B2213" s="30"/>
    </row>
    <row r="2214" spans="1:2" x14ac:dyDescent="0.2">
      <c r="A2214" s="30"/>
      <c r="B2214" s="30"/>
    </row>
    <row r="2215" spans="1:2" x14ac:dyDescent="0.2">
      <c r="A2215" s="30"/>
      <c r="B2215" s="30"/>
    </row>
    <row r="2216" spans="1:2" x14ac:dyDescent="0.2">
      <c r="A2216" s="30"/>
      <c r="B2216" s="30"/>
    </row>
    <row r="2217" spans="1:2" x14ac:dyDescent="0.2">
      <c r="A2217" s="30"/>
      <c r="B2217" s="30"/>
    </row>
    <row r="2218" spans="1:2" x14ac:dyDescent="0.2">
      <c r="A2218" s="30"/>
      <c r="B2218" s="30"/>
    </row>
    <row r="2219" spans="1:2" x14ac:dyDescent="0.2">
      <c r="A2219" s="30"/>
      <c r="B2219" s="30"/>
    </row>
    <row r="2220" spans="1:2" x14ac:dyDescent="0.2">
      <c r="A2220" s="30"/>
      <c r="B2220" s="30"/>
    </row>
    <row r="2221" spans="1:2" x14ac:dyDescent="0.2">
      <c r="A2221" s="30"/>
      <c r="B2221" s="30"/>
    </row>
    <row r="2222" spans="1:2" x14ac:dyDescent="0.2">
      <c r="A2222" s="30"/>
      <c r="B2222" s="30"/>
    </row>
    <row r="2223" spans="1:2" x14ac:dyDescent="0.2">
      <c r="A2223" s="30"/>
      <c r="B2223" s="30"/>
    </row>
    <row r="2224" spans="1:2" x14ac:dyDescent="0.2">
      <c r="A2224" s="30"/>
      <c r="B2224" s="30"/>
    </row>
    <row r="2225" spans="1:2" x14ac:dyDescent="0.2">
      <c r="A2225" s="30"/>
      <c r="B2225" s="30"/>
    </row>
    <row r="2226" spans="1:2" x14ac:dyDescent="0.2">
      <c r="A2226" s="30"/>
      <c r="B2226" s="30"/>
    </row>
    <row r="2227" spans="1:2" x14ac:dyDescent="0.2">
      <c r="A2227" s="30"/>
      <c r="B2227" s="30"/>
    </row>
    <row r="2228" spans="1:2" x14ac:dyDescent="0.2">
      <c r="A2228" s="30"/>
      <c r="B2228" s="30"/>
    </row>
    <row r="2229" spans="1:2" x14ac:dyDescent="0.2">
      <c r="A2229" s="30"/>
      <c r="B2229" s="30"/>
    </row>
    <row r="2230" spans="1:2" x14ac:dyDescent="0.2">
      <c r="A2230" s="30"/>
      <c r="B2230" s="30"/>
    </row>
    <row r="2231" spans="1:2" x14ac:dyDescent="0.2">
      <c r="A2231" s="30"/>
      <c r="B2231" s="30"/>
    </row>
    <row r="2232" spans="1:2" x14ac:dyDescent="0.2">
      <c r="A2232" s="30"/>
      <c r="B2232" s="30"/>
    </row>
    <row r="2233" spans="1:2" x14ac:dyDescent="0.2">
      <c r="A2233" s="30"/>
      <c r="B2233" s="30"/>
    </row>
    <row r="2234" spans="1:2" x14ac:dyDescent="0.2">
      <c r="A2234" s="30"/>
      <c r="B2234" s="30"/>
    </row>
    <row r="2235" spans="1:2" x14ac:dyDescent="0.2">
      <c r="A2235" s="30"/>
      <c r="B2235" s="30"/>
    </row>
    <row r="2236" spans="1:2" x14ac:dyDescent="0.2">
      <c r="A2236" s="30"/>
      <c r="B2236" s="30"/>
    </row>
    <row r="2237" spans="1:2" x14ac:dyDescent="0.2">
      <c r="A2237" s="30"/>
      <c r="B2237" s="30"/>
    </row>
    <row r="2238" spans="1:2" x14ac:dyDescent="0.2">
      <c r="A2238" s="30"/>
      <c r="B2238" s="30"/>
    </row>
    <row r="2239" spans="1:2" x14ac:dyDescent="0.2">
      <c r="A2239" s="30"/>
      <c r="B2239" s="30"/>
    </row>
    <row r="2240" spans="1:2" x14ac:dyDescent="0.2">
      <c r="A2240" s="30"/>
      <c r="B2240" s="30"/>
    </row>
    <row r="2241" spans="1:2" x14ac:dyDescent="0.2">
      <c r="A2241" s="30"/>
      <c r="B2241" s="30"/>
    </row>
    <row r="2242" spans="1:2" x14ac:dyDescent="0.2">
      <c r="A2242" s="30"/>
      <c r="B2242" s="30"/>
    </row>
    <row r="2243" spans="1:2" x14ac:dyDescent="0.2">
      <c r="A2243" s="30"/>
      <c r="B2243" s="30"/>
    </row>
    <row r="2244" spans="1:2" x14ac:dyDescent="0.2">
      <c r="A2244" s="30"/>
      <c r="B2244" s="30"/>
    </row>
    <row r="2245" spans="1:2" x14ac:dyDescent="0.2">
      <c r="A2245" s="30"/>
      <c r="B2245" s="30"/>
    </row>
    <row r="2246" spans="1:2" x14ac:dyDescent="0.2">
      <c r="A2246" s="30"/>
      <c r="B2246" s="30"/>
    </row>
    <row r="2247" spans="1:2" x14ac:dyDescent="0.2">
      <c r="A2247" s="30"/>
      <c r="B2247" s="30"/>
    </row>
    <row r="2248" spans="1:2" x14ac:dyDescent="0.2">
      <c r="A2248" s="30"/>
      <c r="B2248" s="30"/>
    </row>
    <row r="2249" spans="1:2" x14ac:dyDescent="0.2">
      <c r="A2249" s="30"/>
      <c r="B2249" s="30"/>
    </row>
    <row r="2250" spans="1:2" x14ac:dyDescent="0.2">
      <c r="A2250" s="30"/>
      <c r="B2250" s="30"/>
    </row>
    <row r="2251" spans="1:2" x14ac:dyDescent="0.2">
      <c r="A2251" s="30"/>
      <c r="B2251" s="30"/>
    </row>
    <row r="2252" spans="1:2" x14ac:dyDescent="0.2">
      <c r="A2252" s="30"/>
      <c r="B2252" s="30"/>
    </row>
    <row r="2253" spans="1:2" x14ac:dyDescent="0.2">
      <c r="A2253" s="30"/>
      <c r="B2253" s="30"/>
    </row>
    <row r="2254" spans="1:2" x14ac:dyDescent="0.2">
      <c r="A2254" s="30"/>
      <c r="B2254" s="30"/>
    </row>
    <row r="2255" spans="1:2" x14ac:dyDescent="0.2">
      <c r="A2255" s="30"/>
      <c r="B2255" s="30"/>
    </row>
    <row r="2256" spans="1:2" x14ac:dyDescent="0.2">
      <c r="A2256" s="30"/>
      <c r="B2256" s="30"/>
    </row>
    <row r="2257" spans="1:2" x14ac:dyDescent="0.2">
      <c r="A2257" s="30"/>
      <c r="B2257" s="30"/>
    </row>
    <row r="2258" spans="1:2" x14ac:dyDescent="0.2">
      <c r="A2258" s="30"/>
      <c r="B2258" s="30"/>
    </row>
    <row r="2259" spans="1:2" x14ac:dyDescent="0.2">
      <c r="A2259" s="30"/>
      <c r="B2259" s="30"/>
    </row>
    <row r="2260" spans="1:2" x14ac:dyDescent="0.2">
      <c r="A2260" s="30"/>
      <c r="B2260" s="30"/>
    </row>
    <row r="2261" spans="1:2" x14ac:dyDescent="0.2">
      <c r="A2261" s="30"/>
      <c r="B2261" s="30"/>
    </row>
    <row r="2262" spans="1:2" x14ac:dyDescent="0.2">
      <c r="A2262" s="30"/>
      <c r="B2262" s="30"/>
    </row>
    <row r="2263" spans="1:2" x14ac:dyDescent="0.2">
      <c r="A2263" s="30"/>
      <c r="B2263" s="30"/>
    </row>
    <row r="2264" spans="1:2" x14ac:dyDescent="0.2">
      <c r="A2264" s="30"/>
      <c r="B2264" s="30"/>
    </row>
    <row r="2265" spans="1:2" x14ac:dyDescent="0.2">
      <c r="A2265" s="30"/>
      <c r="B2265" s="30"/>
    </row>
    <row r="2266" spans="1:2" x14ac:dyDescent="0.2">
      <c r="A2266" s="30"/>
      <c r="B2266" s="30"/>
    </row>
    <row r="2267" spans="1:2" x14ac:dyDescent="0.2">
      <c r="A2267" s="30"/>
      <c r="B2267" s="30"/>
    </row>
    <row r="2268" spans="1:2" x14ac:dyDescent="0.2">
      <c r="A2268" s="30"/>
      <c r="B2268" s="30"/>
    </row>
    <row r="2269" spans="1:2" x14ac:dyDescent="0.2">
      <c r="A2269" s="30"/>
      <c r="B2269" s="30"/>
    </row>
    <row r="2270" spans="1:2" x14ac:dyDescent="0.2">
      <c r="A2270" s="30"/>
      <c r="B2270" s="30"/>
    </row>
    <row r="2271" spans="1:2" x14ac:dyDescent="0.2">
      <c r="A2271" s="30"/>
      <c r="B2271" s="30"/>
    </row>
    <row r="2272" spans="1:2" x14ac:dyDescent="0.2">
      <c r="A2272" s="30"/>
      <c r="B2272" s="30"/>
    </row>
    <row r="2273" spans="1:2" x14ac:dyDescent="0.2">
      <c r="A2273" s="30"/>
      <c r="B2273" s="30"/>
    </row>
    <row r="2274" spans="1:2" x14ac:dyDescent="0.2">
      <c r="A2274" s="30"/>
      <c r="B2274" s="30"/>
    </row>
    <row r="2275" spans="1:2" x14ac:dyDescent="0.2">
      <c r="A2275" s="30"/>
      <c r="B2275" s="30"/>
    </row>
    <row r="2276" spans="1:2" x14ac:dyDescent="0.2">
      <c r="A2276" s="30"/>
      <c r="B2276" s="30"/>
    </row>
    <row r="2277" spans="1:2" x14ac:dyDescent="0.2">
      <c r="A2277" s="30"/>
      <c r="B2277" s="30"/>
    </row>
    <row r="2278" spans="1:2" x14ac:dyDescent="0.2">
      <c r="A2278" s="30"/>
      <c r="B2278" s="30"/>
    </row>
    <row r="2279" spans="1:2" x14ac:dyDescent="0.2">
      <c r="A2279" s="30"/>
      <c r="B2279" s="30"/>
    </row>
    <row r="2280" spans="1:2" x14ac:dyDescent="0.2">
      <c r="A2280" s="30"/>
      <c r="B2280" s="30"/>
    </row>
    <row r="2281" spans="1:2" x14ac:dyDescent="0.2">
      <c r="A2281" s="30"/>
      <c r="B2281" s="30"/>
    </row>
    <row r="2282" spans="1:2" x14ac:dyDescent="0.2">
      <c r="A2282" s="30"/>
      <c r="B2282" s="30"/>
    </row>
    <row r="2283" spans="1:2" x14ac:dyDescent="0.2">
      <c r="A2283" s="30"/>
      <c r="B2283" s="30"/>
    </row>
    <row r="2284" spans="1:2" x14ac:dyDescent="0.2">
      <c r="A2284" s="30"/>
      <c r="B2284" s="30"/>
    </row>
    <row r="2285" spans="1:2" x14ac:dyDescent="0.2">
      <c r="A2285" s="30"/>
      <c r="B2285" s="30"/>
    </row>
    <row r="2286" spans="1:2" x14ac:dyDescent="0.2">
      <c r="A2286" s="30"/>
      <c r="B2286" s="30"/>
    </row>
    <row r="2287" spans="1:2" x14ac:dyDescent="0.2">
      <c r="A2287" s="30"/>
      <c r="B2287" s="30"/>
    </row>
    <row r="2288" spans="1:2" x14ac:dyDescent="0.2">
      <c r="A2288" s="30"/>
      <c r="B2288" s="30"/>
    </row>
    <row r="2289" spans="1:2" x14ac:dyDescent="0.2">
      <c r="A2289" s="30"/>
      <c r="B2289" s="30"/>
    </row>
    <row r="2290" spans="1:2" x14ac:dyDescent="0.2">
      <c r="A2290" s="30"/>
      <c r="B2290" s="30"/>
    </row>
    <row r="2291" spans="1:2" x14ac:dyDescent="0.2">
      <c r="A2291" s="30"/>
      <c r="B2291" s="30"/>
    </row>
    <row r="2292" spans="1:2" x14ac:dyDescent="0.2">
      <c r="A2292" s="30"/>
      <c r="B2292" s="30"/>
    </row>
    <row r="2293" spans="1:2" x14ac:dyDescent="0.2">
      <c r="A2293" s="30"/>
      <c r="B2293" s="30"/>
    </row>
    <row r="2294" spans="1:2" x14ac:dyDescent="0.2">
      <c r="A2294" s="30"/>
      <c r="B2294" s="30"/>
    </row>
    <row r="2295" spans="1:2" x14ac:dyDescent="0.2">
      <c r="A2295" s="30"/>
      <c r="B2295" s="30"/>
    </row>
    <row r="2296" spans="1:2" x14ac:dyDescent="0.2">
      <c r="A2296" s="30"/>
      <c r="B2296" s="30"/>
    </row>
    <row r="2297" spans="1:2" x14ac:dyDescent="0.2">
      <c r="A2297" s="30"/>
      <c r="B2297" s="30"/>
    </row>
    <row r="2298" spans="1:2" x14ac:dyDescent="0.2">
      <c r="A2298" s="30"/>
      <c r="B2298" s="30"/>
    </row>
    <row r="2299" spans="1:2" x14ac:dyDescent="0.2">
      <c r="A2299" s="30"/>
      <c r="B2299" s="30"/>
    </row>
    <row r="2300" spans="1:2" x14ac:dyDescent="0.2">
      <c r="A2300" s="30"/>
      <c r="B2300" s="30"/>
    </row>
    <row r="2301" spans="1:2" x14ac:dyDescent="0.2">
      <c r="A2301" s="30"/>
      <c r="B2301" s="30"/>
    </row>
    <row r="2302" spans="1:2" x14ac:dyDescent="0.2">
      <c r="A2302" s="30"/>
      <c r="B2302" s="30"/>
    </row>
    <row r="2303" spans="1:2" x14ac:dyDescent="0.2">
      <c r="A2303" s="30"/>
      <c r="B2303" s="30"/>
    </row>
    <row r="2304" spans="1:2" x14ac:dyDescent="0.2">
      <c r="A2304" s="30"/>
      <c r="B2304" s="30"/>
    </row>
    <row r="2305" spans="1:2" x14ac:dyDescent="0.2">
      <c r="A2305" s="30"/>
      <c r="B2305" s="30"/>
    </row>
    <row r="2306" spans="1:2" x14ac:dyDescent="0.2">
      <c r="A2306" s="30"/>
      <c r="B2306" s="30"/>
    </row>
    <row r="2307" spans="1:2" x14ac:dyDescent="0.2">
      <c r="A2307" s="30"/>
      <c r="B2307" s="30"/>
    </row>
    <row r="2308" spans="1:2" x14ac:dyDescent="0.2">
      <c r="A2308" s="30"/>
      <c r="B2308" s="30"/>
    </row>
    <row r="2309" spans="1:2" x14ac:dyDescent="0.2">
      <c r="A2309" s="30"/>
      <c r="B2309" s="30"/>
    </row>
    <row r="2310" spans="1:2" x14ac:dyDescent="0.2">
      <c r="A2310" s="30"/>
      <c r="B2310" s="30"/>
    </row>
    <row r="2311" spans="1:2" x14ac:dyDescent="0.2">
      <c r="A2311" s="30"/>
      <c r="B2311" s="30"/>
    </row>
    <row r="2312" spans="1:2" x14ac:dyDescent="0.2">
      <c r="A2312" s="30"/>
      <c r="B2312" s="30"/>
    </row>
    <row r="2313" spans="1:2" x14ac:dyDescent="0.2">
      <c r="A2313" s="30"/>
      <c r="B2313" s="30"/>
    </row>
    <row r="2314" spans="1:2" x14ac:dyDescent="0.2">
      <c r="A2314" s="30"/>
      <c r="B2314" s="30"/>
    </row>
    <row r="2315" spans="1:2" x14ac:dyDescent="0.2">
      <c r="A2315" s="30"/>
      <c r="B2315" s="30"/>
    </row>
    <row r="2316" spans="1:2" x14ac:dyDescent="0.2">
      <c r="A2316" s="30"/>
      <c r="B2316" s="30"/>
    </row>
    <row r="2317" spans="1:2" x14ac:dyDescent="0.2">
      <c r="A2317" s="30"/>
      <c r="B2317" s="30"/>
    </row>
    <row r="2318" spans="1:2" x14ac:dyDescent="0.2">
      <c r="A2318" s="30"/>
      <c r="B2318" s="30"/>
    </row>
    <row r="2319" spans="1:2" x14ac:dyDescent="0.2">
      <c r="A2319" s="30"/>
      <c r="B2319" s="30"/>
    </row>
    <row r="2320" spans="1:2" x14ac:dyDescent="0.2">
      <c r="A2320" s="30"/>
      <c r="B2320" s="30"/>
    </row>
    <row r="2321" spans="1:2" x14ac:dyDescent="0.2">
      <c r="A2321" s="30"/>
      <c r="B2321" s="30"/>
    </row>
    <row r="2322" spans="1:2" x14ac:dyDescent="0.2">
      <c r="A2322" s="30"/>
      <c r="B2322" s="30"/>
    </row>
    <row r="2323" spans="1:2" x14ac:dyDescent="0.2">
      <c r="A2323" s="30"/>
      <c r="B2323" s="30"/>
    </row>
    <row r="2324" spans="1:2" x14ac:dyDescent="0.2">
      <c r="A2324" s="30"/>
      <c r="B2324" s="30"/>
    </row>
    <row r="2325" spans="1:2" x14ac:dyDescent="0.2">
      <c r="A2325" s="30"/>
      <c r="B2325" s="30"/>
    </row>
    <row r="2326" spans="1:2" x14ac:dyDescent="0.2">
      <c r="A2326" s="30"/>
      <c r="B2326" s="30"/>
    </row>
    <row r="2327" spans="1:2" x14ac:dyDescent="0.2">
      <c r="A2327" s="30"/>
      <c r="B2327" s="30"/>
    </row>
    <row r="2328" spans="1:2" x14ac:dyDescent="0.2">
      <c r="A2328" s="30"/>
      <c r="B2328" s="30"/>
    </row>
    <row r="2329" spans="1:2" x14ac:dyDescent="0.2">
      <c r="A2329" s="30"/>
      <c r="B2329" s="30"/>
    </row>
    <row r="2330" spans="1:2" x14ac:dyDescent="0.2">
      <c r="A2330" s="30"/>
      <c r="B2330" s="30"/>
    </row>
    <row r="2331" spans="1:2" x14ac:dyDescent="0.2">
      <c r="A2331" s="30"/>
      <c r="B2331" s="30"/>
    </row>
    <row r="2332" spans="1:2" x14ac:dyDescent="0.2">
      <c r="A2332" s="30"/>
      <c r="B2332" s="30"/>
    </row>
    <row r="2333" spans="1:2" x14ac:dyDescent="0.2">
      <c r="A2333" s="30"/>
      <c r="B2333" s="30"/>
    </row>
    <row r="2334" spans="1:2" x14ac:dyDescent="0.2">
      <c r="A2334" s="30"/>
      <c r="B2334" s="30"/>
    </row>
    <row r="2335" spans="1:2" x14ac:dyDescent="0.2">
      <c r="A2335" s="30"/>
      <c r="B2335" s="30"/>
    </row>
    <row r="2336" spans="1:2" x14ac:dyDescent="0.2">
      <c r="A2336" s="30"/>
      <c r="B2336" s="30"/>
    </row>
    <row r="2337" spans="1:2" x14ac:dyDescent="0.2">
      <c r="A2337" s="30"/>
      <c r="B2337" s="30"/>
    </row>
    <row r="2338" spans="1:2" x14ac:dyDescent="0.2">
      <c r="A2338" s="30"/>
      <c r="B2338" s="30"/>
    </row>
    <row r="2339" spans="1:2" x14ac:dyDescent="0.2">
      <c r="A2339" s="30"/>
      <c r="B2339" s="30"/>
    </row>
    <row r="2340" spans="1:2" x14ac:dyDescent="0.2">
      <c r="A2340" s="30"/>
      <c r="B2340" s="30"/>
    </row>
    <row r="2341" spans="1:2" x14ac:dyDescent="0.2">
      <c r="A2341" s="30"/>
      <c r="B2341" s="30"/>
    </row>
    <row r="2342" spans="1:2" x14ac:dyDescent="0.2">
      <c r="A2342" s="30"/>
      <c r="B2342" s="30"/>
    </row>
    <row r="2343" spans="1:2" x14ac:dyDescent="0.2">
      <c r="A2343" s="30"/>
      <c r="B2343" s="30"/>
    </row>
    <row r="2344" spans="1:2" x14ac:dyDescent="0.2">
      <c r="A2344" s="30"/>
      <c r="B2344" s="30"/>
    </row>
    <row r="2345" spans="1:2" x14ac:dyDescent="0.2">
      <c r="A2345" s="30"/>
      <c r="B2345" s="30"/>
    </row>
    <row r="2346" spans="1:2" x14ac:dyDescent="0.2">
      <c r="A2346" s="30"/>
      <c r="B2346" s="30"/>
    </row>
    <row r="2347" spans="1:2" x14ac:dyDescent="0.2">
      <c r="A2347" s="30"/>
      <c r="B2347" s="30"/>
    </row>
    <row r="2348" spans="1:2" x14ac:dyDescent="0.2">
      <c r="A2348" s="30"/>
      <c r="B2348" s="30"/>
    </row>
    <row r="2349" spans="1:2" x14ac:dyDescent="0.2">
      <c r="A2349" s="30"/>
      <c r="B2349" s="30"/>
    </row>
    <row r="2350" spans="1:2" x14ac:dyDescent="0.2">
      <c r="A2350" s="30"/>
      <c r="B2350" s="30"/>
    </row>
    <row r="2351" spans="1:2" x14ac:dyDescent="0.2">
      <c r="A2351" s="30"/>
      <c r="B2351" s="30"/>
    </row>
    <row r="2352" spans="1:2" x14ac:dyDescent="0.2">
      <c r="A2352" s="30"/>
      <c r="B2352" s="30"/>
    </row>
    <row r="2353" spans="1:2" x14ac:dyDescent="0.2">
      <c r="A2353" s="30"/>
      <c r="B2353" s="30"/>
    </row>
    <row r="2354" spans="1:2" x14ac:dyDescent="0.2">
      <c r="A2354" s="30"/>
      <c r="B2354" s="30"/>
    </row>
    <row r="2355" spans="1:2" x14ac:dyDescent="0.2">
      <c r="A2355" s="30"/>
      <c r="B2355" s="30"/>
    </row>
    <row r="2356" spans="1:2" x14ac:dyDescent="0.2">
      <c r="A2356" s="30"/>
      <c r="B2356" s="30"/>
    </row>
    <row r="2357" spans="1:2" x14ac:dyDescent="0.2">
      <c r="A2357" s="30"/>
      <c r="B2357" s="30"/>
    </row>
    <row r="2358" spans="1:2" x14ac:dyDescent="0.2">
      <c r="A2358" s="30"/>
      <c r="B2358" s="30"/>
    </row>
    <row r="2359" spans="1:2" x14ac:dyDescent="0.2">
      <c r="A2359" s="30"/>
      <c r="B2359" s="30"/>
    </row>
    <row r="2360" spans="1:2" x14ac:dyDescent="0.2">
      <c r="A2360" s="30"/>
      <c r="B2360" s="30"/>
    </row>
    <row r="2361" spans="1:2" x14ac:dyDescent="0.2">
      <c r="A2361" s="30"/>
      <c r="B2361" s="30"/>
    </row>
    <row r="2362" spans="1:2" x14ac:dyDescent="0.2">
      <c r="A2362" s="30"/>
      <c r="B2362" s="30"/>
    </row>
    <row r="2363" spans="1:2" x14ac:dyDescent="0.2">
      <c r="A2363" s="30"/>
      <c r="B2363" s="30"/>
    </row>
    <row r="2364" spans="1:2" x14ac:dyDescent="0.2">
      <c r="A2364" s="30"/>
      <c r="B2364" s="30"/>
    </row>
    <row r="2365" spans="1:2" x14ac:dyDescent="0.2">
      <c r="A2365" s="30"/>
      <c r="B2365" s="30"/>
    </row>
    <row r="2366" spans="1:2" x14ac:dyDescent="0.2">
      <c r="A2366" s="30"/>
      <c r="B2366" s="30"/>
    </row>
    <row r="2367" spans="1:2" x14ac:dyDescent="0.2">
      <c r="A2367" s="30"/>
      <c r="B2367" s="30"/>
    </row>
    <row r="2368" spans="1:2" x14ac:dyDescent="0.2">
      <c r="A2368" s="30"/>
      <c r="B2368" s="30"/>
    </row>
    <row r="2369" spans="1:2" x14ac:dyDescent="0.2">
      <c r="A2369" s="30"/>
      <c r="B2369" s="30"/>
    </row>
    <row r="2370" spans="1:2" x14ac:dyDescent="0.2">
      <c r="A2370" s="30"/>
      <c r="B2370" s="30"/>
    </row>
    <row r="2371" spans="1:2" x14ac:dyDescent="0.2">
      <c r="A2371" s="30"/>
      <c r="B2371" s="30"/>
    </row>
    <row r="2372" spans="1:2" x14ac:dyDescent="0.2">
      <c r="A2372" s="30"/>
      <c r="B2372" s="30"/>
    </row>
    <row r="2373" spans="1:2" x14ac:dyDescent="0.2">
      <c r="A2373" s="30"/>
      <c r="B2373" s="30"/>
    </row>
    <row r="2374" spans="1:2" x14ac:dyDescent="0.2">
      <c r="A2374" s="30"/>
      <c r="B2374" s="30"/>
    </row>
    <row r="2375" spans="1:2" x14ac:dyDescent="0.2">
      <c r="A2375" s="30"/>
      <c r="B2375" s="30"/>
    </row>
    <row r="2376" spans="1:2" x14ac:dyDescent="0.2">
      <c r="A2376" s="30"/>
      <c r="B2376" s="30"/>
    </row>
    <row r="2377" spans="1:2" x14ac:dyDescent="0.2">
      <c r="A2377" s="30"/>
      <c r="B2377" s="30"/>
    </row>
    <row r="2378" spans="1:2" x14ac:dyDescent="0.2">
      <c r="A2378" s="30"/>
      <c r="B2378" s="30"/>
    </row>
    <row r="2379" spans="1:2" x14ac:dyDescent="0.2">
      <c r="A2379" s="30"/>
      <c r="B2379" s="30"/>
    </row>
    <row r="2380" spans="1:2" x14ac:dyDescent="0.2">
      <c r="A2380" s="30"/>
      <c r="B2380" s="30"/>
    </row>
    <row r="2381" spans="1:2" x14ac:dyDescent="0.2">
      <c r="A2381" s="30"/>
      <c r="B2381" s="30"/>
    </row>
    <row r="2382" spans="1:2" x14ac:dyDescent="0.2">
      <c r="A2382" s="30"/>
      <c r="B2382" s="30"/>
    </row>
    <row r="2383" spans="1:2" x14ac:dyDescent="0.2">
      <c r="A2383" s="30"/>
      <c r="B2383" s="30"/>
    </row>
    <row r="2384" spans="1:2" x14ac:dyDescent="0.2">
      <c r="A2384" s="30"/>
      <c r="B2384" s="30"/>
    </row>
    <row r="2385" spans="1:2" x14ac:dyDescent="0.2">
      <c r="A2385" s="30"/>
      <c r="B2385" s="30"/>
    </row>
    <row r="2386" spans="1:2" x14ac:dyDescent="0.2">
      <c r="A2386" s="30"/>
      <c r="B2386" s="30"/>
    </row>
    <row r="2387" spans="1:2" x14ac:dyDescent="0.2">
      <c r="A2387" s="30"/>
      <c r="B2387" s="30"/>
    </row>
    <row r="2388" spans="1:2" x14ac:dyDescent="0.2">
      <c r="A2388" s="30"/>
      <c r="B2388" s="30"/>
    </row>
    <row r="2389" spans="1:2" x14ac:dyDescent="0.2">
      <c r="A2389" s="30"/>
      <c r="B2389" s="30"/>
    </row>
    <row r="2390" spans="1:2" x14ac:dyDescent="0.2">
      <c r="A2390" s="30"/>
      <c r="B2390" s="30"/>
    </row>
    <row r="2391" spans="1:2" x14ac:dyDescent="0.2">
      <c r="A2391" s="30"/>
      <c r="B2391" s="30"/>
    </row>
    <row r="2392" spans="1:2" x14ac:dyDescent="0.2">
      <c r="A2392" s="30"/>
      <c r="B2392" s="30"/>
    </row>
    <row r="2393" spans="1:2" x14ac:dyDescent="0.2">
      <c r="A2393" s="30"/>
      <c r="B2393" s="30"/>
    </row>
    <row r="2394" spans="1:2" x14ac:dyDescent="0.2">
      <c r="A2394" s="30"/>
      <c r="B2394" s="30"/>
    </row>
  </sheetData>
  <autoFilter ref="A1:W307" xr:uid="{00000000-0009-0000-0000-000005000000}"/>
  <mergeCells count="4">
    <mergeCell ref="N3:S3"/>
    <mergeCell ref="C3:K3"/>
    <mergeCell ref="E4:L4"/>
    <mergeCell ref="V105:V139"/>
  </mergeCells>
  <phoneticPr fontId="0" type="noConversion"/>
  <pageMargins left="0.75" right="0.75" top="1" bottom="1" header="0.5" footer="0.5"/>
  <pageSetup scale="10" fitToWidth="0" fitToHeight="0" orientation="landscape" r:id="rId1"/>
  <headerFooter alignWithMargins="0">
    <oddHeader>&amp;L&amp;"Calibri"&amp;10&amp;K000000 Intern gebruik&amp;1#_x000D_</oddHeader>
    <oddFooter>&amp;L_x000D_&amp;1#&amp;"Calibri"&amp;10&amp;K000000 Intern gebruik</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87"/>
  <sheetViews>
    <sheetView workbookViewId="0">
      <selection activeCell="H5" sqref="H5"/>
    </sheetView>
  </sheetViews>
  <sheetFormatPr defaultColWidth="9" defaultRowHeight="12.75" x14ac:dyDescent="0.2"/>
  <cols>
    <col min="1" max="1" width="18.28515625" style="12" bestFit="1" customWidth="1"/>
    <col min="2" max="2" width="38" style="12" customWidth="1"/>
    <col min="3" max="3" width="78.5703125" style="12" bestFit="1" customWidth="1"/>
    <col min="4" max="4" width="38.5703125" style="23" customWidth="1"/>
    <col min="5" max="5" width="18.85546875" style="12" customWidth="1"/>
    <col min="6" max="6" width="16.42578125" style="12" customWidth="1"/>
    <col min="7" max="7" width="57.42578125" style="12" customWidth="1"/>
    <col min="8" max="8" width="80.5703125" style="12" customWidth="1"/>
    <col min="9" max="9" width="9" style="12"/>
    <col min="10" max="10" width="14" style="12" bestFit="1" customWidth="1"/>
    <col min="11" max="11" width="71.5703125" style="12" bestFit="1" customWidth="1"/>
    <col min="12" max="16384" width="9" style="12"/>
  </cols>
  <sheetData>
    <row r="1" spans="1:8" s="47" customFormat="1" ht="11.25" x14ac:dyDescent="0.15">
      <c r="A1" s="47" t="s">
        <v>1787</v>
      </c>
      <c r="B1" s="48" t="s">
        <v>1788</v>
      </c>
      <c r="C1" s="49"/>
      <c r="D1" s="54" t="s">
        <v>1789</v>
      </c>
      <c r="E1" s="50" t="s">
        <v>1790</v>
      </c>
      <c r="F1" s="51" t="s">
        <v>1791</v>
      </c>
      <c r="G1" s="52" t="s">
        <v>1792</v>
      </c>
      <c r="H1" s="53" t="s">
        <v>1793</v>
      </c>
    </row>
    <row r="3" spans="1:8" x14ac:dyDescent="0.2">
      <c r="A3" s="39" t="s">
        <v>1794</v>
      </c>
      <c r="B3" s="39" t="s">
        <v>1795</v>
      </c>
      <c r="C3" s="39" t="s">
        <v>1796</v>
      </c>
      <c r="D3" s="40"/>
      <c r="E3" s="39"/>
      <c r="F3" s="40"/>
      <c r="G3" s="40"/>
      <c r="H3" s="40"/>
    </row>
    <row r="4" spans="1:8" x14ac:dyDescent="0.2">
      <c r="A4" s="39" t="s">
        <v>1797</v>
      </c>
      <c r="B4" s="39"/>
      <c r="C4" s="39" t="s">
        <v>1798</v>
      </c>
      <c r="D4" s="40"/>
      <c r="E4" s="39"/>
      <c r="F4" s="40"/>
      <c r="G4" s="40"/>
      <c r="H4" s="40"/>
    </row>
    <row r="5" spans="1:8" x14ac:dyDescent="0.2">
      <c r="A5" s="41" t="s">
        <v>1797</v>
      </c>
      <c r="B5" s="40" t="s">
        <v>1799</v>
      </c>
      <c r="C5" s="40" t="s">
        <v>1800</v>
      </c>
      <c r="D5" s="40" t="s">
        <v>1801</v>
      </c>
      <c r="E5" s="42" t="s">
        <v>1802</v>
      </c>
      <c r="F5" s="40" t="s">
        <v>1803</v>
      </c>
      <c r="G5" s="40" t="s">
        <v>1804</v>
      </c>
      <c r="H5" s="40"/>
    </row>
    <row r="6" spans="1:8" x14ac:dyDescent="0.2">
      <c r="A6" s="41" t="s">
        <v>1797</v>
      </c>
      <c r="B6" s="40" t="s">
        <v>1805</v>
      </c>
      <c r="C6" s="40" t="s">
        <v>1806</v>
      </c>
      <c r="D6" s="40" t="s">
        <v>1807</v>
      </c>
      <c r="E6" s="40"/>
      <c r="F6" s="40"/>
      <c r="G6" s="40"/>
      <c r="H6" s="40"/>
    </row>
    <row r="7" spans="1:8" x14ac:dyDescent="0.2">
      <c r="A7" s="39" t="s">
        <v>1808</v>
      </c>
      <c r="B7" s="39"/>
      <c r="C7" s="39" t="s">
        <v>1809</v>
      </c>
      <c r="D7" s="40"/>
      <c r="E7" s="40"/>
      <c r="F7" s="40"/>
      <c r="G7" s="40"/>
      <c r="H7" s="40"/>
    </row>
    <row r="8" spans="1:8" x14ac:dyDescent="0.2">
      <c r="A8" s="41" t="s">
        <v>1808</v>
      </c>
      <c r="B8" s="40" t="s">
        <v>1810</v>
      </c>
      <c r="C8" s="43" t="s">
        <v>1811</v>
      </c>
      <c r="D8" s="40" t="s">
        <v>1812</v>
      </c>
      <c r="E8" s="42" t="s">
        <v>1802</v>
      </c>
      <c r="F8" s="40" t="s">
        <v>1813</v>
      </c>
      <c r="G8" s="40" t="s">
        <v>1814</v>
      </c>
      <c r="H8" s="40"/>
    </row>
    <row r="9" spans="1:8" x14ac:dyDescent="0.2">
      <c r="A9" s="41"/>
      <c r="B9" s="40"/>
      <c r="C9" s="40" t="s">
        <v>1815</v>
      </c>
      <c r="D9" s="40"/>
      <c r="E9" s="40"/>
      <c r="F9" s="40"/>
      <c r="G9" s="40"/>
      <c r="H9" s="40"/>
    </row>
    <row r="10" spans="1:8" x14ac:dyDescent="0.2">
      <c r="A10" s="41" t="s">
        <v>1808</v>
      </c>
      <c r="B10" s="40" t="s">
        <v>1816</v>
      </c>
      <c r="C10" s="40" t="s">
        <v>1817</v>
      </c>
      <c r="D10" s="40" t="s">
        <v>1818</v>
      </c>
      <c r="E10" s="42" t="s">
        <v>1819</v>
      </c>
      <c r="F10" s="40" t="s">
        <v>1820</v>
      </c>
      <c r="G10" s="40" t="s">
        <v>1814</v>
      </c>
      <c r="H10" s="40"/>
    </row>
    <row r="11" spans="1:8" x14ac:dyDescent="0.2">
      <c r="A11" s="41"/>
      <c r="B11" s="40"/>
      <c r="C11" s="40" t="s">
        <v>1821</v>
      </c>
      <c r="D11" s="40"/>
      <c r="E11" s="40"/>
      <c r="F11" s="40"/>
      <c r="G11" s="40"/>
      <c r="H11" s="40"/>
    </row>
    <row r="12" spans="1:8" x14ac:dyDescent="0.2">
      <c r="A12" s="41" t="s">
        <v>1808</v>
      </c>
      <c r="B12" s="40" t="s">
        <v>1822</v>
      </c>
      <c r="C12" s="40" t="s">
        <v>1823</v>
      </c>
      <c r="D12" s="40" t="s">
        <v>1824</v>
      </c>
      <c r="E12" s="40"/>
      <c r="F12" s="40"/>
      <c r="G12" s="40" t="s">
        <v>1814</v>
      </c>
      <c r="H12" s="40"/>
    </row>
    <row r="13" spans="1:8" x14ac:dyDescent="0.2">
      <c r="A13" s="41"/>
      <c r="B13" s="40"/>
      <c r="C13" s="40" t="s">
        <v>1825</v>
      </c>
      <c r="D13" s="40"/>
      <c r="E13" s="40"/>
      <c r="F13" s="40"/>
      <c r="G13" s="40"/>
      <c r="H13" s="40"/>
    </row>
    <row r="14" spans="1:8" s="106" customFormat="1" x14ac:dyDescent="0.2">
      <c r="A14" s="103" t="s">
        <v>1808</v>
      </c>
      <c r="B14" s="104" t="s">
        <v>1826</v>
      </c>
      <c r="C14" s="104" t="s">
        <v>1827</v>
      </c>
      <c r="D14" s="104"/>
      <c r="E14" s="105" t="s">
        <v>1802</v>
      </c>
      <c r="F14" s="104" t="s">
        <v>1828</v>
      </c>
      <c r="G14" s="104"/>
      <c r="H14" s="104" t="s">
        <v>1829</v>
      </c>
    </row>
    <row r="15" spans="1:8" s="106" customFormat="1" x14ac:dyDescent="0.2">
      <c r="A15" s="103"/>
      <c r="B15" s="104"/>
      <c r="C15" s="104" t="s">
        <v>1830</v>
      </c>
      <c r="D15" s="104"/>
      <c r="E15" s="104"/>
      <c r="F15" s="104"/>
      <c r="G15" s="104"/>
      <c r="H15" s="104"/>
    </row>
    <row r="16" spans="1:8" s="20" customFormat="1" x14ac:dyDescent="0.2">
      <c r="A16" s="39" t="s">
        <v>1831</v>
      </c>
      <c r="B16" s="39" t="s">
        <v>1832</v>
      </c>
      <c r="C16" s="39"/>
      <c r="D16" s="40"/>
      <c r="E16" s="39"/>
      <c r="F16" s="39"/>
      <c r="G16" s="39"/>
      <c r="H16" s="39"/>
    </row>
    <row r="17" spans="1:8" x14ac:dyDescent="0.2">
      <c r="A17" s="44"/>
      <c r="B17" s="40" t="s">
        <v>1833</v>
      </c>
      <c r="C17" s="40" t="s">
        <v>1834</v>
      </c>
      <c r="D17" s="40" t="s">
        <v>1835</v>
      </c>
      <c r="E17" s="40"/>
      <c r="F17" s="40" t="s">
        <v>1836</v>
      </c>
      <c r="G17" s="40"/>
      <c r="H17" s="40"/>
    </row>
    <row r="18" spans="1:8" x14ac:dyDescent="0.2">
      <c r="A18" s="45"/>
      <c r="B18" s="40" t="s">
        <v>1837</v>
      </c>
      <c r="C18" s="40" t="s">
        <v>1838</v>
      </c>
      <c r="D18" s="40" t="s">
        <v>1839</v>
      </c>
      <c r="E18" s="40"/>
      <c r="F18" s="40" t="s">
        <v>1828</v>
      </c>
      <c r="G18" s="40"/>
      <c r="H18" s="40"/>
    </row>
    <row r="19" spans="1:8" x14ac:dyDescent="0.2">
      <c r="A19" s="39" t="s">
        <v>1840</v>
      </c>
      <c r="B19" s="39"/>
      <c r="C19" s="39" t="s">
        <v>1841</v>
      </c>
      <c r="D19" s="40"/>
      <c r="E19" s="40"/>
      <c r="F19" s="40"/>
      <c r="G19" s="40"/>
      <c r="H19" s="40"/>
    </row>
    <row r="20" spans="1:8" x14ac:dyDescent="0.2">
      <c r="A20" s="41" t="s">
        <v>1840</v>
      </c>
      <c r="B20" s="40" t="s">
        <v>1842</v>
      </c>
      <c r="C20" s="40" t="s">
        <v>1843</v>
      </c>
      <c r="D20" s="40"/>
      <c r="E20" s="40"/>
      <c r="F20" s="40"/>
      <c r="G20" s="40"/>
      <c r="H20" s="40"/>
    </row>
    <row r="21" spans="1:8" x14ac:dyDescent="0.2">
      <c r="A21" s="39" t="s">
        <v>1844</v>
      </c>
      <c r="B21" s="39"/>
      <c r="C21" s="39" t="s">
        <v>1845</v>
      </c>
      <c r="D21" s="40"/>
      <c r="E21" s="40"/>
      <c r="F21" s="40"/>
      <c r="G21" s="40"/>
      <c r="H21" s="40"/>
    </row>
    <row r="22" spans="1:8" x14ac:dyDescent="0.2">
      <c r="A22" s="44"/>
      <c r="B22" s="40" t="s">
        <v>1846</v>
      </c>
      <c r="C22" s="40" t="s">
        <v>1847</v>
      </c>
      <c r="D22" s="40" t="s">
        <v>1848</v>
      </c>
      <c r="E22" s="42" t="s">
        <v>1802</v>
      </c>
      <c r="F22" s="40"/>
      <c r="G22" s="40"/>
      <c r="H22" s="40"/>
    </row>
    <row r="23" spans="1:8" x14ac:dyDescent="0.2">
      <c r="A23" s="44"/>
      <c r="B23" s="40" t="s">
        <v>1849</v>
      </c>
      <c r="C23" s="40" t="s">
        <v>1850</v>
      </c>
      <c r="D23" s="40" t="s">
        <v>1851</v>
      </c>
      <c r="E23" s="42" t="s">
        <v>1802</v>
      </c>
      <c r="F23" s="40"/>
      <c r="G23" s="40"/>
      <c r="H23" s="40"/>
    </row>
    <row r="24" spans="1:8" x14ac:dyDescent="0.2">
      <c r="A24" s="44"/>
      <c r="B24" s="40" t="s">
        <v>1852</v>
      </c>
      <c r="C24" s="40" t="s">
        <v>1853</v>
      </c>
      <c r="D24" s="40"/>
      <c r="E24" s="42"/>
      <c r="F24" s="40"/>
      <c r="G24" s="40"/>
      <c r="H24" s="40"/>
    </row>
    <row r="25" spans="1:8" x14ac:dyDescent="0.2">
      <c r="A25" s="39" t="s">
        <v>1854</v>
      </c>
      <c r="B25" s="39"/>
      <c r="C25" s="39" t="s">
        <v>1855</v>
      </c>
      <c r="D25" s="40"/>
      <c r="E25" s="40"/>
      <c r="F25" s="40"/>
      <c r="G25" s="40"/>
      <c r="H25" s="40"/>
    </row>
    <row r="26" spans="1:8" x14ac:dyDescent="0.2">
      <c r="A26" s="41" t="s">
        <v>1854</v>
      </c>
      <c r="B26" s="40" t="s">
        <v>1856</v>
      </c>
      <c r="C26" s="40" t="s">
        <v>1857</v>
      </c>
      <c r="D26" s="40"/>
      <c r="E26" s="40"/>
      <c r="F26" s="40"/>
      <c r="G26" s="40"/>
      <c r="H26" s="40"/>
    </row>
    <row r="27" spans="1:8" x14ac:dyDescent="0.2">
      <c r="A27" s="41" t="s">
        <v>1854</v>
      </c>
      <c r="B27" s="40" t="s">
        <v>1858</v>
      </c>
      <c r="C27" s="40" t="s">
        <v>1859</v>
      </c>
      <c r="D27" s="40" t="s">
        <v>1860</v>
      </c>
      <c r="E27" s="40"/>
      <c r="F27" s="40"/>
      <c r="G27" s="40"/>
      <c r="H27" s="40"/>
    </row>
    <row r="28" spans="1:8" x14ac:dyDescent="0.2">
      <c r="A28" s="41"/>
      <c r="B28" s="40" t="s">
        <v>1861</v>
      </c>
      <c r="C28" s="40" t="s">
        <v>1862</v>
      </c>
      <c r="D28" s="40"/>
      <c r="E28" s="40" t="s">
        <v>1802</v>
      </c>
      <c r="F28" s="40"/>
      <c r="G28" s="40" t="s">
        <v>1863</v>
      </c>
      <c r="H28" s="40" t="s">
        <v>1864</v>
      </c>
    </row>
    <row r="29" spans="1:8" x14ac:dyDescent="0.2">
      <c r="A29" s="41"/>
      <c r="B29" s="40" t="s">
        <v>1865</v>
      </c>
      <c r="C29" s="40" t="s">
        <v>1866</v>
      </c>
      <c r="D29" s="40"/>
      <c r="E29" s="40" t="s">
        <v>1802</v>
      </c>
      <c r="F29" s="40"/>
      <c r="G29" s="40" t="s">
        <v>1863</v>
      </c>
      <c r="H29" s="40"/>
    </row>
    <row r="30" spans="1:8" x14ac:dyDescent="0.2">
      <c r="A30" s="39" t="s">
        <v>1867</v>
      </c>
      <c r="B30" s="39"/>
      <c r="C30" s="39" t="s">
        <v>1868</v>
      </c>
      <c r="D30" s="40"/>
      <c r="E30" s="40"/>
      <c r="F30" s="40"/>
      <c r="G30" s="40"/>
      <c r="H30" s="40"/>
    </row>
    <row r="31" spans="1:8" x14ac:dyDescent="0.2">
      <c r="A31" s="41" t="s">
        <v>1867</v>
      </c>
      <c r="B31" s="40" t="s">
        <v>1869</v>
      </c>
      <c r="C31" s="40" t="s">
        <v>1870</v>
      </c>
      <c r="D31" s="40"/>
      <c r="E31" s="40"/>
      <c r="F31" s="40"/>
      <c r="G31" s="40"/>
      <c r="H31" s="40"/>
    </row>
    <row r="32" spans="1:8" x14ac:dyDescent="0.2">
      <c r="A32" s="41" t="s">
        <v>1867</v>
      </c>
      <c r="B32" s="40" t="s">
        <v>1871</v>
      </c>
      <c r="C32" s="40" t="s">
        <v>1872</v>
      </c>
      <c r="D32" s="40"/>
      <c r="E32" s="40"/>
      <c r="F32" s="40"/>
      <c r="G32" s="43"/>
      <c r="H32" s="40"/>
    </row>
    <row r="33" spans="1:8" x14ac:dyDescent="0.2">
      <c r="A33" s="41" t="s">
        <v>1867</v>
      </c>
      <c r="B33" s="40" t="s">
        <v>1873</v>
      </c>
      <c r="C33" s="40" t="s">
        <v>1874</v>
      </c>
      <c r="D33" s="40" t="s">
        <v>1875</v>
      </c>
      <c r="E33" s="40"/>
      <c r="F33" s="40"/>
      <c r="G33" s="40"/>
      <c r="H33" s="40"/>
    </row>
    <row r="34" spans="1:8" x14ac:dyDescent="0.2">
      <c r="A34" s="41" t="s">
        <v>1867</v>
      </c>
      <c r="B34" s="40" t="s">
        <v>1876</v>
      </c>
      <c r="C34" s="40" t="s">
        <v>1877</v>
      </c>
      <c r="D34" s="40"/>
      <c r="E34" s="40"/>
      <c r="F34" s="40"/>
      <c r="G34" s="40"/>
      <c r="H34" s="40"/>
    </row>
    <row r="35" spans="1:8" x14ac:dyDescent="0.2">
      <c r="A35" s="41" t="s">
        <v>1867</v>
      </c>
      <c r="B35" s="40" t="s">
        <v>1878</v>
      </c>
      <c r="C35" s="40" t="s">
        <v>1879</v>
      </c>
      <c r="D35" s="40"/>
      <c r="E35" s="40"/>
      <c r="F35" s="40"/>
      <c r="G35" s="40"/>
      <c r="H35" s="40"/>
    </row>
    <row r="36" spans="1:8" x14ac:dyDescent="0.2">
      <c r="A36" s="44"/>
      <c r="B36" s="40" t="s">
        <v>1880</v>
      </c>
      <c r="C36" s="40" t="s">
        <v>1881</v>
      </c>
      <c r="D36" s="40"/>
      <c r="E36" s="42" t="s">
        <v>1802</v>
      </c>
      <c r="F36" s="40" t="s">
        <v>1882</v>
      </c>
      <c r="G36" s="40"/>
      <c r="H36" s="40"/>
    </row>
    <row r="37" spans="1:8" x14ac:dyDescent="0.2">
      <c r="A37" s="44"/>
      <c r="B37" s="40" t="s">
        <v>1883</v>
      </c>
      <c r="C37" s="40" t="s">
        <v>1884</v>
      </c>
      <c r="D37" s="40"/>
      <c r="E37" s="40"/>
      <c r="F37" s="40" t="s">
        <v>1885</v>
      </c>
      <c r="G37" s="40"/>
      <c r="H37" s="40"/>
    </row>
    <row r="38" spans="1:8" x14ac:dyDescent="0.2">
      <c r="A38" s="44"/>
      <c r="B38" s="40" t="s">
        <v>1886</v>
      </c>
      <c r="C38" s="40" t="s">
        <v>1887</v>
      </c>
      <c r="D38" s="40"/>
      <c r="E38" s="40"/>
      <c r="F38" s="40"/>
      <c r="G38" s="40"/>
      <c r="H38" s="40"/>
    </row>
    <row r="39" spans="1:8" x14ac:dyDescent="0.2">
      <c r="A39" s="39" t="s">
        <v>1888</v>
      </c>
      <c r="B39" s="39"/>
      <c r="C39" s="39" t="s">
        <v>1889</v>
      </c>
      <c r="D39" s="40"/>
      <c r="E39" s="39"/>
      <c r="F39" s="40"/>
      <c r="G39" s="40"/>
      <c r="H39" s="40"/>
    </row>
    <row r="40" spans="1:8" x14ac:dyDescent="0.2">
      <c r="A40" s="41" t="s">
        <v>1888</v>
      </c>
      <c r="B40" s="40" t="s">
        <v>1890</v>
      </c>
      <c r="C40" s="40" t="s">
        <v>1891</v>
      </c>
      <c r="D40" s="40" t="s">
        <v>1892</v>
      </c>
      <c r="E40" s="40"/>
      <c r="F40" s="40"/>
      <c r="G40" s="40"/>
      <c r="H40" s="40"/>
    </row>
    <row r="41" spans="1:8" x14ac:dyDescent="0.2">
      <c r="A41" s="39" t="s">
        <v>1893</v>
      </c>
      <c r="B41" s="40"/>
      <c r="C41" s="39" t="s">
        <v>1894</v>
      </c>
      <c r="D41" s="40"/>
      <c r="E41" s="39"/>
      <c r="F41" s="40"/>
      <c r="G41" s="40"/>
      <c r="H41" s="40"/>
    </row>
    <row r="42" spans="1:8" x14ac:dyDescent="0.2">
      <c r="A42" s="41" t="s">
        <v>1893</v>
      </c>
      <c r="B42" s="40" t="s">
        <v>1895</v>
      </c>
      <c r="C42" s="46" t="s">
        <v>1896</v>
      </c>
      <c r="D42" s="40"/>
      <c r="E42" s="42" t="s">
        <v>1802</v>
      </c>
      <c r="F42" s="40"/>
      <c r="G42" s="40"/>
      <c r="H42" s="40"/>
    </row>
    <row r="43" spans="1:8" x14ac:dyDescent="0.2">
      <c r="A43" s="41" t="s">
        <v>1893</v>
      </c>
      <c r="B43" s="40" t="s">
        <v>1897</v>
      </c>
      <c r="C43" s="46" t="s">
        <v>1898</v>
      </c>
      <c r="D43" s="40"/>
      <c r="E43" s="42" t="s">
        <v>1802</v>
      </c>
      <c r="F43" s="40"/>
      <c r="G43" s="40"/>
      <c r="H43" s="40"/>
    </row>
    <row r="44" spans="1:8" x14ac:dyDescent="0.2">
      <c r="A44" s="41" t="s">
        <v>1893</v>
      </c>
      <c r="B44" s="40" t="s">
        <v>1899</v>
      </c>
      <c r="C44" s="46" t="s">
        <v>1900</v>
      </c>
      <c r="D44" s="40"/>
      <c r="E44" s="42" t="s">
        <v>1802</v>
      </c>
      <c r="F44" s="40"/>
      <c r="G44" s="40"/>
      <c r="H44" s="40"/>
    </row>
    <row r="45" spans="1:8" x14ac:dyDescent="0.2">
      <c r="A45" s="41" t="s">
        <v>1893</v>
      </c>
      <c r="B45" s="40" t="s">
        <v>1901</v>
      </c>
      <c r="C45" s="46" t="s">
        <v>1902</v>
      </c>
      <c r="D45" s="40"/>
      <c r="E45" s="42" t="s">
        <v>1802</v>
      </c>
      <c r="F45" s="40"/>
      <c r="G45" s="40"/>
      <c r="H45" s="40"/>
    </row>
    <row r="46" spans="1:8" x14ac:dyDescent="0.2">
      <c r="A46" s="41" t="s">
        <v>1893</v>
      </c>
      <c r="B46" s="40" t="s">
        <v>1903</v>
      </c>
      <c r="C46" s="46" t="s">
        <v>1904</v>
      </c>
      <c r="D46" s="40"/>
      <c r="E46" s="42" t="s">
        <v>1802</v>
      </c>
      <c r="F46" s="40"/>
      <c r="G46" s="40"/>
      <c r="H46" s="40"/>
    </row>
    <row r="47" spans="1:8" x14ac:dyDescent="0.2">
      <c r="A47" s="41" t="s">
        <v>1893</v>
      </c>
      <c r="B47" s="40" t="s">
        <v>1905</v>
      </c>
      <c r="C47" s="46" t="s">
        <v>1906</v>
      </c>
      <c r="D47" s="40" t="s">
        <v>1907</v>
      </c>
      <c r="E47" s="42" t="s">
        <v>1802</v>
      </c>
      <c r="F47" s="40"/>
      <c r="G47" s="40"/>
      <c r="H47" s="40"/>
    </row>
    <row r="48" spans="1:8" x14ac:dyDescent="0.2">
      <c r="A48" s="41" t="s">
        <v>1893</v>
      </c>
      <c r="B48" s="40" t="s">
        <v>1908</v>
      </c>
      <c r="C48" s="46" t="s">
        <v>1909</v>
      </c>
      <c r="D48" s="40"/>
      <c r="E48" s="40" t="s">
        <v>1910</v>
      </c>
      <c r="F48" s="40"/>
      <c r="G48" s="40"/>
      <c r="H48" s="40"/>
    </row>
    <row r="49" spans="1:8" x14ac:dyDescent="0.2">
      <c r="A49" s="41" t="s">
        <v>1893</v>
      </c>
      <c r="B49" s="40" t="s">
        <v>1911</v>
      </c>
      <c r="C49" s="46" t="s">
        <v>1912</v>
      </c>
      <c r="D49" s="40" t="s">
        <v>1913</v>
      </c>
      <c r="E49" s="40" t="s">
        <v>1910</v>
      </c>
      <c r="F49" s="40"/>
      <c r="G49" s="40"/>
      <c r="H49" s="40"/>
    </row>
    <row r="50" spans="1:8" x14ac:dyDescent="0.2">
      <c r="A50" s="41" t="s">
        <v>1893</v>
      </c>
      <c r="B50" s="40" t="s">
        <v>1914</v>
      </c>
      <c r="C50" s="46" t="s">
        <v>1915</v>
      </c>
      <c r="D50" s="40"/>
      <c r="E50" s="40" t="s">
        <v>1910</v>
      </c>
      <c r="F50" s="40"/>
      <c r="G50" s="40"/>
      <c r="H50" s="40"/>
    </row>
    <row r="51" spans="1:8" x14ac:dyDescent="0.2">
      <c r="A51" s="41" t="s">
        <v>1893</v>
      </c>
      <c r="B51" s="40" t="s">
        <v>1916</v>
      </c>
      <c r="C51" s="46" t="s">
        <v>1917</v>
      </c>
      <c r="D51" s="40"/>
      <c r="E51" s="40" t="s">
        <v>1910</v>
      </c>
      <c r="F51" s="40"/>
      <c r="G51" s="40"/>
      <c r="H51" s="40"/>
    </row>
    <row r="52" spans="1:8" x14ac:dyDescent="0.2">
      <c r="A52" s="41" t="s">
        <v>1893</v>
      </c>
      <c r="B52" s="40" t="s">
        <v>1918</v>
      </c>
      <c r="C52" s="46" t="s">
        <v>1919</v>
      </c>
      <c r="D52" s="40" t="s">
        <v>1920</v>
      </c>
      <c r="E52" s="42" t="s">
        <v>1802</v>
      </c>
      <c r="F52" s="40"/>
      <c r="G52" s="40"/>
      <c r="H52" s="40"/>
    </row>
    <row r="53" spans="1:8" x14ac:dyDescent="0.2">
      <c r="A53" s="41" t="s">
        <v>1893</v>
      </c>
      <c r="B53" s="40" t="s">
        <v>1921</v>
      </c>
      <c r="C53" s="46" t="s">
        <v>1922</v>
      </c>
      <c r="D53" s="40"/>
      <c r="E53" s="40"/>
      <c r="F53" s="40"/>
      <c r="G53" s="40"/>
      <c r="H53" s="40"/>
    </row>
    <row r="54" spans="1:8" x14ac:dyDescent="0.2">
      <c r="A54" s="41" t="s">
        <v>1893</v>
      </c>
      <c r="B54" s="40" t="s">
        <v>1923</v>
      </c>
      <c r="C54" s="46" t="s">
        <v>1924</v>
      </c>
      <c r="D54" s="40"/>
      <c r="E54" s="40"/>
      <c r="F54" s="40"/>
      <c r="G54" s="40" t="s">
        <v>1925</v>
      </c>
      <c r="H54" s="40"/>
    </row>
    <row r="55" spans="1:8" x14ac:dyDescent="0.2">
      <c r="A55" s="41" t="s">
        <v>1893</v>
      </c>
      <c r="B55" s="40" t="s">
        <v>1926</v>
      </c>
      <c r="C55" s="46" t="s">
        <v>1927</v>
      </c>
      <c r="D55" s="40"/>
      <c r="E55" s="40" t="s">
        <v>1910</v>
      </c>
      <c r="F55" s="40"/>
      <c r="G55" s="40"/>
      <c r="H55" s="40"/>
    </row>
    <row r="56" spans="1:8" x14ac:dyDescent="0.2">
      <c r="A56" s="39" t="s">
        <v>1928</v>
      </c>
      <c r="B56" s="39"/>
      <c r="C56" s="39" t="s">
        <v>1929</v>
      </c>
      <c r="D56" s="40"/>
      <c r="E56" s="39"/>
      <c r="F56" s="40"/>
      <c r="G56" s="40"/>
      <c r="H56" s="40"/>
    </row>
    <row r="57" spans="1:8" x14ac:dyDescent="0.2">
      <c r="A57" s="40" t="s">
        <v>1928</v>
      </c>
      <c r="B57" s="40" t="s">
        <v>1930</v>
      </c>
      <c r="C57" s="40" t="s">
        <v>1931</v>
      </c>
      <c r="D57" s="40" t="s">
        <v>1932</v>
      </c>
      <c r="E57" s="42" t="s">
        <v>1802</v>
      </c>
      <c r="F57" s="40"/>
      <c r="G57" s="40"/>
      <c r="H57" s="40"/>
    </row>
    <row r="58" spans="1:8" x14ac:dyDescent="0.2">
      <c r="A58" s="41" t="s">
        <v>1928</v>
      </c>
      <c r="B58" s="40" t="s">
        <v>1933</v>
      </c>
      <c r="C58" s="40" t="s">
        <v>1934</v>
      </c>
      <c r="D58" s="40" t="s">
        <v>1935</v>
      </c>
      <c r="E58" s="40"/>
      <c r="F58" s="40"/>
      <c r="G58" s="40"/>
      <c r="H58" s="40"/>
    </row>
    <row r="59" spans="1:8" x14ac:dyDescent="0.2">
      <c r="A59" s="39" t="s">
        <v>1936</v>
      </c>
      <c r="B59" s="39"/>
      <c r="C59" s="39" t="s">
        <v>1937</v>
      </c>
      <c r="D59" s="40"/>
      <c r="E59" s="39"/>
      <c r="F59" s="40"/>
      <c r="G59" s="40"/>
      <c r="H59" s="40"/>
    </row>
    <row r="60" spans="1:8" x14ac:dyDescent="0.2">
      <c r="A60" s="41" t="s">
        <v>1928</v>
      </c>
      <c r="B60" s="40" t="s">
        <v>1938</v>
      </c>
      <c r="C60" s="40" t="s">
        <v>1939</v>
      </c>
      <c r="D60" s="40" t="s">
        <v>1940</v>
      </c>
      <c r="E60" s="42" t="s">
        <v>1802</v>
      </c>
      <c r="F60" s="40" t="s">
        <v>1941</v>
      </c>
      <c r="G60" s="40"/>
      <c r="H60" s="40"/>
    </row>
    <row r="61" spans="1:8" x14ac:dyDescent="0.2">
      <c r="A61" s="39" t="s">
        <v>1942</v>
      </c>
      <c r="B61" s="39"/>
      <c r="C61" s="39" t="s">
        <v>1943</v>
      </c>
      <c r="D61" s="40"/>
      <c r="E61" s="39"/>
      <c r="F61" s="40"/>
      <c r="G61" s="40"/>
      <c r="H61" s="40"/>
    </row>
    <row r="62" spans="1:8" x14ac:dyDescent="0.2">
      <c r="A62" s="44" t="s">
        <v>1944</v>
      </c>
      <c r="B62" s="40" t="s">
        <v>1945</v>
      </c>
      <c r="C62" s="40" t="s">
        <v>1943</v>
      </c>
      <c r="D62" s="40"/>
      <c r="E62" s="40"/>
      <c r="F62" s="40"/>
      <c r="G62" s="40"/>
      <c r="H62" s="40"/>
    </row>
    <row r="63" spans="1:8" x14ac:dyDescent="0.2">
      <c r="A63" s="40" t="s">
        <v>1946</v>
      </c>
      <c r="B63" s="45"/>
      <c r="C63" s="39" t="s">
        <v>1947</v>
      </c>
      <c r="D63" s="40"/>
      <c r="E63" s="40"/>
      <c r="F63" s="40"/>
      <c r="G63" s="40"/>
      <c r="H63" s="40"/>
    </row>
    <row r="64" spans="1:8" x14ac:dyDescent="0.2">
      <c r="A64" s="41" t="s">
        <v>1946</v>
      </c>
      <c r="B64" s="40" t="s">
        <v>1948</v>
      </c>
      <c r="C64" s="40" t="s">
        <v>1949</v>
      </c>
      <c r="D64" s="40"/>
      <c r="E64" s="40"/>
      <c r="F64" s="40"/>
      <c r="G64" s="40"/>
      <c r="H64" s="40"/>
    </row>
    <row r="65" spans="1:16" ht="135" x14ac:dyDescent="0.2">
      <c r="A65" s="39" t="s">
        <v>1950</v>
      </c>
      <c r="B65" s="40"/>
      <c r="C65" s="39" t="s">
        <v>1951</v>
      </c>
      <c r="D65" s="40"/>
      <c r="E65" s="40"/>
      <c r="F65" s="40"/>
      <c r="G65" s="43" t="s">
        <v>1952</v>
      </c>
      <c r="H65" s="40"/>
    </row>
    <row r="66" spans="1:16" ht="67.5" x14ac:dyDescent="0.2">
      <c r="A66" s="40"/>
      <c r="B66" s="40" t="s">
        <v>1953</v>
      </c>
      <c r="C66" s="43" t="s">
        <v>1954</v>
      </c>
      <c r="D66" s="40" t="s">
        <v>1955</v>
      </c>
      <c r="E66" s="42" t="s">
        <v>1802</v>
      </c>
      <c r="F66" s="40"/>
      <c r="G66" s="40"/>
      <c r="H66" s="43" t="s">
        <v>1956</v>
      </c>
    </row>
    <row r="67" spans="1:16" x14ac:dyDescent="0.2">
      <c r="A67" s="44"/>
      <c r="B67" s="40" t="s">
        <v>1957</v>
      </c>
      <c r="C67" s="43" t="s">
        <v>1958</v>
      </c>
      <c r="D67" s="40" t="s">
        <v>1955</v>
      </c>
      <c r="E67" s="42" t="s">
        <v>1802</v>
      </c>
      <c r="F67" s="40"/>
      <c r="G67" s="40"/>
      <c r="H67" s="40"/>
    </row>
    <row r="68" spans="1:16" x14ac:dyDescent="0.2">
      <c r="A68" s="44"/>
      <c r="B68" s="40" t="s">
        <v>1959</v>
      </c>
      <c r="C68" s="40" t="s">
        <v>1960</v>
      </c>
      <c r="D68" s="40" t="s">
        <v>1955</v>
      </c>
      <c r="E68" s="42"/>
      <c r="F68" s="40"/>
      <c r="G68" s="40"/>
      <c r="H68" s="40"/>
    </row>
    <row r="69" spans="1:16" x14ac:dyDescent="0.2">
      <c r="A69" s="44"/>
      <c r="B69" s="40" t="s">
        <v>1961</v>
      </c>
      <c r="C69" s="40" t="s">
        <v>1962</v>
      </c>
      <c r="D69" s="40" t="s">
        <v>1955</v>
      </c>
      <c r="E69" s="42"/>
      <c r="F69" s="40"/>
      <c r="G69" s="40"/>
      <c r="H69" s="40"/>
    </row>
    <row r="71" spans="1:16" x14ac:dyDescent="0.2">
      <c r="A71" s="13" t="s">
        <v>1963</v>
      </c>
      <c r="B71" s="13"/>
      <c r="C71" s="15" t="s">
        <v>1964</v>
      </c>
    </row>
    <row r="72" spans="1:16" x14ac:dyDescent="0.2">
      <c r="A72" s="18" t="s">
        <v>1963</v>
      </c>
      <c r="B72" s="13" t="s">
        <v>1965</v>
      </c>
      <c r="C72" s="13" t="s">
        <v>1966</v>
      </c>
    </row>
    <row r="73" spans="1:16" x14ac:dyDescent="0.2">
      <c r="A73" s="18" t="s">
        <v>1963</v>
      </c>
      <c r="B73" s="13" t="s">
        <v>1967</v>
      </c>
      <c r="C73" s="13" t="s">
        <v>1968</v>
      </c>
    </row>
    <row r="74" spans="1:16" x14ac:dyDescent="0.2">
      <c r="A74" s="18" t="s">
        <v>1963</v>
      </c>
      <c r="B74" s="13" t="s">
        <v>1969</v>
      </c>
      <c r="C74" s="13" t="s">
        <v>1970</v>
      </c>
    </row>
    <row r="75" spans="1:16" x14ac:dyDescent="0.2">
      <c r="A75" s="13" t="s">
        <v>1971</v>
      </c>
      <c r="B75" s="13"/>
      <c r="C75" s="15" t="s">
        <v>1972</v>
      </c>
    </row>
    <row r="76" spans="1:16" x14ac:dyDescent="0.2">
      <c r="A76" s="18" t="s">
        <v>1971</v>
      </c>
      <c r="B76" s="13" t="s">
        <v>1973</v>
      </c>
      <c r="C76" s="13" t="s">
        <v>1974</v>
      </c>
    </row>
    <row r="77" spans="1:16" x14ac:dyDescent="0.2">
      <c r="A77" s="13" t="s">
        <v>1975</v>
      </c>
      <c r="B77" s="13"/>
      <c r="C77" s="15" t="s">
        <v>1976</v>
      </c>
    </row>
    <row r="78" spans="1:16" x14ac:dyDescent="0.2">
      <c r="A78" s="18"/>
      <c r="B78" s="13" t="s">
        <v>1977</v>
      </c>
      <c r="C78" s="13" t="s">
        <v>1978</v>
      </c>
      <c r="D78" s="23" t="s">
        <v>1979</v>
      </c>
      <c r="E78" s="17" t="s">
        <v>1802</v>
      </c>
      <c r="F78" s="16" t="s">
        <v>1980</v>
      </c>
    </row>
    <row r="79" spans="1:16" x14ac:dyDescent="0.2">
      <c r="A79" s="15" t="s">
        <v>1981</v>
      </c>
      <c r="B79" s="13"/>
      <c r="C79" s="15" t="s">
        <v>1982</v>
      </c>
    </row>
    <row r="80" spans="1:16" s="13" customFormat="1" x14ac:dyDescent="0.2">
      <c r="B80" s="13" t="s">
        <v>1983</v>
      </c>
      <c r="C80" s="13" t="s">
        <v>1984</v>
      </c>
      <c r="D80" s="23"/>
      <c r="E80" s="14"/>
      <c r="F80" s="14"/>
      <c r="L80" s="14" t="s">
        <v>1985</v>
      </c>
      <c r="M80" s="14" t="s">
        <v>1986</v>
      </c>
      <c r="N80" s="14"/>
      <c r="O80" s="14"/>
      <c r="P80" s="14"/>
    </row>
    <row r="81" spans="1:16" s="13" customFormat="1" x14ac:dyDescent="0.2">
      <c r="B81" s="13" t="s">
        <v>1987</v>
      </c>
      <c r="C81" s="13" t="s">
        <v>1988</v>
      </c>
      <c r="D81" s="23"/>
      <c r="E81" s="14"/>
      <c r="F81" s="14"/>
      <c r="L81" s="14" t="s">
        <v>1985</v>
      </c>
      <c r="M81" s="14" t="s">
        <v>1986</v>
      </c>
      <c r="N81" s="14"/>
      <c r="O81" s="14"/>
      <c r="P81" s="14"/>
    </row>
    <row r="82" spans="1:16" s="13" customFormat="1" x14ac:dyDescent="0.2">
      <c r="B82" s="13" t="s">
        <v>1989</v>
      </c>
      <c r="C82" s="13" t="s">
        <v>1990</v>
      </c>
      <c r="D82" s="23"/>
      <c r="E82" s="14"/>
      <c r="F82" s="14"/>
      <c r="L82" s="14" t="s">
        <v>1985</v>
      </c>
      <c r="M82" s="14" t="s">
        <v>1986</v>
      </c>
      <c r="N82" s="14"/>
      <c r="O82" s="14"/>
      <c r="P82" s="14"/>
    </row>
    <row r="83" spans="1:16" s="13" customFormat="1" x14ac:dyDescent="0.2">
      <c r="B83" s="13" t="s">
        <v>1991</v>
      </c>
      <c r="C83" s="13" t="s">
        <v>1992</v>
      </c>
      <c r="D83" s="23"/>
      <c r="E83" s="14"/>
      <c r="F83" s="14"/>
      <c r="L83" s="14" t="s">
        <v>1985</v>
      </c>
      <c r="M83" s="14" t="s">
        <v>1986</v>
      </c>
      <c r="N83" s="14"/>
      <c r="O83" s="14"/>
      <c r="P83" s="14"/>
    </row>
    <row r="84" spans="1:16" x14ac:dyDescent="0.2">
      <c r="A84" s="19" t="s">
        <v>1993</v>
      </c>
      <c r="B84" s="13" t="s">
        <v>1994</v>
      </c>
      <c r="C84" s="13" t="s">
        <v>1995</v>
      </c>
      <c r="D84" s="23" t="s">
        <v>1996</v>
      </c>
    </row>
    <row r="86" spans="1:16" x14ac:dyDescent="0.2">
      <c r="A86" s="15" t="s">
        <v>1997</v>
      </c>
    </row>
    <row r="87" spans="1:16" x14ac:dyDescent="0.2">
      <c r="A87" s="15"/>
    </row>
  </sheetData>
  <pageMargins left="0.75" right="0.75" top="1" bottom="1" header="0.5" footer="0.5"/>
  <pageSetup paperSize="9" scale="66" fitToHeight="0" orientation="portrait" r:id="rId1"/>
  <headerFooter alignWithMargins="0">
    <oddHeader>&amp;L&amp;"Calibri"&amp;10&amp;K000000 Intern gebruik&amp;1#_x000D_</oddHeader>
    <oddFooter>&amp;L_x000D_&amp;1#&amp;"Calibri"&amp;10&amp;K000000 Intern gebruik</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C12"/>
  <sheetViews>
    <sheetView workbookViewId="0">
      <selection activeCell="H5" sqref="H5"/>
    </sheetView>
  </sheetViews>
  <sheetFormatPr defaultRowHeight="12.75" x14ac:dyDescent="0.2"/>
  <cols>
    <col min="1" max="1" width="34.42578125" customWidth="1"/>
    <col min="2" max="2" width="19.7109375" customWidth="1"/>
  </cols>
  <sheetData>
    <row r="2" spans="1:3" x14ac:dyDescent="0.2">
      <c r="A2" s="1" t="s">
        <v>1998</v>
      </c>
      <c r="B2" s="1"/>
    </row>
    <row r="3" spans="1:3" x14ac:dyDescent="0.2">
      <c r="A3" s="1"/>
      <c r="B3" s="1"/>
    </row>
    <row r="4" spans="1:3" x14ac:dyDescent="0.2">
      <c r="A4" s="1" t="s">
        <v>1999</v>
      </c>
      <c r="B4" s="1" t="s">
        <v>2000</v>
      </c>
      <c r="C4" s="1" t="s">
        <v>2001</v>
      </c>
    </row>
    <row r="5" spans="1:3" x14ac:dyDescent="0.2">
      <c r="A5" s="7" t="s">
        <v>2002</v>
      </c>
      <c r="B5" s="7" t="s">
        <v>601</v>
      </c>
      <c r="C5" s="7" t="s">
        <v>2003</v>
      </c>
    </row>
    <row r="6" spans="1:3" x14ac:dyDescent="0.2">
      <c r="A6" s="7" t="s">
        <v>2004</v>
      </c>
      <c r="B6" s="7" t="s">
        <v>2005</v>
      </c>
    </row>
    <row r="7" spans="1:3" x14ac:dyDescent="0.2">
      <c r="A7" s="7" t="s">
        <v>2006</v>
      </c>
      <c r="B7" s="7" t="s">
        <v>2005</v>
      </c>
      <c r="C7" s="7" t="s">
        <v>2007</v>
      </c>
    </row>
    <row r="8" spans="1:3" x14ac:dyDescent="0.2">
      <c r="A8" s="7" t="s">
        <v>2008</v>
      </c>
      <c r="C8" s="7" t="s">
        <v>2009</v>
      </c>
    </row>
    <row r="9" spans="1:3" x14ac:dyDescent="0.2">
      <c r="A9" s="7" t="s">
        <v>2010</v>
      </c>
      <c r="C9" s="7" t="s">
        <v>2011</v>
      </c>
    </row>
    <row r="10" spans="1:3" x14ac:dyDescent="0.2">
      <c r="A10" t="s">
        <v>2012</v>
      </c>
      <c r="C10" s="7" t="s">
        <v>2011</v>
      </c>
    </row>
    <row r="11" spans="1:3" x14ac:dyDescent="0.2">
      <c r="A11" s="7" t="s">
        <v>2013</v>
      </c>
      <c r="C11" s="7" t="s">
        <v>2011</v>
      </c>
    </row>
    <row r="12" spans="1:3" x14ac:dyDescent="0.2">
      <c r="A12" s="7" t="s">
        <v>2014</v>
      </c>
      <c r="C12" s="7" t="s">
        <v>2011</v>
      </c>
    </row>
  </sheetData>
  <pageMargins left="0.7" right="0.7" top="0.75" bottom="0.75" header="0.3" footer="0.3"/>
  <pageSetup paperSize="9" orientation="portrait" r:id="rId1"/>
  <headerFooter>
    <oddHeader>&amp;L&amp;"Calibri"&amp;10&amp;K000000 Intern gebruik&amp;1#_x000D_</oddHeader>
    <oddFooter>&amp;L_x000D_&amp;1#&amp;"Calibri"&amp;10&amp;K000000 Intern gebruik</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36"/>
  <sheetViews>
    <sheetView workbookViewId="0">
      <selection activeCell="H5" sqref="H5"/>
    </sheetView>
  </sheetViews>
  <sheetFormatPr defaultRowHeight="12.75" x14ac:dyDescent="0.2"/>
  <cols>
    <col min="2" max="2" width="29.7109375" customWidth="1"/>
    <col min="4" max="4" width="7.85546875" customWidth="1"/>
    <col min="5" max="5" width="58.5703125" customWidth="1"/>
    <col min="11" max="11" width="11.28515625" customWidth="1"/>
  </cols>
  <sheetData>
    <row r="1" spans="1:22" x14ac:dyDescent="0.2">
      <c r="A1" s="79"/>
      <c r="B1" s="79"/>
      <c r="C1" s="79"/>
    </row>
    <row r="2" spans="1:22" x14ac:dyDescent="0.2">
      <c r="A2" s="79"/>
      <c r="B2" s="100" t="s">
        <v>2015</v>
      </c>
      <c r="C2" s="79"/>
      <c r="E2" s="101" t="s">
        <v>2016</v>
      </c>
    </row>
    <row r="3" spans="1:22" x14ac:dyDescent="0.2">
      <c r="A3" s="79"/>
      <c r="I3" s="177"/>
      <c r="J3" s="177"/>
      <c r="K3" s="177"/>
      <c r="L3" s="177"/>
      <c r="M3" s="177"/>
      <c r="N3" s="177"/>
      <c r="O3" s="177"/>
      <c r="P3" s="177"/>
      <c r="Q3" s="177"/>
      <c r="R3" s="177"/>
      <c r="S3" s="177"/>
      <c r="T3" s="177"/>
      <c r="U3" s="177"/>
      <c r="V3" s="177"/>
    </row>
    <row r="4" spans="1:22" x14ac:dyDescent="0.2">
      <c r="A4" s="79"/>
      <c r="B4" s="1" t="s">
        <v>2017</v>
      </c>
      <c r="C4" s="100" t="s">
        <v>2018</v>
      </c>
      <c r="E4" s="1" t="s">
        <v>2017</v>
      </c>
      <c r="F4" s="100" t="s">
        <v>2018</v>
      </c>
      <c r="I4" s="101" t="s">
        <v>2019</v>
      </c>
      <c r="J4" s="177"/>
      <c r="K4" s="177"/>
      <c r="L4" s="177"/>
      <c r="M4" s="177"/>
      <c r="N4" s="177"/>
      <c r="O4" s="177"/>
      <c r="P4" s="177"/>
      <c r="Q4" s="177"/>
      <c r="R4" s="177"/>
      <c r="S4" s="177"/>
      <c r="T4" s="177"/>
      <c r="U4" s="177"/>
      <c r="V4" s="177"/>
    </row>
    <row r="5" spans="1:22" ht="12.75" customHeight="1" x14ac:dyDescent="0.2">
      <c r="A5" s="79"/>
      <c r="B5" s="79" t="s">
        <v>12</v>
      </c>
      <c r="C5" s="79">
        <f>COUNTA('lopend 2020'!M:M)</f>
        <v>37</v>
      </c>
      <c r="E5" s="79" t="s">
        <v>12</v>
      </c>
      <c r="F5" s="79">
        <f>COUNTA('surveys 2020'!M:M)</f>
        <v>78</v>
      </c>
      <c r="I5" s="234" t="s">
        <v>2020</v>
      </c>
      <c r="J5" s="234"/>
      <c r="K5" s="234"/>
      <c r="L5" s="234"/>
      <c r="M5" s="234"/>
      <c r="N5" s="234"/>
      <c r="O5" s="234"/>
      <c r="P5" s="234"/>
      <c r="Q5" s="234"/>
      <c r="R5" s="234"/>
      <c r="S5" s="177"/>
      <c r="T5" s="177"/>
      <c r="U5" s="177"/>
      <c r="V5" s="177"/>
    </row>
    <row r="6" spans="1:22" x14ac:dyDescent="0.2">
      <c r="B6" s="79" t="s">
        <v>13</v>
      </c>
      <c r="C6" s="78">
        <f>COUNTA('lopend 2020'!N:N)</f>
        <v>23</v>
      </c>
      <c r="E6" s="79" t="s">
        <v>13</v>
      </c>
      <c r="F6" s="78">
        <f>COUNTA('surveys 2020'!N:N)</f>
        <v>64</v>
      </c>
      <c r="I6" s="234"/>
      <c r="J6" s="234"/>
      <c r="K6" s="234"/>
      <c r="L6" s="234"/>
      <c r="M6" s="234"/>
      <c r="N6" s="234"/>
      <c r="O6" s="234"/>
      <c r="P6" s="234"/>
      <c r="Q6" s="234"/>
      <c r="R6" s="234"/>
      <c r="S6" s="177"/>
      <c r="T6" s="177"/>
      <c r="U6" s="177"/>
      <c r="V6" s="177"/>
    </row>
    <row r="7" spans="1:22" x14ac:dyDescent="0.2">
      <c r="B7" s="79" t="s">
        <v>14</v>
      </c>
      <c r="C7">
        <f>COUNTA('lopend 2020'!O:O)</f>
        <v>23</v>
      </c>
      <c r="E7" s="79" t="s">
        <v>14</v>
      </c>
      <c r="F7">
        <f>COUNTA('surveys 2020'!O:O)</f>
        <v>25</v>
      </c>
      <c r="I7" s="234"/>
      <c r="J7" s="234"/>
      <c r="K7" s="234"/>
      <c r="L7" s="234"/>
      <c r="M7" s="234"/>
      <c r="N7" s="234"/>
      <c r="O7" s="234"/>
      <c r="P7" s="234"/>
      <c r="Q7" s="234"/>
      <c r="R7" s="234"/>
      <c r="S7" s="177"/>
      <c r="T7" s="177"/>
      <c r="U7" s="177"/>
      <c r="V7" s="177"/>
    </row>
    <row r="8" spans="1:22" x14ac:dyDescent="0.2">
      <c r="B8" s="79" t="s">
        <v>1393</v>
      </c>
      <c r="C8">
        <f>COUNTA('lopend 2020'!P:P)</f>
        <v>64</v>
      </c>
      <c r="E8" s="79" t="s">
        <v>1393</v>
      </c>
      <c r="F8">
        <f>COUNTA('surveys 2020'!P:P)</f>
        <v>33</v>
      </c>
      <c r="I8" s="234"/>
      <c r="J8" s="234"/>
      <c r="K8" s="234"/>
      <c r="L8" s="234"/>
      <c r="M8" s="234"/>
      <c r="N8" s="234"/>
      <c r="O8" s="234"/>
      <c r="P8" s="234"/>
      <c r="Q8" s="234"/>
      <c r="R8" s="234"/>
      <c r="S8" s="177"/>
      <c r="T8" s="177"/>
      <c r="U8" s="177"/>
      <c r="V8" s="177"/>
    </row>
    <row r="9" spans="1:22" x14ac:dyDescent="0.2">
      <c r="B9" s="79" t="s">
        <v>2021</v>
      </c>
      <c r="C9">
        <f>SUM(C5:C8)</f>
        <v>147</v>
      </c>
      <c r="E9" s="79" t="s">
        <v>2021</v>
      </c>
      <c r="F9">
        <f>SUM(F5:F8)</f>
        <v>200</v>
      </c>
      <c r="I9" s="234"/>
      <c r="J9" s="234"/>
      <c r="K9" s="234"/>
      <c r="L9" s="234"/>
      <c r="M9" s="234"/>
      <c r="N9" s="234"/>
      <c r="O9" s="234"/>
      <c r="P9" s="234"/>
      <c r="Q9" s="234"/>
      <c r="R9" s="234"/>
      <c r="S9" s="177"/>
      <c r="T9" s="177"/>
      <c r="U9" s="177"/>
      <c r="V9" s="177"/>
    </row>
    <row r="10" spans="1:22" x14ac:dyDescent="0.2">
      <c r="B10" s="79"/>
      <c r="E10" s="79"/>
      <c r="I10" s="177" t="s">
        <v>2022</v>
      </c>
      <c r="J10" s="177">
        <v>90</v>
      </c>
      <c r="K10" s="177" t="s">
        <v>2023</v>
      </c>
      <c r="L10" s="177"/>
      <c r="M10" s="177"/>
      <c r="N10" s="177"/>
      <c r="O10" s="177"/>
      <c r="P10" s="177"/>
      <c r="Q10" s="177"/>
      <c r="R10" s="177"/>
      <c r="S10" s="177"/>
      <c r="T10" s="177"/>
      <c r="U10" s="177"/>
      <c r="V10" s="177"/>
    </row>
    <row r="11" spans="1:22" x14ac:dyDescent="0.2">
      <c r="B11" s="100" t="s">
        <v>2024</v>
      </c>
      <c r="C11" s="100" t="s">
        <v>2018</v>
      </c>
      <c r="E11" s="100" t="s">
        <v>2024</v>
      </c>
      <c r="F11" s="100" t="s">
        <v>2018</v>
      </c>
      <c r="I11" s="177" t="s">
        <v>2025</v>
      </c>
      <c r="J11" s="177">
        <v>28</v>
      </c>
      <c r="K11" s="177" t="s">
        <v>2023</v>
      </c>
      <c r="L11" s="177"/>
      <c r="M11" s="177"/>
      <c r="N11" s="177"/>
      <c r="O11" s="177"/>
      <c r="P11" s="177"/>
      <c r="Q11" s="177"/>
      <c r="R11" s="177"/>
      <c r="S11" s="177"/>
      <c r="T11" s="177"/>
      <c r="U11" s="177"/>
      <c r="V11" s="177"/>
    </row>
    <row r="12" spans="1:22" x14ac:dyDescent="0.2">
      <c r="B12" s="79" t="s">
        <v>2026</v>
      </c>
      <c r="C12">
        <f>COUNTIF('lopend 2020'!R:R,"onbekend")</f>
        <v>1</v>
      </c>
      <c r="E12" s="79" t="s">
        <v>2026</v>
      </c>
      <c r="F12">
        <f>COUNTIF('surveys 2020'!R:R,"onbekend")</f>
        <v>1</v>
      </c>
      <c r="I12" s="177"/>
      <c r="J12" s="177"/>
      <c r="K12" s="177"/>
      <c r="L12" s="177"/>
      <c r="M12" s="177"/>
      <c r="N12" s="177"/>
      <c r="O12" s="177"/>
      <c r="P12" s="177"/>
      <c r="Q12" s="177"/>
      <c r="R12" s="177"/>
      <c r="S12" s="177"/>
      <c r="T12" s="177"/>
      <c r="U12" s="177"/>
      <c r="V12" s="177"/>
    </row>
    <row r="13" spans="1:22" x14ac:dyDescent="0.2">
      <c r="B13" s="79" t="s">
        <v>2027</v>
      </c>
      <c r="C13">
        <f>COUNTIF('lopend 2020'!R:R,"virus negatief")</f>
        <v>0</v>
      </c>
      <c r="E13" s="79" t="s">
        <v>721</v>
      </c>
      <c r="F13">
        <f>COUNTIF('surveys 2020'!R:R,"geen virussymptomen")</f>
        <v>6</v>
      </c>
      <c r="I13" s="177"/>
      <c r="J13" s="177"/>
      <c r="K13" s="177"/>
      <c r="L13" s="177"/>
      <c r="M13" s="177"/>
      <c r="N13" s="177"/>
      <c r="O13" s="177"/>
      <c r="P13" s="177"/>
      <c r="Q13" s="177"/>
      <c r="R13" s="177"/>
      <c r="S13" s="177"/>
      <c r="T13" s="177"/>
      <c r="U13" s="177"/>
      <c r="V13" s="177"/>
    </row>
    <row r="14" spans="1:22" x14ac:dyDescent="0.2">
      <c r="B14" s="79" t="s">
        <v>721</v>
      </c>
      <c r="C14">
        <f>COUNTIF('lopend 2020'!R:R,"geen virussymptomen")</f>
        <v>1</v>
      </c>
      <c r="I14" s="101" t="s">
        <v>2028</v>
      </c>
      <c r="J14" s="177"/>
      <c r="K14" s="177"/>
      <c r="L14" s="177"/>
      <c r="M14" s="177"/>
      <c r="N14" s="177"/>
      <c r="O14" s="177"/>
      <c r="P14" s="177"/>
      <c r="Q14" s="177"/>
      <c r="R14" s="177"/>
      <c r="S14" s="177"/>
      <c r="T14" s="177"/>
      <c r="U14" s="177"/>
      <c r="V14" s="177"/>
    </row>
    <row r="15" spans="1:22" x14ac:dyDescent="0.2">
      <c r="B15" s="79" t="s">
        <v>2029</v>
      </c>
      <c r="C15">
        <f>COUNTIF('lopend 2020'!R:R,"monster afgewezen")</f>
        <v>6</v>
      </c>
      <c r="E15" s="79" t="s">
        <v>2030</v>
      </c>
      <c r="F15">
        <f>COUNTIF('surveys 2020'!R:R,"Geen orthotospovirus")</f>
        <v>0</v>
      </c>
      <c r="I15" s="177" t="s">
        <v>2031</v>
      </c>
      <c r="J15" s="177"/>
      <c r="K15" s="177"/>
      <c r="L15" s="177" t="s">
        <v>2032</v>
      </c>
      <c r="M15" s="177"/>
      <c r="N15" s="177"/>
      <c r="O15" s="177"/>
      <c r="P15" s="177"/>
      <c r="Q15" s="177"/>
      <c r="R15" s="177"/>
      <c r="S15" s="177" t="s">
        <v>2033</v>
      </c>
      <c r="T15" s="177"/>
      <c r="U15" s="177"/>
      <c r="V15" s="177"/>
    </row>
    <row r="16" spans="1:22" x14ac:dyDescent="0.2">
      <c r="B16" s="79" t="s">
        <v>124</v>
      </c>
      <c r="C16">
        <f>COUNTIF('lopend 2020'!R:R,"nvt")</f>
        <v>34</v>
      </c>
      <c r="E16" s="79" t="s">
        <v>2034</v>
      </c>
      <c r="F16">
        <f>COUNTIF('surveys 2020'!R:R,"geen tospovirus")</f>
        <v>0</v>
      </c>
      <c r="I16" s="180" t="s">
        <v>2035</v>
      </c>
      <c r="J16" s="180"/>
      <c r="K16" s="180"/>
      <c r="L16" s="177" t="s">
        <v>2036</v>
      </c>
      <c r="M16" s="177"/>
      <c r="N16" s="177"/>
      <c r="O16" s="177"/>
      <c r="P16" s="177"/>
      <c r="Q16" s="177"/>
      <c r="R16" s="177"/>
      <c r="S16" s="177" t="s">
        <v>2037</v>
      </c>
      <c r="T16" s="177"/>
      <c r="U16" s="177"/>
      <c r="V16" s="177"/>
    </row>
    <row r="17" spans="2:22" x14ac:dyDescent="0.2">
      <c r="E17" s="79" t="s">
        <v>2038</v>
      </c>
      <c r="F17">
        <f>COUNTIF('surveys 2020'!R:R,"geen PlAMV, SLRSV, TVX, TBRV, TRSV en ToRSV ")</f>
        <v>0</v>
      </c>
      <c r="I17" s="152" t="s">
        <v>2039</v>
      </c>
      <c r="J17" s="152"/>
      <c r="K17" s="152"/>
      <c r="L17" s="177" t="s">
        <v>2040</v>
      </c>
      <c r="M17" s="177"/>
      <c r="N17" s="177"/>
      <c r="O17" s="177"/>
      <c r="P17" s="177"/>
      <c r="Q17" s="177"/>
      <c r="R17" s="177"/>
      <c r="S17" s="177" t="s">
        <v>2037</v>
      </c>
      <c r="T17" s="177"/>
      <c r="U17" s="177"/>
      <c r="V17" s="177"/>
    </row>
    <row r="18" spans="2:22" x14ac:dyDescent="0.2">
      <c r="B18" s="79" t="s">
        <v>2041</v>
      </c>
      <c r="C18">
        <f>COUNTIF('lopend 2020'!R:R,"virus")</f>
        <v>1</v>
      </c>
      <c r="E18" s="79" t="s">
        <v>2042</v>
      </c>
      <c r="F18">
        <f>COUNTIF('surveys 2020'!R:R,"geen PlAMV, SLRSV, TVX, TBRV, TRSV en ToRSV; wel TRV")</f>
        <v>0</v>
      </c>
      <c r="I18" s="152" t="s">
        <v>2043</v>
      </c>
      <c r="J18" s="152"/>
      <c r="K18" s="152"/>
      <c r="L18" s="177" t="s">
        <v>2044</v>
      </c>
      <c r="M18" s="177"/>
      <c r="N18" s="177"/>
      <c r="O18" s="177"/>
      <c r="P18" s="177"/>
      <c r="Q18" s="177"/>
      <c r="R18" s="177"/>
      <c r="S18" s="177" t="s">
        <v>2045</v>
      </c>
      <c r="T18" s="177"/>
      <c r="U18" s="177"/>
      <c r="V18" s="177"/>
    </row>
    <row r="19" spans="2:22" x14ac:dyDescent="0.2">
      <c r="B19" s="79" t="s">
        <v>2046</v>
      </c>
      <c r="C19">
        <f>COUNTIF('lopend 2020'!R:R,"virus positief")</f>
        <v>0</v>
      </c>
      <c r="I19" s="152" t="s">
        <v>2047</v>
      </c>
      <c r="J19" s="152"/>
      <c r="K19" s="152"/>
      <c r="L19" s="177" t="s">
        <v>2048</v>
      </c>
      <c r="M19" s="177"/>
      <c r="N19" s="177"/>
      <c r="O19" s="177"/>
      <c r="P19" s="177"/>
      <c r="Q19" s="177"/>
      <c r="R19" s="177"/>
      <c r="S19" s="177" t="s">
        <v>2049</v>
      </c>
      <c r="T19" s="177"/>
      <c r="U19" s="177"/>
      <c r="V19" s="177"/>
    </row>
    <row r="20" spans="2:22" x14ac:dyDescent="0.2">
      <c r="B20" s="79" t="s">
        <v>2050</v>
      </c>
      <c r="C20">
        <f>COUNTIF('lopend 2020'!R:R,"virussymptomen")</f>
        <v>0</v>
      </c>
      <c r="E20" s="79" t="s">
        <v>2051</v>
      </c>
      <c r="F20">
        <f>COUNTIF('surveys 2020'!R:R,"cucumber green mottle mosaic virus")</f>
        <v>8</v>
      </c>
      <c r="I20" s="152" t="s">
        <v>2052</v>
      </c>
      <c r="J20" s="152"/>
      <c r="K20" s="152"/>
      <c r="L20" s="177" t="s">
        <v>2053</v>
      </c>
      <c r="M20" s="177"/>
      <c r="N20" s="177"/>
      <c r="O20" s="177"/>
      <c r="P20" s="177"/>
      <c r="Q20" s="177"/>
      <c r="R20" s="177"/>
      <c r="S20" s="177" t="s">
        <v>2045</v>
      </c>
      <c r="T20" s="177"/>
      <c r="U20" s="177"/>
      <c r="V20" s="177"/>
    </row>
    <row r="21" spans="2:22" x14ac:dyDescent="0.2">
      <c r="B21" s="79" t="s">
        <v>2054</v>
      </c>
      <c r="C21">
        <f>COUNTIF('lopend 2020'!R:R,"pospiviroid")</f>
        <v>0</v>
      </c>
      <c r="E21" s="79" t="s">
        <v>2055</v>
      </c>
      <c r="F21">
        <f>COUNTIF('surveys 2020'!R:R,"pepino mosaic virus")</f>
        <v>0</v>
      </c>
      <c r="I21" s="177"/>
      <c r="J21" s="177"/>
      <c r="K21" s="177"/>
      <c r="L21" s="177"/>
      <c r="M21" s="177"/>
      <c r="N21" s="177"/>
      <c r="O21" s="177"/>
      <c r="P21" s="177"/>
      <c r="Q21" s="177"/>
      <c r="R21" s="177"/>
      <c r="S21" s="177"/>
      <c r="T21" s="177"/>
      <c r="U21" s="177"/>
      <c r="V21" s="177"/>
    </row>
    <row r="22" spans="2:22" x14ac:dyDescent="0.2">
      <c r="B22" s="79"/>
      <c r="E22" s="79" t="s">
        <v>2056</v>
      </c>
      <c r="F22">
        <f>COUNTIF('surveys 2020'!R:R,"tomato spotted wilt virus")</f>
        <v>0</v>
      </c>
      <c r="I22" s="177"/>
      <c r="J22" s="177"/>
      <c r="K22" s="177"/>
      <c r="L22" s="177"/>
      <c r="M22" s="177"/>
      <c r="N22" s="177"/>
      <c r="O22" s="177"/>
      <c r="P22" s="177"/>
      <c r="Q22" s="177"/>
      <c r="R22" s="177"/>
      <c r="S22" s="177"/>
      <c r="T22" s="177"/>
      <c r="U22" s="177"/>
      <c r="V22" s="177"/>
    </row>
    <row r="23" spans="2:22" x14ac:dyDescent="0.2">
      <c r="B23" s="79" t="s">
        <v>2057</v>
      </c>
      <c r="C23">
        <f>COUNTIF('lopend 2020'!R:R,"tomato chlorotic spot virus")</f>
        <v>0</v>
      </c>
      <c r="E23" s="79" t="s">
        <v>2058</v>
      </c>
      <c r="F23">
        <f>COUNTIF('surveys 2020'!R:R,"Impatiens necrotic spot tospovirus")</f>
        <v>0</v>
      </c>
      <c r="I23" s="101" t="s">
        <v>2059</v>
      </c>
      <c r="J23" s="177"/>
      <c r="K23" s="177"/>
      <c r="L23" s="177"/>
      <c r="M23" s="177"/>
      <c r="N23" s="177"/>
      <c r="O23" s="177"/>
      <c r="P23" s="177"/>
      <c r="Q23" s="177"/>
      <c r="R23" s="177"/>
      <c r="S23" s="177"/>
      <c r="T23" s="177"/>
      <c r="U23" s="177"/>
      <c r="V23" s="177"/>
    </row>
    <row r="24" spans="2:22" x14ac:dyDescent="0.2">
      <c r="B24" s="79" t="s">
        <v>2060</v>
      </c>
      <c r="C24">
        <f>COUNTIF('lopend 2020'!R:R,"tomato ringspot virus")</f>
        <v>0</v>
      </c>
      <c r="I24" s="181" t="s">
        <v>2061</v>
      </c>
      <c r="J24" s="177"/>
      <c r="K24" s="177"/>
      <c r="L24" s="177"/>
      <c r="M24" s="177"/>
      <c r="N24" s="177"/>
      <c r="O24" s="177"/>
      <c r="P24" s="177"/>
      <c r="Q24" s="177"/>
      <c r="R24" s="177"/>
      <c r="S24" s="177"/>
      <c r="T24" s="177"/>
      <c r="U24" s="177"/>
      <c r="V24" s="177"/>
    </row>
    <row r="25" spans="2:22" x14ac:dyDescent="0.2">
      <c r="B25" s="79" t="s">
        <v>2062</v>
      </c>
      <c r="C25">
        <f>COUNTIF('lopend 2020'!R:R,"tomato chlorotic dwarf viroid")</f>
        <v>0</v>
      </c>
      <c r="E25" s="79" t="s">
        <v>16</v>
      </c>
      <c r="F25">
        <f>F27-SUM(F12:F23)</f>
        <v>187</v>
      </c>
      <c r="I25" s="234" t="s">
        <v>2063</v>
      </c>
      <c r="J25" s="234"/>
      <c r="K25" s="234"/>
      <c r="L25" s="234"/>
      <c r="M25" s="234"/>
      <c r="N25" s="234"/>
      <c r="O25" s="234"/>
      <c r="P25" s="234"/>
      <c r="Q25" s="234"/>
      <c r="R25" s="234"/>
      <c r="S25" s="177"/>
      <c r="T25" s="177"/>
      <c r="U25" s="177"/>
      <c r="V25" s="177"/>
    </row>
    <row r="26" spans="2:22" x14ac:dyDescent="0.2">
      <c r="B26" s="79" t="s">
        <v>2064</v>
      </c>
      <c r="C26">
        <f>COUNTIF('lopend 2020'!R:R,"potato spindle tuber viroid")</f>
        <v>0</v>
      </c>
      <c r="E26" s="79"/>
      <c r="F26" s="1"/>
      <c r="I26" s="234"/>
      <c r="J26" s="234"/>
      <c r="K26" s="234"/>
      <c r="L26" s="234"/>
      <c r="M26" s="234"/>
      <c r="N26" s="234"/>
      <c r="O26" s="234"/>
      <c r="P26" s="234"/>
      <c r="Q26" s="234"/>
      <c r="R26" s="234"/>
      <c r="S26" s="177"/>
      <c r="T26" s="177"/>
      <c r="U26" s="177"/>
      <c r="V26" s="177"/>
    </row>
    <row r="27" spans="2:22" x14ac:dyDescent="0.2">
      <c r="B27" s="79" t="s">
        <v>2065</v>
      </c>
      <c r="C27">
        <f>COUNTIF('lopend 2020'!R:R,"alfalfa mosaic virus")</f>
        <v>0</v>
      </c>
      <c r="E27" s="100" t="s">
        <v>2066</v>
      </c>
      <c r="F27">
        <f>COUNTA('surveys 2020'!R:R)</f>
        <v>202</v>
      </c>
      <c r="I27" s="234"/>
      <c r="J27" s="234"/>
      <c r="K27" s="234"/>
      <c r="L27" s="234"/>
      <c r="M27" s="234"/>
      <c r="N27" s="234"/>
      <c r="O27" s="234"/>
      <c r="P27" s="234"/>
      <c r="Q27" s="234"/>
      <c r="R27" s="234"/>
      <c r="S27" s="177"/>
      <c r="T27" s="177"/>
      <c r="U27" s="177"/>
      <c r="V27" s="177"/>
    </row>
    <row r="28" spans="2:22" x14ac:dyDescent="0.2">
      <c r="B28" s="79" t="s">
        <v>119</v>
      </c>
      <c r="C28">
        <f>COUNTIF('lopend 2020'!R:R,"tobacco ringspot virus")</f>
        <v>1</v>
      </c>
      <c r="I28" s="234"/>
      <c r="J28" s="234"/>
      <c r="K28" s="234"/>
      <c r="L28" s="234"/>
      <c r="M28" s="234"/>
      <c r="N28" s="234"/>
      <c r="O28" s="234"/>
      <c r="P28" s="234"/>
      <c r="Q28" s="234"/>
      <c r="R28" s="234"/>
      <c r="S28" s="177"/>
      <c r="T28" s="177"/>
      <c r="U28" s="177"/>
      <c r="V28" s="177"/>
    </row>
    <row r="29" spans="2:22" x14ac:dyDescent="0.2">
      <c r="B29" s="79" t="s">
        <v>2055</v>
      </c>
      <c r="C29">
        <f>COUNTIF('lopend 2020'!R:R,"pepino mosaic virus")</f>
        <v>0</v>
      </c>
      <c r="E29" s="79"/>
      <c r="I29" s="177"/>
      <c r="J29" s="177"/>
      <c r="K29" s="177"/>
      <c r="L29" s="177"/>
      <c r="M29" s="177"/>
      <c r="N29" s="177"/>
      <c r="O29" s="177"/>
      <c r="P29" s="177"/>
      <c r="Q29" s="177"/>
      <c r="R29" s="177"/>
      <c r="S29" s="177"/>
      <c r="T29" s="177"/>
      <c r="U29" s="177"/>
      <c r="V29" s="177"/>
    </row>
    <row r="30" spans="2:22" x14ac:dyDescent="0.2">
      <c r="I30" s="177"/>
      <c r="J30" s="177"/>
      <c r="K30" s="177"/>
      <c r="L30" s="177"/>
      <c r="M30" s="177"/>
      <c r="N30" s="177"/>
      <c r="O30" s="177"/>
      <c r="P30" s="177"/>
      <c r="Q30" s="177"/>
      <c r="R30" s="177"/>
      <c r="S30" s="177"/>
      <c r="T30" s="177"/>
      <c r="U30" s="177"/>
      <c r="V30" s="177"/>
    </row>
    <row r="31" spans="2:22" x14ac:dyDescent="0.2">
      <c r="B31" s="79" t="s">
        <v>16</v>
      </c>
      <c r="C31">
        <f>C33-SUM(C12:C29)</f>
        <v>86</v>
      </c>
      <c r="I31" s="177"/>
      <c r="J31" s="177"/>
      <c r="K31" s="177"/>
      <c r="L31" s="177"/>
      <c r="M31" s="177"/>
      <c r="N31" s="177"/>
      <c r="O31" s="177"/>
      <c r="P31" s="177"/>
      <c r="Q31" s="177"/>
      <c r="R31" s="177"/>
      <c r="S31" s="177"/>
      <c r="T31" s="177"/>
      <c r="U31" s="177"/>
      <c r="V31" s="177"/>
    </row>
    <row r="32" spans="2:22" x14ac:dyDescent="0.2">
      <c r="B32" s="79"/>
      <c r="C32" s="1"/>
      <c r="I32" s="177"/>
      <c r="J32" s="177"/>
      <c r="K32" s="177"/>
      <c r="L32" s="177"/>
      <c r="M32" s="177"/>
      <c r="N32" s="177"/>
      <c r="O32" s="177"/>
      <c r="P32" s="177"/>
      <c r="Q32" s="177"/>
      <c r="R32" s="177"/>
      <c r="S32" s="177"/>
      <c r="T32" s="177"/>
      <c r="U32" s="177"/>
      <c r="V32" s="177"/>
    </row>
    <row r="33" spans="2:22" x14ac:dyDescent="0.2">
      <c r="B33" s="100" t="s">
        <v>2066</v>
      </c>
      <c r="C33">
        <f>COUNTA('lopend 2020'!R:R)</f>
        <v>130</v>
      </c>
      <c r="I33" s="177"/>
      <c r="J33" s="177"/>
      <c r="K33" s="177"/>
      <c r="L33" s="177"/>
      <c r="M33" s="177"/>
      <c r="N33" s="177"/>
      <c r="O33" s="177"/>
      <c r="P33" s="177"/>
      <c r="Q33" s="177"/>
      <c r="R33" s="177"/>
      <c r="S33" s="177"/>
      <c r="T33" s="177"/>
      <c r="U33" s="177"/>
      <c r="V33" s="177"/>
    </row>
    <row r="34" spans="2:22" x14ac:dyDescent="0.2">
      <c r="B34" s="79"/>
      <c r="I34" s="177"/>
      <c r="J34" s="177"/>
      <c r="K34" s="177"/>
      <c r="L34" s="177"/>
      <c r="M34" s="79"/>
      <c r="N34" s="78"/>
      <c r="O34" s="177"/>
      <c r="P34" s="177"/>
      <c r="Q34" s="177"/>
      <c r="R34" s="177"/>
      <c r="S34" s="177"/>
      <c r="T34" s="177"/>
      <c r="U34" s="177"/>
      <c r="V34" s="177"/>
    </row>
    <row r="35" spans="2:22" x14ac:dyDescent="0.2">
      <c r="I35" s="177"/>
      <c r="J35" s="177"/>
      <c r="K35" s="177"/>
      <c r="L35" s="177"/>
      <c r="M35" s="177"/>
      <c r="N35" s="177"/>
      <c r="O35" s="177"/>
      <c r="P35" s="177"/>
      <c r="Q35" s="177"/>
      <c r="R35" s="177"/>
      <c r="S35" s="177"/>
      <c r="T35" s="177"/>
      <c r="U35" s="177"/>
      <c r="V35" s="177"/>
    </row>
    <row r="36" spans="2:22" x14ac:dyDescent="0.2">
      <c r="I36" s="177"/>
      <c r="J36" s="177"/>
      <c r="K36" s="177"/>
      <c r="L36" s="177"/>
      <c r="M36" s="177"/>
      <c r="N36" s="177"/>
      <c r="O36" s="177"/>
      <c r="P36" s="177"/>
      <c r="Q36" s="177"/>
      <c r="R36" s="177"/>
      <c r="S36" s="177"/>
      <c r="T36" s="177"/>
      <c r="U36" s="177"/>
      <c r="V36" s="177"/>
    </row>
  </sheetData>
  <mergeCells count="2">
    <mergeCell ref="I25:R28"/>
    <mergeCell ref="I5:R9"/>
  </mergeCells>
  <pageMargins left="0.7" right="0.7" top="0.75" bottom="0.75" header="0.3" footer="0.3"/>
  <pageSetup paperSize="9" orientation="portrait" r:id="rId1"/>
  <headerFooter>
    <oddHeader>&amp;L&amp;"Calibri"&amp;10&amp;K000000 Intern gebruik&amp;1#_x000D_</oddHeader>
    <oddFooter>&amp;L_x000D_&amp;1#&amp;"Calibri"&amp;10&amp;K000000 Intern gebruik</oddFooter>
  </headerFooter>
</worksheet>
</file>

<file path=docMetadata/LabelInfo.xml><?xml version="1.0" encoding="utf-8"?>
<clbl:labelList xmlns:clbl="http://schemas.microsoft.com/office/2020/mipLabelMetadata">
  <clbl:label id="{acd88dc2-102c-473d-aa45-6161565a3617}" enabled="1" method="Privileged" siteId="{1321633e-f6b9-44e2-a44f-59b9d264ecb7}" contentBits="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11</vt:i4>
      </vt:variant>
      <vt:variant>
        <vt:lpstr>Benoemde bereiken</vt:lpstr>
      </vt:variant>
      <vt:variant>
        <vt:i4>3</vt:i4>
      </vt:variant>
    </vt:vector>
  </HeadingPairs>
  <TitlesOfParts>
    <vt:vector size="14" baseType="lpstr">
      <vt:lpstr>lopend 2020</vt:lpstr>
      <vt:lpstr>surveys 2020</vt:lpstr>
      <vt:lpstr>ToBRFV_Incident inoff 2020</vt:lpstr>
      <vt:lpstr>Collectie_HTS</vt:lpstr>
      <vt:lpstr>ToBRFV officieel</vt:lpstr>
      <vt:lpstr>RKO &amp; 2008-61-EU</vt:lpstr>
      <vt:lpstr>primercodes </vt:lpstr>
      <vt:lpstr>Lastige matrices TPO</vt:lpstr>
      <vt:lpstr>Info</vt:lpstr>
      <vt:lpstr>Blad1</vt:lpstr>
      <vt:lpstr>Blad2</vt:lpstr>
      <vt:lpstr>'primercodes '!Afdrukbereik</vt:lpstr>
      <vt:lpstr>'RKO &amp; 2008-61-EU'!Afdrukbereik</vt:lpstr>
      <vt:lpstr>'surveys 2020'!Afdrukbereik</vt:lpstr>
    </vt:vector>
  </TitlesOfParts>
  <Manager/>
  <Company>Ministerie van LNV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logboek 2020</dc:title>
  <dc:subject/>
  <dc:creator>Ministerie van Landbouw, Natuurbeheer en Visserij</dc:creator>
  <cp:keywords/>
  <dc:description/>
  <cp:lastModifiedBy>Oplaat, A.G. (Carla)</cp:lastModifiedBy>
  <cp:revision/>
  <cp:lastPrinted>2023-12-14T12:39:22Z</cp:lastPrinted>
  <dcterms:created xsi:type="dcterms:W3CDTF">2006-01-03T14:37:18Z</dcterms:created>
  <dcterms:modified xsi:type="dcterms:W3CDTF">2024-01-26T12:58:21Z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DF_LAST_URL">
    <vt:lpwstr>Onwaar</vt:lpwstr>
  </property>
  <property fmtid="{D5CDD505-2E9C-101B-9397-08002B2CF9AE}" pid="3" name="MSIP_Label_acd88dc2-102c-473d-aa45-6161565a3617_Enabled">
    <vt:lpwstr>true</vt:lpwstr>
  </property>
  <property fmtid="{D5CDD505-2E9C-101B-9397-08002B2CF9AE}" pid="4" name="MSIP_Label_acd88dc2-102c-473d-aa45-6161565a3617_SetDate">
    <vt:lpwstr>2022-10-27T12:40:10Z</vt:lpwstr>
  </property>
  <property fmtid="{D5CDD505-2E9C-101B-9397-08002B2CF9AE}" pid="5" name="MSIP_Label_acd88dc2-102c-473d-aa45-6161565a3617_Method">
    <vt:lpwstr>Privileged</vt:lpwstr>
  </property>
  <property fmtid="{D5CDD505-2E9C-101B-9397-08002B2CF9AE}" pid="6" name="MSIP_Label_acd88dc2-102c-473d-aa45-6161565a3617_Name">
    <vt:lpwstr>Sublabel-Interngebruik-onversleuteld</vt:lpwstr>
  </property>
  <property fmtid="{D5CDD505-2E9C-101B-9397-08002B2CF9AE}" pid="7" name="MSIP_Label_acd88dc2-102c-473d-aa45-6161565a3617_SiteId">
    <vt:lpwstr>1321633e-f6b9-44e2-a44f-59b9d264ecb7</vt:lpwstr>
  </property>
  <property fmtid="{D5CDD505-2E9C-101B-9397-08002B2CF9AE}" pid="8" name="MSIP_Label_acd88dc2-102c-473d-aa45-6161565a3617_ActionId">
    <vt:lpwstr>b1f8e041-fcf4-4342-a623-e2c687bf3841</vt:lpwstr>
  </property>
  <property fmtid="{D5CDD505-2E9C-101B-9397-08002B2CF9AE}" pid="9" name="MSIP_Label_acd88dc2-102c-473d-aa45-6161565a3617_ContentBits">
    <vt:lpwstr>3</vt:lpwstr>
  </property>
</Properties>
</file>