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540" yWindow="3560" windowWidth="38320" windowHeight="21140" tabRatio="500" activeTab="2"/>
  </bookViews>
  <sheets>
    <sheet name="Sheet1 (2)" sheetId="2" r:id="rId1"/>
    <sheet name="4-5" sheetId="1" r:id="rId2"/>
    <sheet name="4-5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K26" i="1"/>
  <c r="K25" i="1"/>
  <c r="D12" i="1"/>
  <c r="F28" i="1"/>
  <c r="F29" i="1"/>
  <c r="F30" i="1"/>
  <c r="F31" i="1"/>
  <c r="F32" i="1"/>
  <c r="F33" i="1"/>
  <c r="F34" i="1"/>
  <c r="F35" i="1"/>
  <c r="F36" i="1"/>
  <c r="F27" i="1"/>
  <c r="G26" i="1"/>
  <c r="G27" i="1"/>
  <c r="G28" i="1"/>
  <c r="G29" i="1"/>
  <c r="G30" i="1"/>
  <c r="G31" i="1"/>
  <c r="G32" i="1"/>
  <c r="G33" i="1"/>
  <c r="G34" i="1"/>
  <c r="G35" i="1"/>
  <c r="G36" i="1"/>
  <c r="D13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G25" i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4" i="3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C26" i="1"/>
  <c r="A27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C25" i="1"/>
  <c r="D11" i="1"/>
</calcChain>
</file>

<file path=xl/sharedStrings.xml><?xml version="1.0" encoding="utf-8"?>
<sst xmlns="http://schemas.openxmlformats.org/spreadsheetml/2006/main" count="27" uniqueCount="21">
  <si>
    <t>t-tgust</t>
  </si>
  <si>
    <t>ECG</t>
  </si>
  <si>
    <t>EOG</t>
  </si>
  <si>
    <t>s')</t>
  </si>
  <si>
    <t>GenSpd</t>
  </si>
  <si>
    <t>T</t>
  </si>
  <si>
    <t>TDr</t>
  </si>
  <si>
    <t>Cutin</t>
  </si>
  <si>
    <t>rated</t>
  </si>
  <si>
    <t>k_gen</t>
  </si>
  <si>
    <t>K_genDR</t>
  </si>
  <si>
    <t>DR</t>
  </si>
  <si>
    <t>ratedDR</t>
  </si>
  <si>
    <t>Pmax</t>
  </si>
  <si>
    <t>PmaxDR</t>
  </si>
  <si>
    <t>GenSpdDR</t>
  </si>
  <si>
    <t>miin pitch</t>
  </si>
  <si>
    <t>PwrFactor</t>
  </si>
  <si>
    <t>DrFactor</t>
  </si>
  <si>
    <t>(1+(.3*FF_pwrFactor))*w_cutin</t>
  </si>
  <si>
    <t>1.3*w_cutin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</si>
</sst>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 Derate Signal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Coherent Gust</c:v>
          </c:tx>
          <c:marker>
            <c:symbol val="none"/>
          </c:marker>
          <c:xVal>
            <c:numRef>
              <c:f>'Sheet1 (2)'!$C$15:$C$22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10.01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xVal>
          <c:yVal>
            <c:numRef>
              <c:f>'Sheet1 (2)'!$D$15:$D$22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63416"/>
        <c:axId val="2142297912"/>
      </c:scatterChart>
      <c:valAx>
        <c:axId val="2142263416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Time</a:t>
                </a:r>
                <a:r>
                  <a:rPr lang="en-US" baseline="0"/>
                  <a:t>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142297912"/>
        <c:crosses val="autoZero"/>
        <c:crossBetween val="midCat"/>
      </c:valAx>
      <c:valAx>
        <c:axId val="2142297912"/>
        <c:scaling>
          <c:orientation val="minMax"/>
          <c:min val="-0.2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Signal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2263416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Derate Signal After</a:t>
            </a:r>
            <a:r>
              <a:rPr lang="en-US" baseline="0"/>
              <a:t> Passing Through Filter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Operating Gust</c:v>
          </c:tx>
          <c:marker>
            <c:symbol val="none"/>
          </c:marker>
          <c:xVal>
            <c:numRef>
              <c:f>'Sheet1 (2)'!$C$46:$C$87</c:f>
              <c:numCache>
                <c:formatCode>General</c:formatCode>
                <c:ptCount val="42"/>
                <c:pt idx="0">
                  <c:v>0.0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26.0</c:v>
                </c:pt>
                <c:pt idx="18">
                  <c:v>27.0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31.0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  <c:pt idx="26">
                  <c:v>35.0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41.0</c:v>
                </c:pt>
                <c:pt idx="33">
                  <c:v>42.0</c:v>
                </c:pt>
                <c:pt idx="34">
                  <c:v>43.0</c:v>
                </c:pt>
                <c:pt idx="35">
                  <c:v>44.0</c:v>
                </c:pt>
                <c:pt idx="36">
                  <c:v>45.0</c:v>
                </c:pt>
                <c:pt idx="37">
                  <c:v>46.0</c:v>
                </c:pt>
                <c:pt idx="38">
                  <c:v>47.0</c:v>
                </c:pt>
                <c:pt idx="39">
                  <c:v>48.0</c:v>
                </c:pt>
                <c:pt idx="40">
                  <c:v>49.0</c:v>
                </c:pt>
                <c:pt idx="41">
                  <c:v>50.0</c:v>
                </c:pt>
              </c:numCache>
            </c:numRef>
          </c:xVal>
          <c:yVal>
            <c:numRef>
              <c:f>'Sheet1 (2)'!$D$46:$D$87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0.0175</c:v>
                </c:pt>
                <c:pt idx="3">
                  <c:v>0.0616</c:v>
                </c:pt>
                <c:pt idx="4">
                  <c:v>0.1219</c:v>
                </c:pt>
                <c:pt idx="5">
                  <c:v>0.1912</c:v>
                </c:pt>
                <c:pt idx="6">
                  <c:v>0.2642</c:v>
                </c:pt>
                <c:pt idx="7">
                  <c:v>0.3374</c:v>
                </c:pt>
                <c:pt idx="8">
                  <c:v>0.4082</c:v>
                </c:pt>
                <c:pt idx="9">
                  <c:v>0.4751</c:v>
                </c:pt>
                <c:pt idx="10">
                  <c:v>0.5372</c:v>
                </c:pt>
                <c:pt idx="11">
                  <c:v>0.594</c:v>
                </c:pt>
                <c:pt idx="12">
                  <c:v>0.6454</c:v>
                </c:pt>
                <c:pt idx="13">
                  <c:v>0.6916</c:v>
                </c:pt>
                <c:pt idx="14">
                  <c:v>0.7326</c:v>
                </c:pt>
                <c:pt idx="15">
                  <c:v>0.7689</c:v>
                </c:pt>
                <c:pt idx="16">
                  <c:v>0.8009</c:v>
                </c:pt>
                <c:pt idx="17">
                  <c:v>0.8288</c:v>
                </c:pt>
                <c:pt idx="18">
                  <c:v>0.8532</c:v>
                </c:pt>
                <c:pt idx="19">
                  <c:v>0.8743</c:v>
                </c:pt>
                <c:pt idx="20">
                  <c:v>0.8926</c:v>
                </c:pt>
                <c:pt idx="21">
                  <c:v>0.9084</c:v>
                </c:pt>
                <c:pt idx="22">
                  <c:v>0.922</c:v>
                </c:pt>
                <c:pt idx="23">
                  <c:v>0.9337</c:v>
                </c:pt>
                <c:pt idx="24">
                  <c:v>0.9437</c:v>
                </c:pt>
                <c:pt idx="25">
                  <c:v>0.9523</c:v>
                </c:pt>
                <c:pt idx="26">
                  <c:v>0.9596</c:v>
                </c:pt>
                <c:pt idx="27">
                  <c:v>0.9658</c:v>
                </c:pt>
                <c:pt idx="28">
                  <c:v>0.9711</c:v>
                </c:pt>
                <c:pt idx="29">
                  <c:v>0.9756</c:v>
                </c:pt>
                <c:pt idx="30">
                  <c:v>0.9794</c:v>
                </c:pt>
                <c:pt idx="31">
                  <c:v>0.9826</c:v>
                </c:pt>
                <c:pt idx="32">
                  <c:v>0.9854</c:v>
                </c:pt>
                <c:pt idx="33">
                  <c:v>0.9877</c:v>
                </c:pt>
                <c:pt idx="34">
                  <c:v>0.9897</c:v>
                </c:pt>
                <c:pt idx="35">
                  <c:v>0.9913</c:v>
                </c:pt>
                <c:pt idx="36">
                  <c:v>0.9927</c:v>
                </c:pt>
                <c:pt idx="37">
                  <c:v>0.9939</c:v>
                </c:pt>
                <c:pt idx="38">
                  <c:v>0.9949</c:v>
                </c:pt>
                <c:pt idx="39">
                  <c:v>0.9957</c:v>
                </c:pt>
                <c:pt idx="40">
                  <c:v>0.9964</c:v>
                </c:pt>
                <c:pt idx="41">
                  <c:v>0.997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38888"/>
        <c:axId val="2142944744"/>
      </c:scatterChart>
      <c:valAx>
        <c:axId val="214293888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Time</a:t>
                </a:r>
                <a:r>
                  <a:rPr lang="en-US" baseline="0"/>
                  <a:t> 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142944744"/>
        <c:crosses val="autoZero"/>
        <c:crossBetween val="midCat"/>
      </c:valAx>
      <c:valAx>
        <c:axId val="2142944744"/>
        <c:scaling>
          <c:orientation val="minMax"/>
          <c:max val="1.2"/>
          <c:min val="-0.2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Signal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2938888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 Derate Signal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Coherent Gust</c:v>
          </c:tx>
          <c:marker>
            <c:symbol val="none"/>
          </c:marker>
          <c:xVal>
            <c:numRef>
              <c:f>'4-5'!$A$25:$A$68</c:f>
              <c:numCache>
                <c:formatCode>General</c:formatCode>
                <c:ptCount val="44"/>
                <c:pt idx="0">
                  <c:v>0.0</c:v>
                </c:pt>
                <c:pt idx="1">
                  <c:v>70.16200000000001</c:v>
                </c:pt>
                <c:pt idx="2">
                  <c:v>91.2106</c:v>
                </c:pt>
                <c:pt idx="3">
                  <c:v>92.0</c:v>
                </c:pt>
                <c:pt idx="4">
                  <c:v>93.0</c:v>
                </c:pt>
                <c:pt idx="5">
                  <c:v>94.0</c:v>
                </c:pt>
                <c:pt idx="6">
                  <c:v>95.0</c:v>
                </c:pt>
                <c:pt idx="7">
                  <c:v>96.0</c:v>
                </c:pt>
                <c:pt idx="8">
                  <c:v>97.0</c:v>
                </c:pt>
                <c:pt idx="9">
                  <c:v>98.0</c:v>
                </c:pt>
                <c:pt idx="10">
                  <c:v>99.0</c:v>
                </c:pt>
                <c:pt idx="11">
                  <c:v>100.0</c:v>
                </c:pt>
                <c:pt idx="12">
                  <c:v>101.0</c:v>
                </c:pt>
                <c:pt idx="13">
                  <c:v>102.0</c:v>
                </c:pt>
                <c:pt idx="14">
                  <c:v>103.0</c:v>
                </c:pt>
                <c:pt idx="15">
                  <c:v>104.0</c:v>
                </c:pt>
                <c:pt idx="16">
                  <c:v>105.0</c:v>
                </c:pt>
                <c:pt idx="17">
                  <c:v>106.0</c:v>
                </c:pt>
                <c:pt idx="18">
                  <c:v>107.0</c:v>
                </c:pt>
                <c:pt idx="19">
                  <c:v>108.0</c:v>
                </c:pt>
                <c:pt idx="20">
                  <c:v>109.0</c:v>
                </c:pt>
                <c:pt idx="21">
                  <c:v>110.0</c:v>
                </c:pt>
                <c:pt idx="22">
                  <c:v>111.0</c:v>
                </c:pt>
                <c:pt idx="23">
                  <c:v>112.0</c:v>
                </c:pt>
                <c:pt idx="24">
                  <c:v>113.0</c:v>
                </c:pt>
                <c:pt idx="25">
                  <c:v>114.0</c:v>
                </c:pt>
                <c:pt idx="26">
                  <c:v>115.0</c:v>
                </c:pt>
                <c:pt idx="27">
                  <c:v>116.0</c:v>
                </c:pt>
                <c:pt idx="28">
                  <c:v>117.0</c:v>
                </c:pt>
                <c:pt idx="29">
                  <c:v>118.0</c:v>
                </c:pt>
                <c:pt idx="30">
                  <c:v>119.0</c:v>
                </c:pt>
                <c:pt idx="31">
                  <c:v>121.7</c:v>
                </c:pt>
                <c:pt idx="32">
                  <c:v>122.5</c:v>
                </c:pt>
                <c:pt idx="33">
                  <c:v>125.0</c:v>
                </c:pt>
                <c:pt idx="34">
                  <c:v>127.5</c:v>
                </c:pt>
                <c:pt idx="35">
                  <c:v>130.0</c:v>
                </c:pt>
                <c:pt idx="36">
                  <c:v>132.5</c:v>
                </c:pt>
                <c:pt idx="37">
                  <c:v>135.0</c:v>
                </c:pt>
                <c:pt idx="38">
                  <c:v>137.5</c:v>
                </c:pt>
                <c:pt idx="39">
                  <c:v>140.0</c:v>
                </c:pt>
                <c:pt idx="40">
                  <c:v>142.5</c:v>
                </c:pt>
                <c:pt idx="41">
                  <c:v>145.0</c:v>
                </c:pt>
                <c:pt idx="42">
                  <c:v>147.5</c:v>
                </c:pt>
                <c:pt idx="43">
                  <c:v>150.0</c:v>
                </c:pt>
              </c:numCache>
            </c:numRef>
          </c:xVal>
          <c:yVal>
            <c:numRef>
              <c:f>'4-5'!$C$25:$C$68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19.40327493616923</c:v>
                </c:pt>
                <c:pt idx="3">
                  <c:v>19.7405872</c:v>
                </c:pt>
                <c:pt idx="4">
                  <c:v>20.1720627</c:v>
                </c:pt>
                <c:pt idx="5">
                  <c:v>20.6082028</c:v>
                </c:pt>
                <c:pt idx="6">
                  <c:v>21.0490075</c:v>
                </c:pt>
                <c:pt idx="7">
                  <c:v>21.4944768</c:v>
                </c:pt>
                <c:pt idx="8">
                  <c:v>21.9446107</c:v>
                </c:pt>
                <c:pt idx="9">
                  <c:v>22.3994092</c:v>
                </c:pt>
                <c:pt idx="10">
                  <c:v>22.8588723</c:v>
                </c:pt>
                <c:pt idx="11">
                  <c:v>23.323</c:v>
                </c:pt>
                <c:pt idx="12">
                  <c:v>23.7917923</c:v>
                </c:pt>
                <c:pt idx="13">
                  <c:v>24.2652492</c:v>
                </c:pt>
                <c:pt idx="14">
                  <c:v>24.7433707</c:v>
                </c:pt>
                <c:pt idx="15">
                  <c:v>25.2261568</c:v>
                </c:pt>
                <c:pt idx="16">
                  <c:v>25.7136075</c:v>
                </c:pt>
                <c:pt idx="17">
                  <c:v>26.2057228</c:v>
                </c:pt>
                <c:pt idx="18">
                  <c:v>26.7025027</c:v>
                </c:pt>
                <c:pt idx="19">
                  <c:v>27.2039472</c:v>
                </c:pt>
                <c:pt idx="20">
                  <c:v>27.7100563</c:v>
                </c:pt>
                <c:pt idx="21">
                  <c:v>28.22083</c:v>
                </c:pt>
                <c:pt idx="22">
                  <c:v>28.7362683</c:v>
                </c:pt>
                <c:pt idx="23">
                  <c:v>29.2563712</c:v>
                </c:pt>
                <c:pt idx="24">
                  <c:v>29.7811387</c:v>
                </c:pt>
                <c:pt idx="25">
                  <c:v>30.3105708</c:v>
                </c:pt>
                <c:pt idx="26">
                  <c:v>30.8446675</c:v>
                </c:pt>
                <c:pt idx="27">
                  <c:v>31.3834288</c:v>
                </c:pt>
                <c:pt idx="28">
                  <c:v>31.9268547</c:v>
                </c:pt>
                <c:pt idx="29">
                  <c:v>32.4749452</c:v>
                </c:pt>
                <c:pt idx="30">
                  <c:v>33.0277003</c:v>
                </c:pt>
                <c:pt idx="31">
                  <c:v>43.52185702547247</c:v>
                </c:pt>
                <c:pt idx="32">
                  <c:v>43.23763265306123</c:v>
                </c:pt>
                <c:pt idx="33">
                  <c:v>42.37288</c:v>
                </c:pt>
                <c:pt idx="34">
                  <c:v>41.54203921568627</c:v>
                </c:pt>
                <c:pt idx="35">
                  <c:v>40.74315384615384</c:v>
                </c:pt>
                <c:pt idx="36">
                  <c:v>39.97441509433963</c:v>
                </c:pt>
                <c:pt idx="37">
                  <c:v>39.23414814814814</c:v>
                </c:pt>
                <c:pt idx="38">
                  <c:v>38.5208</c:v>
                </c:pt>
                <c:pt idx="39">
                  <c:v>37.83292857142857</c:v>
                </c:pt>
                <c:pt idx="40">
                  <c:v>37.16919298245613</c:v>
                </c:pt>
                <c:pt idx="41">
                  <c:v>36.52834482758621</c:v>
                </c:pt>
                <c:pt idx="42">
                  <c:v>35.90922033898305</c:v>
                </c:pt>
                <c:pt idx="43">
                  <c:v>35.31073333333333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33688"/>
        <c:axId val="-2098739272"/>
      </c:scatterChart>
      <c:valAx>
        <c:axId val="-2099833688"/>
        <c:scaling>
          <c:orientation val="minMax"/>
          <c:max val="1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Generator Speed (rad/s)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-2098739272"/>
        <c:crosses val="autoZero"/>
        <c:crossBetween val="midCat"/>
      </c:valAx>
      <c:valAx>
        <c:axId val="-2098739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Generator Torque (kNm)</a:t>
                </a:r>
              </a:p>
            </c:rich>
          </c:tx>
          <c:layout>
            <c:manualLayout>
              <c:xMode val="edge"/>
              <c:yMode val="edge"/>
              <c:x val="0.00183823529411765"/>
              <c:y val="0.2618124665045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9833688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Derate Signal After</a:t>
            </a:r>
            <a:r>
              <a:rPr lang="en-US" baseline="0"/>
              <a:t> Passing Through Filter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Operating Gust</c:v>
          </c:tx>
          <c:marker>
            <c:symbol val="none"/>
          </c:marker>
          <c:xVal>
            <c:numRef>
              <c:f>'4-5'!$E$25:$E$47</c:f>
              <c:numCache>
                <c:formatCode>General</c:formatCode>
                <c:ptCount val="23"/>
                <c:pt idx="0">
                  <c:v>0.0</c:v>
                </c:pt>
                <c:pt idx="1">
                  <c:v>70.163</c:v>
                </c:pt>
                <c:pt idx="2">
                  <c:v>87.0</c:v>
                </c:pt>
                <c:pt idx="3">
                  <c:v>88.0</c:v>
                </c:pt>
                <c:pt idx="4">
                  <c:v>89.0</c:v>
                </c:pt>
                <c:pt idx="5">
                  <c:v>90.0</c:v>
                </c:pt>
                <c:pt idx="6">
                  <c:v>91.0</c:v>
                </c:pt>
                <c:pt idx="7">
                  <c:v>92.0</c:v>
                </c:pt>
                <c:pt idx="8">
                  <c:v>93.0</c:v>
                </c:pt>
                <c:pt idx="9">
                  <c:v>94.0</c:v>
                </c:pt>
                <c:pt idx="10">
                  <c:v>95.0</c:v>
                </c:pt>
                <c:pt idx="11">
                  <c:v>95.211</c:v>
                </c:pt>
                <c:pt idx="12">
                  <c:v>97.344</c:v>
                </c:pt>
                <c:pt idx="13">
                  <c:v>98.0</c:v>
                </c:pt>
                <c:pt idx="14">
                  <c:v>100.0</c:v>
                </c:pt>
                <c:pt idx="15">
                  <c:v>105.0</c:v>
                </c:pt>
                <c:pt idx="16">
                  <c:v>110.0</c:v>
                </c:pt>
                <c:pt idx="17">
                  <c:v>115.0</c:v>
                </c:pt>
                <c:pt idx="18">
                  <c:v>120.0</c:v>
                </c:pt>
                <c:pt idx="19">
                  <c:v>125.0</c:v>
                </c:pt>
                <c:pt idx="20">
                  <c:v>130.0</c:v>
                </c:pt>
                <c:pt idx="21">
                  <c:v>135.0</c:v>
                </c:pt>
                <c:pt idx="22">
                  <c:v>140.0</c:v>
                </c:pt>
              </c:numCache>
            </c:numRef>
          </c:xVal>
          <c:yVal>
            <c:numRef>
              <c:f>'4-5'!$G$25:$G$47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27.58309171874999</c:v>
                </c:pt>
                <c:pt idx="3">
                  <c:v>28.22083</c:v>
                </c:pt>
                <c:pt idx="4">
                  <c:v>28.86585671875</c:v>
                </c:pt>
                <c:pt idx="5">
                  <c:v>29.518171875</c:v>
                </c:pt>
                <c:pt idx="6">
                  <c:v>30.17777546875</c:v>
                </c:pt>
                <c:pt idx="7">
                  <c:v>30.8446675</c:v>
                </c:pt>
                <c:pt idx="8">
                  <c:v>31.51884796874999</c:v>
                </c:pt>
                <c:pt idx="9">
                  <c:v>32.200316875</c:v>
                </c:pt>
                <c:pt idx="10">
                  <c:v>32.88907421874999</c:v>
                </c:pt>
                <c:pt idx="11">
                  <c:v>33.03533319270046</c:v>
                </c:pt>
                <c:pt idx="12">
                  <c:v>43.52901051939514</c:v>
                </c:pt>
                <c:pt idx="13">
                  <c:v>43.23763265306123</c:v>
                </c:pt>
                <c:pt idx="14">
                  <c:v>42.37288</c:v>
                </c:pt>
                <c:pt idx="15">
                  <c:v>40.35512380952381</c:v>
                </c:pt>
                <c:pt idx="16">
                  <c:v>38.5208</c:v>
                </c:pt>
                <c:pt idx="17">
                  <c:v>36.84598260869565</c:v>
                </c:pt>
                <c:pt idx="18">
                  <c:v>35.31073333333333</c:v>
                </c:pt>
                <c:pt idx="19">
                  <c:v>33.898304</c:v>
                </c:pt>
                <c:pt idx="20">
                  <c:v>32.59452307692307</c:v>
                </c:pt>
                <c:pt idx="21">
                  <c:v>31.38731851851852</c:v>
                </c:pt>
                <c:pt idx="22">
                  <c:v>30.26634285714286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62856"/>
        <c:axId val="-2098312056"/>
      </c:scatterChart>
      <c:valAx>
        <c:axId val="-2098562856"/>
        <c:scaling>
          <c:orientation val="minMax"/>
          <c:max val="1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Time</a:t>
                </a:r>
                <a:r>
                  <a:rPr lang="en-US" baseline="0"/>
                  <a:t> 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-2098312056"/>
        <c:crosses val="autoZero"/>
        <c:crossBetween val="midCat"/>
      </c:valAx>
      <c:valAx>
        <c:axId val="-2098312056"/>
        <c:scaling>
          <c:orientation val="minMax"/>
          <c:max val="5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Signal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98562856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 Derate Signal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Coherent Gust</c:v>
          </c:tx>
          <c:marker>
            <c:symbol val="none"/>
          </c:marker>
          <c:xVal>
            <c:numRef>
              <c:f>'4-5'!$I$25:$I$61</c:f>
              <c:numCache>
                <c:formatCode>General</c:formatCode>
                <c:ptCount val="37"/>
                <c:pt idx="0">
                  <c:v>0.0</c:v>
                </c:pt>
                <c:pt idx="1">
                  <c:v>70.163</c:v>
                </c:pt>
                <c:pt idx="2">
                  <c:v>73.0</c:v>
                </c:pt>
                <c:pt idx="3">
                  <c:v>74.0</c:v>
                </c:pt>
                <c:pt idx="4">
                  <c:v>75.0</c:v>
                </c:pt>
                <c:pt idx="5">
                  <c:v>76.0</c:v>
                </c:pt>
                <c:pt idx="6">
                  <c:v>77.0</c:v>
                </c:pt>
                <c:pt idx="7">
                  <c:v>78.0</c:v>
                </c:pt>
                <c:pt idx="8">
                  <c:v>79.0</c:v>
                </c:pt>
                <c:pt idx="9">
                  <c:v>80.0</c:v>
                </c:pt>
                <c:pt idx="10">
                  <c:v>81.0</c:v>
                </c:pt>
                <c:pt idx="11">
                  <c:v>82.0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86.0</c:v>
                </c:pt>
                <c:pt idx="16">
                  <c:v>87.0</c:v>
                </c:pt>
                <c:pt idx="17">
                  <c:v>88.0</c:v>
                </c:pt>
                <c:pt idx="18">
                  <c:v>89.0</c:v>
                </c:pt>
                <c:pt idx="19">
                  <c:v>90.0</c:v>
                </c:pt>
                <c:pt idx="20">
                  <c:v>91.0</c:v>
                </c:pt>
                <c:pt idx="21">
                  <c:v>92.0</c:v>
                </c:pt>
                <c:pt idx="22">
                  <c:v>93.0</c:v>
                </c:pt>
                <c:pt idx="23">
                  <c:v>94.0</c:v>
                </c:pt>
                <c:pt idx="24">
                  <c:v>95.0</c:v>
                </c:pt>
                <c:pt idx="25">
                  <c:v>95.211</c:v>
                </c:pt>
                <c:pt idx="26">
                  <c:v>97.344</c:v>
                </c:pt>
                <c:pt idx="27">
                  <c:v>98.0</c:v>
                </c:pt>
                <c:pt idx="28">
                  <c:v>100.0</c:v>
                </c:pt>
                <c:pt idx="29">
                  <c:v>105.0</c:v>
                </c:pt>
                <c:pt idx="30">
                  <c:v>110.0</c:v>
                </c:pt>
                <c:pt idx="31">
                  <c:v>115.0</c:v>
                </c:pt>
                <c:pt idx="32">
                  <c:v>120.0</c:v>
                </c:pt>
                <c:pt idx="33">
                  <c:v>125.0</c:v>
                </c:pt>
                <c:pt idx="34">
                  <c:v>130.0</c:v>
                </c:pt>
                <c:pt idx="35">
                  <c:v>135.0</c:v>
                </c:pt>
                <c:pt idx="36">
                  <c:v>140.0</c:v>
                </c:pt>
              </c:numCache>
            </c:numRef>
          </c:xVal>
          <c:yVal>
            <c:numRef>
              <c:f>'4-5'!$K$25:$K$61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19.42004171875</c:v>
                </c:pt>
                <c:pt idx="3">
                  <c:v>19.955741875</c:v>
                </c:pt>
                <c:pt idx="4">
                  <c:v>20.49873046875</c:v>
                </c:pt>
                <c:pt idx="5">
                  <c:v>21.04900749999999</c:v>
                </c:pt>
                <c:pt idx="6">
                  <c:v>21.60657296874999</c:v>
                </c:pt>
                <c:pt idx="7">
                  <c:v>22.171426875</c:v>
                </c:pt>
                <c:pt idx="8">
                  <c:v>22.74356921875</c:v>
                </c:pt>
                <c:pt idx="9">
                  <c:v>23.323</c:v>
                </c:pt>
                <c:pt idx="10">
                  <c:v>23.90971921875</c:v>
                </c:pt>
                <c:pt idx="11">
                  <c:v>24.503726875</c:v>
                </c:pt>
                <c:pt idx="12">
                  <c:v>25.10502296875</c:v>
                </c:pt>
                <c:pt idx="13">
                  <c:v>25.71360749999999</c:v>
                </c:pt>
                <c:pt idx="14">
                  <c:v>26.32948046875</c:v>
                </c:pt>
                <c:pt idx="15">
                  <c:v>26.95264187499999</c:v>
                </c:pt>
                <c:pt idx="16">
                  <c:v>27.58309171874999</c:v>
                </c:pt>
                <c:pt idx="17">
                  <c:v>28.22083</c:v>
                </c:pt>
                <c:pt idx="18">
                  <c:v>28.86585671875</c:v>
                </c:pt>
                <c:pt idx="19">
                  <c:v>29.518171875</c:v>
                </c:pt>
                <c:pt idx="20">
                  <c:v>30.17777546875</c:v>
                </c:pt>
                <c:pt idx="21">
                  <c:v>30.8446675</c:v>
                </c:pt>
                <c:pt idx="22">
                  <c:v>31.51884796874999</c:v>
                </c:pt>
                <c:pt idx="23">
                  <c:v>32.200316875</c:v>
                </c:pt>
                <c:pt idx="24">
                  <c:v>32.88907421874999</c:v>
                </c:pt>
                <c:pt idx="25">
                  <c:v>33.03533319270046</c:v>
                </c:pt>
                <c:pt idx="26">
                  <c:v>43.52901051939514</c:v>
                </c:pt>
                <c:pt idx="27">
                  <c:v>43.23763265306123</c:v>
                </c:pt>
                <c:pt idx="28">
                  <c:v>42.37288</c:v>
                </c:pt>
                <c:pt idx="29">
                  <c:v>40.35512380952381</c:v>
                </c:pt>
                <c:pt idx="30">
                  <c:v>38.5208</c:v>
                </c:pt>
                <c:pt idx="31">
                  <c:v>36.84598260869565</c:v>
                </c:pt>
                <c:pt idx="32">
                  <c:v>35.31073333333333</c:v>
                </c:pt>
                <c:pt idx="33">
                  <c:v>33.898304</c:v>
                </c:pt>
                <c:pt idx="34">
                  <c:v>32.59452307692307</c:v>
                </c:pt>
                <c:pt idx="35">
                  <c:v>31.38731851851852</c:v>
                </c:pt>
                <c:pt idx="36">
                  <c:v>30.26634285714286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00760"/>
        <c:axId val="-2070201704"/>
      </c:scatterChart>
      <c:valAx>
        <c:axId val="-2101200760"/>
        <c:scaling>
          <c:orientation val="minMax"/>
          <c:max val="14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Generator Speed (rad/s)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-2070201704"/>
        <c:crosses val="autoZero"/>
        <c:crossBetween val="midCat"/>
      </c:valAx>
      <c:valAx>
        <c:axId val="-2070201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Generator Torque (kNm)</a:t>
                </a:r>
              </a:p>
            </c:rich>
          </c:tx>
          <c:layout>
            <c:manualLayout>
              <c:xMode val="edge"/>
              <c:yMode val="edge"/>
              <c:x val="0.00183823529411765"/>
              <c:y val="0.2618124665045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200760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38363697184911"/>
        </c:manualLayout>
      </c:layout>
      <c:scatterChart>
        <c:scatterStyle val="smoothMarker"/>
        <c:varyColors val="0"/>
        <c:ser>
          <c:idx val="0"/>
          <c:order val="0"/>
          <c:tx>
            <c:v>Extreme Coherent Gust</c:v>
          </c:tx>
          <c:marker>
            <c:symbol val="none"/>
          </c:marker>
          <c:xVal>
            <c:numRef>
              <c:f>'4-5 (2)'!$C$14:$C$30</c:f>
              <c:numCache>
                <c:formatCode>General</c:formatCode>
                <c:ptCount val="17"/>
                <c:pt idx="0">
                  <c:v>0.421052632</c:v>
                </c:pt>
                <c:pt idx="1">
                  <c:v>0.381578947</c:v>
                </c:pt>
                <c:pt idx="2">
                  <c:v>0.342105263</c:v>
                </c:pt>
                <c:pt idx="3">
                  <c:v>0.302631579</c:v>
                </c:pt>
                <c:pt idx="4">
                  <c:v>0.263157895</c:v>
                </c:pt>
                <c:pt idx="5">
                  <c:v>0.223684211</c:v>
                </c:pt>
                <c:pt idx="6">
                  <c:v>0.184210526</c:v>
                </c:pt>
                <c:pt idx="7">
                  <c:v>0.171052632</c:v>
                </c:pt>
                <c:pt idx="8">
                  <c:v>0.131578947</c:v>
                </c:pt>
                <c:pt idx="9">
                  <c:v>0.092105263</c:v>
                </c:pt>
                <c:pt idx="10">
                  <c:v>0.078947368</c:v>
                </c:pt>
                <c:pt idx="11">
                  <c:v>0.065789474</c:v>
                </c:pt>
                <c:pt idx="12">
                  <c:v>0.052631579</c:v>
                </c:pt>
                <c:pt idx="13">
                  <c:v>0.0394736839999999</c:v>
                </c:pt>
                <c:pt idx="14">
                  <c:v>0.026315789</c:v>
                </c:pt>
                <c:pt idx="15">
                  <c:v>0.013157895</c:v>
                </c:pt>
                <c:pt idx="16">
                  <c:v>0.0</c:v>
                </c:pt>
              </c:numCache>
            </c:numRef>
          </c:xVal>
          <c:yVal>
            <c:numRef>
              <c:f>'4-5 (2)'!$D$14:$D$30</c:f>
              <c:numCache>
                <c:formatCode>General</c:formatCode>
                <c:ptCount val="17"/>
                <c:pt idx="0">
                  <c:v>6.75</c:v>
                </c:pt>
                <c:pt idx="1">
                  <c:v>6.25</c:v>
                </c:pt>
                <c:pt idx="2">
                  <c:v>5.75</c:v>
                </c:pt>
                <c:pt idx="3">
                  <c:v>5.25</c:v>
                </c:pt>
                <c:pt idx="4">
                  <c:v>4.75</c:v>
                </c:pt>
                <c:pt idx="5">
                  <c:v>4.25</c:v>
                </c:pt>
                <c:pt idx="6">
                  <c:v>3.75</c:v>
                </c:pt>
                <c:pt idx="7">
                  <c:v>3.5</c:v>
                </c:pt>
                <c:pt idx="8">
                  <c:v>3.0</c:v>
                </c:pt>
                <c:pt idx="9">
                  <c:v>2.5</c:v>
                </c:pt>
                <c:pt idx="10">
                  <c:v>2.25</c:v>
                </c:pt>
                <c:pt idx="11">
                  <c:v>2.0</c:v>
                </c:pt>
                <c:pt idx="12">
                  <c:v>1.75</c:v>
                </c:pt>
                <c:pt idx="13">
                  <c:v>1.5</c:v>
                </c:pt>
                <c:pt idx="14">
                  <c:v>1.25</c:v>
                </c:pt>
                <c:pt idx="15">
                  <c:v>0.75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03816"/>
        <c:axId val="-2097873560"/>
      </c:scatterChart>
      <c:valAx>
        <c:axId val="-2085103816"/>
        <c:scaling>
          <c:orientation val="minMax"/>
          <c:max val="0.42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Derating Factor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36768989803203"/>
              <c:y val="0.919607843137255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-2097873560"/>
        <c:crosses val="autoZero"/>
        <c:crossBetween val="midCat"/>
      </c:valAx>
      <c:valAx>
        <c:axId val="-2097873560"/>
        <c:scaling>
          <c:orientation val="minMax"/>
          <c:max val="7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Minimum Blade Pitch (°)</a:t>
                </a:r>
              </a:p>
            </c:rich>
          </c:tx>
          <c:layout>
            <c:manualLayout>
              <c:xMode val="edge"/>
              <c:yMode val="edge"/>
              <c:x val="0.0207827133922197"/>
              <c:y val="0.186649168853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5103816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Derate Signal After</a:t>
            </a:r>
            <a:r>
              <a:rPr lang="en-US" baseline="0"/>
              <a:t> Passing Through Filter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Operating Gust</c:v>
          </c:tx>
          <c:marker>
            <c:symbol val="none"/>
          </c:marker>
          <c:xVal>
            <c:numRef>
              <c:f>'4-5 (2)'!$C$45:$C$86</c:f>
              <c:numCache>
                <c:formatCode>General</c:formatCode>
                <c:ptCount val="42"/>
                <c:pt idx="0">
                  <c:v>0.0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26.0</c:v>
                </c:pt>
                <c:pt idx="18">
                  <c:v>27.0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31.0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  <c:pt idx="26">
                  <c:v>35.0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41.0</c:v>
                </c:pt>
                <c:pt idx="33">
                  <c:v>42.0</c:v>
                </c:pt>
                <c:pt idx="34">
                  <c:v>43.0</c:v>
                </c:pt>
                <c:pt idx="35">
                  <c:v>44.0</c:v>
                </c:pt>
                <c:pt idx="36">
                  <c:v>45.0</c:v>
                </c:pt>
                <c:pt idx="37">
                  <c:v>46.0</c:v>
                </c:pt>
                <c:pt idx="38">
                  <c:v>47.0</c:v>
                </c:pt>
                <c:pt idx="39">
                  <c:v>48.0</c:v>
                </c:pt>
                <c:pt idx="40">
                  <c:v>49.0</c:v>
                </c:pt>
                <c:pt idx="41">
                  <c:v>50.0</c:v>
                </c:pt>
              </c:numCache>
            </c:numRef>
          </c:xVal>
          <c:yVal>
            <c:numRef>
              <c:f>'4-5 (2)'!$D$45:$D$86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0.0175</c:v>
                </c:pt>
                <c:pt idx="3">
                  <c:v>0.0616</c:v>
                </c:pt>
                <c:pt idx="4">
                  <c:v>0.1219</c:v>
                </c:pt>
                <c:pt idx="5">
                  <c:v>0.1912</c:v>
                </c:pt>
                <c:pt idx="6">
                  <c:v>0.2642</c:v>
                </c:pt>
                <c:pt idx="7">
                  <c:v>0.3374</c:v>
                </c:pt>
                <c:pt idx="8">
                  <c:v>0.4082</c:v>
                </c:pt>
                <c:pt idx="9">
                  <c:v>0.4751</c:v>
                </c:pt>
                <c:pt idx="10">
                  <c:v>0.5372</c:v>
                </c:pt>
                <c:pt idx="11">
                  <c:v>0.594</c:v>
                </c:pt>
                <c:pt idx="12">
                  <c:v>0.6454</c:v>
                </c:pt>
                <c:pt idx="13">
                  <c:v>0.6916</c:v>
                </c:pt>
                <c:pt idx="14">
                  <c:v>0.7326</c:v>
                </c:pt>
                <c:pt idx="15">
                  <c:v>0.7689</c:v>
                </c:pt>
                <c:pt idx="16">
                  <c:v>0.8009</c:v>
                </c:pt>
                <c:pt idx="17">
                  <c:v>0.8288</c:v>
                </c:pt>
                <c:pt idx="18">
                  <c:v>0.8532</c:v>
                </c:pt>
                <c:pt idx="19">
                  <c:v>0.8743</c:v>
                </c:pt>
                <c:pt idx="20">
                  <c:v>0.8926</c:v>
                </c:pt>
                <c:pt idx="21">
                  <c:v>0.9084</c:v>
                </c:pt>
                <c:pt idx="22">
                  <c:v>0.922</c:v>
                </c:pt>
                <c:pt idx="23">
                  <c:v>0.9337</c:v>
                </c:pt>
                <c:pt idx="24">
                  <c:v>0.9437</c:v>
                </c:pt>
                <c:pt idx="25">
                  <c:v>0.9523</c:v>
                </c:pt>
                <c:pt idx="26">
                  <c:v>0.9596</c:v>
                </c:pt>
                <c:pt idx="27">
                  <c:v>0.9658</c:v>
                </c:pt>
                <c:pt idx="28">
                  <c:v>0.9711</c:v>
                </c:pt>
                <c:pt idx="29">
                  <c:v>0.9756</c:v>
                </c:pt>
                <c:pt idx="30">
                  <c:v>0.9794</c:v>
                </c:pt>
                <c:pt idx="31">
                  <c:v>0.9826</c:v>
                </c:pt>
                <c:pt idx="32">
                  <c:v>0.9854</c:v>
                </c:pt>
                <c:pt idx="33">
                  <c:v>0.9877</c:v>
                </c:pt>
                <c:pt idx="34">
                  <c:v>0.9897</c:v>
                </c:pt>
                <c:pt idx="35">
                  <c:v>0.9913</c:v>
                </c:pt>
                <c:pt idx="36">
                  <c:v>0.9927</c:v>
                </c:pt>
                <c:pt idx="37">
                  <c:v>0.9939</c:v>
                </c:pt>
                <c:pt idx="38">
                  <c:v>0.9949</c:v>
                </c:pt>
                <c:pt idx="39">
                  <c:v>0.9957</c:v>
                </c:pt>
                <c:pt idx="40">
                  <c:v>0.9964</c:v>
                </c:pt>
                <c:pt idx="41">
                  <c:v>0.997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07016"/>
        <c:axId val="-2084955688"/>
      </c:scatterChart>
      <c:valAx>
        <c:axId val="-2086007016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Time</a:t>
                </a:r>
                <a:r>
                  <a:rPr lang="en-US" baseline="0"/>
                  <a:t> 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-2084955688"/>
        <c:crosses val="autoZero"/>
        <c:crossBetween val="midCat"/>
      </c:valAx>
      <c:valAx>
        <c:axId val="-2084955688"/>
        <c:scaling>
          <c:orientation val="minMax"/>
          <c:max val="1.2"/>
          <c:min val="-0.2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Signal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086007016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13</xdr:row>
      <xdr:rowOff>177800</xdr:rowOff>
    </xdr:from>
    <xdr:to>
      <xdr:col>13</xdr:col>
      <xdr:colOff>279400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13</xdr:row>
      <xdr:rowOff>177800</xdr:rowOff>
    </xdr:from>
    <xdr:to>
      <xdr:col>21</xdr:col>
      <xdr:colOff>584200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13</xdr:row>
      <xdr:rowOff>177800</xdr:rowOff>
    </xdr:from>
    <xdr:to>
      <xdr:col>20</xdr:col>
      <xdr:colOff>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177800</xdr:rowOff>
    </xdr:from>
    <xdr:to>
      <xdr:col>28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43</xdr:row>
      <xdr:rowOff>38100</xdr:rowOff>
    </xdr:from>
    <xdr:to>
      <xdr:col>20</xdr:col>
      <xdr:colOff>88900</xdr:colOff>
      <xdr:row>68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19</xdr:row>
      <xdr:rowOff>0</xdr:rowOff>
    </xdr:from>
    <xdr:to>
      <xdr:col>14</xdr:col>
      <xdr:colOff>317500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177800</xdr:rowOff>
    </xdr:from>
    <xdr:to>
      <xdr:col>24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87"/>
  <sheetViews>
    <sheetView topLeftCell="E10" workbookViewId="0">
      <selection activeCell="M13" sqref="M13"/>
    </sheetView>
  </sheetViews>
  <sheetFormatPr baseColWidth="10" defaultRowHeight="15" x14ac:dyDescent="0"/>
  <sheetData>
    <row r="4" spans="3:4">
      <c r="C4" s="1" t="s">
        <v>0</v>
      </c>
    </row>
    <row r="13" spans="3:4">
      <c r="C13" t="s">
        <v>1</v>
      </c>
    </row>
    <row r="15" spans="3:4">
      <c r="C15">
        <v>0</v>
      </c>
      <c r="D15">
        <v>0</v>
      </c>
    </row>
    <row r="16" spans="3:4">
      <c r="C16">
        <v>5</v>
      </c>
      <c r="D16">
        <v>0</v>
      </c>
    </row>
    <row r="17" spans="3:23">
      <c r="C17">
        <v>10</v>
      </c>
      <c r="D17">
        <v>0</v>
      </c>
    </row>
    <row r="18" spans="3:23">
      <c r="C18">
        <v>10.01</v>
      </c>
      <c r="D18">
        <v>1</v>
      </c>
    </row>
    <row r="19" spans="3:23">
      <c r="C19">
        <v>20</v>
      </c>
      <c r="D19">
        <v>1</v>
      </c>
    </row>
    <row r="20" spans="3:23">
      <c r="C20">
        <v>30</v>
      </c>
      <c r="D20">
        <v>1</v>
      </c>
    </row>
    <row r="21" spans="3:23">
      <c r="C21">
        <v>40</v>
      </c>
      <c r="D21">
        <v>1</v>
      </c>
    </row>
    <row r="22" spans="3:23">
      <c r="C22">
        <v>50</v>
      </c>
      <c r="D22">
        <v>1</v>
      </c>
      <c r="W22" s="1" t="s">
        <v>3</v>
      </c>
    </row>
    <row r="45" spans="3:4">
      <c r="C45" t="s">
        <v>2</v>
      </c>
    </row>
    <row r="46" spans="3:4">
      <c r="C46">
        <v>0</v>
      </c>
      <c r="D46">
        <v>0</v>
      </c>
    </row>
    <row r="47" spans="3:4">
      <c r="C47">
        <v>10</v>
      </c>
      <c r="D47">
        <v>0</v>
      </c>
    </row>
    <row r="48" spans="3:4">
      <c r="C48">
        <v>11</v>
      </c>
      <c r="D48">
        <v>1.7500000000000002E-2</v>
      </c>
    </row>
    <row r="49" spans="3:4">
      <c r="C49">
        <v>12</v>
      </c>
      <c r="D49">
        <v>6.1600000000000002E-2</v>
      </c>
    </row>
    <row r="50" spans="3:4">
      <c r="C50">
        <v>13</v>
      </c>
      <c r="D50">
        <v>0.12189999999999999</v>
      </c>
    </row>
    <row r="51" spans="3:4">
      <c r="C51">
        <v>14</v>
      </c>
      <c r="D51">
        <v>0.19120000000000001</v>
      </c>
    </row>
    <row r="52" spans="3:4">
      <c r="C52">
        <v>15</v>
      </c>
      <c r="D52">
        <v>0.26419999999999999</v>
      </c>
    </row>
    <row r="53" spans="3:4">
      <c r="C53">
        <v>16</v>
      </c>
      <c r="D53">
        <v>0.33739999999999998</v>
      </c>
    </row>
    <row r="54" spans="3:4">
      <c r="C54">
        <v>17</v>
      </c>
      <c r="D54">
        <v>0.40820000000000001</v>
      </c>
    </row>
    <row r="55" spans="3:4">
      <c r="C55">
        <v>18</v>
      </c>
      <c r="D55">
        <v>0.47510000000000002</v>
      </c>
    </row>
    <row r="56" spans="3:4">
      <c r="C56">
        <v>19</v>
      </c>
      <c r="D56">
        <v>0.53720000000000001</v>
      </c>
    </row>
    <row r="57" spans="3:4">
      <c r="C57">
        <v>20</v>
      </c>
      <c r="D57">
        <v>0.59399999999999997</v>
      </c>
    </row>
    <row r="58" spans="3:4">
      <c r="C58">
        <v>21</v>
      </c>
      <c r="D58">
        <v>0.64539999999999997</v>
      </c>
    </row>
    <row r="59" spans="3:4">
      <c r="C59">
        <v>22</v>
      </c>
      <c r="D59">
        <v>0.69159999999999999</v>
      </c>
    </row>
    <row r="60" spans="3:4">
      <c r="C60">
        <v>23</v>
      </c>
      <c r="D60">
        <v>0.73260000000000003</v>
      </c>
    </row>
    <row r="61" spans="3:4">
      <c r="C61">
        <v>24</v>
      </c>
      <c r="D61">
        <v>0.76890000000000003</v>
      </c>
    </row>
    <row r="62" spans="3:4">
      <c r="C62">
        <v>25</v>
      </c>
      <c r="D62">
        <v>0.80089999999999995</v>
      </c>
    </row>
    <row r="63" spans="3:4">
      <c r="C63">
        <v>26</v>
      </c>
      <c r="D63">
        <v>0.82879999999999998</v>
      </c>
    </row>
    <row r="64" spans="3:4">
      <c r="C64">
        <v>27</v>
      </c>
      <c r="D64">
        <v>0.85319999999999996</v>
      </c>
    </row>
    <row r="65" spans="3:4">
      <c r="C65">
        <v>28</v>
      </c>
      <c r="D65">
        <v>0.87429999999999997</v>
      </c>
    </row>
    <row r="66" spans="3:4">
      <c r="C66">
        <v>29</v>
      </c>
      <c r="D66">
        <v>0.89259999999999995</v>
      </c>
    </row>
    <row r="67" spans="3:4">
      <c r="C67">
        <v>30</v>
      </c>
      <c r="D67">
        <v>0.90839999999999999</v>
      </c>
    </row>
    <row r="68" spans="3:4">
      <c r="C68">
        <v>31</v>
      </c>
      <c r="D68">
        <v>0.92200000000000004</v>
      </c>
    </row>
    <row r="69" spans="3:4">
      <c r="C69">
        <v>32</v>
      </c>
      <c r="D69">
        <v>0.93369999999999997</v>
      </c>
    </row>
    <row r="70" spans="3:4">
      <c r="C70">
        <v>33</v>
      </c>
      <c r="D70">
        <v>0.94369999999999998</v>
      </c>
    </row>
    <row r="71" spans="3:4">
      <c r="C71">
        <v>34</v>
      </c>
      <c r="D71">
        <v>0.95230000000000004</v>
      </c>
    </row>
    <row r="72" spans="3:4">
      <c r="C72">
        <v>35</v>
      </c>
      <c r="D72">
        <v>0.95960000000000001</v>
      </c>
    </row>
    <row r="73" spans="3:4">
      <c r="C73">
        <v>36</v>
      </c>
      <c r="D73">
        <v>0.96579999999999999</v>
      </c>
    </row>
    <row r="74" spans="3:4">
      <c r="C74">
        <v>37</v>
      </c>
      <c r="D74">
        <v>0.97109999999999996</v>
      </c>
    </row>
    <row r="75" spans="3:4">
      <c r="C75">
        <v>38</v>
      </c>
      <c r="D75">
        <v>0.97560000000000002</v>
      </c>
    </row>
    <row r="76" spans="3:4">
      <c r="C76">
        <v>39</v>
      </c>
      <c r="D76">
        <v>0.97940000000000005</v>
      </c>
    </row>
    <row r="77" spans="3:4">
      <c r="C77">
        <v>40</v>
      </c>
      <c r="D77">
        <v>0.98260000000000003</v>
      </c>
    </row>
    <row r="78" spans="3:4">
      <c r="C78">
        <v>41</v>
      </c>
      <c r="D78">
        <v>0.98540000000000005</v>
      </c>
    </row>
    <row r="79" spans="3:4">
      <c r="C79">
        <v>42</v>
      </c>
      <c r="D79">
        <v>0.98770000000000002</v>
      </c>
    </row>
    <row r="80" spans="3:4">
      <c r="C80">
        <v>43</v>
      </c>
      <c r="D80">
        <v>0.98970000000000002</v>
      </c>
    </row>
    <row r="81" spans="3:4">
      <c r="C81">
        <v>44</v>
      </c>
      <c r="D81">
        <v>0.99129999999999996</v>
      </c>
    </row>
    <row r="82" spans="3:4">
      <c r="C82">
        <v>45</v>
      </c>
      <c r="D82">
        <v>0.99270000000000003</v>
      </c>
    </row>
    <row r="83" spans="3:4">
      <c r="C83">
        <v>46</v>
      </c>
      <c r="D83">
        <v>0.99390000000000001</v>
      </c>
    </row>
    <row r="84" spans="3:4">
      <c r="C84">
        <v>47</v>
      </c>
      <c r="D84">
        <v>0.99490000000000001</v>
      </c>
    </row>
    <row r="85" spans="3:4">
      <c r="C85">
        <v>48</v>
      </c>
      <c r="D85">
        <v>0.99570000000000003</v>
      </c>
    </row>
    <row r="86" spans="3:4">
      <c r="C86">
        <v>49</v>
      </c>
      <c r="D86">
        <v>0.99639999999999995</v>
      </c>
    </row>
    <row r="87" spans="3:4">
      <c r="C87">
        <v>50</v>
      </c>
      <c r="D87">
        <v>0.997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77"/>
  <sheetViews>
    <sheetView topLeftCell="A12" workbookViewId="0">
      <selection activeCell="M57" sqref="M57"/>
    </sheetView>
  </sheetViews>
  <sheetFormatPr baseColWidth="10" defaultRowHeight="15" x14ac:dyDescent="0"/>
  <sheetData>
    <row r="4" spans="1:4">
      <c r="C4" s="1" t="s">
        <v>0</v>
      </c>
    </row>
    <row r="10" spans="1:4">
      <c r="A10" t="s">
        <v>7</v>
      </c>
      <c r="B10">
        <v>70.162000000000006</v>
      </c>
      <c r="C10" t="s">
        <v>11</v>
      </c>
      <c r="D10">
        <v>0.8</v>
      </c>
    </row>
    <row r="11" spans="1:4">
      <c r="A11" t="s">
        <v>8</v>
      </c>
      <c r="B11">
        <v>121.68</v>
      </c>
      <c r="C11" t="s">
        <v>12</v>
      </c>
      <c r="D11">
        <f>B11*D10</f>
        <v>97.344000000000008</v>
      </c>
    </row>
    <row r="12" spans="1:4">
      <c r="A12" t="s">
        <v>9</v>
      </c>
      <c r="B12">
        <v>2.3323</v>
      </c>
      <c r="C12" t="s">
        <v>10</v>
      </c>
      <c r="D12">
        <f>B12/(D10^2)</f>
        <v>3.6442187499999994</v>
      </c>
    </row>
    <row r="13" spans="1:4">
      <c r="A13" t="s">
        <v>13</v>
      </c>
      <c r="B13">
        <v>5296610</v>
      </c>
      <c r="C13" t="s">
        <v>14</v>
      </c>
      <c r="D13">
        <f>B13*D10</f>
        <v>4237288</v>
      </c>
    </row>
    <row r="22" spans="1:21">
      <c r="E22" t="s">
        <v>19</v>
      </c>
      <c r="I22" t="s">
        <v>20</v>
      </c>
      <c r="U22" s="1" t="s">
        <v>3</v>
      </c>
    </row>
    <row r="24" spans="1:21">
      <c r="A24" t="s">
        <v>4</v>
      </c>
      <c r="B24" t="s">
        <v>5</v>
      </c>
      <c r="E24" t="s">
        <v>15</v>
      </c>
      <c r="F24" t="s">
        <v>6</v>
      </c>
      <c r="I24" t="s">
        <v>15</v>
      </c>
      <c r="J24" t="s">
        <v>6</v>
      </c>
    </row>
    <row r="25" spans="1:21">
      <c r="A25">
        <v>0</v>
      </c>
      <c r="B25">
        <v>0</v>
      </c>
      <c r="C25">
        <f>B25/1000</f>
        <v>0</v>
      </c>
      <c r="E25">
        <v>0</v>
      </c>
      <c r="F25">
        <v>0</v>
      </c>
      <c r="G25">
        <f>F25/1000</f>
        <v>0</v>
      </c>
      <c r="I25">
        <v>0</v>
      </c>
      <c r="J25">
        <v>0</v>
      </c>
      <c r="K25">
        <f>J25/1000</f>
        <v>0</v>
      </c>
    </row>
    <row r="26" spans="1:21">
      <c r="A26" s="2">
        <v>70.162000000000006</v>
      </c>
      <c r="B26" s="2">
        <v>0</v>
      </c>
      <c r="C26">
        <f t="shared" ref="C26:C77" si="0">B26/1000</f>
        <v>0</v>
      </c>
      <c r="E26">
        <v>70.162999999999997</v>
      </c>
      <c r="F26">
        <v>0</v>
      </c>
      <c r="G26">
        <f t="shared" ref="G26:G47" si="1">F26/1000</f>
        <v>0</v>
      </c>
      <c r="I26">
        <v>70.162999999999997</v>
      </c>
      <c r="J26">
        <v>0</v>
      </c>
      <c r="K26">
        <f t="shared" ref="K26" si="2">J26/1000</f>
        <v>0</v>
      </c>
    </row>
    <row r="27" spans="1:21">
      <c r="A27" s="2">
        <f>1.3*B10</f>
        <v>91.210600000000014</v>
      </c>
      <c r="B27" s="2">
        <f>$B$12*(A27^2)</f>
        <v>19403.274936169233</v>
      </c>
      <c r="C27">
        <f t="shared" si="0"/>
        <v>19.403274936169232</v>
      </c>
      <c r="E27">
        <v>87</v>
      </c>
      <c r="F27">
        <f>$D$12*(E27^2)</f>
        <v>27583.091718749994</v>
      </c>
      <c r="G27">
        <f t="shared" si="1"/>
        <v>27.583091718749994</v>
      </c>
      <c r="I27">
        <v>73</v>
      </c>
      <c r="J27">
        <f>$D$12*(I27^2)</f>
        <v>19420.041718749995</v>
      </c>
      <c r="K27">
        <f>J27/1000</f>
        <v>19.420041718749996</v>
      </c>
    </row>
    <row r="28" spans="1:21">
      <c r="A28">
        <v>92</v>
      </c>
      <c r="B28">
        <f t="shared" ref="B28:B54" si="3">$B$12*(A28^2)</f>
        <v>19740.587200000002</v>
      </c>
      <c r="C28">
        <f t="shared" si="0"/>
        <v>19.7405872</v>
      </c>
      <c r="E28">
        <v>88</v>
      </c>
      <c r="F28">
        <f t="shared" ref="F28:F36" si="4">$D$12*(E28^2)</f>
        <v>28220.829999999994</v>
      </c>
      <c r="G28">
        <f t="shared" si="1"/>
        <v>28.220829999999996</v>
      </c>
      <c r="I28">
        <v>74</v>
      </c>
      <c r="J28">
        <f t="shared" ref="J28:J50" si="5">$D$12*(I28^2)</f>
        <v>19955.741874999996</v>
      </c>
      <c r="K28">
        <f t="shared" ref="K28:K61" si="6">J28/1000</f>
        <v>19.955741874999998</v>
      </c>
    </row>
    <row r="29" spans="1:21">
      <c r="A29">
        <v>93</v>
      </c>
      <c r="B29">
        <f t="shared" si="3"/>
        <v>20172.062699999999</v>
      </c>
      <c r="C29">
        <f t="shared" si="0"/>
        <v>20.172062699999998</v>
      </c>
      <c r="E29">
        <v>89</v>
      </c>
      <c r="F29">
        <f t="shared" si="4"/>
        <v>28865.856718749994</v>
      </c>
      <c r="G29">
        <f t="shared" si="1"/>
        <v>28.865856718749995</v>
      </c>
      <c r="I29">
        <v>75</v>
      </c>
      <c r="J29">
        <f t="shared" si="5"/>
        <v>20498.730468749996</v>
      </c>
      <c r="K29">
        <f t="shared" si="6"/>
        <v>20.498730468749997</v>
      </c>
    </row>
    <row r="30" spans="1:21">
      <c r="A30">
        <v>94</v>
      </c>
      <c r="B30">
        <f t="shared" si="3"/>
        <v>20608.202799999999</v>
      </c>
      <c r="C30">
        <f t="shared" si="0"/>
        <v>20.608202800000001</v>
      </c>
      <c r="E30">
        <v>90</v>
      </c>
      <c r="F30">
        <f t="shared" si="4"/>
        <v>29518.171874999996</v>
      </c>
      <c r="G30">
        <f t="shared" si="1"/>
        <v>29.518171874999997</v>
      </c>
      <c r="I30">
        <v>76</v>
      </c>
      <c r="J30">
        <f t="shared" si="5"/>
        <v>21049.007499999996</v>
      </c>
      <c r="K30">
        <f t="shared" si="6"/>
        <v>21.049007499999995</v>
      </c>
    </row>
    <row r="31" spans="1:21">
      <c r="A31">
        <v>95</v>
      </c>
      <c r="B31">
        <f t="shared" si="3"/>
        <v>21049.0075</v>
      </c>
      <c r="C31">
        <f t="shared" si="0"/>
        <v>21.049007499999998</v>
      </c>
      <c r="E31">
        <v>91</v>
      </c>
      <c r="F31">
        <f t="shared" si="4"/>
        <v>30177.775468749995</v>
      </c>
      <c r="G31">
        <f t="shared" si="1"/>
        <v>30.177775468749996</v>
      </c>
      <c r="I31">
        <v>77</v>
      </c>
      <c r="J31">
        <f t="shared" si="5"/>
        <v>21606.572968749995</v>
      </c>
      <c r="K31">
        <f t="shared" si="6"/>
        <v>21.606572968749994</v>
      </c>
    </row>
    <row r="32" spans="1:21">
      <c r="A32">
        <v>96</v>
      </c>
      <c r="B32">
        <f t="shared" si="3"/>
        <v>21494.4768</v>
      </c>
      <c r="C32">
        <f t="shared" si="0"/>
        <v>21.494476800000001</v>
      </c>
      <c r="E32">
        <v>92</v>
      </c>
      <c r="F32">
        <f t="shared" si="4"/>
        <v>30844.667499999996</v>
      </c>
      <c r="G32">
        <f t="shared" si="1"/>
        <v>30.844667499999996</v>
      </c>
      <c r="I32">
        <v>78</v>
      </c>
      <c r="J32">
        <f t="shared" si="5"/>
        <v>22171.426874999997</v>
      </c>
      <c r="K32">
        <f t="shared" si="6"/>
        <v>22.171426874999998</v>
      </c>
    </row>
    <row r="33" spans="1:11">
      <c r="A33">
        <v>97</v>
      </c>
      <c r="B33">
        <f t="shared" si="3"/>
        <v>21944.610700000001</v>
      </c>
      <c r="C33">
        <f t="shared" si="0"/>
        <v>21.944610700000002</v>
      </c>
      <c r="E33">
        <v>93</v>
      </c>
      <c r="F33">
        <f t="shared" si="4"/>
        <v>31518.847968749993</v>
      </c>
      <c r="G33">
        <f t="shared" si="1"/>
        <v>31.518847968749991</v>
      </c>
      <c r="I33">
        <v>79</v>
      </c>
      <c r="J33">
        <f t="shared" si="5"/>
        <v>22743.569218749995</v>
      </c>
      <c r="K33">
        <f t="shared" si="6"/>
        <v>22.743569218749997</v>
      </c>
    </row>
    <row r="34" spans="1:11">
      <c r="A34">
        <v>98</v>
      </c>
      <c r="B34">
        <f t="shared" si="3"/>
        <v>22399.409200000002</v>
      </c>
      <c r="C34">
        <f t="shared" si="0"/>
        <v>22.399409200000001</v>
      </c>
      <c r="E34">
        <v>94</v>
      </c>
      <c r="F34">
        <f t="shared" si="4"/>
        <v>32200.316874999993</v>
      </c>
      <c r="G34">
        <f t="shared" si="1"/>
        <v>32.200316874999992</v>
      </c>
      <c r="I34">
        <v>80</v>
      </c>
      <c r="J34">
        <f t="shared" si="5"/>
        <v>23322.999999999996</v>
      </c>
      <c r="K34">
        <f t="shared" si="6"/>
        <v>23.322999999999997</v>
      </c>
    </row>
    <row r="35" spans="1:11">
      <c r="A35">
        <v>99</v>
      </c>
      <c r="B35">
        <f t="shared" si="3"/>
        <v>22858.872299999999</v>
      </c>
      <c r="C35">
        <f t="shared" si="0"/>
        <v>22.858872299999998</v>
      </c>
      <c r="E35">
        <v>95</v>
      </c>
      <c r="F35">
        <f t="shared" si="4"/>
        <v>32889.074218749993</v>
      </c>
      <c r="G35">
        <f t="shared" si="1"/>
        <v>32.88907421874999</v>
      </c>
      <c r="I35">
        <v>81</v>
      </c>
      <c r="J35">
        <f t="shared" si="5"/>
        <v>23909.719218749997</v>
      </c>
      <c r="K35">
        <f t="shared" si="6"/>
        <v>23.909719218749999</v>
      </c>
    </row>
    <row r="36" spans="1:11">
      <c r="A36">
        <v>100</v>
      </c>
      <c r="B36">
        <f t="shared" si="3"/>
        <v>23323</v>
      </c>
      <c r="C36">
        <f t="shared" si="0"/>
        <v>23.323</v>
      </c>
      <c r="E36">
        <v>95.210999999999999</v>
      </c>
      <c r="F36">
        <f t="shared" si="4"/>
        <v>33035.333192700462</v>
      </c>
      <c r="G36">
        <f t="shared" si="1"/>
        <v>33.035333192700463</v>
      </c>
      <c r="I36">
        <v>82</v>
      </c>
      <c r="J36">
        <f t="shared" si="5"/>
        <v>24503.726874999997</v>
      </c>
      <c r="K36">
        <f t="shared" si="6"/>
        <v>24.503726874999998</v>
      </c>
    </row>
    <row r="37" spans="1:11">
      <c r="A37">
        <v>101</v>
      </c>
      <c r="B37">
        <f t="shared" si="3"/>
        <v>23791.792300000001</v>
      </c>
      <c r="C37">
        <f t="shared" si="0"/>
        <v>23.791792300000001</v>
      </c>
      <c r="E37">
        <v>97.343999999999994</v>
      </c>
      <c r="F37">
        <f>$D$13/E37</f>
        <v>43529.010519395139</v>
      </c>
      <c r="G37">
        <f t="shared" si="1"/>
        <v>43.529010519395136</v>
      </c>
      <c r="I37">
        <v>83</v>
      </c>
      <c r="J37">
        <f t="shared" si="5"/>
        <v>25105.022968749996</v>
      </c>
      <c r="K37">
        <f t="shared" si="6"/>
        <v>25.105022968749996</v>
      </c>
    </row>
    <row r="38" spans="1:11">
      <c r="A38">
        <v>102</v>
      </c>
      <c r="B38">
        <f t="shared" si="3"/>
        <v>24265.249200000002</v>
      </c>
      <c r="C38">
        <f t="shared" si="0"/>
        <v>24.265249200000003</v>
      </c>
      <c r="E38">
        <v>98</v>
      </c>
      <c r="F38">
        <f t="shared" ref="F38:F47" si="7">$D$13/E38</f>
        <v>43237.632653061228</v>
      </c>
      <c r="G38">
        <f t="shared" si="1"/>
        <v>43.237632653061226</v>
      </c>
      <c r="I38">
        <v>84</v>
      </c>
      <c r="J38">
        <f t="shared" si="5"/>
        <v>25713.607499999995</v>
      </c>
      <c r="K38">
        <f t="shared" si="6"/>
        <v>25.713607499999995</v>
      </c>
    </row>
    <row r="39" spans="1:11">
      <c r="A39">
        <v>103</v>
      </c>
      <c r="B39">
        <f t="shared" si="3"/>
        <v>24743.370699999999</v>
      </c>
      <c r="C39">
        <f t="shared" si="0"/>
        <v>24.7433707</v>
      </c>
      <c r="E39">
        <v>100</v>
      </c>
      <c r="F39">
        <f t="shared" si="7"/>
        <v>42372.88</v>
      </c>
      <c r="G39">
        <f t="shared" si="1"/>
        <v>42.372879999999995</v>
      </c>
      <c r="I39">
        <v>85</v>
      </c>
      <c r="J39">
        <f t="shared" si="5"/>
        <v>26329.480468749996</v>
      </c>
      <c r="K39">
        <f t="shared" si="6"/>
        <v>26.329480468749995</v>
      </c>
    </row>
    <row r="40" spans="1:11">
      <c r="A40">
        <v>104</v>
      </c>
      <c r="B40">
        <f t="shared" si="3"/>
        <v>25226.156800000001</v>
      </c>
      <c r="C40">
        <f t="shared" si="0"/>
        <v>25.226156800000002</v>
      </c>
      <c r="E40">
        <v>105</v>
      </c>
      <c r="F40">
        <f t="shared" si="7"/>
        <v>40355.123809523808</v>
      </c>
      <c r="G40">
        <f t="shared" si="1"/>
        <v>40.355123809523811</v>
      </c>
      <c r="I40">
        <v>86</v>
      </c>
      <c r="J40">
        <f t="shared" si="5"/>
        <v>26952.641874999994</v>
      </c>
      <c r="K40">
        <f t="shared" si="6"/>
        <v>26.952641874999994</v>
      </c>
    </row>
    <row r="41" spans="1:11">
      <c r="A41">
        <v>105</v>
      </c>
      <c r="B41">
        <f t="shared" si="3"/>
        <v>25713.607500000002</v>
      </c>
      <c r="C41">
        <f t="shared" si="0"/>
        <v>25.713607500000002</v>
      </c>
      <c r="E41">
        <v>110</v>
      </c>
      <c r="F41">
        <f t="shared" si="7"/>
        <v>38520.800000000003</v>
      </c>
      <c r="G41">
        <f t="shared" si="1"/>
        <v>38.520800000000001</v>
      </c>
      <c r="I41">
        <v>87</v>
      </c>
      <c r="J41">
        <f t="shared" si="5"/>
        <v>27583.091718749994</v>
      </c>
      <c r="K41">
        <f t="shared" si="6"/>
        <v>27.583091718749994</v>
      </c>
    </row>
    <row r="42" spans="1:11">
      <c r="A42">
        <v>106</v>
      </c>
      <c r="B42">
        <f t="shared" si="3"/>
        <v>26205.7228</v>
      </c>
      <c r="C42">
        <f t="shared" si="0"/>
        <v>26.2057228</v>
      </c>
      <c r="E42">
        <v>115</v>
      </c>
      <c r="F42">
        <f t="shared" si="7"/>
        <v>36845.982608695653</v>
      </c>
      <c r="G42">
        <f t="shared" si="1"/>
        <v>36.84598260869565</v>
      </c>
      <c r="I42">
        <v>88</v>
      </c>
      <c r="J42">
        <f t="shared" si="5"/>
        <v>28220.829999999994</v>
      </c>
      <c r="K42">
        <f t="shared" si="6"/>
        <v>28.220829999999996</v>
      </c>
    </row>
    <row r="43" spans="1:11">
      <c r="A43">
        <v>107</v>
      </c>
      <c r="B43">
        <f t="shared" si="3"/>
        <v>26702.502700000001</v>
      </c>
      <c r="C43">
        <f t="shared" si="0"/>
        <v>26.7025027</v>
      </c>
      <c r="E43">
        <v>120</v>
      </c>
      <c r="F43">
        <f t="shared" si="7"/>
        <v>35310.73333333333</v>
      </c>
      <c r="G43">
        <f t="shared" si="1"/>
        <v>35.310733333333332</v>
      </c>
      <c r="I43">
        <v>89</v>
      </c>
      <c r="J43">
        <f t="shared" si="5"/>
        <v>28865.856718749994</v>
      </c>
      <c r="K43">
        <f t="shared" si="6"/>
        <v>28.865856718749995</v>
      </c>
    </row>
    <row r="44" spans="1:11">
      <c r="A44">
        <v>108</v>
      </c>
      <c r="B44">
        <f t="shared" si="3"/>
        <v>27203.947199999999</v>
      </c>
      <c r="C44">
        <f t="shared" si="0"/>
        <v>27.203947199999998</v>
      </c>
      <c r="E44">
        <v>125</v>
      </c>
      <c r="F44">
        <f t="shared" si="7"/>
        <v>33898.303999999996</v>
      </c>
      <c r="G44">
        <f t="shared" si="1"/>
        <v>33.898303999999996</v>
      </c>
      <c r="I44">
        <v>90</v>
      </c>
      <c r="J44">
        <f t="shared" si="5"/>
        <v>29518.171874999996</v>
      </c>
      <c r="K44">
        <f t="shared" si="6"/>
        <v>29.518171874999997</v>
      </c>
    </row>
    <row r="45" spans="1:11">
      <c r="A45">
        <v>109</v>
      </c>
      <c r="B45">
        <f t="shared" si="3"/>
        <v>27710.0563</v>
      </c>
      <c r="C45">
        <f t="shared" si="0"/>
        <v>27.710056300000002</v>
      </c>
      <c r="E45">
        <v>130</v>
      </c>
      <c r="F45">
        <f t="shared" si="7"/>
        <v>32594.523076923077</v>
      </c>
      <c r="G45">
        <f t="shared" si="1"/>
        <v>32.594523076923075</v>
      </c>
      <c r="I45">
        <v>91</v>
      </c>
      <c r="J45">
        <f t="shared" si="5"/>
        <v>30177.775468749995</v>
      </c>
      <c r="K45">
        <f t="shared" si="6"/>
        <v>30.177775468749996</v>
      </c>
    </row>
    <row r="46" spans="1:11">
      <c r="A46">
        <v>110</v>
      </c>
      <c r="B46">
        <f t="shared" si="3"/>
        <v>28220.83</v>
      </c>
      <c r="C46">
        <f t="shared" si="0"/>
        <v>28.220830000000003</v>
      </c>
      <c r="E46">
        <v>135</v>
      </c>
      <c r="F46">
        <f t="shared" si="7"/>
        <v>31387.318518518518</v>
      </c>
      <c r="G46">
        <f t="shared" si="1"/>
        <v>31.387318518518519</v>
      </c>
      <c r="I46">
        <v>92</v>
      </c>
      <c r="J46">
        <f t="shared" si="5"/>
        <v>30844.667499999996</v>
      </c>
      <c r="K46">
        <f t="shared" si="6"/>
        <v>30.844667499999996</v>
      </c>
    </row>
    <row r="47" spans="1:11">
      <c r="A47">
        <v>111</v>
      </c>
      <c r="B47">
        <f t="shared" si="3"/>
        <v>28736.2683</v>
      </c>
      <c r="C47">
        <f t="shared" si="0"/>
        <v>28.736268299999999</v>
      </c>
      <c r="E47">
        <v>140</v>
      </c>
      <c r="F47">
        <f t="shared" si="7"/>
        <v>30266.342857142856</v>
      </c>
      <c r="G47">
        <f t="shared" si="1"/>
        <v>30.266342857142856</v>
      </c>
      <c r="I47">
        <v>93</v>
      </c>
      <c r="J47">
        <f t="shared" si="5"/>
        <v>31518.847968749993</v>
      </c>
      <c r="K47">
        <f t="shared" si="6"/>
        <v>31.518847968749991</v>
      </c>
    </row>
    <row r="48" spans="1:11">
      <c r="A48">
        <v>112</v>
      </c>
      <c r="B48">
        <f t="shared" si="3"/>
        <v>29256.371200000001</v>
      </c>
      <c r="C48">
        <f t="shared" si="0"/>
        <v>29.2563712</v>
      </c>
      <c r="I48">
        <v>94</v>
      </c>
      <c r="J48">
        <f t="shared" si="5"/>
        <v>32200.316874999993</v>
      </c>
      <c r="K48">
        <f t="shared" si="6"/>
        <v>32.200316874999992</v>
      </c>
    </row>
    <row r="49" spans="1:11">
      <c r="A49">
        <v>113</v>
      </c>
      <c r="B49">
        <f t="shared" si="3"/>
        <v>29781.1387</v>
      </c>
      <c r="C49">
        <f t="shared" si="0"/>
        <v>29.7811387</v>
      </c>
      <c r="I49">
        <v>95</v>
      </c>
      <c r="J49">
        <f t="shared" si="5"/>
        <v>32889.074218749993</v>
      </c>
      <c r="K49">
        <f t="shared" si="6"/>
        <v>32.88907421874999</v>
      </c>
    </row>
    <row r="50" spans="1:11">
      <c r="A50">
        <v>114</v>
      </c>
      <c r="B50">
        <f t="shared" si="3"/>
        <v>30310.570800000001</v>
      </c>
      <c r="C50">
        <f t="shared" si="0"/>
        <v>30.310570800000001</v>
      </c>
      <c r="I50">
        <v>95.210999999999999</v>
      </c>
      <c r="J50">
        <f t="shared" si="5"/>
        <v>33035.333192700462</v>
      </c>
      <c r="K50">
        <f t="shared" si="6"/>
        <v>33.035333192700463</v>
      </c>
    </row>
    <row r="51" spans="1:11">
      <c r="A51">
        <v>115</v>
      </c>
      <c r="B51">
        <f t="shared" si="3"/>
        <v>30844.6675</v>
      </c>
      <c r="C51">
        <f t="shared" si="0"/>
        <v>30.8446675</v>
      </c>
      <c r="I51">
        <v>97.343999999999994</v>
      </c>
      <c r="J51">
        <f>$D$13/I51</f>
        <v>43529.010519395139</v>
      </c>
      <c r="K51">
        <f t="shared" si="6"/>
        <v>43.529010519395136</v>
      </c>
    </row>
    <row r="52" spans="1:11">
      <c r="A52">
        <v>116</v>
      </c>
      <c r="B52">
        <f t="shared" si="3"/>
        <v>31383.428800000002</v>
      </c>
      <c r="C52">
        <f t="shared" si="0"/>
        <v>31.383428800000001</v>
      </c>
      <c r="I52">
        <v>98</v>
      </c>
      <c r="J52">
        <f t="shared" ref="J52:J61" si="8">$D$13/I52</f>
        <v>43237.632653061228</v>
      </c>
      <c r="K52">
        <f t="shared" si="6"/>
        <v>43.237632653061226</v>
      </c>
    </row>
    <row r="53" spans="1:11">
      <c r="A53">
        <v>117</v>
      </c>
      <c r="B53">
        <f t="shared" si="3"/>
        <v>31926.8547</v>
      </c>
      <c r="C53">
        <f t="shared" si="0"/>
        <v>31.9268547</v>
      </c>
      <c r="I53">
        <v>100</v>
      </c>
      <c r="J53">
        <f t="shared" si="8"/>
        <v>42372.88</v>
      </c>
      <c r="K53">
        <f t="shared" si="6"/>
        <v>42.372879999999995</v>
      </c>
    </row>
    <row r="54" spans="1:11">
      <c r="A54">
        <v>118</v>
      </c>
      <c r="B54">
        <f t="shared" si="3"/>
        <v>32474.945200000002</v>
      </c>
      <c r="C54">
        <f t="shared" si="0"/>
        <v>32.474945200000001</v>
      </c>
      <c r="I54">
        <v>105</v>
      </c>
      <c r="J54">
        <f t="shared" si="8"/>
        <v>40355.123809523808</v>
      </c>
      <c r="K54">
        <f t="shared" si="6"/>
        <v>40.355123809523811</v>
      </c>
    </row>
    <row r="55" spans="1:11">
      <c r="A55" s="2">
        <v>119</v>
      </c>
      <c r="B55" s="2">
        <f>$B$12*(A55^2)</f>
        <v>33027.700300000004</v>
      </c>
      <c r="C55">
        <f t="shared" si="0"/>
        <v>33.027700300000006</v>
      </c>
      <c r="I55">
        <v>110</v>
      </c>
      <c r="J55">
        <f t="shared" si="8"/>
        <v>38520.800000000003</v>
      </c>
      <c r="K55">
        <f t="shared" si="6"/>
        <v>38.520800000000001</v>
      </c>
    </row>
    <row r="56" spans="1:11">
      <c r="A56" s="2">
        <v>121.7</v>
      </c>
      <c r="B56" s="2">
        <f>$B$13/A56</f>
        <v>43521.857025472469</v>
      </c>
      <c r="C56">
        <f t="shared" si="0"/>
        <v>43.521857025472471</v>
      </c>
      <c r="I56">
        <v>115</v>
      </c>
      <c r="J56">
        <f t="shared" si="8"/>
        <v>36845.982608695653</v>
      </c>
      <c r="K56">
        <f t="shared" si="6"/>
        <v>36.84598260869565</v>
      </c>
    </row>
    <row r="57" spans="1:11">
      <c r="A57">
        <v>122.5</v>
      </c>
      <c r="B57" s="3">
        <f t="shared" ref="B57:B77" si="9">$B$13/A57</f>
        <v>43237.632653061228</v>
      </c>
      <c r="C57">
        <f t="shared" si="0"/>
        <v>43.237632653061226</v>
      </c>
      <c r="I57">
        <v>120</v>
      </c>
      <c r="J57">
        <f t="shared" si="8"/>
        <v>35310.73333333333</v>
      </c>
      <c r="K57">
        <f t="shared" si="6"/>
        <v>35.310733333333332</v>
      </c>
    </row>
    <row r="58" spans="1:11">
      <c r="A58">
        <v>125</v>
      </c>
      <c r="B58" s="3">
        <f t="shared" si="9"/>
        <v>42372.88</v>
      </c>
      <c r="C58">
        <f t="shared" si="0"/>
        <v>42.372879999999995</v>
      </c>
      <c r="I58">
        <v>125</v>
      </c>
      <c r="J58">
        <f t="shared" si="8"/>
        <v>33898.303999999996</v>
      </c>
      <c r="K58">
        <f t="shared" si="6"/>
        <v>33.898303999999996</v>
      </c>
    </row>
    <row r="59" spans="1:11">
      <c r="A59">
        <v>127.5</v>
      </c>
      <c r="B59" s="3">
        <f t="shared" si="9"/>
        <v>41542.039215686273</v>
      </c>
      <c r="C59">
        <f t="shared" si="0"/>
        <v>41.542039215686273</v>
      </c>
      <c r="I59">
        <v>130</v>
      </c>
      <c r="J59">
        <f t="shared" si="8"/>
        <v>32594.523076923077</v>
      </c>
      <c r="K59">
        <f t="shared" si="6"/>
        <v>32.594523076923075</v>
      </c>
    </row>
    <row r="60" spans="1:11">
      <c r="A60">
        <v>130</v>
      </c>
      <c r="B60" s="3">
        <f t="shared" si="9"/>
        <v>40743.153846153844</v>
      </c>
      <c r="C60">
        <f t="shared" si="0"/>
        <v>40.743153846153845</v>
      </c>
      <c r="I60">
        <v>135</v>
      </c>
      <c r="J60">
        <f t="shared" si="8"/>
        <v>31387.318518518518</v>
      </c>
      <c r="K60">
        <f t="shared" si="6"/>
        <v>31.387318518518519</v>
      </c>
    </row>
    <row r="61" spans="1:11">
      <c r="A61">
        <v>132.5</v>
      </c>
      <c r="B61" s="3">
        <f t="shared" si="9"/>
        <v>39974.415094339623</v>
      </c>
      <c r="C61">
        <f t="shared" si="0"/>
        <v>39.974415094339626</v>
      </c>
      <c r="I61">
        <v>140</v>
      </c>
      <c r="J61">
        <f t="shared" si="8"/>
        <v>30266.342857142856</v>
      </c>
      <c r="K61">
        <f t="shared" si="6"/>
        <v>30.266342857142856</v>
      </c>
    </row>
    <row r="62" spans="1:11">
      <c r="A62">
        <v>135</v>
      </c>
      <c r="B62" s="3">
        <f t="shared" si="9"/>
        <v>39234.148148148146</v>
      </c>
      <c r="C62">
        <f t="shared" si="0"/>
        <v>39.234148148148144</v>
      </c>
    </row>
    <row r="63" spans="1:11">
      <c r="A63">
        <v>137.5</v>
      </c>
      <c r="B63" s="3">
        <f t="shared" si="9"/>
        <v>38520.800000000003</v>
      </c>
      <c r="C63">
        <f t="shared" si="0"/>
        <v>38.520800000000001</v>
      </c>
    </row>
    <row r="64" spans="1:11">
      <c r="A64">
        <v>140</v>
      </c>
      <c r="B64" s="3">
        <f t="shared" si="9"/>
        <v>37832.928571428572</v>
      </c>
      <c r="C64">
        <f t="shared" si="0"/>
        <v>37.832928571428575</v>
      </c>
    </row>
    <row r="65" spans="1:3">
      <c r="A65">
        <v>142.5</v>
      </c>
      <c r="B65" s="3">
        <f t="shared" si="9"/>
        <v>37169.192982456138</v>
      </c>
      <c r="C65">
        <f t="shared" si="0"/>
        <v>37.169192982456138</v>
      </c>
    </row>
    <row r="66" spans="1:3">
      <c r="A66">
        <v>145</v>
      </c>
      <c r="B66" s="3">
        <f t="shared" si="9"/>
        <v>36528.34482758621</v>
      </c>
      <c r="C66">
        <f t="shared" si="0"/>
        <v>36.52834482758621</v>
      </c>
    </row>
    <row r="67" spans="1:3">
      <c r="A67">
        <v>147.5</v>
      </c>
      <c r="B67" s="3">
        <f t="shared" si="9"/>
        <v>35909.220338983054</v>
      </c>
      <c r="C67">
        <f t="shared" si="0"/>
        <v>35.909220338983054</v>
      </c>
    </row>
    <row r="68" spans="1:3">
      <c r="A68">
        <v>150</v>
      </c>
      <c r="B68" s="3">
        <f t="shared" si="9"/>
        <v>35310.73333333333</v>
      </c>
      <c r="C68">
        <f t="shared" si="0"/>
        <v>35.310733333333332</v>
      </c>
    </row>
    <row r="69" spans="1:3">
      <c r="A69">
        <v>160</v>
      </c>
      <c r="B69" s="3">
        <f t="shared" si="9"/>
        <v>33103.8125</v>
      </c>
      <c r="C69">
        <f t="shared" si="0"/>
        <v>33.103812499999997</v>
      </c>
    </row>
    <row r="70" spans="1:3">
      <c r="A70">
        <v>170</v>
      </c>
      <c r="B70" s="3">
        <f t="shared" si="9"/>
        <v>31156.529411764706</v>
      </c>
      <c r="C70">
        <f t="shared" si="0"/>
        <v>31.156529411764705</v>
      </c>
    </row>
    <row r="71" spans="1:3">
      <c r="A71">
        <v>180</v>
      </c>
      <c r="B71" s="3">
        <f t="shared" si="9"/>
        <v>29425.611111111109</v>
      </c>
      <c r="C71">
        <f t="shared" si="0"/>
        <v>29.42561111111111</v>
      </c>
    </row>
    <row r="72" spans="1:3">
      <c r="A72">
        <v>190</v>
      </c>
      <c r="B72" s="3">
        <f t="shared" si="9"/>
        <v>27876.894736842107</v>
      </c>
      <c r="C72">
        <f t="shared" si="0"/>
        <v>27.876894736842107</v>
      </c>
    </row>
    <row r="73" spans="1:3">
      <c r="A73">
        <v>200</v>
      </c>
      <c r="B73" s="3">
        <f t="shared" si="9"/>
        <v>26483.05</v>
      </c>
      <c r="C73">
        <f t="shared" si="0"/>
        <v>26.483049999999999</v>
      </c>
    </row>
    <row r="74" spans="1:3">
      <c r="A74">
        <v>210</v>
      </c>
      <c r="B74" s="3">
        <f t="shared" si="9"/>
        <v>25221.952380952382</v>
      </c>
      <c r="C74">
        <f t="shared" si="0"/>
        <v>25.221952380952381</v>
      </c>
    </row>
    <row r="75" spans="1:3">
      <c r="A75">
        <v>220</v>
      </c>
      <c r="B75" s="3">
        <f t="shared" si="9"/>
        <v>24075.5</v>
      </c>
      <c r="C75">
        <f t="shared" si="0"/>
        <v>24.075500000000002</v>
      </c>
    </row>
    <row r="76" spans="1:3">
      <c r="A76">
        <v>230</v>
      </c>
      <c r="B76" s="3">
        <f t="shared" si="9"/>
        <v>23028.739130434784</v>
      </c>
      <c r="C76">
        <f t="shared" si="0"/>
        <v>23.028739130434783</v>
      </c>
    </row>
    <row r="77" spans="1:3">
      <c r="A77">
        <v>240</v>
      </c>
      <c r="B77" s="3">
        <f t="shared" si="9"/>
        <v>22069.208333333332</v>
      </c>
      <c r="C77">
        <f t="shared" si="0"/>
        <v>22.069208333333332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Q86"/>
  <sheetViews>
    <sheetView tabSelected="1" topLeftCell="C11" workbookViewId="0">
      <selection activeCell="L50" sqref="L50"/>
    </sheetView>
  </sheetViews>
  <sheetFormatPr baseColWidth="10" defaultRowHeight="15" x14ac:dyDescent="0"/>
  <sheetData>
    <row r="13" spans="2:4">
      <c r="B13" t="s">
        <v>17</v>
      </c>
      <c r="C13" t="s">
        <v>18</v>
      </c>
      <c r="D13" t="s">
        <v>16</v>
      </c>
    </row>
    <row r="14" spans="2:4">
      <c r="B14">
        <v>0.57894736800000002</v>
      </c>
      <c r="C14">
        <f>1-B14</f>
        <v>0.42105263199999998</v>
      </c>
      <c r="D14">
        <v>6.75</v>
      </c>
    </row>
    <row r="15" spans="2:4">
      <c r="B15">
        <v>0.61842105300000005</v>
      </c>
      <c r="C15">
        <f t="shared" ref="C15:C30" si="0">1-B15</f>
        <v>0.38157894699999995</v>
      </c>
      <c r="D15">
        <v>6.25</v>
      </c>
    </row>
    <row r="16" spans="2:4">
      <c r="B16">
        <v>0.65789473700000001</v>
      </c>
      <c r="C16">
        <f t="shared" si="0"/>
        <v>0.34210526299999999</v>
      </c>
      <c r="D16">
        <v>5.75</v>
      </c>
    </row>
    <row r="17" spans="2:17">
      <c r="B17">
        <v>0.69736842099999996</v>
      </c>
      <c r="C17">
        <f t="shared" si="0"/>
        <v>0.30263157900000004</v>
      </c>
      <c r="D17">
        <v>5.25</v>
      </c>
    </row>
    <row r="18" spans="2:17">
      <c r="B18">
        <v>0.73684210500000002</v>
      </c>
      <c r="C18">
        <f t="shared" si="0"/>
        <v>0.26315789499999998</v>
      </c>
      <c r="D18">
        <v>4.75</v>
      </c>
    </row>
    <row r="19" spans="2:17">
      <c r="B19">
        <v>0.77631578899999998</v>
      </c>
      <c r="C19">
        <f t="shared" si="0"/>
        <v>0.22368421100000002</v>
      </c>
      <c r="D19">
        <v>4.25</v>
      </c>
    </row>
    <row r="20" spans="2:17">
      <c r="B20">
        <v>0.81578947400000001</v>
      </c>
      <c r="C20">
        <f t="shared" si="0"/>
        <v>0.18421052599999999</v>
      </c>
      <c r="D20">
        <v>3.75</v>
      </c>
    </row>
    <row r="21" spans="2:17">
      <c r="B21">
        <v>0.82894736800000002</v>
      </c>
      <c r="C21">
        <f t="shared" si="0"/>
        <v>0.17105263199999998</v>
      </c>
      <c r="D21">
        <v>3.5</v>
      </c>
    </row>
    <row r="22" spans="2:17">
      <c r="B22">
        <v>0.86842105300000005</v>
      </c>
      <c r="C22">
        <f t="shared" si="0"/>
        <v>0.13157894699999995</v>
      </c>
      <c r="D22">
        <v>3</v>
      </c>
      <c r="Q22" s="1" t="s">
        <v>3</v>
      </c>
    </row>
    <row r="23" spans="2:17">
      <c r="B23">
        <v>0.90789473700000001</v>
      </c>
      <c r="C23">
        <f t="shared" si="0"/>
        <v>9.2105262999999993E-2</v>
      </c>
      <c r="D23">
        <v>2.5</v>
      </c>
    </row>
    <row r="24" spans="2:17">
      <c r="B24">
        <v>0.92105263199999998</v>
      </c>
      <c r="C24">
        <f t="shared" si="0"/>
        <v>7.8947368000000018E-2</v>
      </c>
      <c r="D24">
        <v>2.25</v>
      </c>
    </row>
    <row r="25" spans="2:17">
      <c r="B25">
        <v>0.93421052599999999</v>
      </c>
      <c r="C25">
        <f t="shared" si="0"/>
        <v>6.5789474000000014E-2</v>
      </c>
      <c r="D25">
        <v>2</v>
      </c>
    </row>
    <row r="26" spans="2:17">
      <c r="B26">
        <v>0.94736842099999996</v>
      </c>
      <c r="C26">
        <f t="shared" si="0"/>
        <v>5.2631579000000039E-2</v>
      </c>
      <c r="D26">
        <v>1.75</v>
      </c>
    </row>
    <row r="27" spans="2:17">
      <c r="B27">
        <v>0.96052631600000005</v>
      </c>
      <c r="C27">
        <f t="shared" si="0"/>
        <v>3.9473683999999953E-2</v>
      </c>
      <c r="D27">
        <v>1.5</v>
      </c>
    </row>
    <row r="28" spans="2:17">
      <c r="B28">
        <v>0.97368421100000002</v>
      </c>
      <c r="C28">
        <f t="shared" si="0"/>
        <v>2.6315788999999978E-2</v>
      </c>
      <c r="D28">
        <v>1.25</v>
      </c>
    </row>
    <row r="29" spans="2:17">
      <c r="B29">
        <v>0.98684210500000002</v>
      </c>
      <c r="C29">
        <f t="shared" si="0"/>
        <v>1.3157894999999975E-2</v>
      </c>
      <c r="D29">
        <v>0.75</v>
      </c>
    </row>
    <row r="30" spans="2:17">
      <c r="B30">
        <v>1</v>
      </c>
      <c r="C30">
        <f t="shared" si="0"/>
        <v>0</v>
      </c>
      <c r="D30">
        <v>0</v>
      </c>
    </row>
    <row r="44" spans="3:4">
      <c r="C44" t="s">
        <v>2</v>
      </c>
    </row>
    <row r="45" spans="3:4">
      <c r="C45">
        <v>0</v>
      </c>
      <c r="D45">
        <v>0</v>
      </c>
    </row>
    <row r="46" spans="3:4">
      <c r="C46">
        <v>10</v>
      </c>
      <c r="D46">
        <v>0</v>
      </c>
    </row>
    <row r="47" spans="3:4">
      <c r="C47">
        <v>11</v>
      </c>
      <c r="D47">
        <v>1.7500000000000002E-2</v>
      </c>
    </row>
    <row r="48" spans="3:4">
      <c r="C48">
        <v>12</v>
      </c>
      <c r="D48">
        <v>6.1600000000000002E-2</v>
      </c>
    </row>
    <row r="49" spans="3:4">
      <c r="C49">
        <v>13</v>
      </c>
      <c r="D49">
        <v>0.12189999999999999</v>
      </c>
    </row>
    <row r="50" spans="3:4">
      <c r="C50">
        <v>14</v>
      </c>
      <c r="D50">
        <v>0.19120000000000001</v>
      </c>
    </row>
    <row r="51" spans="3:4">
      <c r="C51">
        <v>15</v>
      </c>
      <c r="D51">
        <v>0.26419999999999999</v>
      </c>
    </row>
    <row r="52" spans="3:4">
      <c r="C52">
        <v>16</v>
      </c>
      <c r="D52">
        <v>0.33739999999999998</v>
      </c>
    </row>
    <row r="53" spans="3:4">
      <c r="C53">
        <v>17</v>
      </c>
      <c r="D53">
        <v>0.40820000000000001</v>
      </c>
    </row>
    <row r="54" spans="3:4">
      <c r="C54">
        <v>18</v>
      </c>
      <c r="D54">
        <v>0.47510000000000002</v>
      </c>
    </row>
    <row r="55" spans="3:4">
      <c r="C55">
        <v>19</v>
      </c>
      <c r="D55">
        <v>0.53720000000000001</v>
      </c>
    </row>
    <row r="56" spans="3:4">
      <c r="C56">
        <v>20</v>
      </c>
      <c r="D56">
        <v>0.59399999999999997</v>
      </c>
    </row>
    <row r="57" spans="3:4">
      <c r="C57">
        <v>21</v>
      </c>
      <c r="D57">
        <v>0.64539999999999997</v>
      </c>
    </row>
    <row r="58" spans="3:4">
      <c r="C58">
        <v>22</v>
      </c>
      <c r="D58">
        <v>0.69159999999999999</v>
      </c>
    </row>
    <row r="59" spans="3:4">
      <c r="C59">
        <v>23</v>
      </c>
      <c r="D59">
        <v>0.73260000000000003</v>
      </c>
    </row>
    <row r="60" spans="3:4">
      <c r="C60">
        <v>24</v>
      </c>
      <c r="D60">
        <v>0.76890000000000003</v>
      </c>
    </row>
    <row r="61" spans="3:4">
      <c r="C61">
        <v>25</v>
      </c>
      <c r="D61">
        <v>0.80089999999999995</v>
      </c>
    </row>
    <row r="62" spans="3:4">
      <c r="C62">
        <v>26</v>
      </c>
      <c r="D62">
        <v>0.82879999999999998</v>
      </c>
    </row>
    <row r="63" spans="3:4">
      <c r="C63">
        <v>27</v>
      </c>
      <c r="D63">
        <v>0.85319999999999996</v>
      </c>
    </row>
    <row r="64" spans="3:4">
      <c r="C64">
        <v>28</v>
      </c>
      <c r="D64">
        <v>0.87429999999999997</v>
      </c>
    </row>
    <row r="65" spans="3:4">
      <c r="C65">
        <v>29</v>
      </c>
      <c r="D65">
        <v>0.89259999999999995</v>
      </c>
    </row>
    <row r="66" spans="3:4">
      <c r="C66">
        <v>30</v>
      </c>
      <c r="D66">
        <v>0.90839999999999999</v>
      </c>
    </row>
    <row r="67" spans="3:4">
      <c r="C67">
        <v>31</v>
      </c>
      <c r="D67">
        <v>0.92200000000000004</v>
      </c>
    </row>
    <row r="68" spans="3:4">
      <c r="C68">
        <v>32</v>
      </c>
      <c r="D68">
        <v>0.93369999999999997</v>
      </c>
    </row>
    <row r="69" spans="3:4">
      <c r="C69">
        <v>33</v>
      </c>
      <c r="D69">
        <v>0.94369999999999998</v>
      </c>
    </row>
    <row r="70" spans="3:4">
      <c r="C70">
        <v>34</v>
      </c>
      <c r="D70">
        <v>0.95230000000000004</v>
      </c>
    </row>
    <row r="71" spans="3:4">
      <c r="C71">
        <v>35</v>
      </c>
      <c r="D71">
        <v>0.95960000000000001</v>
      </c>
    </row>
    <row r="72" spans="3:4">
      <c r="C72">
        <v>36</v>
      </c>
      <c r="D72">
        <v>0.96579999999999999</v>
      </c>
    </row>
    <row r="73" spans="3:4">
      <c r="C73">
        <v>37</v>
      </c>
      <c r="D73">
        <v>0.97109999999999996</v>
      </c>
    </row>
    <row r="74" spans="3:4">
      <c r="C74">
        <v>38</v>
      </c>
      <c r="D74">
        <v>0.97560000000000002</v>
      </c>
    </row>
    <row r="75" spans="3:4">
      <c r="C75">
        <v>39</v>
      </c>
      <c r="D75">
        <v>0.97940000000000005</v>
      </c>
    </row>
    <row r="76" spans="3:4">
      <c r="C76">
        <v>40</v>
      </c>
      <c r="D76">
        <v>0.98260000000000003</v>
      </c>
    </row>
    <row r="77" spans="3:4">
      <c r="C77">
        <v>41</v>
      </c>
      <c r="D77">
        <v>0.98540000000000005</v>
      </c>
    </row>
    <row r="78" spans="3:4">
      <c r="C78">
        <v>42</v>
      </c>
      <c r="D78">
        <v>0.98770000000000002</v>
      </c>
    </row>
    <row r="79" spans="3:4">
      <c r="C79">
        <v>43</v>
      </c>
      <c r="D79">
        <v>0.98970000000000002</v>
      </c>
    </row>
    <row r="80" spans="3:4">
      <c r="C80">
        <v>44</v>
      </c>
      <c r="D80">
        <v>0.99129999999999996</v>
      </c>
    </row>
    <row r="81" spans="3:4">
      <c r="C81">
        <v>45</v>
      </c>
      <c r="D81">
        <v>0.99270000000000003</v>
      </c>
    </row>
    <row r="82" spans="3:4">
      <c r="C82">
        <v>46</v>
      </c>
      <c r="D82">
        <v>0.99390000000000001</v>
      </c>
    </row>
    <row r="83" spans="3:4">
      <c r="C83">
        <v>47</v>
      </c>
      <c r="D83">
        <v>0.99490000000000001</v>
      </c>
    </row>
    <row r="84" spans="3:4">
      <c r="C84">
        <v>48</v>
      </c>
      <c r="D84">
        <v>0.99570000000000003</v>
      </c>
    </row>
    <row r="85" spans="3:4">
      <c r="C85">
        <v>49</v>
      </c>
      <c r="D85">
        <v>0.99639999999999995</v>
      </c>
    </row>
    <row r="86" spans="3:4">
      <c r="C86">
        <v>50</v>
      </c>
      <c r="D86">
        <v>0.997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4-5</vt:lpstr>
      <vt:lpstr>4-5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2016-12-17T18:02:42Z</dcterms:created>
  <dcterms:modified xsi:type="dcterms:W3CDTF">2017-05-05T17:45:03Z</dcterms:modified>
</cp:coreProperties>
</file>