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bham-my.sharepoint.com/personal/ejh459_student_bham_ac_uk/Documents/Desktop/uni/CIUK Cluster Challenge 2025/"/>
    </mc:Choice>
  </mc:AlternateContent>
  <xr:revisionPtr revIDLastSave="690" documentId="11_F25DC773A252ABDACC104877F1DF63B65BDE58E7" xr6:coauthVersionLast="47" xr6:coauthVersionMax="47" xr10:uidLastSave="{CB424D83-EA3A-484F-B35D-995334A91EE2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1" l="1"/>
  <c r="O42" i="1"/>
  <c r="O43" i="1"/>
  <c r="I41" i="1"/>
  <c r="K41" i="1" s="1"/>
  <c r="J41" i="1"/>
  <c r="L41" i="1"/>
  <c r="I42" i="1"/>
  <c r="K42" i="1" s="1"/>
  <c r="J42" i="1"/>
  <c r="L42" i="1"/>
  <c r="I43" i="1"/>
  <c r="K43" i="1" s="1"/>
  <c r="J43" i="1"/>
  <c r="L43" i="1"/>
  <c r="N43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I19" i="1"/>
  <c r="J19" i="1"/>
  <c r="L19" i="1" s="1"/>
  <c r="K19" i="1"/>
  <c r="I20" i="1"/>
  <c r="J20" i="1"/>
  <c r="K20" i="1"/>
  <c r="L20" i="1"/>
  <c r="I21" i="1"/>
  <c r="J21" i="1"/>
  <c r="K21" i="1"/>
  <c r="L21" i="1"/>
  <c r="I22" i="1"/>
  <c r="J22" i="1"/>
  <c r="L22" i="1" s="1"/>
  <c r="K22" i="1"/>
  <c r="I23" i="1"/>
  <c r="J23" i="1"/>
  <c r="K23" i="1"/>
  <c r="L23" i="1"/>
  <c r="I24" i="1"/>
  <c r="J24" i="1"/>
  <c r="K24" i="1"/>
  <c r="L24" i="1"/>
  <c r="I25" i="1"/>
  <c r="J25" i="1"/>
  <c r="L25" i="1" s="1"/>
  <c r="K25" i="1"/>
  <c r="I26" i="1"/>
  <c r="J26" i="1"/>
  <c r="K26" i="1"/>
  <c r="L26" i="1"/>
  <c r="I27" i="1"/>
  <c r="J27" i="1"/>
  <c r="K27" i="1"/>
  <c r="L27" i="1"/>
  <c r="I28" i="1"/>
  <c r="J28" i="1"/>
  <c r="L28" i="1" s="1"/>
  <c r="K28" i="1"/>
  <c r="I29" i="1"/>
  <c r="J29" i="1"/>
  <c r="K29" i="1"/>
  <c r="L29" i="1"/>
  <c r="I30" i="1"/>
  <c r="J30" i="1"/>
  <c r="K30" i="1"/>
  <c r="L30" i="1"/>
  <c r="I31" i="1"/>
  <c r="K31" i="1" s="1"/>
  <c r="J31" i="1"/>
  <c r="L31" i="1" s="1"/>
  <c r="I32" i="1"/>
  <c r="J32" i="1"/>
  <c r="K32" i="1"/>
  <c r="L32" i="1"/>
  <c r="I33" i="1"/>
  <c r="J33" i="1"/>
  <c r="K33" i="1"/>
  <c r="L33" i="1"/>
  <c r="I34" i="1"/>
  <c r="J34" i="1"/>
  <c r="L34" i="1" s="1"/>
  <c r="K34" i="1"/>
  <c r="I35" i="1"/>
  <c r="J35" i="1"/>
  <c r="K35" i="1"/>
  <c r="L35" i="1"/>
  <c r="I36" i="1"/>
  <c r="J36" i="1"/>
  <c r="K36" i="1"/>
  <c r="L36" i="1"/>
  <c r="I37" i="1"/>
  <c r="J37" i="1"/>
  <c r="L37" i="1" s="1"/>
  <c r="K37" i="1"/>
  <c r="I38" i="1"/>
  <c r="J38" i="1"/>
  <c r="K38" i="1"/>
  <c r="L38" i="1"/>
  <c r="I39" i="1"/>
  <c r="J39" i="1"/>
  <c r="K39" i="1"/>
  <c r="L39" i="1"/>
  <c r="I40" i="1"/>
  <c r="J40" i="1"/>
  <c r="L40" i="1" s="1"/>
  <c r="K40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I7" i="1"/>
  <c r="J7" i="1"/>
  <c r="K7" i="1"/>
  <c r="L7" i="1"/>
  <c r="I2" i="1"/>
  <c r="J2" i="1"/>
  <c r="K2" i="1"/>
  <c r="L2" i="1"/>
  <c r="O9" i="1"/>
  <c r="I9" i="1"/>
  <c r="K9" i="1" s="1"/>
  <c r="J9" i="1"/>
  <c r="L9" i="1" s="1"/>
  <c r="I10" i="1"/>
  <c r="K10" i="1" s="1"/>
  <c r="J10" i="1"/>
  <c r="L10" i="1" s="1"/>
  <c r="N2" i="1"/>
  <c r="O2" i="1" s="1"/>
  <c r="N7" i="1"/>
  <c r="O7" i="1" s="1"/>
  <c r="N9" i="1"/>
  <c r="N10" i="1"/>
  <c r="O10" i="1" s="1"/>
  <c r="I16" i="1"/>
  <c r="K16" i="1" s="1"/>
  <c r="J16" i="1"/>
  <c r="L16" i="1" s="1"/>
  <c r="N16" i="1"/>
  <c r="O16" i="1" s="1"/>
  <c r="I14" i="1"/>
  <c r="K14" i="1" s="1"/>
  <c r="J14" i="1"/>
  <c r="L14" i="1" s="1"/>
  <c r="N14" i="1"/>
  <c r="O14" i="1" s="1"/>
  <c r="I15" i="1"/>
  <c r="K15" i="1" s="1"/>
  <c r="J15" i="1"/>
  <c r="L15" i="1" s="1"/>
  <c r="N15" i="1"/>
  <c r="O15" i="1" s="1"/>
  <c r="J11" i="1"/>
  <c r="L11" i="1" s="1"/>
  <c r="I11" i="1"/>
  <c r="K11" i="1" s="1"/>
  <c r="N11" i="1"/>
  <c r="O11" i="1" s="1"/>
  <c r="I18" i="1"/>
  <c r="K18" i="1" s="1"/>
  <c r="J18" i="1"/>
  <c r="L18" i="1" s="1"/>
  <c r="N8" i="1"/>
  <c r="O8" i="1" s="1"/>
  <c r="N18" i="1"/>
  <c r="O18" i="1" s="1"/>
  <c r="J13" i="1"/>
  <c r="L13" i="1" s="1"/>
  <c r="I4" i="1"/>
  <c r="K4" i="1" s="1"/>
  <c r="I6" i="1"/>
  <c r="K6" i="1" s="1"/>
  <c r="I5" i="1"/>
  <c r="K5" i="1" s="1"/>
  <c r="I12" i="1"/>
  <c r="K12" i="1" s="1"/>
  <c r="I8" i="1"/>
  <c r="K8" i="1" s="1"/>
  <c r="I13" i="1"/>
  <c r="K13" i="1" s="1"/>
  <c r="I17" i="1"/>
  <c r="K17" i="1" s="1"/>
  <c r="I3" i="1"/>
  <c r="K3" i="1" s="1"/>
  <c r="J3" i="1"/>
  <c r="L3" i="1" s="1"/>
  <c r="J17" i="1"/>
  <c r="L17" i="1" s="1"/>
  <c r="N17" i="1"/>
  <c r="O17" i="1" s="1"/>
  <c r="J12" i="1"/>
  <c r="L12" i="1" s="1"/>
  <c r="J6" i="1"/>
  <c r="L6" i="1" s="1"/>
  <c r="N12" i="1"/>
  <c r="O12" i="1" s="1"/>
  <c r="N6" i="1"/>
  <c r="O6" i="1" s="1"/>
  <c r="N3" i="1"/>
  <c r="O3" i="1" s="1"/>
  <c r="N13" i="1"/>
  <c r="O13" i="1" s="1"/>
  <c r="J8" i="1"/>
  <c r="L8" i="1" s="1"/>
  <c r="N5" i="1"/>
  <c r="O5" i="1" s="1"/>
  <c r="N4" i="1"/>
  <c r="O4" i="1" s="1"/>
  <c r="J5" i="1"/>
  <c r="L5" i="1" s="1"/>
  <c r="J4" i="1"/>
  <c r="L4" i="1" s="1"/>
</calcChain>
</file>

<file path=xl/sharedStrings.xml><?xml version="1.0" encoding="utf-8"?>
<sst xmlns="http://schemas.openxmlformats.org/spreadsheetml/2006/main" count="15" uniqueCount="15">
  <si>
    <t>Nodes</t>
  </si>
  <si>
    <t>JobID</t>
  </si>
  <si>
    <t>% Memory Used</t>
  </si>
  <si>
    <t>N dimensions</t>
  </si>
  <si>
    <t>HPCG Set Runtime(s)</t>
  </si>
  <si>
    <t>Job Runtime(s)</t>
  </si>
  <si>
    <t>Performance(GFLOPs)</t>
  </si>
  <si>
    <t>Energy(J)</t>
  </si>
  <si>
    <t>Job Power(W)</t>
  </si>
  <si>
    <t>Bmk Time(s)</t>
  </si>
  <si>
    <t>Bmk Energy Efficiency(GFLOPs/W)</t>
  </si>
  <si>
    <t>Bmk Power(W)</t>
  </si>
  <si>
    <t>Job Energy Efficiency(GFLOPs/W)</t>
  </si>
  <si>
    <t>Memory Usage(GB)</t>
  </si>
  <si>
    <t>Available Memory(GB)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</si>
</sst>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2" xfId="1" applyNumberFormat="1" applyFont="1" applyBorder="1"/>
    <xf numFmtId="10" fontId="0" fillId="0" borderId="2" xfId="0" applyNumberFormat="1" applyBorder="1"/>
    <xf numFmtId="164" fontId="0" fillId="0" borderId="2" xfId="0" applyNumberFormat="1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0" fontId="0" fillId="0" borderId="4" xfId="0" applyNumberFormat="1" applyBorder="1"/>
    <xf numFmtId="10" fontId="0" fillId="0" borderId="4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43838"/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62" zoomScaleNormal="100" workbookViewId="0">
      <selection activeCell="L37" sqref="L37"/>
    </sheetView>
  </sheetViews>
  <sheetFormatPr defaultRowHeight="14.5" x14ac:dyDescent="0.35"/>
  <cols>
    <col min="1" max="1" width="6.7265625" bestFit="1" customWidth="1"/>
    <col min="2" max="2" width="10.1796875" bestFit="1" customWidth="1"/>
    <col min="3" max="3" width="13.26953125" bestFit="1" customWidth="1"/>
    <col min="4" max="4" width="19.7265625" bestFit="1" customWidth="1"/>
    <col min="5" max="5" width="8.7265625" style="3" customWidth="1"/>
    <col min="6" max="6" width="14.453125" bestFit="1" customWidth="1"/>
    <col min="7" max="7" width="20.7265625" bestFit="1" customWidth="1"/>
    <col min="8" max="8" width="12.7265625" style="9" customWidth="1"/>
    <col min="9" max="9" width="4" style="9" customWidth="1"/>
    <col min="10" max="10" width="13.54296875" style="9" customWidth="1"/>
    <col min="11" max="11" width="3.7265625" style="2" customWidth="1"/>
    <col min="12" max="12" width="30.81640625" style="1" bestFit="1" customWidth="1"/>
    <col min="13" max="13" width="18.26953125" bestFit="1" customWidth="1"/>
    <col min="14" max="14" width="21.453125" bestFit="1" customWidth="1"/>
    <col min="15" max="15" width="15.54296875" style="2" bestFit="1" customWidth="1"/>
  </cols>
  <sheetData>
    <row r="1" spans="1:15" s="4" customFormat="1" ht="15" thickBot="1" x14ac:dyDescent="0.4">
      <c r="A1" s="4" t="s">
        <v>0</v>
      </c>
      <c r="B1" s="4" t="s">
        <v>1</v>
      </c>
      <c r="C1" s="4" t="s">
        <v>3</v>
      </c>
      <c r="D1" s="4" t="s">
        <v>4</v>
      </c>
      <c r="E1" s="5" t="s">
        <v>9</v>
      </c>
      <c r="F1" s="4" t="s">
        <v>5</v>
      </c>
      <c r="G1" s="4" t="s">
        <v>6</v>
      </c>
      <c r="H1" s="8" t="s">
        <v>7</v>
      </c>
      <c r="I1" s="8" t="s">
        <v>11</v>
      </c>
      <c r="J1" s="8" t="s">
        <v>8</v>
      </c>
      <c r="K1" s="7" t="s">
        <v>10</v>
      </c>
      <c r="L1" s="6" t="s">
        <v>12</v>
      </c>
      <c r="M1" s="4" t="s">
        <v>13</v>
      </c>
      <c r="N1" s="4" t="s">
        <v>14</v>
      </c>
      <c r="O1" s="7" t="s">
        <v>2</v>
      </c>
    </row>
    <row r="2" spans="1:15" x14ac:dyDescent="0.35">
      <c r="A2">
        <v>1</v>
      </c>
      <c r="B2">
        <v>11356983</v>
      </c>
      <c r="C2">
        <v>32</v>
      </c>
      <c r="D2">
        <v>60</v>
      </c>
      <c r="E2" s="3">
        <v>60.884700000000002</v>
      </c>
      <c r="F2">
        <v>85</v>
      </c>
      <c r="G2">
        <v>53.529299999999999</v>
      </c>
      <c r="H2" s="9">
        <v>35010</v>
      </c>
      <c r="I2" s="9">
        <f t="shared" ref="I2:I18" si="0">H2 / E2</f>
        <v>575.0213107726571</v>
      </c>
      <c r="J2" s="9">
        <f t="shared" ref="J2:J18" si="1">H2 / F2</f>
        <v>411.88235294117646</v>
      </c>
      <c r="K2" s="2">
        <f t="shared" ref="K2:K18" si="2">G2 / I2</f>
        <v>9.3090984624678672E-2</v>
      </c>
      <c r="L2" s="1">
        <f t="shared" ref="L2:L18" si="3">G2 / J2</f>
        <v>0.12996259640102828</v>
      </c>
      <c r="M2">
        <v>3.00637</v>
      </c>
      <c r="N2">
        <f t="shared" ref="N2:N43" si="4">A2 * 256</f>
        <v>256</v>
      </c>
      <c r="O2" s="2">
        <f t="shared" ref="O2:O18" si="5">M2 / N2</f>
        <v>1.17436328125E-2</v>
      </c>
    </row>
    <row r="3" spans="1:15" x14ac:dyDescent="0.35">
      <c r="A3">
        <v>1</v>
      </c>
      <c r="B3">
        <v>11354453</v>
      </c>
      <c r="C3">
        <v>64</v>
      </c>
      <c r="D3">
        <v>60</v>
      </c>
      <c r="E3" s="3">
        <v>70.620500000000007</v>
      </c>
      <c r="F3">
        <v>130</v>
      </c>
      <c r="G3">
        <v>44.267400000000002</v>
      </c>
      <c r="H3" s="9">
        <v>48238</v>
      </c>
      <c r="I3" s="9">
        <f t="shared" si="0"/>
        <v>683.05945157567555</v>
      </c>
      <c r="J3" s="9">
        <f t="shared" si="1"/>
        <v>371.06153846153848</v>
      </c>
      <c r="K3" s="2">
        <f t="shared" si="2"/>
        <v>6.4807536002736435E-2</v>
      </c>
      <c r="L3" s="1">
        <f t="shared" si="3"/>
        <v>0.11929934906090633</v>
      </c>
      <c r="M3">
        <v>24.0152</v>
      </c>
      <c r="N3">
        <f t="shared" si="4"/>
        <v>256</v>
      </c>
      <c r="O3" s="2">
        <f t="shared" si="5"/>
        <v>9.3809375E-2</v>
      </c>
    </row>
    <row r="4" spans="1:15" x14ac:dyDescent="0.35">
      <c r="A4">
        <v>1</v>
      </c>
      <c r="B4">
        <v>11341079</v>
      </c>
      <c r="C4">
        <v>104</v>
      </c>
      <c r="D4">
        <v>60</v>
      </c>
      <c r="E4" s="3">
        <v>62.435299999999998</v>
      </c>
      <c r="F4">
        <v>244</v>
      </c>
      <c r="G4">
        <v>43.089100000000002</v>
      </c>
      <c r="H4" s="9">
        <v>91298</v>
      </c>
      <c r="I4" s="9">
        <f t="shared" si="0"/>
        <v>1462.2817540718152</v>
      </c>
      <c r="J4" s="9">
        <f t="shared" si="1"/>
        <v>374.17213114754099</v>
      </c>
      <c r="K4" s="2">
        <f t="shared" si="2"/>
        <v>2.9467029784113564E-2</v>
      </c>
      <c r="L4" s="1">
        <f t="shared" si="3"/>
        <v>0.11515849635260357</v>
      </c>
      <c r="M4">
        <v>102.992</v>
      </c>
      <c r="N4">
        <f t="shared" si="4"/>
        <v>256</v>
      </c>
      <c r="O4" s="2">
        <f t="shared" si="5"/>
        <v>0.40231250000000002</v>
      </c>
    </row>
    <row r="5" spans="1:15" hidden="1" x14ac:dyDescent="0.35">
      <c r="A5">
        <v>1</v>
      </c>
      <c r="B5">
        <v>11353409</v>
      </c>
      <c r="C5">
        <v>120</v>
      </c>
      <c r="D5">
        <v>1800</v>
      </c>
      <c r="E5" s="3">
        <v>1870.96</v>
      </c>
      <c r="F5">
        <v>2139</v>
      </c>
      <c r="G5">
        <v>41.993699999999997</v>
      </c>
      <c r="H5" s="9">
        <v>893562</v>
      </c>
      <c r="I5" s="9">
        <f t="shared" si="0"/>
        <v>477.59545901569248</v>
      </c>
      <c r="J5" s="9">
        <f t="shared" si="1"/>
        <v>417.74754558204768</v>
      </c>
      <c r="K5" s="2">
        <f t="shared" si="2"/>
        <v>8.7927343544152492E-2</v>
      </c>
      <c r="L5" s="1">
        <f t="shared" si="3"/>
        <v>0.10052410946302551</v>
      </c>
      <c r="M5">
        <v>158.197</v>
      </c>
      <c r="N5">
        <f t="shared" si="4"/>
        <v>256</v>
      </c>
      <c r="O5" s="2">
        <f t="shared" si="5"/>
        <v>0.61795703125000001</v>
      </c>
    </row>
    <row r="6" spans="1:15" x14ac:dyDescent="0.35">
      <c r="A6">
        <v>1</v>
      </c>
      <c r="B6">
        <v>11354913</v>
      </c>
      <c r="C6">
        <v>120</v>
      </c>
      <c r="D6">
        <v>60</v>
      </c>
      <c r="E6" s="3">
        <v>98.4696</v>
      </c>
      <c r="F6">
        <v>370</v>
      </c>
      <c r="G6">
        <v>41.994599999999998</v>
      </c>
      <c r="H6" s="9">
        <v>136438</v>
      </c>
      <c r="I6" s="9">
        <f t="shared" si="0"/>
        <v>1385.5849927287204</v>
      </c>
      <c r="J6" s="9">
        <f t="shared" si="1"/>
        <v>368.75135135135133</v>
      </c>
      <c r="K6" s="2">
        <f t="shared" si="2"/>
        <v>3.030820932702033E-2</v>
      </c>
      <c r="L6" s="1">
        <f t="shared" si="3"/>
        <v>0.11388324367111802</v>
      </c>
      <c r="M6">
        <v>158.197</v>
      </c>
      <c r="N6">
        <f t="shared" si="4"/>
        <v>256</v>
      </c>
      <c r="O6" s="2">
        <f t="shared" si="5"/>
        <v>0.61795703125000001</v>
      </c>
    </row>
    <row r="7" spans="1:15" s="10" customFormat="1" x14ac:dyDescent="0.35">
      <c r="A7" s="10">
        <v>1</v>
      </c>
      <c r="B7" s="10">
        <v>11357010</v>
      </c>
      <c r="C7" s="10">
        <v>128</v>
      </c>
      <c r="D7" s="10">
        <v>60</v>
      </c>
      <c r="E7" s="11">
        <v>120.187</v>
      </c>
      <c r="F7" s="10">
        <v>448</v>
      </c>
      <c r="G7" s="10">
        <v>41.766300000000001</v>
      </c>
      <c r="H7" s="12">
        <v>166085</v>
      </c>
      <c r="I7" s="12">
        <f t="shared" si="0"/>
        <v>1381.8882241839799</v>
      </c>
      <c r="J7" s="12">
        <f t="shared" si="1"/>
        <v>370.72544642857144</v>
      </c>
      <c r="K7" s="13">
        <f t="shared" si="2"/>
        <v>3.022407982719692E-2</v>
      </c>
      <c r="L7" s="14">
        <f t="shared" si="3"/>
        <v>0.11266100129451787</v>
      </c>
      <c r="M7" s="10">
        <v>191.983</v>
      </c>
      <c r="N7" s="10">
        <f t="shared" si="4"/>
        <v>256</v>
      </c>
      <c r="O7" s="13">
        <f t="shared" si="5"/>
        <v>0.74993359375000002</v>
      </c>
    </row>
    <row r="8" spans="1:15" hidden="1" x14ac:dyDescent="0.35">
      <c r="A8">
        <v>2</v>
      </c>
      <c r="B8">
        <v>11353633</v>
      </c>
      <c r="C8">
        <v>120</v>
      </c>
      <c r="D8">
        <v>1800</v>
      </c>
      <c r="E8" s="3">
        <v>1874.33</v>
      </c>
      <c r="F8">
        <v>2161</v>
      </c>
      <c r="G8">
        <v>83.900499999999994</v>
      </c>
      <c r="H8" s="9">
        <v>1693759</v>
      </c>
      <c r="I8" s="9">
        <f t="shared" si="0"/>
        <v>903.66104154551226</v>
      </c>
      <c r="J8" s="9">
        <f t="shared" si="1"/>
        <v>783.78482184173993</v>
      </c>
      <c r="K8" s="2">
        <f t="shared" si="2"/>
        <v>9.2845100256293833E-2</v>
      </c>
      <c r="L8" s="1">
        <f t="shared" si="3"/>
        <v>0.10704532374440519</v>
      </c>
      <c r="M8">
        <v>316.39400000000001</v>
      </c>
      <c r="N8">
        <f t="shared" si="4"/>
        <v>512</v>
      </c>
      <c r="O8" s="2">
        <f t="shared" si="5"/>
        <v>0.61795703125000001</v>
      </c>
    </row>
    <row r="9" spans="1:15" x14ac:dyDescent="0.35">
      <c r="A9">
        <v>2</v>
      </c>
      <c r="B9">
        <v>11356943</v>
      </c>
      <c r="C9">
        <v>32</v>
      </c>
      <c r="D9">
        <v>60</v>
      </c>
      <c r="E9" s="3">
        <v>60.228000000000002</v>
      </c>
      <c r="F9">
        <v>89</v>
      </c>
      <c r="G9">
        <v>103.367</v>
      </c>
      <c r="H9" s="9">
        <v>63501</v>
      </c>
      <c r="I9" s="9">
        <f t="shared" si="0"/>
        <v>1054.3434947200637</v>
      </c>
      <c r="J9" s="9">
        <f t="shared" si="1"/>
        <v>713.49438202247188</v>
      </c>
      <c r="K9" s="2">
        <f t="shared" si="2"/>
        <v>9.8039206878631838E-2</v>
      </c>
      <c r="L9" s="1">
        <f t="shared" si="3"/>
        <v>0.14487430119210723</v>
      </c>
      <c r="M9">
        <v>6.0127300000000004</v>
      </c>
      <c r="N9">
        <f t="shared" si="4"/>
        <v>512</v>
      </c>
      <c r="O9" s="2">
        <f t="shared" si="5"/>
        <v>1.1743613281250001E-2</v>
      </c>
    </row>
    <row r="10" spans="1:15" x14ac:dyDescent="0.35">
      <c r="A10">
        <v>2</v>
      </c>
      <c r="B10">
        <v>11356587</v>
      </c>
      <c r="C10">
        <v>64</v>
      </c>
      <c r="D10">
        <v>60</v>
      </c>
      <c r="E10" s="3">
        <v>71.2881</v>
      </c>
      <c r="F10">
        <v>132</v>
      </c>
      <c r="G10">
        <v>87.831000000000003</v>
      </c>
      <c r="H10" s="9">
        <v>97077</v>
      </c>
      <c r="I10" s="9">
        <f t="shared" si="0"/>
        <v>1361.7560294074326</v>
      </c>
      <c r="J10" s="9">
        <f t="shared" si="1"/>
        <v>735.43181818181813</v>
      </c>
      <c r="K10" s="2">
        <f t="shared" si="2"/>
        <v>6.4498337516610535E-2</v>
      </c>
      <c r="L10" s="1">
        <f t="shared" si="3"/>
        <v>0.11942779443122471</v>
      </c>
      <c r="M10">
        <v>48.0304</v>
      </c>
      <c r="N10">
        <f t="shared" si="4"/>
        <v>512</v>
      </c>
      <c r="O10" s="2">
        <f t="shared" si="5"/>
        <v>9.3809375E-2</v>
      </c>
    </row>
    <row r="11" spans="1:15" x14ac:dyDescent="0.35">
      <c r="A11">
        <v>2</v>
      </c>
      <c r="B11">
        <v>11355857</v>
      </c>
      <c r="C11">
        <v>104</v>
      </c>
      <c r="D11">
        <v>60</v>
      </c>
      <c r="E11" s="3">
        <v>63.021000000000001</v>
      </c>
      <c r="F11">
        <v>252</v>
      </c>
      <c r="G11">
        <v>85.452200000000005</v>
      </c>
      <c r="H11" s="9">
        <v>185072</v>
      </c>
      <c r="I11" s="9">
        <f t="shared" si="0"/>
        <v>2936.671903016455</v>
      </c>
      <c r="J11" s="9">
        <f t="shared" si="1"/>
        <v>734.41269841269843</v>
      </c>
      <c r="K11" s="2">
        <f t="shared" si="2"/>
        <v>2.9098313608757673E-2</v>
      </c>
      <c r="L11" s="1">
        <f t="shared" si="3"/>
        <v>0.11635446961182676</v>
      </c>
      <c r="M11">
        <v>205.98500000000001</v>
      </c>
      <c r="N11">
        <f t="shared" si="4"/>
        <v>512</v>
      </c>
      <c r="O11" s="2">
        <f t="shared" si="5"/>
        <v>0.40231445312500003</v>
      </c>
    </row>
    <row r="12" spans="1:15" x14ac:dyDescent="0.35">
      <c r="A12">
        <v>2</v>
      </c>
      <c r="B12">
        <v>11354951</v>
      </c>
      <c r="C12">
        <v>120</v>
      </c>
      <c r="D12">
        <v>60</v>
      </c>
      <c r="E12" s="3">
        <v>98.761700000000005</v>
      </c>
      <c r="F12">
        <v>370</v>
      </c>
      <c r="G12">
        <v>83.804599999999994</v>
      </c>
      <c r="H12" s="9">
        <v>287881</v>
      </c>
      <c r="I12" s="9">
        <f t="shared" si="0"/>
        <v>2914.9052719829651</v>
      </c>
      <c r="J12" s="9">
        <f t="shared" si="1"/>
        <v>778.05675675675673</v>
      </c>
      <c r="K12" s="2">
        <f t="shared" si="2"/>
        <v>2.8750368255702874E-2</v>
      </c>
      <c r="L12" s="1">
        <f t="shared" si="3"/>
        <v>0.10771013717473539</v>
      </c>
      <c r="M12">
        <v>316.39400000000001</v>
      </c>
      <c r="N12">
        <f t="shared" si="4"/>
        <v>512</v>
      </c>
      <c r="O12" s="2">
        <f t="shared" si="5"/>
        <v>0.61795703125000001</v>
      </c>
    </row>
    <row r="13" spans="1:15" s="10" customFormat="1" x14ac:dyDescent="0.35">
      <c r="A13" s="10">
        <v>2</v>
      </c>
      <c r="B13" s="10">
        <v>11354443</v>
      </c>
      <c r="C13" s="10">
        <v>128</v>
      </c>
      <c r="D13" s="10">
        <v>60</v>
      </c>
      <c r="E13" s="11">
        <v>120.35</v>
      </c>
      <c r="F13" s="10">
        <v>447</v>
      </c>
      <c r="G13" s="10">
        <v>83.479600000000005</v>
      </c>
      <c r="H13" s="12">
        <v>339301</v>
      </c>
      <c r="I13" s="12">
        <f t="shared" si="0"/>
        <v>2819.2854175321977</v>
      </c>
      <c r="J13" s="12">
        <f t="shared" si="1"/>
        <v>759.06263982102905</v>
      </c>
      <c r="K13" s="13">
        <f t="shared" si="2"/>
        <v>2.9610198201596813E-2</v>
      </c>
      <c r="L13" s="14">
        <f t="shared" si="3"/>
        <v>0.10997722140518303</v>
      </c>
      <c r="M13" s="10">
        <v>383.96699999999998</v>
      </c>
      <c r="N13" s="10">
        <f t="shared" si="4"/>
        <v>512</v>
      </c>
      <c r="O13" s="13">
        <f t="shared" si="5"/>
        <v>0.74993554687499997</v>
      </c>
    </row>
    <row r="14" spans="1:15" x14ac:dyDescent="0.35">
      <c r="A14">
        <v>3</v>
      </c>
      <c r="B14">
        <v>11356338</v>
      </c>
      <c r="C14">
        <v>32</v>
      </c>
      <c r="D14">
        <v>60</v>
      </c>
      <c r="E14" s="3">
        <v>60.5443</v>
      </c>
      <c r="F14">
        <v>97</v>
      </c>
      <c r="G14">
        <v>154.536</v>
      </c>
      <c r="H14" s="9">
        <v>98222</v>
      </c>
      <c r="I14" s="9">
        <f t="shared" si="0"/>
        <v>1622.316221345362</v>
      </c>
      <c r="J14" s="9">
        <f t="shared" si="1"/>
        <v>1012.5979381443299</v>
      </c>
      <c r="K14" s="2">
        <f t="shared" si="2"/>
        <v>9.5256398208140747E-2</v>
      </c>
      <c r="L14" s="1">
        <f t="shared" si="3"/>
        <v>0.15261338600313576</v>
      </c>
      <c r="M14">
        <v>9.0190900000000003</v>
      </c>
      <c r="N14">
        <f t="shared" si="4"/>
        <v>768</v>
      </c>
      <c r="O14" s="2">
        <f t="shared" si="5"/>
        <v>1.1743606770833333E-2</v>
      </c>
    </row>
    <row r="15" spans="1:15" x14ac:dyDescent="0.35">
      <c r="A15">
        <v>3</v>
      </c>
      <c r="B15">
        <v>11356246</v>
      </c>
      <c r="C15">
        <v>64</v>
      </c>
      <c r="D15">
        <v>60</v>
      </c>
      <c r="E15" s="3">
        <v>73.965000000000003</v>
      </c>
      <c r="F15">
        <v>145</v>
      </c>
      <c r="G15">
        <v>127.099</v>
      </c>
      <c r="H15" s="9">
        <v>160049</v>
      </c>
      <c r="I15" s="9">
        <f t="shared" si="0"/>
        <v>2163.8477658351921</v>
      </c>
      <c r="J15" s="9">
        <f t="shared" si="1"/>
        <v>1103.7862068965517</v>
      </c>
      <c r="K15" s="2">
        <f t="shared" si="2"/>
        <v>5.8737496235527875E-2</v>
      </c>
      <c r="L15" s="1">
        <f t="shared" si="3"/>
        <v>0.11514820461233748</v>
      </c>
      <c r="M15">
        <v>72.045599999999993</v>
      </c>
      <c r="N15">
        <f t="shared" si="4"/>
        <v>768</v>
      </c>
      <c r="O15" s="2">
        <f t="shared" si="5"/>
        <v>9.3809374999999987E-2</v>
      </c>
    </row>
    <row r="16" spans="1:15" x14ac:dyDescent="0.35">
      <c r="A16">
        <v>3</v>
      </c>
      <c r="B16">
        <v>11356451</v>
      </c>
      <c r="C16">
        <v>104</v>
      </c>
      <c r="D16">
        <v>60</v>
      </c>
      <c r="E16" s="3">
        <v>62.798499999999997</v>
      </c>
      <c r="F16">
        <v>252</v>
      </c>
      <c r="G16">
        <v>128.708</v>
      </c>
      <c r="H16" s="9">
        <v>276469</v>
      </c>
      <c r="I16" s="9">
        <f t="shared" si="0"/>
        <v>4402.4777661886828</v>
      </c>
      <c r="J16" s="9">
        <f t="shared" si="1"/>
        <v>1097.0992063492063</v>
      </c>
      <c r="K16" s="2">
        <f t="shared" si="2"/>
        <v>2.9235354915017598E-2</v>
      </c>
      <c r="L16" s="1">
        <f t="shared" si="3"/>
        <v>0.11731664671265134</v>
      </c>
      <c r="M16">
        <v>308.97699999999998</v>
      </c>
      <c r="N16">
        <f t="shared" si="4"/>
        <v>768</v>
      </c>
      <c r="O16" s="2">
        <f t="shared" si="5"/>
        <v>0.40231380208333328</v>
      </c>
    </row>
    <row r="17" spans="1:15" x14ac:dyDescent="0.35">
      <c r="A17">
        <v>3</v>
      </c>
      <c r="B17">
        <v>11355376</v>
      </c>
      <c r="C17">
        <v>120</v>
      </c>
      <c r="D17">
        <v>60</v>
      </c>
      <c r="E17" s="3">
        <v>98.712599999999995</v>
      </c>
      <c r="F17">
        <v>371</v>
      </c>
      <c r="G17">
        <v>125.833</v>
      </c>
      <c r="H17" s="9">
        <v>414830</v>
      </c>
      <c r="I17" s="9">
        <f t="shared" si="0"/>
        <v>4202.4017197399317</v>
      </c>
      <c r="J17" s="9">
        <f t="shared" si="1"/>
        <v>1118.1401617250674</v>
      </c>
      <c r="K17" s="2">
        <f t="shared" si="2"/>
        <v>2.9943115482968928E-2</v>
      </c>
      <c r="L17" s="1">
        <f t="shared" si="3"/>
        <v>0.11253776968878818</v>
      </c>
      <c r="M17">
        <v>474.59</v>
      </c>
      <c r="N17">
        <f t="shared" si="4"/>
        <v>768</v>
      </c>
      <c r="O17" s="2">
        <f t="shared" si="5"/>
        <v>0.61795572916666663</v>
      </c>
    </row>
    <row r="18" spans="1:15" s="10" customFormat="1" x14ac:dyDescent="0.35">
      <c r="A18" s="10">
        <v>3</v>
      </c>
      <c r="B18" s="10">
        <v>11355732</v>
      </c>
      <c r="C18" s="10">
        <v>128</v>
      </c>
      <c r="D18" s="10">
        <v>60</v>
      </c>
      <c r="E18" s="11">
        <v>120.538</v>
      </c>
      <c r="F18" s="10">
        <v>450</v>
      </c>
      <c r="G18" s="10">
        <v>125.083</v>
      </c>
      <c r="H18" s="12">
        <v>491545</v>
      </c>
      <c r="I18" s="12">
        <f t="shared" si="0"/>
        <v>4077.925633410211</v>
      </c>
      <c r="J18" s="12">
        <f t="shared" si="1"/>
        <v>1092.3222222222223</v>
      </c>
      <c r="K18" s="13">
        <f t="shared" si="2"/>
        <v>3.0673193001658036E-2</v>
      </c>
      <c r="L18" s="14">
        <f t="shared" si="3"/>
        <v>0.1145110824034422</v>
      </c>
      <c r="M18" s="10">
        <v>575.95000000000005</v>
      </c>
      <c r="N18" s="10">
        <f t="shared" si="4"/>
        <v>768</v>
      </c>
      <c r="O18" s="13">
        <f t="shared" si="5"/>
        <v>0.74993489583333339</v>
      </c>
    </row>
    <row r="19" spans="1:15" x14ac:dyDescent="0.35">
      <c r="A19">
        <v>4</v>
      </c>
      <c r="B19">
        <v>11357258</v>
      </c>
      <c r="C19">
        <v>32</v>
      </c>
      <c r="D19">
        <v>60</v>
      </c>
      <c r="E19" s="3">
        <v>61.002499999999998</v>
      </c>
      <c r="F19">
        <v>96</v>
      </c>
      <c r="G19">
        <v>204.69499999999999</v>
      </c>
      <c r="H19" s="9">
        <v>130658</v>
      </c>
      <c r="I19" s="9">
        <f t="shared" ref="I19:I40" si="6">H19 / E19</f>
        <v>2141.8466456292776</v>
      </c>
      <c r="J19" s="9">
        <f t="shared" ref="J19:J40" si="7">H19 / F19</f>
        <v>1361.0208333333333</v>
      </c>
      <c r="K19" s="2">
        <f t="shared" ref="K19:K40" si="8">G19 / I19</f>
        <v>9.5569400553353015E-2</v>
      </c>
      <c r="L19" s="1">
        <f t="shared" ref="L19:L40" si="9">G19 / J19</f>
        <v>0.15039813865205345</v>
      </c>
      <c r="M19">
        <v>12.025399999999999</v>
      </c>
      <c r="N19">
        <f t="shared" si="4"/>
        <v>1024</v>
      </c>
      <c r="O19" s="2">
        <f t="shared" ref="O19:O43" si="10">M19 / N19</f>
        <v>1.1743554687499999E-2</v>
      </c>
    </row>
    <row r="20" spans="1:15" x14ac:dyDescent="0.35">
      <c r="A20">
        <v>4</v>
      </c>
      <c r="B20">
        <v>11357494</v>
      </c>
      <c r="C20">
        <v>64</v>
      </c>
      <c r="D20">
        <v>60</v>
      </c>
      <c r="E20" s="3">
        <v>71.4298</v>
      </c>
      <c r="F20">
        <v>144</v>
      </c>
      <c r="G20">
        <v>175.56399999999999</v>
      </c>
      <c r="H20" s="9">
        <v>205496</v>
      </c>
      <c r="I20" s="9">
        <f t="shared" si="6"/>
        <v>2876.8945174143005</v>
      </c>
      <c r="J20" s="9">
        <f t="shared" si="7"/>
        <v>1427.0555555555557</v>
      </c>
      <c r="K20" s="2">
        <f t="shared" si="8"/>
        <v>6.1025525592712265E-2</v>
      </c>
      <c r="L20" s="1">
        <f t="shared" si="9"/>
        <v>0.1230253435589987</v>
      </c>
      <c r="M20">
        <v>96.060699999999997</v>
      </c>
      <c r="N20">
        <f t="shared" si="4"/>
        <v>1024</v>
      </c>
      <c r="O20" s="2">
        <f t="shared" si="10"/>
        <v>9.3809277343749997E-2</v>
      </c>
    </row>
    <row r="21" spans="1:15" x14ac:dyDescent="0.35">
      <c r="A21">
        <v>4</v>
      </c>
      <c r="B21">
        <v>11357619</v>
      </c>
      <c r="C21">
        <v>104</v>
      </c>
      <c r="D21">
        <v>60</v>
      </c>
      <c r="E21" s="3">
        <v>62.726300000000002</v>
      </c>
      <c r="F21">
        <v>259</v>
      </c>
      <c r="G21">
        <v>171.858</v>
      </c>
      <c r="H21" s="9">
        <v>399484</v>
      </c>
      <c r="I21" s="9">
        <f t="shared" si="6"/>
        <v>6368.6842680024165</v>
      </c>
      <c r="J21" s="9">
        <f t="shared" si="7"/>
        <v>1542.4092664092664</v>
      </c>
      <c r="K21" s="2">
        <f t="shared" si="8"/>
        <v>2.69848516220925E-2</v>
      </c>
      <c r="L21" s="1">
        <f t="shared" si="9"/>
        <v>0.11142178910794925</v>
      </c>
      <c r="M21">
        <v>411.96899999999999</v>
      </c>
      <c r="N21">
        <f t="shared" si="4"/>
        <v>1024</v>
      </c>
      <c r="O21" s="2">
        <f t="shared" si="10"/>
        <v>0.40231347656249999</v>
      </c>
    </row>
    <row r="22" spans="1:15" x14ac:dyDescent="0.35">
      <c r="A22">
        <v>4</v>
      </c>
      <c r="B22">
        <v>11357725</v>
      </c>
      <c r="C22">
        <v>120</v>
      </c>
      <c r="D22">
        <v>60</v>
      </c>
      <c r="E22" s="3">
        <v>98.717699999999994</v>
      </c>
      <c r="F22">
        <v>375</v>
      </c>
      <c r="G22">
        <v>167.81200000000001</v>
      </c>
      <c r="H22" s="9">
        <v>553615</v>
      </c>
      <c r="I22" s="9">
        <f t="shared" si="6"/>
        <v>5608.0621813514699</v>
      </c>
      <c r="J22" s="9">
        <f t="shared" si="7"/>
        <v>1476.3066666666666</v>
      </c>
      <c r="K22" s="2">
        <f t="shared" si="8"/>
        <v>2.9923348667214581E-2</v>
      </c>
      <c r="L22" s="1">
        <f t="shared" si="9"/>
        <v>0.11367014983336797</v>
      </c>
      <c r="M22">
        <v>632.78700000000003</v>
      </c>
      <c r="N22">
        <f t="shared" si="4"/>
        <v>1024</v>
      </c>
      <c r="O22" s="2">
        <f t="shared" si="10"/>
        <v>0.61795605468750003</v>
      </c>
    </row>
    <row r="23" spans="1:15" s="10" customFormat="1" x14ac:dyDescent="0.35">
      <c r="A23" s="10">
        <v>4</v>
      </c>
      <c r="B23" s="10">
        <v>11357805</v>
      </c>
      <c r="C23" s="10">
        <v>128</v>
      </c>
      <c r="D23" s="10">
        <v>60</v>
      </c>
      <c r="E23" s="11">
        <v>120.587</v>
      </c>
      <c r="F23" s="10">
        <v>458</v>
      </c>
      <c r="G23" s="10">
        <v>166.749</v>
      </c>
      <c r="H23" s="12">
        <v>700160</v>
      </c>
      <c r="I23" s="12">
        <f t="shared" si="6"/>
        <v>5806.2643568543872</v>
      </c>
      <c r="J23" s="12">
        <f t="shared" si="7"/>
        <v>1528.7336244541484</v>
      </c>
      <c r="K23" s="13">
        <f t="shared" si="8"/>
        <v>2.8718809504970293E-2</v>
      </c>
      <c r="L23" s="14">
        <f t="shared" si="9"/>
        <v>0.10907655678702011</v>
      </c>
      <c r="M23" s="10">
        <v>767.93299999999999</v>
      </c>
      <c r="N23" s="10">
        <f t="shared" si="4"/>
        <v>1024</v>
      </c>
      <c r="O23" s="13">
        <f t="shared" si="10"/>
        <v>0.74993457031249999</v>
      </c>
    </row>
    <row r="24" spans="1:15" x14ac:dyDescent="0.35">
      <c r="A24">
        <v>5</v>
      </c>
      <c r="B24">
        <v>11357284</v>
      </c>
      <c r="C24">
        <v>32</v>
      </c>
      <c r="D24">
        <v>60</v>
      </c>
      <c r="E24" s="3">
        <v>62.7363</v>
      </c>
      <c r="F24">
        <v>98</v>
      </c>
      <c r="G24">
        <v>255.16300000000001</v>
      </c>
      <c r="H24" s="9">
        <v>166858</v>
      </c>
      <c r="I24" s="9">
        <f t="shared" si="6"/>
        <v>2659.6723109268478</v>
      </c>
      <c r="J24" s="9">
        <f t="shared" si="7"/>
        <v>1702.6326530612246</v>
      </c>
      <c r="K24" s="2">
        <f t="shared" si="8"/>
        <v>9.5937758554579353E-2</v>
      </c>
      <c r="L24" s="1">
        <f t="shared" si="9"/>
        <v>0.14986380035718994</v>
      </c>
      <c r="M24">
        <v>15.0318</v>
      </c>
      <c r="N24">
        <f t="shared" si="4"/>
        <v>1280</v>
      </c>
      <c r="O24" s="2">
        <f t="shared" si="10"/>
        <v>1.174359375E-2</v>
      </c>
    </row>
    <row r="25" spans="1:15" x14ac:dyDescent="0.35">
      <c r="A25">
        <v>5</v>
      </c>
      <c r="B25">
        <v>11357521</v>
      </c>
      <c r="C25">
        <v>64</v>
      </c>
      <c r="D25">
        <v>60</v>
      </c>
      <c r="E25" s="3">
        <v>71.495699999999999</v>
      </c>
      <c r="F25">
        <v>159</v>
      </c>
      <c r="G25">
        <v>219.315</v>
      </c>
      <c r="H25" s="9">
        <v>298942</v>
      </c>
      <c r="I25" s="9">
        <f t="shared" si="6"/>
        <v>4181.2584533055833</v>
      </c>
      <c r="J25" s="9">
        <f t="shared" si="7"/>
        <v>1880.1383647798741</v>
      </c>
      <c r="K25" s="2">
        <f t="shared" si="8"/>
        <v>5.2451911894280494E-2</v>
      </c>
      <c r="L25" s="1">
        <f t="shared" si="9"/>
        <v>0.11664832977634458</v>
      </c>
      <c r="M25">
        <v>120.07599999999999</v>
      </c>
      <c r="N25">
        <f t="shared" si="4"/>
        <v>1280</v>
      </c>
      <c r="O25" s="2">
        <f t="shared" si="10"/>
        <v>9.3809375E-2</v>
      </c>
    </row>
    <row r="26" spans="1:15" x14ac:dyDescent="0.35">
      <c r="A26">
        <v>5</v>
      </c>
      <c r="B26">
        <v>11357655</v>
      </c>
      <c r="C26">
        <v>104</v>
      </c>
      <c r="D26">
        <v>60</v>
      </c>
      <c r="E26" s="3">
        <v>62.754399999999997</v>
      </c>
      <c r="F26">
        <v>250</v>
      </c>
      <c r="G26">
        <v>214.76400000000001</v>
      </c>
      <c r="H26" s="9">
        <v>458937</v>
      </c>
      <c r="I26" s="9">
        <f t="shared" si="6"/>
        <v>7313.2242520046411</v>
      </c>
      <c r="J26" s="9">
        <f t="shared" si="7"/>
        <v>1835.748</v>
      </c>
      <c r="K26" s="2">
        <f t="shared" si="8"/>
        <v>2.9366527348198116E-2</v>
      </c>
      <c r="L26" s="1">
        <f t="shared" si="9"/>
        <v>0.11698991364827853</v>
      </c>
      <c r="M26">
        <v>514.96199999999999</v>
      </c>
      <c r="N26">
        <f t="shared" si="4"/>
        <v>1280</v>
      </c>
      <c r="O26" s="2">
        <f t="shared" si="10"/>
        <v>0.40231406250000001</v>
      </c>
    </row>
    <row r="27" spans="1:15" x14ac:dyDescent="0.35">
      <c r="A27">
        <v>5</v>
      </c>
      <c r="B27">
        <v>11357879</v>
      </c>
      <c r="C27">
        <v>120</v>
      </c>
      <c r="D27">
        <v>60</v>
      </c>
      <c r="E27" s="3">
        <v>99.042599999999993</v>
      </c>
      <c r="F27">
        <v>398</v>
      </c>
      <c r="G27">
        <v>209.108</v>
      </c>
      <c r="H27" s="9">
        <v>735552</v>
      </c>
      <c r="I27" s="9">
        <f t="shared" si="6"/>
        <v>7426.622483658547</v>
      </c>
      <c r="J27" s="9">
        <f t="shared" si="7"/>
        <v>1848.1206030150754</v>
      </c>
      <c r="K27" s="2">
        <f t="shared" si="8"/>
        <v>2.8156540939049856E-2</v>
      </c>
      <c r="L27" s="1">
        <f t="shared" si="9"/>
        <v>0.11314629557121726</v>
      </c>
      <c r="M27">
        <v>790.98400000000004</v>
      </c>
      <c r="N27">
        <f t="shared" si="4"/>
        <v>1280</v>
      </c>
      <c r="O27" s="2">
        <f t="shared" si="10"/>
        <v>0.61795624999999998</v>
      </c>
    </row>
    <row r="28" spans="1:15" s="10" customFormat="1" x14ac:dyDescent="0.35">
      <c r="A28" s="10">
        <v>5</v>
      </c>
      <c r="B28" s="10">
        <v>11358044</v>
      </c>
      <c r="C28" s="10">
        <v>128</v>
      </c>
      <c r="D28" s="10">
        <v>60</v>
      </c>
      <c r="E28" s="11">
        <v>120.414</v>
      </c>
      <c r="F28" s="10">
        <v>458</v>
      </c>
      <c r="G28" s="10">
        <v>208.76599999999999</v>
      </c>
      <c r="H28" s="12">
        <v>970315</v>
      </c>
      <c r="I28" s="12">
        <f t="shared" si="6"/>
        <v>8058.1576893052306</v>
      </c>
      <c r="J28" s="12">
        <f t="shared" si="7"/>
        <v>2118.5917030567684</v>
      </c>
      <c r="K28" s="13">
        <f t="shared" si="8"/>
        <v>2.5907410607895372E-2</v>
      </c>
      <c r="L28" s="14">
        <f t="shared" si="9"/>
        <v>9.8539987529822792E-2</v>
      </c>
      <c r="M28" s="10">
        <v>959.91600000000005</v>
      </c>
      <c r="N28" s="10">
        <f t="shared" si="4"/>
        <v>1280</v>
      </c>
      <c r="O28" s="13">
        <f t="shared" si="10"/>
        <v>0.74993437500000004</v>
      </c>
    </row>
    <row r="29" spans="1:15" x14ac:dyDescent="0.35">
      <c r="A29">
        <v>6</v>
      </c>
      <c r="B29">
        <v>11357332</v>
      </c>
      <c r="C29">
        <v>32</v>
      </c>
      <c r="D29">
        <v>60</v>
      </c>
      <c r="E29" s="3">
        <v>61.2913</v>
      </c>
      <c r="F29">
        <v>99</v>
      </c>
      <c r="G29">
        <v>305.887</v>
      </c>
      <c r="H29" s="9">
        <v>206978</v>
      </c>
      <c r="I29" s="9">
        <f t="shared" si="6"/>
        <v>3376.9556201287946</v>
      </c>
      <c r="J29" s="9">
        <f t="shared" si="7"/>
        <v>2090.6868686868688</v>
      </c>
      <c r="K29" s="2">
        <f t="shared" si="8"/>
        <v>9.0580698833209336E-2</v>
      </c>
      <c r="L29" s="1">
        <f t="shared" si="9"/>
        <v>0.14630933239281468</v>
      </c>
      <c r="M29">
        <v>18.0382</v>
      </c>
      <c r="N29">
        <f t="shared" si="4"/>
        <v>1536</v>
      </c>
      <c r="O29" s="2">
        <f t="shared" si="10"/>
        <v>1.1743619791666667E-2</v>
      </c>
    </row>
    <row r="30" spans="1:15" x14ac:dyDescent="0.35">
      <c r="A30">
        <v>6</v>
      </c>
      <c r="B30">
        <v>11357546</v>
      </c>
      <c r="C30">
        <v>64</v>
      </c>
      <c r="D30">
        <v>60</v>
      </c>
      <c r="E30" s="3">
        <v>71.647199999999998</v>
      </c>
      <c r="F30">
        <v>149</v>
      </c>
      <c r="G30">
        <v>262.67200000000003</v>
      </c>
      <c r="H30" s="9">
        <v>337267</v>
      </c>
      <c r="I30" s="9">
        <f t="shared" si="6"/>
        <v>4707.3298049330606</v>
      </c>
      <c r="J30" s="9">
        <f t="shared" si="7"/>
        <v>2263.5369127516778</v>
      </c>
      <c r="K30" s="2">
        <f t="shared" si="8"/>
        <v>5.5800636642185576E-2</v>
      </c>
      <c r="L30" s="1">
        <f t="shared" si="9"/>
        <v>0.11604493769031658</v>
      </c>
      <c r="M30">
        <v>144.09100000000001</v>
      </c>
      <c r="N30">
        <f t="shared" si="4"/>
        <v>1536</v>
      </c>
      <c r="O30" s="2">
        <f t="shared" si="10"/>
        <v>9.3809244791666677E-2</v>
      </c>
    </row>
    <row r="31" spans="1:15" x14ac:dyDescent="0.35">
      <c r="A31">
        <v>6</v>
      </c>
      <c r="B31">
        <v>11365341</v>
      </c>
      <c r="C31">
        <v>104</v>
      </c>
      <c r="D31">
        <v>60</v>
      </c>
      <c r="E31" s="3">
        <v>62.982999999999997</v>
      </c>
      <c r="F31">
        <v>252</v>
      </c>
      <c r="G31">
        <v>256.81200000000001</v>
      </c>
      <c r="H31" s="9">
        <v>573239</v>
      </c>
      <c r="I31" s="9">
        <f t="shared" si="6"/>
        <v>9101.4877030309763</v>
      </c>
      <c r="J31" s="9">
        <f t="shared" si="7"/>
        <v>2274.7579365079364</v>
      </c>
      <c r="K31" s="2">
        <f t="shared" si="8"/>
        <v>2.8216485961352945E-2</v>
      </c>
      <c r="L31" s="1">
        <f t="shared" si="9"/>
        <v>0.11289640795549502</v>
      </c>
      <c r="M31">
        <v>617.95399999999995</v>
      </c>
      <c r="N31">
        <f t="shared" si="4"/>
        <v>1536</v>
      </c>
      <c r="O31" s="2">
        <f t="shared" si="10"/>
        <v>0.40231380208333328</v>
      </c>
    </row>
    <row r="32" spans="1:15" x14ac:dyDescent="0.35">
      <c r="A32">
        <v>6</v>
      </c>
      <c r="B32">
        <v>11358269</v>
      </c>
      <c r="C32">
        <v>120</v>
      </c>
      <c r="D32">
        <v>60</v>
      </c>
      <c r="E32" s="3">
        <v>98.847399999999993</v>
      </c>
      <c r="F32">
        <v>380</v>
      </c>
      <c r="G32">
        <v>251.45099999999999</v>
      </c>
      <c r="H32" s="9">
        <v>874699</v>
      </c>
      <c r="I32" s="9">
        <f t="shared" si="6"/>
        <v>8848.9833824663074</v>
      </c>
      <c r="J32" s="9">
        <f t="shared" si="7"/>
        <v>2301.8394736842106</v>
      </c>
      <c r="K32" s="2">
        <f t="shared" si="8"/>
        <v>2.8415806554483312E-2</v>
      </c>
      <c r="L32" s="1">
        <f t="shared" si="9"/>
        <v>0.10923915541231898</v>
      </c>
      <c r="M32">
        <v>949.18100000000004</v>
      </c>
      <c r="N32">
        <f t="shared" si="4"/>
        <v>1536</v>
      </c>
      <c r="O32" s="2">
        <f t="shared" si="10"/>
        <v>0.61795638020833332</v>
      </c>
    </row>
    <row r="33" spans="1:15" s="10" customFormat="1" x14ac:dyDescent="0.35">
      <c r="A33" s="10">
        <v>6</v>
      </c>
      <c r="B33" s="10">
        <v>11358318</v>
      </c>
      <c r="C33" s="10">
        <v>128</v>
      </c>
      <c r="D33" s="10">
        <v>60</v>
      </c>
      <c r="E33" s="11">
        <v>121.014</v>
      </c>
      <c r="F33" s="10">
        <v>475</v>
      </c>
      <c r="G33" s="10">
        <v>249.30099999999999</v>
      </c>
      <c r="H33" s="12">
        <v>1111407</v>
      </c>
      <c r="I33" s="12">
        <f t="shared" si="6"/>
        <v>9184.1191928206663</v>
      </c>
      <c r="J33" s="12">
        <f t="shared" si="7"/>
        <v>2339.8042105263157</v>
      </c>
      <c r="K33" s="13">
        <f t="shared" si="8"/>
        <v>2.714479143464095E-2</v>
      </c>
      <c r="L33" s="14">
        <f t="shared" si="9"/>
        <v>0.10654780381984277</v>
      </c>
      <c r="M33" s="10">
        <v>1151.9000000000001</v>
      </c>
      <c r="N33" s="10">
        <f t="shared" si="4"/>
        <v>1536</v>
      </c>
      <c r="O33" s="13">
        <f t="shared" si="10"/>
        <v>0.74993489583333339</v>
      </c>
    </row>
    <row r="34" spans="1:15" x14ac:dyDescent="0.35">
      <c r="A34">
        <v>7</v>
      </c>
      <c r="B34">
        <v>11357382</v>
      </c>
      <c r="C34">
        <v>32</v>
      </c>
      <c r="D34">
        <v>60</v>
      </c>
      <c r="E34" s="3">
        <v>61.403799999999997</v>
      </c>
      <c r="F34">
        <v>96</v>
      </c>
      <c r="G34">
        <v>356.31099999999998</v>
      </c>
      <c r="H34" s="9">
        <v>232906</v>
      </c>
      <c r="I34" s="9">
        <f t="shared" si="6"/>
        <v>3793.0225816643269</v>
      </c>
      <c r="J34" s="9">
        <f t="shared" si="7"/>
        <v>2426.1041666666665</v>
      </c>
      <c r="K34" s="2">
        <f t="shared" si="8"/>
        <v>9.3938539074991625E-2</v>
      </c>
      <c r="L34" s="1">
        <f t="shared" si="9"/>
        <v>0.14686549938601839</v>
      </c>
      <c r="M34">
        <v>21.044499999999999</v>
      </c>
      <c r="N34">
        <f t="shared" si="4"/>
        <v>1792</v>
      </c>
      <c r="O34" s="2">
        <f t="shared" si="10"/>
        <v>1.1743582589285715E-2</v>
      </c>
    </row>
    <row r="35" spans="1:15" x14ac:dyDescent="0.35">
      <c r="A35">
        <v>7</v>
      </c>
      <c r="B35">
        <v>11357567</v>
      </c>
      <c r="C35">
        <v>64</v>
      </c>
      <c r="D35">
        <v>60</v>
      </c>
      <c r="E35" s="3">
        <v>72.281700000000001</v>
      </c>
      <c r="F35">
        <v>137</v>
      </c>
      <c r="G35">
        <v>303.80200000000002</v>
      </c>
      <c r="H35" s="9">
        <v>370015</v>
      </c>
      <c r="I35" s="9">
        <f t="shared" si="6"/>
        <v>5119.0688652867875</v>
      </c>
      <c r="J35" s="9">
        <f t="shared" si="7"/>
        <v>2700.8394160583944</v>
      </c>
      <c r="K35" s="2">
        <f t="shared" si="8"/>
        <v>5.9347121125900307E-2</v>
      </c>
      <c r="L35" s="1">
        <f t="shared" si="9"/>
        <v>0.11248428847479156</v>
      </c>
      <c r="M35">
        <v>168.10599999999999</v>
      </c>
      <c r="N35">
        <f t="shared" si="4"/>
        <v>1792</v>
      </c>
      <c r="O35" s="2">
        <f t="shared" si="10"/>
        <v>9.3809151785714279E-2</v>
      </c>
    </row>
    <row r="36" spans="1:15" x14ac:dyDescent="0.35">
      <c r="A36">
        <v>7</v>
      </c>
      <c r="B36">
        <v>11358449</v>
      </c>
      <c r="C36">
        <v>104</v>
      </c>
      <c r="D36">
        <v>60</v>
      </c>
      <c r="E36" s="3">
        <v>62.773400000000002</v>
      </c>
      <c r="F36">
        <v>269</v>
      </c>
      <c r="G36">
        <v>300.64</v>
      </c>
      <c r="H36" s="9">
        <v>685369</v>
      </c>
      <c r="I36" s="9">
        <f t="shared" si="6"/>
        <v>10918.143672319804</v>
      </c>
      <c r="J36" s="9">
        <f t="shared" si="7"/>
        <v>2547.8401486988846</v>
      </c>
      <c r="K36" s="2">
        <f t="shared" si="8"/>
        <v>2.7535816437568666E-2</v>
      </c>
      <c r="L36" s="1">
        <f t="shared" si="9"/>
        <v>0.11799798356797579</v>
      </c>
      <c r="M36">
        <v>720.94600000000003</v>
      </c>
      <c r="N36">
        <f t="shared" si="4"/>
        <v>1792</v>
      </c>
      <c r="O36" s="2">
        <f t="shared" si="10"/>
        <v>0.40231361607142857</v>
      </c>
    </row>
    <row r="37" spans="1:15" x14ac:dyDescent="0.35">
      <c r="A37">
        <v>7</v>
      </c>
      <c r="B37">
        <v>11358475</v>
      </c>
      <c r="C37">
        <v>120</v>
      </c>
      <c r="D37">
        <v>60</v>
      </c>
      <c r="E37" s="3">
        <v>99.050899999999999</v>
      </c>
      <c r="F37">
        <v>381</v>
      </c>
      <c r="G37">
        <v>292.77800000000002</v>
      </c>
      <c r="H37" s="9">
        <v>1042686</v>
      </c>
      <c r="I37" s="9">
        <f t="shared" si="6"/>
        <v>10526.769569988763</v>
      </c>
      <c r="J37" s="9">
        <f t="shared" si="7"/>
        <v>2736.7086614173227</v>
      </c>
      <c r="K37" s="2">
        <f t="shared" si="8"/>
        <v>2.7812711017698524E-2</v>
      </c>
      <c r="L37" s="1">
        <f t="shared" si="9"/>
        <v>0.10698179317646925</v>
      </c>
      <c r="M37">
        <v>1107.3800000000001</v>
      </c>
      <c r="N37">
        <f t="shared" si="4"/>
        <v>1792</v>
      </c>
      <c r="O37" s="2">
        <f t="shared" si="10"/>
        <v>0.61795758928571431</v>
      </c>
    </row>
    <row r="38" spans="1:15" s="10" customFormat="1" x14ac:dyDescent="0.35">
      <c r="A38" s="10">
        <v>7</v>
      </c>
      <c r="B38" s="10">
        <v>11358492</v>
      </c>
      <c r="C38" s="10">
        <v>128</v>
      </c>
      <c r="D38" s="10">
        <v>60</v>
      </c>
      <c r="E38" s="11">
        <v>120.75700000000001</v>
      </c>
      <c r="F38" s="10">
        <v>455</v>
      </c>
      <c r="G38" s="10">
        <v>291.48899999999998</v>
      </c>
      <c r="H38" s="12">
        <v>1214309</v>
      </c>
      <c r="I38" s="12">
        <f t="shared" si="6"/>
        <v>10055.806288662354</v>
      </c>
      <c r="J38" s="12">
        <f t="shared" si="7"/>
        <v>2668.810989010989</v>
      </c>
      <c r="K38" s="13">
        <f t="shared" si="8"/>
        <v>2.8987133565673978E-2</v>
      </c>
      <c r="L38" s="14">
        <f t="shared" si="9"/>
        <v>0.10922054847654097</v>
      </c>
      <c r="M38" s="10">
        <v>1343.88</v>
      </c>
      <c r="N38" s="10">
        <f t="shared" si="4"/>
        <v>1792</v>
      </c>
      <c r="O38" s="13">
        <f t="shared" si="10"/>
        <v>0.74993303571428582</v>
      </c>
    </row>
    <row r="39" spans="1:15" x14ac:dyDescent="0.35">
      <c r="A39">
        <v>8</v>
      </c>
      <c r="B39">
        <v>11357422</v>
      </c>
      <c r="C39">
        <v>32</v>
      </c>
      <c r="D39">
        <v>60</v>
      </c>
      <c r="E39" s="3">
        <v>62.477800000000002</v>
      </c>
      <c r="F39">
        <v>101</v>
      </c>
      <c r="G39">
        <v>410.30200000000002</v>
      </c>
      <c r="H39" s="9">
        <v>295690</v>
      </c>
      <c r="I39" s="9">
        <f t="shared" si="6"/>
        <v>4732.7210625214075</v>
      </c>
      <c r="J39" s="9">
        <f t="shared" si="7"/>
        <v>2927.6237623762377</v>
      </c>
      <c r="K39" s="2">
        <f t="shared" si="8"/>
        <v>8.6694735349859664E-2</v>
      </c>
      <c r="L39" s="1">
        <f t="shared" si="9"/>
        <v>0.14014847306300518</v>
      </c>
      <c r="M39">
        <v>24.050899999999999</v>
      </c>
      <c r="N39">
        <f t="shared" si="4"/>
        <v>2048</v>
      </c>
      <c r="O39" s="2">
        <f t="shared" si="10"/>
        <v>1.1743603515624999E-2</v>
      </c>
    </row>
    <row r="40" spans="1:15" x14ac:dyDescent="0.35">
      <c r="A40">
        <v>8</v>
      </c>
      <c r="B40">
        <v>11357594</v>
      </c>
      <c r="C40">
        <v>64</v>
      </c>
      <c r="D40">
        <v>60</v>
      </c>
      <c r="E40" s="3">
        <v>71.486099999999993</v>
      </c>
      <c r="F40">
        <v>147</v>
      </c>
      <c r="G40">
        <v>351.10199999999998</v>
      </c>
      <c r="H40" s="9">
        <v>412656</v>
      </c>
      <c r="I40" s="9">
        <f t="shared" si="6"/>
        <v>5772.5348004717007</v>
      </c>
      <c r="J40" s="9">
        <f t="shared" si="7"/>
        <v>2807.1836734693879</v>
      </c>
      <c r="K40" s="2">
        <f t="shared" si="8"/>
        <v>6.0822846831743618E-2</v>
      </c>
      <c r="L40" s="1">
        <f t="shared" si="9"/>
        <v>0.12507268523903686</v>
      </c>
      <c r="M40">
        <v>192.12100000000001</v>
      </c>
      <c r="N40">
        <f t="shared" si="4"/>
        <v>2048</v>
      </c>
      <c r="O40" s="2">
        <f t="shared" si="10"/>
        <v>9.3809082031250005E-2</v>
      </c>
    </row>
    <row r="41" spans="1:15" x14ac:dyDescent="0.35">
      <c r="A41">
        <v>8</v>
      </c>
      <c r="B41">
        <v>11364717</v>
      </c>
      <c r="C41">
        <v>104</v>
      </c>
      <c r="D41">
        <v>60</v>
      </c>
      <c r="E41" s="3">
        <v>62.974699999999999</v>
      </c>
      <c r="F41">
        <v>256</v>
      </c>
      <c r="G41">
        <v>342.512</v>
      </c>
      <c r="H41" s="9">
        <v>757564</v>
      </c>
      <c r="I41" s="9">
        <f t="shared" ref="I41:I43" si="11">H41 / E41</f>
        <v>12029.656354059647</v>
      </c>
      <c r="J41" s="9">
        <f t="shared" ref="J41:J43" si="12">H41 / F41</f>
        <v>2959.234375</v>
      </c>
      <c r="K41" s="2">
        <f t="shared" ref="K41:K43" si="13">G41 / I41</f>
        <v>2.8472301279363853E-2</v>
      </c>
      <c r="L41" s="1">
        <f t="shared" ref="L41:L43" si="14">G41 / J41</f>
        <v>0.11574345137836539</v>
      </c>
      <c r="M41">
        <v>823.93899999999996</v>
      </c>
      <c r="N41">
        <f t="shared" si="4"/>
        <v>2048</v>
      </c>
      <c r="O41" s="2">
        <f t="shared" si="10"/>
        <v>0.40231396484374998</v>
      </c>
    </row>
    <row r="42" spans="1:15" x14ac:dyDescent="0.35">
      <c r="A42">
        <v>8</v>
      </c>
      <c r="B42">
        <v>11364931</v>
      </c>
      <c r="C42">
        <v>120</v>
      </c>
      <c r="D42">
        <v>60</v>
      </c>
      <c r="E42" s="3">
        <v>98.981700000000004</v>
      </c>
      <c r="F42">
        <v>396</v>
      </c>
      <c r="G42">
        <v>334.85500000000002</v>
      </c>
      <c r="H42" s="9">
        <v>1240342</v>
      </c>
      <c r="I42" s="9">
        <f t="shared" si="11"/>
        <v>12531.023411398268</v>
      </c>
      <c r="J42" s="9">
        <f t="shared" si="12"/>
        <v>3132.1767676767677</v>
      </c>
      <c r="K42" s="2">
        <f t="shared" si="13"/>
        <v>2.6722079195496084E-2</v>
      </c>
      <c r="L42" s="1">
        <f t="shared" si="14"/>
        <v>0.1069080785783276</v>
      </c>
      <c r="M42">
        <v>1265.57</v>
      </c>
      <c r="N42">
        <f t="shared" si="4"/>
        <v>2048</v>
      </c>
      <c r="O42" s="2">
        <f t="shared" si="10"/>
        <v>0.61795410156249997</v>
      </c>
    </row>
    <row r="43" spans="1:15" x14ac:dyDescent="0.35">
      <c r="A43">
        <v>8</v>
      </c>
      <c r="B43">
        <v>11365204</v>
      </c>
      <c r="C43">
        <v>128</v>
      </c>
      <c r="D43">
        <v>60</v>
      </c>
      <c r="E43" s="3">
        <v>120.316</v>
      </c>
      <c r="F43">
        <v>450</v>
      </c>
      <c r="G43">
        <v>334.37</v>
      </c>
      <c r="H43" s="9">
        <v>1483760</v>
      </c>
      <c r="I43" s="9">
        <f t="shared" si="11"/>
        <v>12332.191894677349</v>
      </c>
      <c r="J43" s="9">
        <f t="shared" si="12"/>
        <v>3297.2444444444445</v>
      </c>
      <c r="K43" s="2">
        <f t="shared" si="13"/>
        <v>2.7113590418935678E-2</v>
      </c>
      <c r="L43" s="1">
        <f t="shared" si="14"/>
        <v>0.10140892058014774</v>
      </c>
      <c r="M43">
        <v>1535.87</v>
      </c>
      <c r="N43">
        <f t="shared" si="4"/>
        <v>2048</v>
      </c>
      <c r="O43" s="2">
        <f t="shared" si="10"/>
        <v>0.74993652343749995</v>
      </c>
    </row>
  </sheetData>
  <sortState xmlns:xlrd2="http://schemas.microsoft.com/office/spreadsheetml/2017/richdata2" ref="A2:O18">
    <sortCondition ref="A2:A18"/>
    <sortCondition ref="C2:C18"/>
  </sortState>
  <conditionalFormatting sqref="F1:F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{57754D69-C8B4-4211-8FD4-8042798024BE}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{8CAD60CD-0B10-4855-BF07-7988DA5B2F82}</x14:id>
        </ext>
      </extLst>
    </cfRule>
  </conditionalFormatting>
  <conditionalFormatting sqref="L1:L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{19A9DBF3-F7BE-4FAB-835E-5C3133ADB7AC}</x14:id>
        </ext>
      </extLst>
    </cfRule>
  </conditionalFormatting>
  <conditionalFormatting sqref="O1:O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{CE307913-ADCA-4822-AD45-E5C8ECFAD58A}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754D69-C8B4-4211-8FD4-8042798024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8CAD60CD-0B10-4855-BF07-7988DA5B2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9A9DBF3-F7BE-4FAB-835E-5C3133ADB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E307913-ADCA-4822-AD45-E5C8ECFAD5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</dc:creator>
  <cp:lastModifiedBy>Ewan Hallatt (MSci Theo Phys + App Maths FT)</cp:lastModifiedBy>
  <dcterms:created xsi:type="dcterms:W3CDTF">2015-06-05T18:17:20Z</dcterms:created>
  <dcterms:modified xsi:type="dcterms:W3CDTF">2025-10-29T14:35:20Z</dcterms:modified>
</cp:coreProperties>
</file>