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watson/Desktop/DataVizClass/Kickstart-My-Chart-Excel-Homework/"/>
    </mc:Choice>
  </mc:AlternateContent>
  <xr:revisionPtr revIDLastSave="0" documentId="8_{C562DB6D-DE6F-D144-B416-6C2C93F3D301}" xr6:coauthVersionLast="45" xr6:coauthVersionMax="45" xr10:uidLastSave="{00000000-0000-0000-0000-000000000000}"/>
  <bookViews>
    <workbookView xWindow="0" yWindow="460" windowWidth="28800" windowHeight="123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Sheet1!$A$1:$N$4115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G10" i="5" s="1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G6" i="5" l="1"/>
  <c r="H10" i="5"/>
  <c r="F11" i="5"/>
  <c r="H3" i="5"/>
  <c r="F12" i="5"/>
  <c r="G8" i="5"/>
  <c r="F6" i="5"/>
  <c r="H6" i="5"/>
  <c r="G3" i="5"/>
  <c r="H7" i="5"/>
  <c r="H8" i="5"/>
  <c r="G13" i="5"/>
  <c r="H9" i="5"/>
  <c r="F3" i="5"/>
  <c r="G7" i="5"/>
  <c r="H11" i="5"/>
  <c r="F13" i="5"/>
  <c r="G9" i="5"/>
  <c r="H13" i="5"/>
  <c r="E2" i="5"/>
  <c r="G2" i="5" s="1"/>
  <c r="E6" i="5"/>
  <c r="F10" i="5"/>
  <c r="E13" i="5"/>
  <c r="E5" i="5"/>
  <c r="G5" i="5" s="1"/>
  <c r="F9" i="5"/>
  <c r="E12" i="5"/>
  <c r="G12" i="5" s="1"/>
  <c r="E4" i="5"/>
  <c r="G4" i="5" s="1"/>
  <c r="F8" i="5"/>
  <c r="E11" i="5"/>
  <c r="G11" i="5" s="1"/>
  <c r="E3" i="5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  <c r="F4" i="5"/>
  <c r="H5" i="5"/>
  <c r="F2" i="5"/>
  <c r="F5" i="5"/>
  <c r="H12" i="5"/>
  <c r="H4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<sst xmlns="http://schemas.openxmlformats.org/spreadsheetml/2006/main" count="24821" uniqueCount="8400">
  <si>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</si>
  <si>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</si>
  <si>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</si>
  <si>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</si>
  <si>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</si>
  <si>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</si>
  <si>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</si>
  <si>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</si>
  <si>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</si>
  <si>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</si>
  <si>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</si>
  <si>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</si>
  <si>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</si>
  <si>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</si>
  <si>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</si>
  <si>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</si>
  <si>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</si>
  <si>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</si>
  <si>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</si>
  <si>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</si>
  <si>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</si>
  <si>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</si>
  <si>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</si>
  <si>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</si>
  <si>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</si>
  <si>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</si>
  <si>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</si>
  <si>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</si>
  <si>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</si>
  <si>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</si>
  <si>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</si>
  <si>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</si>
  <si>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</si>
  <si>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</si>
  <si>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</si>
  <si>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</si>
  <si>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</si>
  <si>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</si>
  <si>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</si>
  <si>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</si>
  <si>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</si>
  <si>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</si>
  <si>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</si>
  <si>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</si>
  <si>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</si>
  <si>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</si>
  <si>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</si>
  <si>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</si>
  <si>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</si>
  <si>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</si>
  <si>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</si>
  <si>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</si>
  <si>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</si>
  <si>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</si>
  <si>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</si>
  <si>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</si>
  <si>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</si>
  <si>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</si>
  <si>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</si>
  <si>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</si>
  <si>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</si>
  <si>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</si>
  <si>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</si>
  <si>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</si>
  <si>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</si>
  <si>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</si>
  <si>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</si>
  <si>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</si>
  <si>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</si>
  <si>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</si>
  <si>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</si>
  <si>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</si>
  <si>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</si>
  <si>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</si>
  <si>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</si>
  <si>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</si>
  <si>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</si>
  <si>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</si>
  <si>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</si>
  <si>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</si>
  <si>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</si>
  <si>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</si>
  <si>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</si>
  <si>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</si>
  <si>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</si>
  <si>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</si>
  <si>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</si>
  <si>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</si>
  <si>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</si>
  <si>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</si>
  <si>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</si>
  <si>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</si>
  <si>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</si>
  <si>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</si>
  <si>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</si>
  <si>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</si>
  <si>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</si>
  <si>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</si>
  <si>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</si>
  <si>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</si>
  <si>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</si>
  <si>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</si>
  <si>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</si>
  <si>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</si>
  <si>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</si>
  <si>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</si>
  <si>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</si>
  <si>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</si>
  <si>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</si>
  <si>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</si>
  <si>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</si>
  <si>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</si>
  <si>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</si>
  <si>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</si>
  <si>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</si>
  <si>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</si>
  <si>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</si>
  <si>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</si>
  <si>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</si>
  <si>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</si>
  <si>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</si>
  <si>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</si>
  <si>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</si>
  <si>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</si>
  <si>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</si>
  <si>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</si>
  <si>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</si>
  <si>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</si>
  <si>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</si>
  <si>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</si>
  <si>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</si>
  <si>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</si>
  <si>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</si>
  <si>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</si>
  <si>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</si>
  <si>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</si>
  <si>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</si>
  <si>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</si>
  <si>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</si>
  <si>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</si>
  <si>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</si>
  <si>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</si>
  <si>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</si>
  <si>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</si>
  <si>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</si>
  <si>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</si>
  <si>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</si>
  <si>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</si>
  <si>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</si>
  <si>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</si>
  <si>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</si>
  <si>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</si>
  <si>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</si>
  <si>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</si>
  <si>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</si>
  <si>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</si>
  <si>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</si>
  <si>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</si>
  <si>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</si>
  <si>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</si>
  <si>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</si>
  <si>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</si>
  <si>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</si>
  <si>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</si>
  <si>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</si>
  <si>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</si>
  <si>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</si>
  <si>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</si>
  <si>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</si>
  <si>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</si>
  <si>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</si>
  <si>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</si>
  <si>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</si>
  <si>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</si>
  <si>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</si>
  <si>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</si>
  <si>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</si>
  <si>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</si>
  <si>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</si>
  <si>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</si>
  <si>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</si>
  <si>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</si>
  <si>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</si>
  <si>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</si>
  <si>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</si>
  <si>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</si>
  <si>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</si>
  <si>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</si>
  <si>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</si>
  <si>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</si>
  <si>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</si>
  <si>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</si>
  <si>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</si>
  <si>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</si>
  <si>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</si>
  <si>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</si>
  <si>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</si>
  <si>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</si>
  <si>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</si>
  <si>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</si>
  <si>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</si>
  <si>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</si>
  <si>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</si>
  <si>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</si>
  <si>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</si>
  <si>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</si>
  <si>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</si>
  <si>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</si>
  <si>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</si>
  <si>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</si>
  <si>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</si>
  <si>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</si>
  <si>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</si>
  <si>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</si>
  <si>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</si>
  <si>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</si>
  <si>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</si>
  <si>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</si>
  <si>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</si>
  <si>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</si>
  <si>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</si>
  <si>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</si>
  <si>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</si>
  <si>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</si>
  <si>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</si>
  <si>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</si>
  <si>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</si>
  <si>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</si>
  <si>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</si>
  <si>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</si>
  <si>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</si>
  <si>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</si>
  <si>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</si>
  <si>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</si>
  <si>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</si>
  <si>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</si>
  <si>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</si>
  <si>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</si>
  <si>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</si>
  <si>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</si>
  <si>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</si>
  <si>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</si>
  <si>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</si>
  <si>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</si>
  <si>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</si>
  <si>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</si>
  <si>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</si>
  <si>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</si>
  <si>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</si>
  <si>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</si>
  <si>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</si>
  <si>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</si>
  <si>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</si>
  <si>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</si>
  <si>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</si>
  <si>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</si>
  <si>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</si>
  <si>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</si>
  <si>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</si>
  <si>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</si>
  <si>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</si>
  <si>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</si>
  <si>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</si>
  <si>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</si>
  <si>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</si>
  <si>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</si>
  <si>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</si>
  <si>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</si>
  <si>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</si>
  <si>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</si>
  <si>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</si>
  <si>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</si>
  <si>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</si>
  <si>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</si>
  <si>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</si>
  <si>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</si>
  <si>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</si>
  <si>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</si>
  <si>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</si>
  <si>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</si>
  <si>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</si>
  <si>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</si>
  <si>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</si>
  <si>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</si>
  <si>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</si>
  <si>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</si>
  <si>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</si>
  <si>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</si>
  <si>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</si>
  <si>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</si>
  <si>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</si>
  <si>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</si>
  <si>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</si>
  <si>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</si>
  <si>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</si>
  <si>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</si>
  <si>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</si>
  <si>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</si>
  <si>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</si>
  <si>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</si>
  <si>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</si>
  <si>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</si>
  <si>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</si>
  <si>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</si>
  <si>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</si>
  <si>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</si>
  <si>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</si>
  <si>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</si>
  <si>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</si>
  <si>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</si>
  <si>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</si>
  <si>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</si>
  <si>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</si>
  <si>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</si>
  <si>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</si>
  <si>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</si>
  <si>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</si>
  <si>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</si>
  <si>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</si>
  <si>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</si>
  <si>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</si>
  <si>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</si>
  <si>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</si>
  <si>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</si>
  <si>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</si>
  <si>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</si>
  <si>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</si>
  <si>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</si>
  <si>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</si>
  <si>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</si>
  <si>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</si>
  <si>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</si>
  <si>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</si>
  <si>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</si>
  <si>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</si>
  <si>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</si>
  <si>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</si>
  <si>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</si>
  <si>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</si>
  <si>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</si>
  <si>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</si>
  <si>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</si>
  <si>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</si>
  <si>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</si>
  <si>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</si>
  <si>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</si>
  <si>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</si>
  <si>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</si>
  <si>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</si>
  <si>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</si>
  <si>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</si>
  <si>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</si>
  <si>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</si>
  <si>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</si>
  <si>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</si>
  <si>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</si>
  <si>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</si>
  <si>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</si>
  <si>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</si>
  <si>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</si>
  <si>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</si>
  <si>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</si>
  <si>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</si>
  <si>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</si>
  <si>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</si>
  <si>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</si>
  <si>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</si>
  <si>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</si>
  <si>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</si>
  <si>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</si>
  <si>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</si>
  <si>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</si>
  <si>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</si>
  <si>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</si>
  <si>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</si>
  <si>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</si>
  <si>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</si>
  <si>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</si>
  <si>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</si>
  <si>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</si>
  <si>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</si>
  <si>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</si>
  <si>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</si>
  <si>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</si>
  <si>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</si>
  <si>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</si>
  <si>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</si>
  <si>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</si>
  <si>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</si>
  <si>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</si>
  <si>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</si>
  <si>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</si>
  <si>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</si>
  <si>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</si>
  <si>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</si>
  <si>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</si>
  <si>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</si>
  <si>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</si>
  <si>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</si>
  <si>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</si>
  <si>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</si>
  <si>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</si>
  <si>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</si>
  <si>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</si>
  <si>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</si>
  <si>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</si>
  <si>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</si>
  <si>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</si>
  <si>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</si>
  <si>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</si>
  <si>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</si>
  <si>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</si>
  <si>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</si>
  <si>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</si>
  <si>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</si>
  <si>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</si>
  <si>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</si>
  <si>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</si>
  <si>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</si>
  <si>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</si>
  <si>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</si>
  <si>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</si>
  <si>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</si>
  <si>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</si>
  <si>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</si>
  <si>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</si>
  <si>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</si>
  <si>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</si>
  <si>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</si>
  <si>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</si>
  <si>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</si>
  <si>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</si>
  <si>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</si>
  <si>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</si>
  <si>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</si>
  <si>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</si>
  <si>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</si>
  <si>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</si>
  <si>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</si>
  <si>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</si>
  <si>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</si>
  <si>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</si>
  <si>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</si>
  <si>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</si>
  <si>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</si>
  <si>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</si>
  <si>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</si>
  <si>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</si>
  <si>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</si>
  <si>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</si>
  <si>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</si>
  <si>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</si>
  <si>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</si>
  <si>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</si>
  <si>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</si>
  <si>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</si>
  <si>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</si>
  <si>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</si>
  <si>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</si>
  <si>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</si>
  <si>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</si>
  <si>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</si>
  <si>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</si>
  <si>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</si>
  <si>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</si>
  <si>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</si>
  <si>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</si>
  <si>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</si>
  <si>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</si>
  <si>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</si>
  <si>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</si>
  <si>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</si>
  <si>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</si>
  <si>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</si>
  <si>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</si>
  <si>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</si>
  <si>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</si>
  <si>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</si>
  <si>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</si>
  <si>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</si>
  <si>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</si>
  <si>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</si>
  <si>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</si>
  <si>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</si>
  <si>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</si>
  <si>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</si>
  <si>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</si>
  <si>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</si>
  <si>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</si>
  <si>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</si>
  <si>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</si>
  <si>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</si>
  <si>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</si>
  <si>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</si>
  <si>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</si>
  <si>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</si>
  <si>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</si>
  <si>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</si>
  <si>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</si>
  <si>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</si>
  <si>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</si>
  <si>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</si>
  <si>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</si>
  <si>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</si>
  <si>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</si>
  <si>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</si>
  <si>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</si>
  <si>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</si>
  <si>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</si>
  <si>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</si>
  <si>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</si>
  <si>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</si>
  <si>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</si>
  <si>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</si>
  <si>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</si>
  <si>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</si>
  <si>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</si>
  <si>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</si>
  <si>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</si>
  <si>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</si>
  <si>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</si>
  <si>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</si>
  <si>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</si>
  <si>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</si>
  <si>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</si>
  <si>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</si>
  <si>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</si>
  <si>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</si>
  <si>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</si>
  <si>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</si>
  <si>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</si>
  <si>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</si>
  <si>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</si>
  <si>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</si>
  <si>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</si>
  <si>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</si>
  <si>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</si>
  <si>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</si>
  <si>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</si>
  <si>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</si>
  <si>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</si>
  <si>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</si>
  <si>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</si>
  <si>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</si>
  <si>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</si>
  <si>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</si>
  <si>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</si>
  <si>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</si>
  <si>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</si>
  <si>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</si>
  <si>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</si>
  <si>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</si>
  <si>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</si>
  <si>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</si>
  <si>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</si>
  <si>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</si>
  <si>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</si>
  <si>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</si>
  <si>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</si>
  <si>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</si>
  <si>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</si>
  <si>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</si>
  <si>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</si>
  <si>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</si>
  <si>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</si>
  <si>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</si>
  <si>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</si>
  <si>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</si>
  <si>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</si>
  <si>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</si>
  <si>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</si>
  <si>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</si>
  <si>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</si>
  <si>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</si>
  <si>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</si>
  <si>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</si>
  <si>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</si>
  <si>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</si>
  <si>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</si>
  <si>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</si>
  <si>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</si>
  <si>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</si>
  <si>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</si>
  <si>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</si>
  <si>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</si>
  <si>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</si>
  <si>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</si>
  <si>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</si>
  <si>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</si>
  <si>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</si>
  <si>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</si>
  <si>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</si>
  <si>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</si>
  <si>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</si>
  <si>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</si>
  <si>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</si>
  <si>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</si>
  <si>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</si>
  <si>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</si>
  <si>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</si>
  <si>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</si>
  <si>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</si>
  <si>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</si>
  <si>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</si>
  <si>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</si>
  <si>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</si>
  <si>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</si>
  <si>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</si>
  <si>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</si>
  <si>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</si>
  <si>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</si>
  <si>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</si>
  <si>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</si>
  <si>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</si>
  <si>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</si>
  <si>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</si>
  <si>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</si>
  <si>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</si>
  <si>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</si>
  <si>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</si>
  <si>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</si>
  <si>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</si>
  <si>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</si>
  <si>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</si>
  <si>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</si>
  <si>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</si>
  <si>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</si>
  <si>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</si>
  <si>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</si>
  <si>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</si>
  <si>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</si>
  <si>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</si>
  <si>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</si>
  <si>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</si>
  <si>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</si>
  <si>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</si>
  <si>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</si>
  <si>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</si>
  <si>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</si>
  <si>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</si>
  <si>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</si>
  <si>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</si>
  <si>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</si>
  <si>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</si>
  <si>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</si>
  <si>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</si>
  <si>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</si>
  <si>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</si>
  <si>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</si>
  <si>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</si>
  <si>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</si>
  <si>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</si>
  <si>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</si>
  <si>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</si>
  <si>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</si>
  <si>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</si>
  <si>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</si>
  <si>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</si>
  <si>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</si>
  <si>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</si>
  <si>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</si>
  <si>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</si>
  <si>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</si>
  <si>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</si>
  <si>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</si>
  <si>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</si>
  <si>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</si>
  <si>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</si>
  <si>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</si>
  <si>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</si>
  <si>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</si>
  <si>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</si>
  <si>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</si>
  <si>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</si>
  <si>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</si>
  <si>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</si>
  <si>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</si>
  <si>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</si>
  <si>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</si>
  <si>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</si>
  <si>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</si>
  <si>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</si>
  <si>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</si>
  <si>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</si>
  <si>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</si>
  <si>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</si>
  <si>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</si>
  <si>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</si>
  <si>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</si>
  <si>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</si>
  <si>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</si>
  <si>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</si>
  <si>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</si>
  <si>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</si>
  <si>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</si>
  <si>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</si>
  <si>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</si>
  <si>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</si>
  <si>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</si>
  <si>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</si>
  <si>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</si>
  <si>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</si>
  <si>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</si>
  <si>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</si>
  <si>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</si>
  <si>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</si>
  <si>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</si>
  <si>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</si>
  <si>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</si>
  <si>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</si>
  <si>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</si>
  <si>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</si>
  <si>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</si>
  <si>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</si>
  <si>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</si>
  <si>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</si>
  <si>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</si>
  <si>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</si>
  <si>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</si>
  <si>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</si>
  <si>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</si>
  <si>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</si>
  <si>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</si>
  <si>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</si>
  <si>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</si>
  <si>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</si>
  <si>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</si>
  <si>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</si>
  <si>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</si>
  <si>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</si>
  <si>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</si>
  <si>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</si>
  <si>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</si>
  <si>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</si>
  <si>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</si>
  <si>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</si>
  <si>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</si>
  <si>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</si>
  <si>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</si>
  <si>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</si>
  <si>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</si>
  <si>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</si>
  <si>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</si>
  <si>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</si>
  <si>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</si>
  <si>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</si>
  <si>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</si>
  <si>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</si>
  <si>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</si>
  <si>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</si>
  <si>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</si>
  <si>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</si>
  <si>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</si>
  <si>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</si>
  <si>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</si>
  <si>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</si>
  <si>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</si>
  <si>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</si>
  <si>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</si>
  <si>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</si>
  <si>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</si>
  <si>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</si>
  <si>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</si>
  <si>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</si>
  <si>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</si>
  <si>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</si>
  <si>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</si>
  <si>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</si>
  <si>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</si>
  <si>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</si>
  <si>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</si>
  <si>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</si>
  <si>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</si>
  <si>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</si>
  <si>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</si>
  <si>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</si>
  <si>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</si>
  <si>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</si>
  <si>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</si>
  <si>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</si>
  <si>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</si>
  <si>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</si>
  <si>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</si>
  <si>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</si>
  <si>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</si>
  <si>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</si>
  <si>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</si>
  <si>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</si>
  <si>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</si>
  <si>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</si>
  <si>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</si>
  <si>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</si>
  <si>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</si>
  <si>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</si>
  <si>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</si>
  <si>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</si>
  <si>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</si>
  <si>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</si>
  <si>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</si>
  <si>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</si>
  <si>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</si>
  <si>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</si>
  <si>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</si>
  <si>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</si>
  <si>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</si>
  <si>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</si>
  <si>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</si>
  <si>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</si>
  <si>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</si>
  <si>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</si>
  <si>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</si>
  <si>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</si>
  <si>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</si>
  <si>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</si>
  <si>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</si>
  <si>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</si>
  <si>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</si>
  <si>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</si>
  <si>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</si>
  <si>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</si>
  <si>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</si>
  <si>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</si>
  <si>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</si>
  <si>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</si>
  <si>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</si>
  <si>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</si>
  <si>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</si>
  <si>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</si>
  <si>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</si>
  <si>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</si>
  <si>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</si>
  <si>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</si>
  <si>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</si>
  <si>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</si>
  <si>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</si>
  <si>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</si>
  <si>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</si>
  <si>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</si>
  <si>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</si>
  <si>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</si>
  <si>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</si>
  <si>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</si>
  <si>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</si>
  <si>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</si>
  <si>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</si>
  <si>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</si>
  <si>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</si>
  <si>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</si>
  <si>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</si>
  <si>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</si>
  <si>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</si>
  <si>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</si>
  <si>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</si>
  <si>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</si>
  <si>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</si>
  <si>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</si>
  <si>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</si>
  <si>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</si>
  <si>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</si>
  <si>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</si>
  <si>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</si>
  <si>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</si>
  <si>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</si>
  <si>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</si>
  <si>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</si>
  <si>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</si>
  <si>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</si>
  <si>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</si>
  <si>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</si>
  <si>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</si>
  <si>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</si>
  <si>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</si>
  <si>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</si>
  <si>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</si>
  <si>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</si>
  <si>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</si>
  <si>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</si>
  <si>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</si>
  <si>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</si>
  <si>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</si>
  <si>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</si>
  <si>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</si>
  <si>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</si>
  <si>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</si>
  <si>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</si>
  <si>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</si>
  <si>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</si>
  <si>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</si>
  <si>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</si>
  <si>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</si>
  <si>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</si>
  <si>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</si>
  <si>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</si>
  <si>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</si>
  <si>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</si>
  <si>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</si>
  <si>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</si>
  <si>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</si>
  <si>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</si>
  <si>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</si>
  <si>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</si>
  <si>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</si>
  <si>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</si>
  <si>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</si>
  <si>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</si>
  <si>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</si>
  <si>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</si>
  <si>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</si>
  <si>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</si>
  <si>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</si>
  <si>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</si>
  <si>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</si>
  <si>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</si>
  <si>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</si>
  <si>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</si>
  <si>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</si>
  <si>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</si>
  <si>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</si>
  <si>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</si>
  <si>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</si>
  <si>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</si>
  <si>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</si>
  <si>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</si>
  <si>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</si>
  <si>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</si>
  <si>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</si>
  <si>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</si>
  <si>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</si>
  <si>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</si>
  <si>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</si>
  <si>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</si>
  <si>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</si>
  <si>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</si>
  <si>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</si>
  <si>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</si>
  <si>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</si>
  <si>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</si>
  <si>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</si>
  <si>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</si>
  <si>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</si>
  <si>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</si>
  <si>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</si>
  <si>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</si>
  <si>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</si>
  <si>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</si>
  <si>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</si>
  <si>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</si>
  <si>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</si>
  <si>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</si>
  <si>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</si>
  <si>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</si>
  <si>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</si>
  <si>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</si>
  <si>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</si>
  <si>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</si>
  <si>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</si>
  <si>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</si>
  <si>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</si>
  <si>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</si>
  <si>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</si>
  <si>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</si>
  <si>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</si>
  <si>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</si>
  <si>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</si>
  <si>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</si>
  <si>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</si>
  <si>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</si>
  <si>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</si>
  <si>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</si>
  <si>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</si>
  <si>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</si>
  <si>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</si>
  <si>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</si>
  <si>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</si>
  <si>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</si>
  <si>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</si>
  <si>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</si>
  <si>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</si>
  <si>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</si>
  <si>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</si>
  <si>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</si>
  <si>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</si>
  <si>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</si>
  <si>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</si>
  <si>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</si>
  <si>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</si>
  <si>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</si>
  <si>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</si>
  <si>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</si>
  <si>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</si>
  <si>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</si>
  <si>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</si>
  <si>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</si>
  <si>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</si>
  <si>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</si>
  <si>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</si>
  <si>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</si>
  <si>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</si>
  <si>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</si>
  <si>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</si>
  <si>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</si>
  <si>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</si>
  <si>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</si>
  <si>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</si>
  <si>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</si>
  <si>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</si>
  <si>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</si>
  <si>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</si>
  <si>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</si>
  <si>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</si>
  <si>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</si>
  <si>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</si>
  <si>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</si>
  <si>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</si>
  <si>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</si>
  <si>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</si>
  <si>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</si>
  <si>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</si>
  <si>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</si>
  <si>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</si>
  <si>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</si>
  <si>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</si>
  <si>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</si>
  <si>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</si>
  <si>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</si>
  <si>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</si>
  <si>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</si>
  <si>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</si>
  <si>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</si>
  <si>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</si>
  <si>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</si>
  <si>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</si>
  <si>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</si>
  <si>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</si>
  <si>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</si>
  <si>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</si>
  <si>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</si>
  <si>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</si>
  <si>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</si>
  <si>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</si>
  <si>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</si>
  <si>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</si>
  <si>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</si>
  <si>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</si>
  <si>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</si>
  <si>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</si>
  <si>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</si>
  <si>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</si>
  <si>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</si>
  <si>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</si>
  <si>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</si>
  <si>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</si>
  <si>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</si>
  <si>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</si>
  <si>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</si>
  <si>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</si>
  <si>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</si>
  <si>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</si>
  <si>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</si>
  <si>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</si>
  <si>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</si>
  <si>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</si>
  <si>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</si>
  <si>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</si>
  <si>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</si>
  <si>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</si>
  <si>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</si>
  <si>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</si>
  <si>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</si>
  <si>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</si>
  <si>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</si>
  <si>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</si>
  <si>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</si>
  <si>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</si>
  <si>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</si>
  <si>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</si>
  <si>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</si>
  <si>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</si>
  <si>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</si>
  <si>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</si>
  <si>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</si>
  <si>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</si>
  <si>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</si>
  <si>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</si>
  <si>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</si>
  <si>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</si>
  <si>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</si>
  <si>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</si>
  <si>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</si>
  <si>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</si>
  <si>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</si>
  <si>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</si>
  <si>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</si>
  <si>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</si>
  <si>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</si>
  <si>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</si>
  <si>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</si>
  <si>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</si>
  <si>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</si>
  <si>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</si>
  <si>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</si>
  <si>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</si>
  <si>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</si>
  <si>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</si>
  <si>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</si>
  <si>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</si>
  <si>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</si>
  <si>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</si>
  <si>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</si>
  <si>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</si>
  <si>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</si>
  <si>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</si>
  <si>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</si>
  <si>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</si>
  <si>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</si>
  <si>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</si>
  <si>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</si>
  <si>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</si>
  <si>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</si>
  <si>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</si>
  <si>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</si>
  <si>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</si>
  <si>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</si>
  <si>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</si>
  <si>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</si>
  <si>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</si>
  <si>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</si>
  <si>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</si>
  <si>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</si>
  <si>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</si>
  <si>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</si>
  <si>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</si>
  <si>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</si>
  <si>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</si>
  <si>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</si>
  <si>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</si>
  <si>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</si>
  <si>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</si>
  <si>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</si>
  <si>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</si>
  <si>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</si>
  <si>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</si>
  <si>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</si>
  <si>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</si>
  <si>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</si>
  <si>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</si>
  <si>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</si>
  <si>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</si>
  <si>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</si>
  <si>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</si>
  <si>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</si>
  <si>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</si>
  <si>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</si>
  <si>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</si>
  <si>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</si>
  <si>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</si>
  <si>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</si>
  <si>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</si>
  <si>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</si>
  <si>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</si>
  <si>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</si>
  <si>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</si>
  <si>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</si>
  <si>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</si>
  <si>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</si>
  <si>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</si>
  <si>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</si>
  <si>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</si>
  <si>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</si>
  <si>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</si>
  <si>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</si>
  <si>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</si>
  <si>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</si>
  <si>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</si>
  <si>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</si>
  <si>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</si>
  <si>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</si>
  <si>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</si>
  <si>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</si>
  <si>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</si>
  <si>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</si>
  <si>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</si>
  <si>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</si>
  <si>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</si>
  <si>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</si>
  <si>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</si>
  <si>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</si>
  <si>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</si>
  <si>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</si>
  <si>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</si>
  <si>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</si>
  <si>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</si>
  <si>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</si>
  <si>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</si>
  <si>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</si>
  <si>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</si>
  <si>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</si>
  <si>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</si>
  <si>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</si>
  <si>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</si>
  <si>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</si>
  <si>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</si>
  <si>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</si>
  <si>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</si>
  <si>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</si>
  <si>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</si>
  <si>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</si>
  <si>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</si>
  <si>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</si>
  <si>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</si>
  <si>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</si>
  <si>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</si>
  <si>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</si>
  <si>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</si>
  <si>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</si>
  <si>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</si>
  <si>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</si>
  <si>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</si>
  <si>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</si>
  <si>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</si>
  <si>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</si>
  <si>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</si>
  <si>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</si>
  <si>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</si>
  <si>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</si>
  <si>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</si>
  <si>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</si>
  <si>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</si>
  <si>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</si>
  <si>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</si>
  <si>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</si>
  <si>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</si>
  <si>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</si>
  <si>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</si>
  <si>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</si>
  <si>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</si>
  <si>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</si>
  <si>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</si>
  <si>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</si>
  <si>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</si>
  <si>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</si>
  <si>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</si>
  <si>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</si>
  <si>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</si>
  <si>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</si>
  <si>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</si>
  <si>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</si>
  <si>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</si>
  <si>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</si>
  <si>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</si>
  <si>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</si>
  <si>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</si>
  <si>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</si>
  <si>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</si>
  <si>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</si>
  <si>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</si>
  <si>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</si>
  <si>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</si>
  <si>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</si>
  <si>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</si>
  <si>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</si>
  <si>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</si>
  <si>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</si>
  <si>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</si>
  <si>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</si>
  <si>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</si>
  <si>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</si>
  <si>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</si>
  <si>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</si>
  <si>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</si>
  <si>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</si>
  <si>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</si>
  <si>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</si>
  <si>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</si>
  <si>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</si>
  <si>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</si>
  <si>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</si>
  <si>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</si>
  <si>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</si>
  <si>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</si>
  <si>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</si>
  <si>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</si>
  <si>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</si>
  <si>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</si>
  <si>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</si>
  <si>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</si>
  <si>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</si>
  <si>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</si>
  <si>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</si>
  <si>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</si>
  <si>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</si>
  <si>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</si>
  <si>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</si>
  <si>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</si>
  <si>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</si>
  <si>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</si>
  <si>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</si>
  <si>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</si>
  <si>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</si>
  <si>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</si>
  <si>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</si>
  <si>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</si>
  <si>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</si>
  <si>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</si>
  <si>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</si>
  <si>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</si>
  <si>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</si>
  <si>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</si>
  <si>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</si>
  <si>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</si>
  <si>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</si>
  <si>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</si>
  <si>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</si>
  <si>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</si>
  <si>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</si>
  <si>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</si>
  <si>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</si>
  <si>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</si>
  <si>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</si>
  <si>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</si>
  <si>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</si>
  <si>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</si>
  <si>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</si>
  <si>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</si>
  <si>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</si>
  <si>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</si>
  <si>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</si>
  <si>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</si>
  <si>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</si>
  <si>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</si>
  <si>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</si>
  <si>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</si>
  <si>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</si>
  <si>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</si>
  <si>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</si>
  <si>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</si>
  <si>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</si>
  <si>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</si>
  <si>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</si>
  <si>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</si>
  <si>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</si>
  <si>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</si>
  <si>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</si>
  <si>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</si>
  <si>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</si>
  <si>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</si>
  <si>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</si>
  <si>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</si>
  <si>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</si>
  <si>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</si>
  <si>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</si>
  <si>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</si>
  <si>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</si>
  <si>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</si>
  <si>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</si>
  <si>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</si>
  <si>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</si>
  <si>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</si>
  <si>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</si>
  <si>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</si>
  <si>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</si>
  <si>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</si>
  <si>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</si>
  <si>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</si>
  <si>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</si>
  <si>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</si>
  <si>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</si>
  <si>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</si>
  <si>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</si>
  <si>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</si>
  <si>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</si>
  <si>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</si>
  <si>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</si>
  <si>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</si>
  <si>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</si>
  <si>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</si>
  <si>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</si>
  <si>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</si>
  <si>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</si>
  <si>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</si>
  <si>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</si>
  <si>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</si>
  <si>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</si>
  <si>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</si>
  <si>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</si>
  <si>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</si>
  <si>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</si>
  <si>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</si>
  <si>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</si>
  <si>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</si>
  <si>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</si>
  <si>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</si>
  <si>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</si>
  <si>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</si>
  <si>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</si>
  <si>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</si>
  <si>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</si>
  <si>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</si>
  <si>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</si>
  <si>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</si>
  <si>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</si>
  <si>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</si>
  <si>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</si>
  <si>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</si>
  <si>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</si>
  <si>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</si>
  <si>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</si>
  <si>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</si>
  <si>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</si>
  <si>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</si>
  <si>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</si>
  <si>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</si>
  <si>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</si>
  <si>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</si>
  <si>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</si>
  <si>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</si>
  <si>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</si>
  <si>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</si>
  <si>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</si>
  <si>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</si>
  <si>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</si>
  <si>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</si>
  <si>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</si>
  <si>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</si>
  <si>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</si>
  <si>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</si>
  <si>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</si>
  <si>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</si>
  <si>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</si>
  <si>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</si>
  <si>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</si>
  <si>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</si>
  <si>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</si>
  <si>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</si>
  <si>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</si>
  <si>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</si>
  <si>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</si>
  <si>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</si>
  <si>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</si>
  <si>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</si>
  <si>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</si>
  <si>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</si>
  <si>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</si>
  <si>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</si>
  <si>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</si>
  <si>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</si>
  <si>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</si>
  <si>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</si>
  <si>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</si>
  <si>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</si>
  <si>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</si>
  <si>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</si>
  <si>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</si>
  <si>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</si>
  <si>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</si>
  <si>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</si>
  <si>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</si>
  <si>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</si>
  <si>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</si>
  <si>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</si>
  <si>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</si>
  <si>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</si>
  <si>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</si>
  <si>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</si>
  <si>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</si>
  <si>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</si>
  <si>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</si>
  <si>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</si>
  <si>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</si>
  <si>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</si>
  <si>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</si>
  <si>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</si>
  <si>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</si>
  <si>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</si>
  <si>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</si>
  <si>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</si>
  <si>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</si>
  <si>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</si>
  <si>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</si>
  <si>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</si>
  <si>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</si>
  <si>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</si>
  <si>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</si>
  <si>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</si>
  <si>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</si>
  <si>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</si>
  <si>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</si>
  <si>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</si>
  <si>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</si>
  <si>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</si>
  <si>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</si>
  <si>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</si>
  <si>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</si>
  <si>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</si>
  <si>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</si>
  <si>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</si>
  <si>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</si>
  <si>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</si>
  <si>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</si>
  <si>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</si>
  <si>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</si>
  <si>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</si>
  <si>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</si>
  <si>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</si>
  <si>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</si>
  <si>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</si>
  <si>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</si>
  <si>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</si>
  <si>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</si>
  <si>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</si>
  <si>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</si>
  <si>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</si>
  <si>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</si>
  <si>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</si>
  <si>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</si>
  <si>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</si>
  <si>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</si>
  <si>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</si>
  <si>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</si>
  <si>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</si>
  <si>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</si>
  <si>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</si>
  <si>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</si>
  <si>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</si>
  <si>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</si>
  <si>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</si>
  <si>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</si>
  <si>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</si>
  <si>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</si>
  <si>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</si>
  <si>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</si>
  <si>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</si>
  <si>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</si>
  <si>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</si>
  <si>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</si>
  <si>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</si>
  <si>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</si>
  <si>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</si>
  <si>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</si>
  <si>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</si>
  <si>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</si>
  <si>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</si>
  <si>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</si>
  <si>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</si>
  <si>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</si>
  <si>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</si>
  <si>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</si>
  <si>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</si>
  <si>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</si>
  <si>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</si>
  <si>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</si>
  <si>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</si>
  <si>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</si>
  <si>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</si>
  <si>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</si>
  <si>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</si>
  <si>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</si>
  <si>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</si>
  <si>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</si>
  <si>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</si>
  <si>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</si>
  <si>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</si>
  <si>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</si>
  <si>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</si>
  <si>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</si>
  <si>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</si>
  <si>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</si>
  <si>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</si>
  <si>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</si>
  <si>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</si>
  <si>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</si>
  <si>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</si>
  <si>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</si>
  <si>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</si>
  <si>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</si>
  <si>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</si>
  <si>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</si>
  <si>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</si>
  <si>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</si>
  <si>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</si>
  <si>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</si>
  <si>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</si>
  <si>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</si>
  <si>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</si>
  <si>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</si>
  <si>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</si>
  <si>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</si>
  <si>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</si>
  <si>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</si>
  <si>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</si>
  <si>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</si>
  <si>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</si>
  <si>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</si>
  <si>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</si>
  <si>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</si>
  <si>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</si>
  <si>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</si>
  <si>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</si>
  <si>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</si>
  <si>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</si>
  <si>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</si>
  <si>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</si>
  <si>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</si>
  <si>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</si>
  <si>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</si>
  <si>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</si>
  <si>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</si>
  <si>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</si>
  <si>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</si>
  <si>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</si>
  <si>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</si>
  <si>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</si>
  <si>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</si>
  <si>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</si>
  <si>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</si>
  <si>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</si>
  <si>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</si>
  <si>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</si>
  <si>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</si>
  <si>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</si>
  <si>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</si>
  <si>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</si>
  <si>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</si>
  <si>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</si>
  <si>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</si>
  <si>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</si>
  <si>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</si>
  <si>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</si>
  <si>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</si>
  <si>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</si>
  <si>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</si>
  <si>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</si>
  <si>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</si>
  <si>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</si>
  <si>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</si>
  <si>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</si>
  <si>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</si>
  <si>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</si>
  <si>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</si>
  <si>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</si>
  <si>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</si>
  <si>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</si>
  <si>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</si>
  <si>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</si>
  <si>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</si>
  <si>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</si>
  <si>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</si>
  <si>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</si>
  <si>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</si>
  <si>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</si>
  <si>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</si>
  <si>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</si>
  <si>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</si>
  <si>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</si>
  <si>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</si>
  <si>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</si>
  <si>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</si>
  <si>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</si>
  <si>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</si>
  <si>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</si>
  <si>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</si>
  <si>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</si>
  <si>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</si>
  <si>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</si>
  <si>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</si>
  <si>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</si>
  <si>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</si>
  <si>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</si>
  <si>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</si>
  <si>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</si>
  <si>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</si>
  <si>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</si>
  <si>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</si>
  <si>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</si>
  <si>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</si>
  <si>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</si>
  <si>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</si>
  <si>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</si>
  <si>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</si>
  <si>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</si>
  <si>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</si>
  <si>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</si>
  <si>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</si>
  <si>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</si>
  <si>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</si>
  <si>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</si>
  <si>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</si>
  <si>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</si>
  <si>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</si>
  <si>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</si>
  <si>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</si>
  <si>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</si>
  <si>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</si>
  <si>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</si>
  <si>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</si>
  <si>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</si>
  <si>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</si>
  <si>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</si>
  <si>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</si>
  <si>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</si>
  <si>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</si>
  <si>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</si>
  <si>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</si>
  <si>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</si>
  <si>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</si>
  <si>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</si>
  <si>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</si>
  <si>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</si>
  <si>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</si>
  <si>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</si>
  <si>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</si>
  <si>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</si>
  <si>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</si>
  <si>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</si>
  <si>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</si>
  <si>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</si>
  <si>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</si>
  <si>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</si>
  <si>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</si>
  <si>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</si>
  <si>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</si>
  <si>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</si>
  <si>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</si>
  <si>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</si>
  <si>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</si>
  <si>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</si>
  <si>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</si>
  <si>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</si>
  <si>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</si>
  <si>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</si>
  <si>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</si>
  <si>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</si>
  <si>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</si>
  <si>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</si>
  <si>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</si>
  <si>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</si>
  <si>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</si>
  <si>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</si>
  <si>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</si>
  <si>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</si>
  <si>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</si>
  <si>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</si>
  <si>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</si>
  <si>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</si>
  <si>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</si>
  <si>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</si>
  <si>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</si>
  <si>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</si>
  <si>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</si>
  <si>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</si>
  <si>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</si>
  <si>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</si>
  <si>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</si>
  <si>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</si>
  <si>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</si>
  <si>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</si>
  <si>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</si>
  <si>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</si>
  <si>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</si>
  <si>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</si>
  <si>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</si>
  <si>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</si>
  <si>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</si>
  <si>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</si>
  <si>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</si>
  <si>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</si>
  <si>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</si>
  <si>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</si>
  <si>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</si>
  <si>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</si>
  <si>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</si>
  <si>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</si>
  <si>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</si>
  <si>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</si>
  <si>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</si>
  <si>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</si>
  <si>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</si>
  <si>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</si>
  <si>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</si>
  <si>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</si>
  <si>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</si>
  <si>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</si>
  <si>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</si>
  <si>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</si>
  <si>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</si>
  <si>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</si>
  <si>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</si>
  <si>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</si>
  <si>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</si>
  <si>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</si>
  <si>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</si>
  <si>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</si>
  <si>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</si>
  <si>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</si>
  <si>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</si>
  <si>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</si>
  <si>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</si>
  <si>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</si>
  <si>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</si>
  <si>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</si>
  <si>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</si>
  <si>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</si>
  <si>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</si>
  <si>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</si>
  <si>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</si>
  <si>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</si>
  <si>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</si>
  <si>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</si>
  <si>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</si>
  <si>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</si>
  <si>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</si>
  <si>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</si>
  <si>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</si>
  <si>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</si>
  <si>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</si>
  <si>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</si>
  <si>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</si>
  <si>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</si>
  <si>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</si>
  <si>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</si>
  <si>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</si>
  <si>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</si>
  <si>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</si>
  <si>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</si>
  <si>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</si>
  <si>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</si>
  <si>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</si>
  <si>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</si>
  <si>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</si>
  <si>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</si>
  <si>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</si>
  <si>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</si>
  <si>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</si>
  <si>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</si>
  <si>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</si>
  <si>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</si>
  <si>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</si>
  <si>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</si>
  <si>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</si>
  <si>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</si>
  <si>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</si>
  <si>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</si>
  <si>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</si>
  <si>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</si>
  <si>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</si>
  <si>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</si>
  <si>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</si>
  <si>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</si>
  <si>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</si>
  <si>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</si>
  <si>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</si>
  <si>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</si>
  <si>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</si>
  <si>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</si>
  <si>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</si>
  <si>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</si>
  <si>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</si>
  <si>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</si>
  <si>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</si>
  <si>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</si>
  <si>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</si>
  <si>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</si>
  <si>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</si>
  <si>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</si>
  <si>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</si>
  <si>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</si>
  <si>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</si>
  <si>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</si>
  <si>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</si>
  <si>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</si>
  <si>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</si>
  <si>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</si>
  <si>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</si>
  <si>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</si>
  <si>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</si>
  <si>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</si>
  <si>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</si>
  <si>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</si>
  <si>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</si>
  <si>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</si>
  <si>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</si>
  <si>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</si>
  <si>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</si>
  <si>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</si>
  <si>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</si>
  <si>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</si>
  <si>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</si>
  <si>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</si>
  <si>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</si>
  <si>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</si>
  <si>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</si>
  <si>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</si>
  <si>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</si>
  <si>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</si>
  <si>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</si>
  <si>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</si>
  <si>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</si>
  <si>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</si>
  <si>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</si>
  <si>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</si>
  <si>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</si>
  <si>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</si>
  <si>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</si>
  <si>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</si>
  <si>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</si>
  <si>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</si>
  <si>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</si>
  <si>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</si>
  <si>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</si>
  <si>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</si>
  <si>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</si>
  <si>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</si>
  <si>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</si>
  <si>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</si>
  <si>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</si>
  <si>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</si>
  <si>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</si>
  <si>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</si>
  <si>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</si>
  <si>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</si>
  <si>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</si>
  <si>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</si>
  <si>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</si>
  <si>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</si>
  <si>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</si>
  <si>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</si>
  <si>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</si>
  <si>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</si>
  <si>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</si>
  <si>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</si>
  <si>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</si>
  <si>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</si>
  <si>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</si>
  <si>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</si>
  <si>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</si>
  <si>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</si>
  <si>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</si>
  <si>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</si>
  <si>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</si>
  <si>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</si>
  <si>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</si>
  <si>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</si>
  <si>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</si>
  <si>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</si>
  <si>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</si>
  <si>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</si>
  <si>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</si>
  <si>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</si>
  <si>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</si>
  <si>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</si>
  <si>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</si>
  <si>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</si>
  <si>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</si>
  <si>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</si>
  <si>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</si>
  <si>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</si>
  <si>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</si>
  <si>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</si>
  <si>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</si>
  <si>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</si>
  <si>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</si>
  <si>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</si>
  <si>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</si>
  <si>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</si>
  <si>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</si>
  <si>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</si>
  <si>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</si>
  <si>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</si>
  <si>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</si>
  <si>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</si>
  <si>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</si>
  <si>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</si>
  <si>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</si>
  <si>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</si>
  <si>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</si>
  <si>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</si>
  <si>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</si>
  <si>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</si>
  <si>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</si>
  <si>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</si>
  <si>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</si>
  <si>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</si>
  <si>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</si>
  <si>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</si>
  <si>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</si>
  <si>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</si>
  <si>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</si>
  <si>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</si>
  <si>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</si>
  <si>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</si>
  <si>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</si>
  <si>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</si>
  <si>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</si>
  <si>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</si>
  <si>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</si>
  <si>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</si>
  <si>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</si>
  <si>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</si>
  <si>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</si>
  <si>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</si>
  <si>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</si>
  <si>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</si>
  <si>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</si>
  <si>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</si>
  <si>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</si>
  <si>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</si>
  <si>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</si>
  <si>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</si>
  <si>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</si>
  <si>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</si>
  <si>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</si>
  <si>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</si>
  <si>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</si>
  <si>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</si>
  <si>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</si>
  <si>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</si>
  <si>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</si>
  <si>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</si>
  <si>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</si>
  <si>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</si>
  <si>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</si>
  <si>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</si>
  <si>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</si>
  <si>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</si>
  <si>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</si>
  <si>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</si>
  <si>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</si>
  <si>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</si>
  <si>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</si>
  <si>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</si>
  <si>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</si>
  <si>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</si>
  <si>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</si>
  <si>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</si>
  <si>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</si>
  <si>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</si>
  <si>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</si>
  <si>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</si>
  <si>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</si>
  <si>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</si>
  <si>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</si>
  <si>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</si>
  <si>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</si>
  <si>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</si>
  <si>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</si>
  <si>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</si>
  <si>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</si>
  <si>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</si>
  <si>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</si>
  <si>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</si>
  <si>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</si>
  <si>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</si>
  <si>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</si>
  <si>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</si>
  <si>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</si>
  <si>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</si>
  <si>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</si>
  <si>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</si>
  <si>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</si>
  <si>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</si>
  <si>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</si>
  <si>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</si>
  <si>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</si>
  <si>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</si>
  <si>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</si>
  <si>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</si>
  <si>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</si>
  <si>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</si>
  <si>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</si>
  <si>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</si>
  <si>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</si>
  <si>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</si>
  <si>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</si>
  <si>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</si>
  <si>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</si>
  <si>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</si>
  <si>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</si>
  <si>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</si>
  <si>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</si>
  <si>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</si>
  <si>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</si>
  <si>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</si>
  <si>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</si>
  <si>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</si>
  <si>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</si>
  <si>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</si>
  <si>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</si>
  <si>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</si>
  <si>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</si>
  <si>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</si>
  <si>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</si>
  <si>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</si>
  <si>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</si>
  <si>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</si>
  <si>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</si>
  <si>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</si>
  <si>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</si>
  <si>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</si>
  <si>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</si>
  <si>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</si>
  <si>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</si>
  <si>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</si>
  <si>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</si>
  <si>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</si>
  <si>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</si>
  <si>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</si>
  <si>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</si>
  <si>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</si>
  <si>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</si>
  <si>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</si>
  <si>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</si>
  <si>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</si>
  <si>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</si>
  <si>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</si>
  <si>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</si>
  <si>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</si>
  <si>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</si>
  <si>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</si>
  <si>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</si>
  <si>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</si>
  <si>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</si>
  <si>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</si>
  <si>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</si>
  <si>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</si>
  <si>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</si>
  <si>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</si>
  <si>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</si>
  <si>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</si>
  <si>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</si>
  <si>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</si>
  <si>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</si>
  <si>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</si>
  <si>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</si>
  <si>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</si>
  <si>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</si>
  <si>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</si>
  <si>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</si>
  <si>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</si>
  <si>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</si>
  <si>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</si>
  <si>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</si>
  <si>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</si>
  <si>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</si>
  <si>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</si>
  <si>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</si>
  <si>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</si>
  <si>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</si>
  <si>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</si>
  <si>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</si>
  <si>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</si>
  <si>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</si>
  <si>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</si>
  <si>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</si>
  <si>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</si>
  <si>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</si>
  <si>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</si>
  <si>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</si>
  <si>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</si>
  <si>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</si>
  <si>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</si>
  <si>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</si>
  <si>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</si>
  <si>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</si>
  <si>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</si>
  <si>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</si>
  <si>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</si>
  <si>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</si>
  <si>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</si>
  <si>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</si>
  <si>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</si>
  <si>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</si>
  <si>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</si>
  <si>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</si>
  <si>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</si>
  <si>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</si>
  <si>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</si>
  <si>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</si>
  <si>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</si>
  <si>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</si>
  <si>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</si>
  <si>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</si>
  <si>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</si>
  <si>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</si>
  <si>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</si>
  <si>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</si>
  <si>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</si>
  <si>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</si>
  <si>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</si>
  <si>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</si>
  <si>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</si>
  <si>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</si>
  <si>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</si>
  <si>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</si>
  <si>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</si>
  <si>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</si>
  <si>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</si>
  <si>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</si>
  <si>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</si>
  <si>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</si>
  <si>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</si>
  <si>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</si>
  <si>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</si>
  <si>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</si>
  <si>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</si>
  <si>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</si>
  <si>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</si>
  <si>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</si>
  <si>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</si>
  <si>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</si>
  <si>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</si>
  <si>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</si>
  <si>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</si>
  <si>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</si>
  <si>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</si>
  <si>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</si>
  <si>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</si>
  <si>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</si>
  <si>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</si>
  <si>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</si>
  <si>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</si>
  <si>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</si>
  <si>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</si>
  <si>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</si>
  <si>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</si>
  <si>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</si>
  <si>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</si>
  <si>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</si>
  <si>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</si>
  <si>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</si>
  <si>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</si>
  <si>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</si>
  <si>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</si>
  <si>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</si>
  <si>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</si>
  <si>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</si>
  <si>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</si>
  <si>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</si>
  <si>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</si>
  <si>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</si>
  <si>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</si>
  <si>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</si>
  <si>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</si>
  <si>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</si>
  <si>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</si>
  <si>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</si>
  <si>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</si>
  <si>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</si>
  <si>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</si>
  <si>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</si>
  <si>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</si>
  <si>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</si>
  <si>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</si>
  <si>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</si>
  <si>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</si>
  <si>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</si>
  <si>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</si>
  <si>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</si>
  <si>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</si>
  <si>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</si>
  <si>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</si>
  <si>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</si>
  <si>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</si>
  <si>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</si>
  <si>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</si>
  <si>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</si>
  <si>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</si>
  <si>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</si>
  <si>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</si>
  <si>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</si>
  <si>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</si>
  <si>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</si>
  <si>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</si>
  <si>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</si>
  <si>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</si>
  <si>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</si>
  <si>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</si>
  <si>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</si>
  <si>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</si>
  <si>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</si>
  <si>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</si>
  <si>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</si>
  <si>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</si>
  <si>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</si>
  <si>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</si>
  <si>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</si>
  <si>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</si>
  <si>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</si>
  <si>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</si>
  <si>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</si>
  <si>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</si>
  <si>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</si>
  <si>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</si>
  <si>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</si>
  <si>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</si>
  <si>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</si>
  <si>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</si>
  <si>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</si>
  <si>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</si>
  <si>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</si>
  <si>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</si>
  <si>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</si>
  <si>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</si>
  <si>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</si>
  <si>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</si>
  <si>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</si>
  <si>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</si>
  <si>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</si>
  <si>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</si>
  <si>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</si>
  <si>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</si>
  <si>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</si>
  <si>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</si>
  <si>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</si>
  <si>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</si>
  <si>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</si>
  <si>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</si>
  <si>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</si>
  <si>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</si>
  <si>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</si>
  <si>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</si>
  <si>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</si>
  <si>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</si>
  <si>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</si>
  <si>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</si>
  <si>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</si>
  <si>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</si>
  <si>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</si>
  <si>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</si>
  <si>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</si>
  <si>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</si>
  <si>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</si>
  <si>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</si>
  <si>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</si>
  <si>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</si>
  <si>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</si>
  <si>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</si>
  <si>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</si>
  <si>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</si>
  <si>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</si>
  <si>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</si>
  <si>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</si>
  <si>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</si>
  <si>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</si>
  <si>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</si>
  <si>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</si>
  <si>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</si>
  <si>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</si>
  <si>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</si>
  <si>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</si>
  <si>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</si>
  <si>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</si>
  <si>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</si>
  <si>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</si>
  <si>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</si>
  <si>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</si>
  <si>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</si>
  <si>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</si>
  <si>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</si>
  <si>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</si>
  <si>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</si>
  <si>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</si>
  <si>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</si>
  <si>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</si>
  <si>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</si>
  <si>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</si>
  <si>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</si>
  <si>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</si>
  <si>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</si>
  <si>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</si>
  <si>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</si>
  <si>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</si>
  <si>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</si>
  <si>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</si>
  <si>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</si>
  <si>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</si>
  <si>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</si>
  <si>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</si>
  <si>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</si>
  <si>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</si>
  <si>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</si>
  <si>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</si>
  <si>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</si>
  <si>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</si>
  <si>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</si>
  <si>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</si>
  <si>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</si>
  <si>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</si>
  <si>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</si>
  <si>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</si>
  <si>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</si>
  <si>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</si>
  <si>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</si>
  <si>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</si>
  <si>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</si>
  <si>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</si>
  <si>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</si>
  <si>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</si>
  <si>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</si>
  <si>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</si>
  <si>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</si>
  <si>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</si>
  <si>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</si>
  <si>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</si>
  <si>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</si>
  <si>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</si>
  <si>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</si>
  <si>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</si>
  <si>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</si>
  <si>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</si>
  <si>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</si>
  <si>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</si>
  <si>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</si>
  <si>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</si>
  <si>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</si>
  <si>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</si>
  <si>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</si>
  <si>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</si>
  <si>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</si>
  <si>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</si>
  <si>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</si>
  <si>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</si>
  <si>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</si>
  <si>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</si>
  <si>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</si>
  <si>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</si>
  <si>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</si>
  <si>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</si>
  <si>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</si>
  <si>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</si>
  <si>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</si>
  <si>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</si>
  <si>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</si>
  <si>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</si>
  <si>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</si>
  <si>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</si>
  <si>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</si>
  <si>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</si>
  <si>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</si>
  <si>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</si>
  <si>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</si>
  <si>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</si>
  <si>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</si>
  <si>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</si>
  <si>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</si>
  <si>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</si>
  <si>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</si>
  <si>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</si>
  <si>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</si>
  <si>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</si>
  <si>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</si>
  <si>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</si>
  <si>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</si>
  <si>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</si>
  <si>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</si>
  <si>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</si>
  <si>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</si>
  <si>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</si>
  <si>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</si>
  <si>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</si>
  <si>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</si>
  <si>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</si>
  <si>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</si>
  <si>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</si>
  <si>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</si>
  <si>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</si>
  <si>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</si>
  <si>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</si>
  <si>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</si>
  <si>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</si>
  <si>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</si>
  <si>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</si>
  <si>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</si>
  <si>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</si>
  <si>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</si>
  <si>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</si>
  <si>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</si>
  <si>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</si>
  <si>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</si>
  <si>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</si>
  <si>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</si>
  <si>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</si>
  <si>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</si>
  <si>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</si>
  <si>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</si>
  <si>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</si>
  <si>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</si>
  <si>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</si>
  <si>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</si>
  <si>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</si>
  <si>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</si>
  <si>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</si>
  <si>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</si>
  <si>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</si>
  <si>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</si>
  <si>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</si>
  <si>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</si>
  <si>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</si>
  <si>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</si>
  <si>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</si>
  <si>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</si>
  <si>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</si>
  <si>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</si>
  <si>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</si>
  <si>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</si>
  <si>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</si>
  <si>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</si>
  <si>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</si>
  <si>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</si>
  <si>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</si>
  <si>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</si>
  <si>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</si>
  <si>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</si>
  <si>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</si>
  <si>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</si>
  <si>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</si>
  <si>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</si>
  <si>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</si>
  <si>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</si>
  <si>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</si>
  <si>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</si>
  <si>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</si>
  <si>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</si>
  <si>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</si>
  <si>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</si>
  <si>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</si>
  <si>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</si>
  <si>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</si>
  <si>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</si>
  <si>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</si>
  <si>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</si>
  <si>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</si>
  <si>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</si>
  <si>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</si>
  <si>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</si>
  <si>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</si>
  <si>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</si>
  <si>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</si>
  <si>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</si>
  <si>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</si>
  <si>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</si>
  <si>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</si>
  <si>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</si>
  <si>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</si>
  <si>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</si>
  <si>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</si>
  <si>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</si>
  <si>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</si>
  <si>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</si>
  <si>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</si>
  <si>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</si>
  <si>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</si>
  <si>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</si>
  <si>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</si>
  <si>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</si>
  <si>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</si>
  <si>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</si>
  <si>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</si>
  <si>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</si>
  <si>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</si>
  <si>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</si>
  <si>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</si>
  <si>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</si>
  <si>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</si>
  <si>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</si>
  <si>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</si>
  <si>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</si>
  <si>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</si>
  <si>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</si>
  <si>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</si>
  <si>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</si>
  <si>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</si>
  <si>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</si>
  <si>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</si>
  <si>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</si>
  <si>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</si>
  <si>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</si>
  <si>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</si>
  <si>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</si>
  <si>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</si>
  <si>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</si>
  <si>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</si>
  <si>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</si>
  <si>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</si>
  <si>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</si>
  <si>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</si>
  <si>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</si>
  <si>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</si>
  <si>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</si>
  <si>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</si>
  <si>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</si>
  <si>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</si>
  <si>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</si>
  <si>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</si>
  <si>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</si>
  <si>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</si>
  <si>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</si>
  <si>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</si>
  <si>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</si>
  <si>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</si>
  <si>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</si>
  <si>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</si>
  <si>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</si>
  <si>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</si>
  <si>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</si>
  <si>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</si>
  <si>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</si>
  <si>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</si>
  <si>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</si>
  <si>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</si>
  <si>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</si>
  <si>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</si>
  <si>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</si>
  <si>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</si>
  <si>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</si>
  <si>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</si>
  <si>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</si>
  <si>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</si>
  <si>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</si>
  <si>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</si>
  <si>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</si>
  <si>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</si>
  <si>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</si>
  <si>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</si>
  <si>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</si>
  <si>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</si>
  <si>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</si>
  <si>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</si>
  <si>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</si>
  <si>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</si>
  <si>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</si>
  <si>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</si>
  <si>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</si>
  <si>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</si>
  <si>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</si>
  <si>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</si>
  <si>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</si>
  <si>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</si>
  <si>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</si>
  <si>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</si>
  <si>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</si>
  <si>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</si>
  <si>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</si>
  <si>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</si>
  <si>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</si>
  <si>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</si>
  <si>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</si>
  <si>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</si>
  <si>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</si>
  <si>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</si>
  <si>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</si>
  <si>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</si>
  <si>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</si>
  <si>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</si>
  <si>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</si>
  <si>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</si>
  <si>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</si>
  <si>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</si>
  <si>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</si>
  <si>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</si>
  <si>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</si>
  <si>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</si>
  <si>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</si>
  <si>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</si>
  <si>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</si>
  <si>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</si>
  <si>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</si>
  <si>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</si>
  <si>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</si>
  <si>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</si>
  <si>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</si>
  <si>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</si>
  <si>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</si>
  <si>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</si>
  <si>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</si>
  <si>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</si>
  <si>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</si>
  <si>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</si>
  <si>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</si>
  <si>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</si>
  <si>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</si>
  <si>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</si>
  <si>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</si>
  <si>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</si>
  <si>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</si>
  <si>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</si>
  <si>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</si>
  <si>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</si>
  <si>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</si>
  <si>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</si>
  <si>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</si>
  <si>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</si>
  <si>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</si>
  <si>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</si>
  <si>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</si>
  <si>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</si>
  <si>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</si>
  <si>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</si>
  <si>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</si>
  <si>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</si>
  <si>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</si>
  <si>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</si>
  <si>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</si>
  <si>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</si>
  <si>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</si>
  <si>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</si>
  <si>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</si>
  <si>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</si>
  <si>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</si>
  <si>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</si>
  <si>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</si>
  <si>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</si>
  <si>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</si>
  <si>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</si>
  <si>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</si>
  <si>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</si>
  <si>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</si>
  <si>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</si>
  <si>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</si>
  <si>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</si>
  <si>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</si>
  <si>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</si>
  <si>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</si>
  <si>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</si>
  <si>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</si>
  <si>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</si>
  <si>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</si>
  <si>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</si>
  <si>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</si>
  <si>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</si>
  <si>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</si>
  <si>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</si>
  <si>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</si>
  <si>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</si>
  <si>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</si>
  <si>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</si>
  <si>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</si>
  <si>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</si>
  <si>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</si>
  <si>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</si>
  <si>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</si>
  <si>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</si>
  <si>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</si>
  <si>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</si>
  <si>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</si>
  <si>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</si>
  <si>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</si>
  <si>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</si>
  <si>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</si>
  <si>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</si>
  <si>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</si>
  <si>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</si>
  <si>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</si>
  <si>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</si>
  <si>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</si>
  <si>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</si>
  <si>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</si>
  <si>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</si>
  <si>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</si>
  <si>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</si>
  <si>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</si>
  <si>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</si>
  <si>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</si>
  <si>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</si>
  <si>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</si>
  <si>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</si>
  <si>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</si>
  <si>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</si>
  <si>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</si>
  <si>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</si>
  <si>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</si>
  <si>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</si>
  <si>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</si>
  <si>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</si>
  <si>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</si>
  <si>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</si>
  <si>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</si>
  <si>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</si>
  <si>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</si>
  <si>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</si>
  <si>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</si>
  <si>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</si>
  <si>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</si>
  <si>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</si>
  <si>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</si>
  <si>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</si>
  <si>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</si>
  <si>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</si>
  <si>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</si>
  <si>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</si>
  <si>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</si>
  <si>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</si>
  <si>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</si>
  <si>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</si>
  <si>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</si>
  <si>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</si>
  <si>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</si>
  <si>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</si>
  <si>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</si>
  <si>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</si>
  <si>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</si>
  <si>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</si>
  <si>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</si>
  <si>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</si>
  <si>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</si>
  <si>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</si>
  <si>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</si>
  <si>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</si>
  <si>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</si>
  <si>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</si>
  <si>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</si>
  <si>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</si>
  <si>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</si>
  <si>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</si>
  <si>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</si>
  <si>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</si>
  <si>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</si>
  <si>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</si>
  <si>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</si>
  <si>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</si>
  <si>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</si>
  <si>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</si>
  <si>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</si>
  <si>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</si>
  <si>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</si>
  <si>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</si>
  <si>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</si>
  <si>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</si>
  <si>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</si>
  <si>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</si>
  <si>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</si>
  <si>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</si>
  <si>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</si>
  <si>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</si>
  <si>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</si>
  <si>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</si>
  <si>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</si>
  <si>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</si>
  <si>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</si>
  <si>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</si>
  <si>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</si>
  <si>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</si>
  <si>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</si>
  <si>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</si>
  <si>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</si>
  <si>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</si>
  <si>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</si>
  <si>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</si>
  <si>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</si>
  <si>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</si>
  <si>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</si>
  <si>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</si>
  <si>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</si>
  <si>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</si>
  <si>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</si>
  <si>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</si>
  <si>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</si>
  <si>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</si>
  <si>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</si>
  <si>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</si>
  <si>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</si>
  <si>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</si>
  <si>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</si>
  <si>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</si>
  <si>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</si>
  <si>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</si>
  <si>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</si>
  <si>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</si>
  <si>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</si>
  <si>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</si>
  <si>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</si>
  <si>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</si>
  <si>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</si>
  <si>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</si>
  <si>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</si>
  <si>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</si>
  <si>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</si>
  <si>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</si>
  <si>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</si>
  <si>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</si>
  <si>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</si>
  <si>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</si>
  <si>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</si>
  <si>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</si>
  <si>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</si>
  <si>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</si>
  <si>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</si>
  <si>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</si>
  <si>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</si>
  <si>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</si>
  <si>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</si>
  <si>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</si>
  <si>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</si>
  <si>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</si>
  <si>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</si>
  <si>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</si>
  <si>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</si>
  <si>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</si>
  <si>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</si>
  <si>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</si>
  <si>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</si>
  <si>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</si>
  <si>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</si>
  <si>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</si>
  <si>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</si>
  <si>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</si>
  <si>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</si>
  <si>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</si>
  <si>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</si>
  <si>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</si>
  <si>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</si>
  <si>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</si>
  <si>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</si>
  <si>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</si>
  <si>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</si>
  <si>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</si>
  <si>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</si>
  <si>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</si>
  <si>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</si>
  <si>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</si>
  <si>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</si>
  <si>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</si>
  <si>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</si>
  <si>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</si>
  <si>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</si>
  <si>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</si>
  <si>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</si>
  <si>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</si>
  <si>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</si>
  <si>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</si>
  <si>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</si>
  <si>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</si>
  <si>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</si>
  <si>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</si>
  <si>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</si>
  <si>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</si>
  <si>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</si>
  <si>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</si>
  <si>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</si>
  <si>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</si>
  <si>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</si>
  <si>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</si>
  <si>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</si>
  <si>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</si>
  <si>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</si>
  <si>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</si>
  <si>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</si>
  <si>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</si>
  <si>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</si>
  <si>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</si>
  <si>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</si>
  <si>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</si>
  <si>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</si>
  <si>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</si>
  <si>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</si>
  <si>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</si>
  <si>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</si>
  <si>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</si>
  <si>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</si>
  <si>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</si>
  <si>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</si>
  <si>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</si>
  <si>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</si>
  <si>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</si>
  <si>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</si>
  <si>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</si>
  <si>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</si>
  <si>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</si>
  <si>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</si>
  <si>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</si>
  <si>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</si>
  <si>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</si>
  <si>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</si>
  <si>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</si>
  <si>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</si>
  <si>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</si>
  <si>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</si>
  <si>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</si>
  <si>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</si>
  <si>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</si>
  <si>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</si>
  <si>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</si>
  <si>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</si>
  <si>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</si>
  <si>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</si>
  <si>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</si>
  <si>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</si>
  <si>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</si>
  <si>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</si>
  <si>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</si>
  <si>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</si>
  <si>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</si>
  <si>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</si>
  <si>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</si>
  <si>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</si>
  <si>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</si>
  <si>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</si>
  <si>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</si>
  <si>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</si>
  <si>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</si>
  <si>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</si>
  <si>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</si>
  <si>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</si>
  <si>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</si>
  <si>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</si>
  <si>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</si>
  <si>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</si>
  <si>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</si>
  <si>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</si>
  <si>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</si>
  <si>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</si>
  <si>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</si>
  <si>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</si>
  <si>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</si>
  <si>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</si>
  <si>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</si>
  <si>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</si>
  <si>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</si>
  <si>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</si>
  <si>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</si>
  <si>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</si>
  <si>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</si>
  <si>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</si>
  <si>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</si>
  <si>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</si>
  <si>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</si>
  <si>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</si>
  <si>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</si>
  <si>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</si>
  <si>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</si>
  <si>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</si>
  <si>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</si>
  <si>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</si>
  <si>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</si>
  <si>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</si>
  <si>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</si>
  <si>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</si>
  <si>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</si>
  <si>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</si>
  <si>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</si>
  <si>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</si>
  <si>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</si>
  <si>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</si>
  <si>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</si>
  <si>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</si>
  <si>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</si>
  <si>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</si>
  <si>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</si>
  <si>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</si>
  <si>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</si>
  <si>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</si>
  <si>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</si>
  <si>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</si>
  <si>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</si>
  <si>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</si>
  <si>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</si>
  <si>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</si>
  <si>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</si>
  <si>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</si>
  <si>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</si>
  <si>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</si>
  <si>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</si>
  <si>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</si>
  <si>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</si>
  <si>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</si>
  <si>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</si>
  <si>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</si>
  <si>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</si>
  <si>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</si>
  <si>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</si>
  <si>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</si>
  <si>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</si>
  <si>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</si>
  <si>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</si>
  <si>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</si>
  <si>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</si>
  <si>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</si>
  <si>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</si>
  <si>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</si>
  <si>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</si>
  <si>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</si>
  <si>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</si>
  <si>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</si>
  <si>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</si>
  <si>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</si>
  <si>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</si>
  <si>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</si>
  <si>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</si>
  <si>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</si>
  <si>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</si>
  <si>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</si>
  <si>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</si>
  <si>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</si>
  <si>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</si>
  <si>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</si>
  <si>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</si>
  <si>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</si>
  <si>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</si>
  <si>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</si>
  <si>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</si>
  <si>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</si>
  <si>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</si>
  <si>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</si>
  <si>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</si>
  <si>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</si>
  <si>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</si>
  <si>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</si>
  <si>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</si>
  <si>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</si>
  <si>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</si>
  <si>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</si>
  <si>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</si>
  <si>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</si>
  <si>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</si>
  <si>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</si>
  <si>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</si>
  <si>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</si>
  <si>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</si>
  <si>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</si>
  <si>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</si>
  <si>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</si>
  <si>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</si>
  <si>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</si>
  <si>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</si>
  <si>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</si>
  <si>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</si>
  <si>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</si>
  <si>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</si>
  <si>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</si>
  <si>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</si>
  <si>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</si>
  <si>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</si>
  <si>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</si>
  <si>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</si>
  <si>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</si>
  <si>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</si>
  <si>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</si>
  <si>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</si>
  <si>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</si>
  <si>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</si>
  <si>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</si>
  <si>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</si>
  <si>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</si>
  <si>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</si>
  <si>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</si>
  <si>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</si>
  <si>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</si>
  <si>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</si>
  <si>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</si>
  <si>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</si>
  <si>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</si>
  <si>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</si>
  <si>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</si>
  <si>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</si>
  <si>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</si>
  <si>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</si>
  <si>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</si>
  <si>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</si>
  <si>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</si>
  <si>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</si>
  <si>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</si>
  <si>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</si>
  <si>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</si>
  <si>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</si>
  <si>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</si>
  <si>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</si>
  <si>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</si>
  <si>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</si>
  <si>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</si>
  <si>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</si>
  <si>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</si>
  <si>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</si>
  <si>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</si>
  <si>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</si>
  <si>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</si>
  <si>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</si>
  <si>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</si>
  <si>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</si>
  <si>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</si>
  <si>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</si>
  <si>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</si>
  <si>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</si>
  <si>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</si>
  <si>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</si>
  <si>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</si>
  <si>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</si>
  <si>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</si>
  <si>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</si>
  <si>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</si>
  <si>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</si>
  <si>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</si>
  <si>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</si>
  <si>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</si>
  <si>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</si>
  <si>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</si>
  <si>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</si>
  <si>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</si>
  <si>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</si>
  <si>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</si>
  <si>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</si>
  <si>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</si>
  <si>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</si>
  <si>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</si>
  <si>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</si>
  <si>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</si>
  <si>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</si>
  <si>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</si>
  <si>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</si>
  <si>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</si>
  <si>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</si>
  <si>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</si>
  <si>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</si>
  <si>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</si>
  <si>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</si>
  <si>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</si>
  <si>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</si>
  <si>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</si>
  <si>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</si>
  <si>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</si>
  <si>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</si>
  <si>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</si>
  <si>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</si>
  <si>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</si>
  <si>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</si>
  <si>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</si>
  <si>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</si>
  <si>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</si>
  <si>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</si>
  <si>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</si>
  <si>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</si>
  <si>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</si>
  <si>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</si>
  <si>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</si>
  <si>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</si>
  <si>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</si>
  <si>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</si>
  <si>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</si>
  <si>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</si>
  <si>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</si>
  <si>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</si>
  <si>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</si>
  <si>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</si>
  <si>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</si>
  <si>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</si>
  <si>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</si>
  <si>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</si>
  <si>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</si>
  <si>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</si>
  <si>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</si>
  <si>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</si>
  <si>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</si>
  <si>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</si>
  <si>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</si>
  <si>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</si>
  <si>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</si>
  <si>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</si>
  <si>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</si>
  <si>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</si>
  <si>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</si>
  <si>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</si>
  <si>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</si>
  <si>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</si>
  <si>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</si>
  <si>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</si>
  <si>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</si>
  <si>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</si>
  <si>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</si>
  <si>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</si>
  <si>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</si>
  <si>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</si>
  <si>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</si>
  <si>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</si>
  <si>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</si>
  <si>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</si>
  <si>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</si>
  <si>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</si>
  <si>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</si>
  <si>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</si>
  <si>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</si>
  <si>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</si>
  <si>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</si>
  <si>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</si>
  <si>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</si>
  <si>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</si>
  <si>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</si>
  <si>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</si>
  <si>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</si>
  <si>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</si>
  <si>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</si>
  <si>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</si>
  <si>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</si>
  <si>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</si>
  <si>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</si>
  <si>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</si>
  <si>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</si>
  <si>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</si>
  <si>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</si>
  <si>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</si>
  <si>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</si>
  <si>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</si>
  <si>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</si>
  <si>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</si>
  <si>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</si>
  <si>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</si>
  <si>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</si>
  <si>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</si>
  <si>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</si>
  <si>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</si>
  <si>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</si>
  <si>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</si>
  <si>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</si>
  <si>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</si>
  <si>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</si>
  <si>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</si>
  <si>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</si>
  <si>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</si>
  <si>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</si>
  <si>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</si>
  <si>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</si>
  <si>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</si>
  <si>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</si>
  <si>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</si>
  <si>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</si>
  <si>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</si>
  <si>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</si>
  <si>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</si>
  <si>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</si>
  <si>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</si>
  <si>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</si>
  <si>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</si>
  <si>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</si>
  <si>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</si>
  <si>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</si>
  <si>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</si>
  <si>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</si>
  <si>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</si>
  <si>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</si>
  <si>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</si>
  <si>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</si>
  <si>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</si>
  <si>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</si>
  <si>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</si>
  <si>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</si>
  <si>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</si>
  <si>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</si>
  <si>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</si>
  <si>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</si>
  <si>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</si>
  <si>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</si>
  <si>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</si>
  <si>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</si>
  <si>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</si>
  <si>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</si>
  <si>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</si>
  <si>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</si>
  <si>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</si>
  <si>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</si>
  <si>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</si>
  <si>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</si>
  <si>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</si>
  <si>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</si>
  <si>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</si>
  <si>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</si>
  <si>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</si>
  <si>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</si>
  <si>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</si>
  <si>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</si>
  <si>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</si>
  <si>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</si>
  <si>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</si>
  <si>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</si>
  <si>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</si>
  <si>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</si>
  <si>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</si>
  <si>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</si>
  <si>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</si>
  <si>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</si>
  <si>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</si>
  <si>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</si>
  <si>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</si>
  <si>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</si>
  <si>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</si>
  <si>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</si>
  <si>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</si>
  <si>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</si>
  <si>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</si>
  <si>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</si>
  <si>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</si>
  <si>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</si>
  <si>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</si>
  <si>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</si>
  <si>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</si>
  <si>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</si>
  <si>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</si>
  <si>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</si>
  <si>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</si>
  <si>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</si>
  <si>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</si>
  <si>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</si>
  <si>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</si>
  <si>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</si>
  <si>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</si>
  <si>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</si>
  <si>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</si>
  <si>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</si>
  <si>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</si>
  <si>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</si>
  <si>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</si>
  <si>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</si>
  <si>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</si>
  <si>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</si>
  <si>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</si>
  <si>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</si>
  <si>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</si>
  <si>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</si>
  <si>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</si>
  <si>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</si>
  <si>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</si>
  <si>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</si>
  <si>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</si>
  <si>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</si>
  <si>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</si>
  <si>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</si>
  <si>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</si>
  <si>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</si>
  <si>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</si>
  <si>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</si>
  <si>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</si>
  <si>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</si>
  <si>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</si>
  <si>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</si>
  <si>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</si>
  <si>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</si>
  <si>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</si>
  <si>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</si>
  <si>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</si>
  <si>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</si>
  <si>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</si>
  <si>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</si>
  <si>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</si>
  <si>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</si>
  <si>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</si>
  <si>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</si>
  <si>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</si>
  <si>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</si>
  <si>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</si>
  <si>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</si>
  <si>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</si>
  <si>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</si>
  <si>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</si>
  <si>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</si>
  <si>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</si>
  <si>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</si>
  <si>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</si>
  <si>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</si>
  <si>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</si>
  <si>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</si>
  <si>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</si>
  <si>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</si>
  <si>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</si>
  <si>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</si>
  <si>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</si>
  <si>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</si>
  <si>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</si>
  <si>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</si>
  <si>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</si>
  <si>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</si>
  <si>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</si>
  <si>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</si>
  <si>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</si>
  <si>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</si>
  <si>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</si>
  <si>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</si>
  <si>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</si>
  <si>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</si>
  <si>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</si>
  <si>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</si>
  <si>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</si>
  <si>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</si>
  <si>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</si>
  <si>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</si>
  <si>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</si>
  <si>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</si>
  <si>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</si>
  <si>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</si>
  <si>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</si>
  <si>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</si>
  <si>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</si>
  <si>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</si>
  <si>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</si>
  <si>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</si>
  <si>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</si>
  <si>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</si>
  <si>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</si>
  <si>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</si>
  <si>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</si>
  <si>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</si>
  <si>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</si>
  <si>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</si>
  <si>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</si>
  <si>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</si>
  <si>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</si>
  <si>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</si>
  <si>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</si>
  <si>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</si>
  <si>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</si>
  <si>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</si>
  <si>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</si>
  <si>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</si>
  <si>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</si>
  <si>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</si>
  <si>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</si>
  <si>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</si>
  <si>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</si>
  <si>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</si>
  <si>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</si>
  <si>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</si>
  <si>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</si>
  <si>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</si>
  <si>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</si>
  <si>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</si>
  <si>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</si>
  <si>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</si>
  <si>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</si>
  <si>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</si>
  <si>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</si>
  <si>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</si>
  <si>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</si>
  <si>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</si>
  <si>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</si>
  <si>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</si>
  <si>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</si>
  <si>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</si>
  <si>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</si>
  <si>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</si>
  <si>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</si>
  <si>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</si>
  <si>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</si>
  <si>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</si>
  <si>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</si>
  <si>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</si>
  <si>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</si>
  <si>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</si>
  <si>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</si>
  <si>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</si>
  <si>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</si>
  <si>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</si>
  <si>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</si>
  <si>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</si>
  <si>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</si>
  <si>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</si>
  <si>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</si>
  <si>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</si>
  <si>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</si>
  <si>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</si>
  <si>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</si>
  <si>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</si>
  <si>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</si>
  <si>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</si>
  <si>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</si>
  <si>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</si>
  <si>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</si>
  <si>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</si>
  <si>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</si>
  <si>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</si>
  <si>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</si>
  <si>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</si>
  <si>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</si>
  <si>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</si>
  <si>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</si>
  <si>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</si>
  <si>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</si>
  <si>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</si>
  <si>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</si>
  <si>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</si>
  <si>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</si>
  <si>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</si>
  <si>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</si>
  <si>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</si>
  <si>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</si>
  <si>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</si>
  <si>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</si>
  <si>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</si>
  <si>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</si>
  <si>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</si>
  <si>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</si>
  <si>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</si>
  <si>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</si>
  <si>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</si>
  <si>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</si>
  <si>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</si>
  <si>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</si>
  <si>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</si>
  <si>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</si>
  <si>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</si>
  <si>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</si>
  <si>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</si>
  <si>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</si>
  <si>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</si>
  <si>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</si>
  <si>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</si>
  <si>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</si>
  <si>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</si>
  <si>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</si>
  <si>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</si>
  <si>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</si>
  <si>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</si>
  <si>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</si>
  <si>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</si>
  <si>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</si>
  <si>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</si>
  <si>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</si>
  <si>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</si>
  <si>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</si>
  <si>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</si>
  <si>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</si>
  <si>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</si>
  <si>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</si>
  <si>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</si>
  <si>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</si>
  <si>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</si>
  <si>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</si>
  <si>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</si>
  <si>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</si>
  <si>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</si>
  <si>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</si>
  <si>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</si>
  <si>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</si>
  <si>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</si>
  <si>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</si>
  <si>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</si>
  <si>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</si>
  <si>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</si>
  <si>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</si>
  <si>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</si>
  <si>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</si>
  <si>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</si>
  <si>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</si>
  <si>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</si>
  <si>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</si>
  <si>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</si>
  <si>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</si>
  <si>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</si>
  <si>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</si>
  <si>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</si>
  <si>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</si>
  <si>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</si>
  <si>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</si>
  <si>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</si>
  <si>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</si>
  <si>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</si>
  <si>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</si>
  <si>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</si>
  <si>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</si>
  <si>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</si>
  <si>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</si>
  <si>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</si>
  <si>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</si>
  <si>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</si>
  <si>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</si>
  <si>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</si>
  <si>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</si>
  <si>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</si>
  <si>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</si>
  <si>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</si>
  <si>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</si>
  <si>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</si>
  <si>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</si>
  <si>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</si>
  <si>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</si>
  <si>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</si>
  <si>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</si>
  <si>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</si>
  <si>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</si>
  <si>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</si>
  <si>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</si>
  <si>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</si>
  <si>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</si>
  <si>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</si>
  <si>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</si>
  <si>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</si>
  <si>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</si>
  <si>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</si>
  <si>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</si>
  <si>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</si>
  <si>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</si>
  <si>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</si>
  <si>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</si>
  <si>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</si>
  <si>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</si>
  <si>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</si>
  <si>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</si>
  <si>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</si>
  <si>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</si>
  <si>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</si>
  <si>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</si>
  <si>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</si>
  <si>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</si>
  <si>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</si>
  <si>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</si>
  <si>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</si>
  <si>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</si>
  <si>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</si>
  <si>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</si>
  <si>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</si>
  <si>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</si>
  <si>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</si>
  <si>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</si>
  <si>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</si>
  <si>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</si>
  <si>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</si>
  <si>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</si>
  <si>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</si>
  <si>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</si>
  <si>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</si>
  <si>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</si>
  <si>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</si>
  <si>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</si>
  <si>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</si>
  <si>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</si>
  <si>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</si>
  <si>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</si>
  <si>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</si>
  <si>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</si>
  <si>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</si>
  <si>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</si>
  <si>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</si>
  <si>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</si>
  <si>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</si>
  <si>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</si>
  <si>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</si>
  <si>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</si>
  <si>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</si>
  <si>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</si>
  <si>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</si>
  <si>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</si>
  <si>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</si>
  <si>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</si>
  <si>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</si>
  <si>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</si>
  <si>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</si>
  <si>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</si>
  <si>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</si>
  <si>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</si>
  <si>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</si>
  <si>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</si>
  <si>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</si>
  <si>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</si>
  <si>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</si>
  <si>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</si>
  <si>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</si>
  <si>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</si>
  <si>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</si>
  <si>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</si>
  <si>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</si>
  <si>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</si>
  <si>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</si>
  <si>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</si>
  <si>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</si>
  <si>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</si>
  <si>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</si>
  <si>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</si>
  <si>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</si>
  <si>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</si>
  <si>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</si>
  <si>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</si>
  <si>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</si>
  <si>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</si>
  <si>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</si>
  <si>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</si>
  <si>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</si>
  <si>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</si>
  <si>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</si>
  <si>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</si>
  <si>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</si>
  <si>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</si>
  <si>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</si>
  <si>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</si>
  <si>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</si>
  <si>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</si>
  <si>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</si>
  <si>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</si>
  <si>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</si>
  <si>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</si>
  <si>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</si>
  <si>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</si>
  <si>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</si>
  <si>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</si>
  <si>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</si>
  <si>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</si>
  <si>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</si>
  <si>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</si>
  <si>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</si>
  <si>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</si>
  <si>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</si>
  <si>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</si>
  <si>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</si>
  <si>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</si>
  <si>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</si>
  <si>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</si>
  <si>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</si>
  <si>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</si>
  <si>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</si>
  <si>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</si>
  <si>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</si>
  <si>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</si>
  <si>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</si>
  <si>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</si>
  <si>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</si>
  <si>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</si>
  <si>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</si>
  <si>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</si>
  <si>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</si>
  <si>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</si>
  <si>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</si>
  <si>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</si>
  <si>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</si>
  <si>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</si>
  <si>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</si>
  <si>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</si>
  <si>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</si>
  <si>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</si>
  <si>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</si>
  <si>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</si>
  <si>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</si>
  <si>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</si>
  <si>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</si>
  <si>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</si>
  <si>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</si>
  <si>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</si>
  <si>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</si>
  <si>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</si>
  <si>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</si>
  <si>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</si>
  <si>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</si>
  <si>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</si>
  <si>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</si>
  <si>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</si>
  <si>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</si>
  <si>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</si>
  <si>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</si>
  <si>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</si>
  <si>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</si>
  <si>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</si>
  <si>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</si>
  <si>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</si>
  <si>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</si>
  <si>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</si>
  <si>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</si>
  <si>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</si>
  <si>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</si>
  <si>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</si>
  <si>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</si>
  <si>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</si>
  <si>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</si>
  <si>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</si>
  <si>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</si>
  <si>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</si>
  <si>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</si>
  <si>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</si>
  <si>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</si>
  <si>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</si>
  <si>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</si>
  <si>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</si>
  <si>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</si>
  <si>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</si>
  <si>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</si>
  <si>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</si>
  <si>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</si>
  <si>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</si>
  <si>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</si>
  <si>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</si>
  <si>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</si>
  <si>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</si>
  <si>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</si>
  <si>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</si>
  <si>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</si>
  <si>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</si>
  <si>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</si>
  <si>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</si>
  <si>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</si>
  <si>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</si>
  <si>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</si>
  <si>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</si>
  <si>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</si>
  <si>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</si>
  <si>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</si>
  <si>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</si>
  <si>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</si>
  <si>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</si>
  <si>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</si>
  <si>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</si>
  <si>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</si>
  <si>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</si>
  <si>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</si>
  <si>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</si>
  <si>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</si>
  <si>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</si>
  <si>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</si>
  <si>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</si>
  <si>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</si>
  <si>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</si>
  <si>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</si>
  <si>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</si>
  <si>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</si>
  <si>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</si>
  <si>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</si>
  <si>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</si>
  <si>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</si>
  <si>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</si>
  <si>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</si>
  <si>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</si>
  <si>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</si>
  <si>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</si>
  <si>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</si>
  <si>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</si>
  <si>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</si>
  <si>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</si>
  <si>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</si>
  <si>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</si>
  <si>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</si>
  <si>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</si>
  <si>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</si>
  <si>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</si>
  <si>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</si>
  <si>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</si>
  <si>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</si>
  <si>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</si>
  <si>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</si>
  <si>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</si>
  <si>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</si>
  <si>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</si>
  <si>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</si>
  <si>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</si>
  <si>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</si>
  <si>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</si>
  <si>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</si>
  <si>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</si>
  <si>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</si>
  <si>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</si>
  <si>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</si>
  <si>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</si>
  <si>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</si>
  <si>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</si>
  <si>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</si>
  <si>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</si>
  <si>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</si>
  <si>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</si>
  <si>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</si>
  <si>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</si>
  <si>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</si>
  <si>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</si>
  <si>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</si>
  <si>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</si>
  <si>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</si>
  <si>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</si>
  <si>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</si>
  <si>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</si>
  <si>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</si>
  <si>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</si>
  <si>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</si>
  <si>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</si>
  <si>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</si>
  <si>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</si>
  <si>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</si>
  <si>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</si>
  <si>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</si>
  <si>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</si>
  <si>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</si>
  <si>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</si>
  <si>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</si>
  <si>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</si>
  <si>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</si>
  <si>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</si>
  <si>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</si>
  <si>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</si>
  <si>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</si>
  <si>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</si>
  <si>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</si>
  <si>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</si>
  <si>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</si>
  <si>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</si>
  <si>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</si>
  <si>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</si>
  <si>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</si>
  <si>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</si>
  <si>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</si>
  <si>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</si>
  <si>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</si>
  <si>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</si>
  <si>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</si>
  <si>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</si>
  <si>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</si>
  <si>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</si>
  <si>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</si>
  <si>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</si>
  <si>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</si>
  <si>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</si>
  <si>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</si>
  <si>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</si>
  <si>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</si>
  <si>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</si>
  <si>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</si>
  <si>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</si>
  <si>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</si>
  <si>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</si>
  <si>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</si>
  <si>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</si>
  <si>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</si>
  <si>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</si>
  <si>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</si>
  <si>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</si>
  <si>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</si>
  <si>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</si>
  <si>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</si>
  <si>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</si>
  <si>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</si>
  <si>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</si>
  <si>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</si>
  <si>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</si>
  <si>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</si>
  <si>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</si>
  <si>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</si>
  <si>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</si>
  <si>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</si>
  <si>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</si>
  <si>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</si>
  <si>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</si>
  <si>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</si>
  <si>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</si>
  <si>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</si>
  <si>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</si>
  <si>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</si>
  <si>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</si>
  <si>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</si>
  <si>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</si>
  <si>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</si>
  <si>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</si>
  <si>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</si>
  <si>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</si>
  <si>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</si>
  <si>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</si>
  <si>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</si>
  <si>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</si>
  <si>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</si>
  <si>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</si>
  <si>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</si>
  <si>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</si>
  <si>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</si>
  <si>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</si>
  <si>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</si>
  <si>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</si>
  <si>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</si>
  <si>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</si>
  <si>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</si>
  <si>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</si>
  <si>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</si>
  <si>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</si>
  <si>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</si>
  <si>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</si>
  <si>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</si>
  <si>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</si>
  <si>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</si>
  <si>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</si>
  <si>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</si>
  <si>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</si>
  <si>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</si>
  <si>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</si>
  <si>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</si>
  <si>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</si>
  <si>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</si>
  <si>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</si>
  <si>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</si>
  <si>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</si>
  <si>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</si>
  <si>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</si>
  <si>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</si>
  <si>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</si>
  <si>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</si>
  <si>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</si>
  <si>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</si>
  <si>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</si>
  <si>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</si>
  <si>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</si>
  <si>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</si>
  <si>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</si>
  <si>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</si>
  <si>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</si>
  <si>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</si>
  <si>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</si>
  <si>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</si>
  <si>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</si>
  <si>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</si>
  <si>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</si>
  <si>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</si>
  <si>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</si>
  <si>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</si>
  <si>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</si>
  <si>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</si>
  <si>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</si>
  <si>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</si>
  <si>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</si>
  <si>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</si>
  <si>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</si>
  <si>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</si>
  <si>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</si>
  <si>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</si>
  <si>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</si>
  <si>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</si>
  <si>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</si>
  <si>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</si>
  <si>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</si>
  <si>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</si>
  <si>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</si>
  <si>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</si>
  <si>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</si>
  <si>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</si>
  <si>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</si>
  <si>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</si>
  <si>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</si>
  <si>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</si>
  <si>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</si>
  <si>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</si>
  <si>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</si>
  <si>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</si>
  <si>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</si>
  <si>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</si>
  <si>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</si>
  <si>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</si>
  <si>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</si>
  <si>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</si>
  <si>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</si>
  <si>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</si>
  <si>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</si>
  <si>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</si>
  <si>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</si>
  <si>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</si>
  <si>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</si>
  <si>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</si>
  <si>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</si>
  <si>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</si>
  <si>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</si>
  <si>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</si>
  <si>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</si>
  <si>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</si>
  <si>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</si>
  <si>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</si>
  <si>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</si>
  <si>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</si>
  <si>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</si>
  <si>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</si>
  <si>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</si>
  <si>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</si>
  <si>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</si>
  <si>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</si>
  <si>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</si>
  <si>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</si>
  <si>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</si>
  <si>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</si>
  <si>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</si>
  <si>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</si>
  <si>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</si>
  <si>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</si>
  <si>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</si>
  <si>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</si>
  <si>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</si>
  <si>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</si>
  <si>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</si>
  <si>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</si>
  <si>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</si>
  <si>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</si>
  <si>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</si>
  <si>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</si>
  <si>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</si>
  <si>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</si>
  <si>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</si>
  <si>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</si>
  <si>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</si>
  <si>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</si>
  <si>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</si>
  <si>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</si>
  <si>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</si>
  <si>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</si>
  <si>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</si>
  <si>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</si>
  <si>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</si>
  <si>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</si>
  <si>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</si>
  <si>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</si>
  <si>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</si>
  <si>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</si>
  <si>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</si>
  <si>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</si>
  <si>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</si>
  <si>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</si>
  <si>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</si>
  <si>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</si>
  <si>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</si>
  <si>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</si>
  <si>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</si>
  <si>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</si>
  <si>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</si>
  <si>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</si>
  <si>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</si>
  <si>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</si>
  <si>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</si>
  <si>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</si>
  <si>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</si>
  <si>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</si>
  <si>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</si>
  <si>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</si>
  <si>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</si>
  <si>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</si>
  <si>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</si>
  <si>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</si>
  <si>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</si>
  <si>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</si>
  <si>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</si>
  <si>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</si>
  <si>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</si>
  <si>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</si>
  <si>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</si>
  <si>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</si>
  <si>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</si>
  <si>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</si>
  <si>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</si>
  <si>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</si>
  <si>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</si>
  <si>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</si>
  <si>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</si>
  <si>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</si>
  <si>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</si>
  <si>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</si>
  <si>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</si>
  <si>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</si>
  <si>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</si>
  <si>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</si>
  <si>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</si>
  <si>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</si>
  <si>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</si>
  <si>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</si>
  <si>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</si>
  <si>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</si>
  <si>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</si>
  <si>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</si>
  <si>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</si>
  <si>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</si>
  <si>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</si>
  <si>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</si>
  <si>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</si>
  <si>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</si>
  <si>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</si>
  <si>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</si>
  <si>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</si>
  <si>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</si>
  <si>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</si>
  <si>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</si>
  <si>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</si>
  <si>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</si>
  <si>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</si>
  <si>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</si>
  <si>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</si>
  <si>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</si>
  <si>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</si>
  <si>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</si>
  <si>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</si>
  <si>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</si>
  <si>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</si>
  <si>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</si>
  <si>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</si>
  <si>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</si>
  <si>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</si>
  <si>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</si>
  <si>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</si>
  <si>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</si>
  <si>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</si>
  <si>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</si>
  <si>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</si>
  <si>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</si>
  <si>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</si>
  <si>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</si>
  <si>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</si>
  <si>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</si>
  <si>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</si>
  <si>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</si>
  <si>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</si>
  <si>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</si>
  <si>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</si>
  <si>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</si>
  <si>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</si>
  <si>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</si>
  <si>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</si>
  <si>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</si>
  <si>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</si>
  <si>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</si>
  <si>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</si>
  <si>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</si>
  <si>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</si>
  <si>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</si>
  <si>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</si>
  <si>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</si>
  <si>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</si>
  <si>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</si>
  <si>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</si>
  <si>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</si>
  <si>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</si>
  <si>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</si>
  <si>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</si>
  <si>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</si>
  <si>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</si>
  <si>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</si>
  <si>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</si>
  <si>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</si>
  <si>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</si>
  <si>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</si>
  <si>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</si>
  <si>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</si>
  <si>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</si>
  <si>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</si>
  <si>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</si>
  <si>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</si>
  <si>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</si>
  <si>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</si>
  <si>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</si>
  <si>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</si>
  <si>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</si>
  <si>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</si>
  <si>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</si>
  <si>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</si>
  <si>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</si>
  <si>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</si>
  <si>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</si>
  <si>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</si>
  <si>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</si>
  <si>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</si>
  <si>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</si>
  <si>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</si>
  <si>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</si>
  <si>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</si>
  <si>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</si>
  <si>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</si>
  <si>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</si>
  <si>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</si>
  <si>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</si>
  <si>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</si>
  <si>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</si>
  <si>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</si>
  <si>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</si>
  <si>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</si>
  <si>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</si>
  <si>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</si>
  <si>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</si>
  <si>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</si>
  <si>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</si>
  <si>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</si>
  <si>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</si>
  <si>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</si>
  <si>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</si>
  <si>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</si>
  <si>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</si>
  <si>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</si>
  <si>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</si>
  <si>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</si>
  <si>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</si>
  <si>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</si>
  <si>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</si>
  <si>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</si>
  <si>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</si>
  <si>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</si>
  <si>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</si>
  <si>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</si>
  <si>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</si>
  <si>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</si>
  <si>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</si>
  <si>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</si>
  <si>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</si>
  <si>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</si>
  <si>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</si>
  <si>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</si>
  <si>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</si>
  <si>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</si>
  <si>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</si>
  <si>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</si>
  <si>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</si>
  <si>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</si>
  <si>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</si>
  <si>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</si>
  <si>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</si>
  <si>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</si>
  <si>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</si>
  <si>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</si>
  <si>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</si>
  <si>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</si>
  <si>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</si>
  <si>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</si>
  <si>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</si>
  <si>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</si>
  <si>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</si>
  <si>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</si>
  <si>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</si>
  <si>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</si>
  <si>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</si>
  <si>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</si>
  <si>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</si>
  <si>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</si>
  <si>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</si>
  <si>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</si>
  <si>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</si>
  <si>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</si>
  <si>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</si>
  <si>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</si>
  <si>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</si>
  <si>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</si>
  <si>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</si>
  <si>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</si>
  <si>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</si>
  <si>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</si>
  <si>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</si>
  <si>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</si>
  <si>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</si>
  <si>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</si>
  <si>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</si>
  <si>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</si>
  <si>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</si>
  <si>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</si>
  <si>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</si>
  <si>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</si>
  <si>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</si>
  <si>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</si>
  <si>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</si>
  <si>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</si>
  <si>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</si>
  <si>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</si>
  <si>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</si>
  <si>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</si>
  <si>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</si>
  <si>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</si>
  <si>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</si>
  <si>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</si>
  <si>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</si>
  <si>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</si>
  <si>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</si>
  <si>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</si>
  <si>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</si>
  <si>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</si>
  <si>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</si>
  <si>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</si>
  <si>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</si>
  <si>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</si>
  <si>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</si>
  <si>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</si>
  <si>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</si>
  <si>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</si>
  <si>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</si>
  <si>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</si>
  <si>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</si>
  <si>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</si>
  <si>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</si>
  <si>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</si>
  <si>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</si>
  <si>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</si>
  <si>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</si>
  <si>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</si>
  <si>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</si>
  <si>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</si>
  <si>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</si>
  <si>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</si>
  <si>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</si>
  <si>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</si>
  <si>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</si>
  <si>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</si>
  <si>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</si>
  <si>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</si>
  <si>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</si>
  <si>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</si>
  <si>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</si>
  <si>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</si>
  <si>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</si>
  <si>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</si>
  <si>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</si>
  <si>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</si>
  <si>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</si>
  <si>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</si>
  <si>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</si>
  <si>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</si>
  <si>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</si>
  <si>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</si>
  <si>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</si>
  <si>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</si>
  <si>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</si>
  <si>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</si>
  <si>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</si>
  <si>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</si>
  <si>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</si>
  <si>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</si>
  <si>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</si>
  <si>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</si>
  <si>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</si>
  <si>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</si>
  <si>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</si>
  <si>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</si>
  <si>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</si>
  <si>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</si>
  <si>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</si>
  <si>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</si>
  <si>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</si>
  <si>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</si>
  <si>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</si>
  <si>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</si>
  <si>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</si>
  <si>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</si>
  <si>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</si>
  <si>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</si>
  <si>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</si>
  <si>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</si>
  <si>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</si>
  <si>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</si>
  <si>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</si>
  <si>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</si>
  <si>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</si>
  <si>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</si>
  <si>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</si>
  <si>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</si>
  <si>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</si>
  <si>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</si>
  <si>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</si>
  <si>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</si>
  <si>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</si>
  <si>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</si>
  <si>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</si>
  <si>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</si>
  <si>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</si>
  <si>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</si>
  <si>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</si>
  <si>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</si>
  <si>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</si>
  <si>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</si>
  <si>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</si>
  <si>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</si>
  <si>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</si>
  <si>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</si>
  <si>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</si>
  <si>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</si>
  <si>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</si>
  <si>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</si>
  <si>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</si>
  <si>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</si>
  <si>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</si>
  <si>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</si>
  <si>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</si>
  <si>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</si>
  <si>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</si>
  <si>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</si>
  <si>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</si>
  <si>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</si>
  <si>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</si>
  <si>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</si>
  <si>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</si>
  <si>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</si>
  <si>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</si>
  <si>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</si>
  <si>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</si>
  <si>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</si>
  <si>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</si>
  <si>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</si>
  <si>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</si>
  <si>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</si>
  <si>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</si>
  <si>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</si>
  <si>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</si>
  <si>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</si>
  <si>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</si>
  <si>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</si>
  <si>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</si>
  <si>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</si>
  <si>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</si>
  <si>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</si>
  <si>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</si>
  <si>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</si>
  <si>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</si>
  <si>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</si>
  <si>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</si>
  <si>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</si>
  <si>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</si>
  <si>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</si>
  <si>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</si>
  <si>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</si>
  <si>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</si>
  <si>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</si>
  <si>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</si>
  <si>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</si>
  <si>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</si>
  <si>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</si>
  <si>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</si>
  <si>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</si>
  <si>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</si>
  <si>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</si>
  <si>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</si>
  <si>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</si>
  <si>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</si>
  <si>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</si>
  <si>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</si>
  <si>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</si>
  <si>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</si>
  <si>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</si>
  <si>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</si>
  <si>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</si>
  <si>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</si>
  <si>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</si>
  <si>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</si>
  <si>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</si>
  <si>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</si>
  <si>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</si>
  <si>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</si>
  <si>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</si>
  <si>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</si>
  <si>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</si>
  <si>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</si>
  <si>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</si>
  <si>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</si>
  <si>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</si>
  <si>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</si>
  <si>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</si>
  <si>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</si>
  <si>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</si>
  <si>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</si>
  <si>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</si>
  <si>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</si>
  <si>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</si>
  <si>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</si>
  <si>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</si>
  <si>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</si>
  <si>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</si>
  <si>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</si>
  <si>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</si>
  <si>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</si>
  <si>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</si>
  <si>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</si>
  <si>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</si>
  <si>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</si>
  <si>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</si>
  <si>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</si>
  <si>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</si>
  <si>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</si>
  <si>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</si>
  <si>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</si>
  <si>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</si>
  <si>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</si>
  <si>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</si>
  <si>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</si>
  <si>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</si>
  <si>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</si>
  <si>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</si>
  <si>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</si>
  <si>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</si>
  <si>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</si>
  <si>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</si>
  <si>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</si>
  <si>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</si>
  <si>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</si>
  <si>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</si>
  <si>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</si>
  <si>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</si>
  <si>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</si>
  <si>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</si>
  <si>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</si>
  <si>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</si>
  <si>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</si>
  <si>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</si>
  <si>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</si>
  <si>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</si>
  <si>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</si>
  <si>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</si>
  <si>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</si>
  <si>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</si>
  <si>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</si>
  <si>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</si>
  <si>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</si>
  <si>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</si>
  <si>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</si>
  <si>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</si>
  <si>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</si>
  <si>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</si>
  <si>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</si>
  <si>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</si>
  <si>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</si>
  <si>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</si>
  <si>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</si>
  <si>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</si>
  <si>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</si>
  <si>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</si>
  <si>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</si>
  <si>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</si>
  <si>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</si>
  <si>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</si>
  <si>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</si>
  <si>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</si>
  <si>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</si>
  <si>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</si>
  <si>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</si>
  <si>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</si>
  <si>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</si>
  <si>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</si>
  <si>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</si>
  <si>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</si>
  <si>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</si>
  <si>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</si>
  <si>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</si>
  <si>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</si>
  <si>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</si>
  <si>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</si>
  <si>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</si>
  <si>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</si>
  <si>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</si>
  <si>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</si>
  <si>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</si>
  <si>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</si>
  <si>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</si>
  <si>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</si>
  <si>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</si>
  <si>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</si>
  <si>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</si>
  <si>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</si>
  <si>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</si>
  <si>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</si>
  <si>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</si>
  <si>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</si>
  <si>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</si>
  <si>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</si>
  <si>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</si>
  <si>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</si>
  <si>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</si>
  <si>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</si>
  <si>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</si>
  <si>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</si>
  <si>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</si>
  <si>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</si>
  <si>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</si>
  <si>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</si>
  <si>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</si>
  <si>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</si>
  <si>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</si>
  <si>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</si>
  <si>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</si>
  <si>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</si>
  <si>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</si>
  <si>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</si>
  <si>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</si>
  <si>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</si>
  <si>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</si>
  <si>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</si>
  <si>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</si>
  <si>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</si>
  <si>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</si>
  <si>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</si>
  <si>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</si>
  <si>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</si>
  <si>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</si>
  <si>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</si>
  <si>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</si>
  <si>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</si>
  <si>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</si>
  <si>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</si>
  <si>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</si>
  <si>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</si>
  <si>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</si>
  <si>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</si>
  <si>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</si>
  <si>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</si>
  <si>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</si>
  <si>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</si>
  <si>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</si>
  <si>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</si>
  <si>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</si>
  <si>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</si>
  <si>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</si>
  <si>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</si>
  <si>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</si>
  <si>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</si>
  <si>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</si>
  <si>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</si>
  <si>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</si>
  <si>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</si>
  <si>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</si>
  <si>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</si>
  <si>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</si>
  <si>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</si>
  <si>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</si>
  <si>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</si>
  <si>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</si>
  <si>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</si>
  <si>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</si>
  <si>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</si>
  <si>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</si>
  <si>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</si>
  <si>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</si>
  <si>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</si>
  <si>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</si>
  <si>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</si>
  <si>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</si>
  <si>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</si>
  <si>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</si>
  <si>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</si>
  <si>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</si>
  <si>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</si>
  <si>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</si>
  <si>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</si>
  <si>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</si>
  <si>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</si>
  <si>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</si>
  <si>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</si>
  <si>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</si>
  <si>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</si>
  <si>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</si>
  <si>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</si>
  <si>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</si>
  <si>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</si>
  <si>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</si>
  <si>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</si>
  <si>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</si>
  <si>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</si>
  <si>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</si>
  <si>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</si>
  <si>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</si>
  <si>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</si>
  <si>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</si>
  <si>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</si>
  <si>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</si>
  <si>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</si>
  <si>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</si>
  <si>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</si>
  <si>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</si>
  <si>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</si>
  <si>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</si>
  <si>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</si>
  <si>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</si>
  <si>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</si>
  <si>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</si>
  <si>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</si>
  <si>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</si>
  <si>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</si>
  <si>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</si>
  <si>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</si>
  <si>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</si>
  <si>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</si>
  <si>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</si>
  <si>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</si>
  <si>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</si>
  <si>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</si>
  <si>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</si>
  <si>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</si>
  <si>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</si>
  <si>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</si>
  <si>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</si>
  <si>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</si>
  <si>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</si>
  <si>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</si>
  <si>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</si>
  <si>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</si>
  <si>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</si>
  <si>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</si>
  <si>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</si>
  <si>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</si>
  <si>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</si>
  <si>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</si>
  <si>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</si>
  <si>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</si>
  <si>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</si>
  <si>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</si>
  <si>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</si>
  <si>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</si>
  <si>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</si>
  <si>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</si>
  <si>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</si>
  <si>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</si>
  <si>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</si>
  <si>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</si>
  <si>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</si>
  <si>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</si>
  <si>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</si>
  <si>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</si>
  <si>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</si>
  <si>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</si>
  <si>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</si>
  <si>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</si>
  <si>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</si>
  <si>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</si>
  <si>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</si>
  <si>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</si>
  <si>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</si>
  <si>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</si>
  <si>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</si>
  <si>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</si>
  <si>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</si>
  <si>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</si>
  <si>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</si>
  <si>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</si>
  <si>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</si>
  <si>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</si>
  <si>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</si>
  <si>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</si>
  <si>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</si>
  <si>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</si>
  <si>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</si>
  <si>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</si>
  <si>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</si>
  <si>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</si>
  <si>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</si>
  <si>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</si>
  <si>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</si>
  <si>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</si>
  <si>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</si>
  <si>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</si>
  <si>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</si>
  <si>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</si>
  <si>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</si>
  <si>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</si>
  <si>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</si>
  <si>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</si>
  <si>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</si>
  <si>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</si>
  <si>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</si>
  <si>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</si>
  <si>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</si>
  <si>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</si>
  <si>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</si>
  <si>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</si>
  <si>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</si>
  <si>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</si>
  <si>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</si>
  <si>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</si>
  <si>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</si>
  <si>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</si>
  <si>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</si>
  <si>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</si>
  <si>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</si>
  <si>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</si>
  <si>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</si>
  <si>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</si>
  <si>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</si>
  <si>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</si>
  <si>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</si>
  <si>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</si>
  <si>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</si>
  <si>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</si>
  <si>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</si>
  <si>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</si>
  <si>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</si>
  <si>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</si>
  <si>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</si>
  <si>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</si>
  <si>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</si>
  <si>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</si>
  <si>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</si>
  <si>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</si>
  <si>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</si>
  <si>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</si>
  <si>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</si>
  <si>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</si>
  <si>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</si>
  <si>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</si>
  <si>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</si>
  <si>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</si>
  <si>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</si>
  <si>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</si>
  <si>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</si>
  <si>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</si>
  <si>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</si>
  <si>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</si>
  <si>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</si>
  <si>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</si>
  <si>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</si>
  <si>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</si>
  <si>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</si>
  <si>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</si>
  <si>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</si>
  <si>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</si>
  <si>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</si>
  <si>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</si>
  <si>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</si>
  <si>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</si>
  <si>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</si>
  <si>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</si>
  <si>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</si>
  <si>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</si>
  <si>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</si>
  <si>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</si>
  <si>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</si>
  <si>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</si>
  <si>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</si>
  <si>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</si>
  <si>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</si>
  <si>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</si>
  <si>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</si>
  <si>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</si>
  <si>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</si>
  <si>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</si>
  <si>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</si>
  <si>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</si>
  <si>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</si>
  <si>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</si>
  <si>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</si>
  <si>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</si>
  <si>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</si>
  <si>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</si>
  <si>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</si>
  <si>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</si>
  <si>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</si>
  <si>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</si>
  <si>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</si>
  <si>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</si>
  <si>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</si>
  <si>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</si>
  <si>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</si>
  <si>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</si>
  <si>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</si>
  <si>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</si>
  <si>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</si>
  <si>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</si>
  <si>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</si>
  <si>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</si>
  <si>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</si>
  <si>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</si>
  <si>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</si>
  <si>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</si>
  <si>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</si>
  <si>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</si>
  <si>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</si>
  <si>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</si>
  <si>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</si>
  <si>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</si>
  <si>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</si>
  <si>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</si>
  <si>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</si>
  <si>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</si>
  <si>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</si>
  <si>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</si>
  <si>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</si>
  <si>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</si>
  <si>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</si>
  <si>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</si>
  <si>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</si>
  <si>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</si>
  <si>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</si>
  <si>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</si>
  <si>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</si>
  <si>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</si>
  <si>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</si>
  <si>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</si>
  <si>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</si>
  <si>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</si>
  <si>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</si>
  <si>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</si>
  <si>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</si>
  <si>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</si>
  <si>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</si>
  <si>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</si>
  <si>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</si>
  <si>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</si>
  <si>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</si>
  <si>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</si>
  <si>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</si>
  <si>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</si>
  <si>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</si>
  <si>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</si>
  <si>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</si>
  <si>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</si>
  <si>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</si>
  <si>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</si>
  <si>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</si>
  <si>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</si>
  <si>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</si>
  <si>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</si>
  <si>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</si>
  <si>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</si>
  <si>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</si>
  <si>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</si>
  <si>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</si>
  <si>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</si>
  <si>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</si>
  <si>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</si>
  <si>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</si>
  <si>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</si>
  <si>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</si>
  <si>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</si>
  <si>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</si>
  <si>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</si>
  <si>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</si>
  <si>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</si>
  <si>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</si>
  <si>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</si>
  <si>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</si>
  <si>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</si>
  <si>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</si>
  <si>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</si>
  <si>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</si>
  <si>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</si>
  <si>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</si>
  <si>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</si>
  <si>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</si>
  <si>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</si>
  <si>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</si>
  <si>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</si>
  <si>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</si>
  <si>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</si>
  <si>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</si>
  <si>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</si>
  <si>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</si>
  <si>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</si>
  <si>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</si>
  <si>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</si>
  <si>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</si>
  <si>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</si>
  <si>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</si>
  <si>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</si>
  <si>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</si>
  <si>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</si>
  <si>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</si>
  <si>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</si>
  <si>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</si>
  <si>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</si>
  <si>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</si>
  <si>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</si>
  <si>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</si>
  <si>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</si>
  <si>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</si>
  <si>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</si>
  <si>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</si>
  <si>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</si>
  <si>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</si>
  <si>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</si>
  <si>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</si>
  <si>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</si>
  <si>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</si>
  <si>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</si>
  <si>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</si>
  <si>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</si>
  <si>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</si>
  <si>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</si>
  <si>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</si>
  <si>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</si>
  <si>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</si>
  <si>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</si>
  <si>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</si>
  <si>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</si>
  <si>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</si>
  <si>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</si>
  <si>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</si>
  <si>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</si>
  <si>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</si>
  <si>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</si>
  <si>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</si>
  <si>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</si>
  <si>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</si>
  <si>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</si>
  <si>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</si>
  <si>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</si>
  <si>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</si>
  <si>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</si>
  <si>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</si>
  <si>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</si>
  <si>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</si>
  <si>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</si>
  <si>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</si>
  <si>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</si>
  <si>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</si>
  <si>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</si>
  <si>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</si>
  <si>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</si>
  <si>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</si>
  <si>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</si>
  <si>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</si>
  <si>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</si>
  <si>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</si>
  <si>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</si>
  <si>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</si>
  <si>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</si>
  <si>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</si>
  <si>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</si>
  <si>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</si>
  <si>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</si>
  <si>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</si>
  <si>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</si>
  <si>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</si>
  <si>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</si>
  <si>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</si>
  <si>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</si>
  <si>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</si>
  <si>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</si>
  <si>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</si>
  <si>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</si>
  <si>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</si>
  <si>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</si>
  <si>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</si>
  <si>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</si>
  <si>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</si>
  <si>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</si>
  <si>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</si>
  <si>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</si>
  <si>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</si>
  <si>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</si>
  <si>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</si>
  <si>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</si>
  <si>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</si>
  <si>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</si>
  <si>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</si>
  <si>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</si>
  <si>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</si>
  <si>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</si>
  <si>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</si>
  <si>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</si>
  <si>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</si>
  <si>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</si>
  <si>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</si>
  <si>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</si>
  <si>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</si>
  <si>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</si>
  <si>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</si>
  <si>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</si>
  <si>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</si>
  <si>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</si>
  <si>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</si>
  <si>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</si>
  <si>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</si>
  <si>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</si>
  <si>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</si>
  <si>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</si>
  <si>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</si>
  <si>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</si>
  <si>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</si>
  <si>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</si>
  <si>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</si>
  <si>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</si>
  <si>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</si>
  <si>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</si>
  <si>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</si>
  <si>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</si>
  <si>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</si>
  <si>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</si>
  <si>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</si>
  <si>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</si>
  <si>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</si>
  <si>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</si>
  <si>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</si>
  <si>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</si>
  <si>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</si>
  <si>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</si>
  <si>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</si>
  <si>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</si>
  <si>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</si>
  <si>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</si>
  <si>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</si>
  <si>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</si>
  <si>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</si>
  <si>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</si>
  <si>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</si>
  <si>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</si>
  <si>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</si>
  <si>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</si>
  <si>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</si>
  <si>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</si>
  <si>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</si>
  <si>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</si>
  <si>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</si>
  <si>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</si>
  <si>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</si>
  <si>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</si>
  <si>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</si>
  <si>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</si>
  <si>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</si>
  <si>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</si>
  <si>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</si>
  <si>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</si>
  <si>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</si>
  <si>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</si>
  <si>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</si>
  <si>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</si>
  <si>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</si>
  <si>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</si>
  <si>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</si>
  <si>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</si>
  <si>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</si>
  <si>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</si>
  <si>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</si>
  <si>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</si>
  <si>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</si>
  <si>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</si>
  <si>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</si>
  <si>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</si>
  <si>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</si>
  <si>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</si>
  <si>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</si>
  <si>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</si>
  <si>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</si>
  <si>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</si>
  <si>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</si>
  <si>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</si>
  <si>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</si>
  <si>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</si>
  <si>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</si>
  <si>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</si>
  <si>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</si>
  <si>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</si>
  <si>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</si>
  <si>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</si>
  <si>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</si>
  <si>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</si>
  <si>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</si>
  <si>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</si>
  <si>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</si>
  <si>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</si>
  <si>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</si>
  <si>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</si>
  <si>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</si>
  <si>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</si>
  <si>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</si>
  <si>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</si>
  <si>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</si>
  <si>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</si>
  <si>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</si>
  <si>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</si>
  <si>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</si>
  <si>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</si>
  <si>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</si>
  <si>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</si>
  <si>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</si>
  <si>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</si>
  <si>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</si>
  <si>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</si>
  <si>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</si>
  <si>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</si>
  <si>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</si>
  <si>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</si>
  <si>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</si>
  <si>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</si>
  <si>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</si>
  <si>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</si>
  <si>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</si>
  <si>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</si>
  <si>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</si>
  <si>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</si>
  <si>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</si>
  <si>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</si>
  <si>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</si>
  <si>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</si>
  <si>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</si>
  <si>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</si>
  <si>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</si>
  <si>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</si>
  <si>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</si>
  <si>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</si>
  <si>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</si>
  <si>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</si>
  <si>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</si>
  <si>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</si>
  <si>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</si>
  <si>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</si>
  <si>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</si>
  <si>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</si>
  <si>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</si>
  <si>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</si>
  <si>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</si>
  <si>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</si>
  <si>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</si>
  <si>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</si>
  <si>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</si>
  <si>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</si>
  <si>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</si>
  <si>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</si>
  <si>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</si>
  <si>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</si>
  <si>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</si>
  <si>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</si>
  <si>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</si>
  <si>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</si>
  <si>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</si>
  <si>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</si>
  <si>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</si>
  <si>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</si>
  <si>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</si>
  <si>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</si>
  <si>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</si>
  <si>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</si>
  <si>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</si>
  <si>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</si>
  <si>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</si>
  <si>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</si>
  <si>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</si>
  <si>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</si>
  <si>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</si>
  <si>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</si>
  <si>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</si>
  <si>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</si>
  <si>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</si>
  <si>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</si>
  <si>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</si>
  <si>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</si>
  <si>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</si>
  <si>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</si>
  <si>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</si>
  <si>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</si>
  <si>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</si>
  <si>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</si>
  <si>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</si>
  <si>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</si>
  <si>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</si>
  <si>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</si>
  <si>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</si>
  <si>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</si>
  <si>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</si>
  <si>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</si>
  <si>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</si>
  <si>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</si>
  <si>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</si>
  <si>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</si>
  <si>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</si>
  <si>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</si>
  <si>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</si>
  <si>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</si>
  <si>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</si>
  <si>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</si>
  <si>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</si>
  <si>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</si>
  <si>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</si>
  <si>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</si>
  <si>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</si>
  <si>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</si>
  <si>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</si>
  <si>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</si>
  <si>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</si>
  <si>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</si>
  <si>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</si>
  <si>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</si>
  <si>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</si>
  <si>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</si>
  <si>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</si>
  <si>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</si>
  <si>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</si>
  <si>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</si>
  <si>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</si>
  <si>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</si>
  <si>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</si>
  <si>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</si>
  <si>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</si>
  <si>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</si>
  <si>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</si>
  <si>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</si>
  <si>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</si>
  <si>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</si>
  <si>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</si>
  <si>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</si>
  <si>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</si>
  <si>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</si>
  <si>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</si>
  <si>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</si>
  <si>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</si>
  <si>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</si>
  <si>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</si>
  <si>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</si>
  <si>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</si>
  <si>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</si>
  <si>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</si>
  <si>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</si>
  <si>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</si>
  <si>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</si>
  <si>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</si>
  <si>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</si>
  <si>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</si>
  <si>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</si>
  <si>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</si>
  <si>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</si>
  <si>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</si>
  <si>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</si>
  <si>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</si>
  <si>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</si>
  <si>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</si>
  <si>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</si>
  <si>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</si>
  <si>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</si>
  <si>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</si>
  <si>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</si>
  <si>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</si>
  <si>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</si>
  <si>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</si>
  <si>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</si>
  <si>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</si>
  <si>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</si>
  <si>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</si>
  <si>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</si>
  <si>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</si>
  <si>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</si>
  <si>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</si>
  <si>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</si>
  <si>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</si>
  <si>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</si>
  <si>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</si>
  <si>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</si>
  <si>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</si>
  <si>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</si>
  <si>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</si>
  <si>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</si>
  <si>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</si>
  <si>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</si>
  <si>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</si>
  <si>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</si>
  <si>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</si>
  <si>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</si>
  <si>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</si>
  <si>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</si>
  <si>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</si>
  <si>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</si>
  <si>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</si>
  <si>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</si>
  <si>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</si>
  <si>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</si>
  <si>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</si>
  <si>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</si>
  <si>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</si>
  <si>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</si>
  <si>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</si>
  <si>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</si>
  <si>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</si>
  <si>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</si>
  <si>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</si>
  <si>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</si>
  <si>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</si>
  <si>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</si>
  <si>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</si>
  <si>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</si>
  <si>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</si>
  <si>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</si>
  <si>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</si>
  <si>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</si>
  <si>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</si>
  <si>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</si>
  <si>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</si>
  <si>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</si>
  <si>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</si>
  <si>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</si>
  <si>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</si>
  <si>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</si>
  <si>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</si>
  <si>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</si>
  <si>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</si>
  <si>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</si>
  <si>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</si>
  <si>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</si>
  <si>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</si>
  <si>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</si>
  <si>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</si>
  <si>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</si>
  <si>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</si>
  <si>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</si>
  <si>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</si>
  <si>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</si>
  <si>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</si>
  <si>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</si>
  <si>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</si>
  <si>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</si>
  <si>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</si>
  <si>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</si>
  <si>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</si>
  <si>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</si>
  <si>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</si>
  <si>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</si>
  <si>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</si>
  <si>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</si>
  <si>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</si>
  <si>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</si>
  <si>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</si>
  <si>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</si>
  <si>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</si>
  <si>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</si>
  <si>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</si>
  <si>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</si>
  <si>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</si>
  <si>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</si>
  <si>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</si>
  <si>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</si>
  <si>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</si>
  <si>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</si>
  <si>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</si>
  <si>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</si>
  <si>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</si>
  <si>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</si>
  <si>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</si>
  <si>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</si>
  <si>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</si>
  <si>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</si>
  <si>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</si>
  <si>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</si>
  <si>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</si>
  <si>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</si>
  <si>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</si>
  <si>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</si>
  <si>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</si>
  <si>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</si>
  <si>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</si>
  <si>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</si>
  <si>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</si>
  <si>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</si>
  <si>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</si>
  <si>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</si>
  <si>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</si>
  <si>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</si>
  <si>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</si>
  <si>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</si>
  <si>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</si>
  <si>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</si>
  <si>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</si>
  <si>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</si>
  <si>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</si>
  <si>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</si>
  <si>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</si>
  <si>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</si>
  <si>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</si>
  <si>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</si>
  <si>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</si>
  <si>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</si>
  <si>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</si>
  <si>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</si>
  <si>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</si>
  <si>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</si>
  <si>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</si>
  <si>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</si>
  <si>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</si>
  <si>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</si>
  <si>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</si>
  <si>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</si>
  <si>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</si>
  <si>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</si>
  <si>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</si>
  <si>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</si>
  <si>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</si>
  <si>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</si>
  <si>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</si>
  <si>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</si>
  <si>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</si>
  <si>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</si>
  <si>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</si>
  <si>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</si>
  <si>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</si>
  <si>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</si>
  <si>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</si>
  <si>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</si>
  <si>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</si>
  <si>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</si>
  <si>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</si>
  <si>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</si>
  <si>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</si>
  <si>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</si>
  <si>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</si>
  <si>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</si>
  <si>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</si>
  <si>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</si>
  <si>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</si>
  <si>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</si>
  <si>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</si>
  <si>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</si>
  <si>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</si>
  <si>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</si>
  <si>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</si>
  <si>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</si>
  <si>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</si>
  <si>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</si>
  <si>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</si>
  <si>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</si>
  <si>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</si>
  <si>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</si>
  <si>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</si>
  <si>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</si>
  <si>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</si>
  <si>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</si>
  <si>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</si>
  <si>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</si>
  <si>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</si>
  <si>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</si>
  <si>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</si>
  <si>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</si>
  <si>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</si>
  <si>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</si>
  <si>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</si>
  <si>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</si>
  <si>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</si>
  <si>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</si>
  <si>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</si>
  <si>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</si>
  <si>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</si>
  <si>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</si>
  <si>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</si>
  <si>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</si>
  <si>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</si>
  <si>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</si>
  <si>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</si>
  <si>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</si>
  <si>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</si>
  <si>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</si>
  <si>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</si>
  <si>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</si>
  <si>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</si>
  <si>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</si>
  <si>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</si>
  <si>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</si>
  <si>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</si>
  <si>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</si>
  <si>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</si>
  <si>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</si>
  <si>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</si>
  <si>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</si>
  <si>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</si>
  <si>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</si>
  <si>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</si>
  <si>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</si>
  <si>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</si>
  <si>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</si>
  <si>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</si>
  <si>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</si>
  <si>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</si>
  <si>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</si>
  <si>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</si>
  <si>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</si>
  <si>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</si>
  <si>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</si>
  <si>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</si>
  <si>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</si>
  <si>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</si>
  <si>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</si>
  <si>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</si>
  <si>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</si>
  <si>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</si>
  <si>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</si>
  <si>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</si>
  <si>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</si>
  <si>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</si>
  <si>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</si>
  <si>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</si>
  <si>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</si>
  <si>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</si>
  <si>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</si>
  <si>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</si>
  <si>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</si>
  <si>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</si>
  <si>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</si>
  <si>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</si>
  <si>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</si>
  <si>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</si>
  <si>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</si>
  <si>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</si>
  <si>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</si>
  <si>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</si>
  <si>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</si>
  <si>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</si>
  <si>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</si>
  <si>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</si>
  <si>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</si>
  <si>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</si>
  <si>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</si>
  <si>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</si>
  <si>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</si>
  <si>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</si>
  <si>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</si>
  <si>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</si>
  <si>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</si>
  <si>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</si>
  <si>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</si>
  <si>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</si>
  <si>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</si>
  <si>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</si>
  <si>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</si>
  <si>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</si>
  <si>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</si>
  <si>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</si>
  <si>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</si>
  <si>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</si>
  <si>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</si>
  <si>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</si>
  <si>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</si>
  <si>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</si>
  <si>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</si>
  <si>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</si>
  <si>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</si>
  <si>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</si>
  <si>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</si>
  <si>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</si>
  <si>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</si>
  <si>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</si>
  <si>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</si>
  <si>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</si>
  <si>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</si>
  <si>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</si>
  <si>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</si>
  <si>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</si>
  <si>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</si>
  <si>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</si>
  <si>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</si>
  <si>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</si>
  <si>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</si>
  <si>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</si>
  <si>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</si>
  <si>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</si>
  <si>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</si>
  <si>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</si>
  <si>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</si>
  <si>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</si>
  <si>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</si>
  <si>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</si>
  <si>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</si>
  <si>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</si>
  <si>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</si>
  <si>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</si>
  <si>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</si>
  <si>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</si>
  <si>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</si>
  <si>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</si>
  <si>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</si>
  <si>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</si>
  <si>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</si>
  <si>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</si>
  <si>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</si>
  <si>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</si>
  <si>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</si>
  <si>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</si>
  <si>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</si>
  <si>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</si>
  <si>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</si>
  <si>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</si>
  <si>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</si>
  <si>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</si>
  <si>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</si>
  <si>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</si>
  <si>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</si>
  <si>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</si>
  <si>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</si>
  <si>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</si>
  <si>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</si>
  <si>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</si>
  <si>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</si>
  <si>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</si>
  <si>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</si>
  <si>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</si>
  <si>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</si>
  <si>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</si>
  <si>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</si>
  <si>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</si>
  <si>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</si>
  <si>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</si>
  <si>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</si>
  <si>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</si>
  <si>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</si>
  <si>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</si>
  <si>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</si>
  <si>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</si>
  <si>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</si>
  <si>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</si>
  <si>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</si>
  <si>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</si>
  <si>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</si>
  <si>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</si>
  <si>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</si>
  <si>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</si>
  <si>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</si>
  <si>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</si>
  <si>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</si>
  <si>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</si>
  <si>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</si>
  <si>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</si>
  <si>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</si>
  <si>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</si>
  <si>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</si>
  <si>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</si>
  <si>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</si>
  <si>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</si>
  <si>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</si>
  <si>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</si>
  <si>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</si>
  <si>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</si>
  <si>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</si>
  <si>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</si>
  <si>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</si>
  <si>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</si>
  <si>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</si>
  <si>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</si>
  <si>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</si>
  <si>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</si>
  <si>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</si>
  <si>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</si>
  <si>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</si>
  <si>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</si>
  <si>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</si>
  <si>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</si>
  <si>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</si>
  <si>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</si>
  <si>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</si>
  <si>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</si>
  <si>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</si>
  <si>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</si>
  <si>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</si>
  <si>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</si>
  <si>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</si>
  <si>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</si>
  <si>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</si>
  <si>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</si>
  <si>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</si>
  <si>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</si>
  <si>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</si>
  <si>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</si>
  <si>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</si>
  <si>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</si>
  <si>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</si>
  <si>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</si>
  <si>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</si>
  <si>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</si>
  <si>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</si>
  <si>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</si>
  <si>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</si>
  <si>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</si>
  <si>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</si>
  <si>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</si>
  <si>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</si>
  <si>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</si>
  <si>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</si>
  <si>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</si>
  <si>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</si>
  <si>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</si>
  <si>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</si>
  <si>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</si>
  <si>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</si>
  <si>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</si>
  <si>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</si>
  <si>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</si>
  <si>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</si>
  <si>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</si>
  <si>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</si>
  <si>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</si>
  <si>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</si>
  <si>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</si>
  <si>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</si>
  <si>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</si>
  <si>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</si>
  <si>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</si>
  <si>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</si>
  <si>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</si>
  <si>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</si>
  <si>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</si>
  <si>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</si>
  <si>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</si>
  <si>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</si>
  <si>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</si>
  <si>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</si>
  <si>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</si>
  <si>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</si>
  <si>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</si>
  <si>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</si>
  <si>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</si>
  <si>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</si>
  <si>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</si>
  <si>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</si>
  <si>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</si>
  <si>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</si>
  <si>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</si>
  <si>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</si>
  <si>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</si>
  <si>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</si>
  <si>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</si>
  <si>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</si>
  <si>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</si>
  <si>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</si>
  <si>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</si>
  <si>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</si>
  <si>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</si>
  <si>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</si>
  <si>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</si>
  <si>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</si>
  <si>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</si>
  <si>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</si>
  <si>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</si>
  <si>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</si>
  <si>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</si>
  <si>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</si>
  <si>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</si>
  <si>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</si>
  <si>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</si>
  <si>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</si>
  <si>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</si>
  <si>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</si>
  <si>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</si>
  <si>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</si>
  <si>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</si>
  <si>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</si>
  <si>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</si>
  <si>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</si>
  <si>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</si>
  <si>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</si>
  <si>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</si>
  <si>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</si>
  <si>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</si>
  <si>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</si>
  <si>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</si>
  <si>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</si>
  <si>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</si>
  <si>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</si>
  <si>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</si>
  <si>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</si>
  <si>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</si>
  <si>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</si>
  <si>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</si>
  <si>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</si>
  <si>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</si>
  <si>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</si>
  <si>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</si>
  <si>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</si>
  <si>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</si>
  <si>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</si>
  <si>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</si>
  <si>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</si>
  <si>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</si>
  <si>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</si>
  <si>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</si>
  <si>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</si>
  <si>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</si>
  <si>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</si>
  <si>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</si>
  <si>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</si>
  <si>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</si>
  <si>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</si>
  <si>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</si>
  <si>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</si>
  <si>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</si>
  <si>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</si>
  <si>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</si>
  <si>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</si>
  <si>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</si>
  <si>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</si>
  <si>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</si>
  <si>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</si>
  <si>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</si>
  <si>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</si>
  <si>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</si>
  <si>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</si>
  <si>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</si>
  <si>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</si>
  <si>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</si>
  <si>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</si>
  <si>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</si>
  <si>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</si>
  <si>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</si>
  <si>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</si>
  <si>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</si>
  <si>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</si>
  <si>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</si>
  <si>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</si>
  <si>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</si>
  <si>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</si>
  <si>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</si>
  <si>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</si>
  <si>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</si>
  <si>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</si>
  <si>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</si>
  <si>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</si>
  <si>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</si>
  <si>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</si>
  <si>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</si>
  <si>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</si>
  <si>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</si>
  <si>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</si>
  <si>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</si>
  <si>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</si>
  <si>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</si>
  <si>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</si>
  <si>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</si>
  <si>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</si>
  <si>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</si>
  <si>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</si>
  <si>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</si>
  <si>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</si>
  <si>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</si>
  <si>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</si>
  <si>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</si>
  <si>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</si>
  <si>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</si>
  <si>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</si>
  <si>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</si>
  <si>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</si>
  <si>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</si>
  <si>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</si>
  <si>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</si>
  <si>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</si>
  <si>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</si>
  <si>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</si>
  <si>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</si>
  <si>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</si>
  <si>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</si>
  <si>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</si>
  <si>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</si>
  <si>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</si>
  <si>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</si>
  <si>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</si>
  <si>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</si>
  <si>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</si>
  <si>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</si>
  <si>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</si>
  <si>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</si>
  <si>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</si>
  <si>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</si>
  <si>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</si>
  <si>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</si>
  <si>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</si>
  <si>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</si>
  <si>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</si>
  <si>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</si>
  <si>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</si>
  <si>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</si>
  <si>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</si>
  <si>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</si>
  <si>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</si>
  <si>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</si>
  <si>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</si>
  <si>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</si>
  <si>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</si>
  <si>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</si>
  <si>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</si>
  <si>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</si>
  <si>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</si>
  <si>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</si>
  <si>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</si>
  <si>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</si>
  <si>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</si>
  <si>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</si>
  <si>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</si>
  <si>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</si>
  <si>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</si>
  <si>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</si>
  <si>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</si>
  <si>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</si>
  <si>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</si>
  <si>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</si>
  <si>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</si>
  <si>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</si>
  <si>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</si>
  <si>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</si>
  <si>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</si>
  <si>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</si>
  <si>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</si>
  <si>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</si>
  <si>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</si>
  <si>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</si>
  <si>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</si>
  <si>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</si>
  <si>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</si>
  <si>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</si>
  <si>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</si>
  <si>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</si>
  <si>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</si>
  <si>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</si>
  <si>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</si>
  <si>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</si>
  <si>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</si>
  <si>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</si>
  <si>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</si>
  <si>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</si>
  <si>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</si>
  <si>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</si>
  <si>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</si>
  <si>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</si>
  <si>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</si>
  <si>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</si>
  <si>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</si>
  <si>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</si>
  <si>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</si>
  <si>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</si>
  <si>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</si>
  <si>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</si>
  <si>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</si>
  <si>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</si>
  <si>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</si>
  <si>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</si>
  <si>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</si>
  <si>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</si>
  <si>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</si>
  <si>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</si>
  <si>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</si>
  <si>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</si>
  <si>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</si>
  <si>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</si>
  <si>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</si>
  <si>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</si>
  <si>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</si>
  <si>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</si>
  <si>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</si>
  <si>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</si>
  <si>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</si>
  <si>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</si>
  <si>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</si>
  <si>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</si>
  <si>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</si>
  <si>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</si>
  <si>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</si>
  <si>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</si>
  <si>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</si>
  <si>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</si>
  <si>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</si>
  <si>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</si>
  <si>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</si>
  <si>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</si>
  <si>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</si>
  <si>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</si>
  <si>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</si>
  <si>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</si>
  <si>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</si>
  <si>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</si>
  <si>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</si>
  <si>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</si>
  <si>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</si>
  <si>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</si>
  <si>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</si>
  <si>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</si>
  <si>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</si>
  <si>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</si>
  <si>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</si>
  <si>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</si>
  <si>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</si>
  <si>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</si>
  <si>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</si>
  <si>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</si>
  <si>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</si>
  <si>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</si>
  <si>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</si>
  <si>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</si>
  <si>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</si>
  <si>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</si>
  <si>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</si>
  <si>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</si>
  <si>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</si>
  <si>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</si>
  <si>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</si>
  <si>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</si>
  <si>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</si>
  <si>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</si>
  <si>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</si>
  <si>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</si>
  <si>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</si>
  <si>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</si>
  <si>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</si>
  <si>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</si>
  <si>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</si>
  <si>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</si>
  <si>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</si>
  <si>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</si>
  <si>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</si>
  <si>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</si>
  <si>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</si>
  <si>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</si>
  <si>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</si>
  <si>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</si>
  <si>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</si>
  <si>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</si>
  <si>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</si>
  <si>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</si>
  <si>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</si>
  <si>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</si>
  <si>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</si>
  <si>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</si>
  <si>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</si>
  <si>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</si>
  <si>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</si>
  <si>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</si>
  <si>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</si>
  <si>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</si>
  <si>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</si>
  <si>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</si>
  <si>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</si>
  <si>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</si>
  <si>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</si>
  <si>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</si>
  <si>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</si>
  <si>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</si>
  <si>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</si>
  <si>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</si>
  <si>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</si>
  <si>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</si>
  <si>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</si>
  <si>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</si>
  <si>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</si>
  <si>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</si>
  <si>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</si>
  <si>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</si>
  <si>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</si>
  <si>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</si>
  <si>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</si>
  <si>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</si>
  <si>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</si>
  <si>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</si>
  <si>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</si>
  <si>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</si>
  <si>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</si>
  <si>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</si>
  <si>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</si>
  <si>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</si>
  <si>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</si>
  <si>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</si>
  <si>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</si>
  <si>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</si>
  <si>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</si>
  <si>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</si>
  <si>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</si>
  <si>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</si>
  <si>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</si>
  <si>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</si>
  <si>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</si>
  <si>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</si>
  <si>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</si>
  <si>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</si>
  <si>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</si>
  <si>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</si>
  <si>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</si>
  <si>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</si>
  <si>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</si>
  <si>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</si>
  <si>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</si>
  <si>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</si>
  <si>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</si>
  <si>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</si>
  <si>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</si>
  <si>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</si>
  <si>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</si>
  <si>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</si>
  <si>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</si>
  <si>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</si>
  <si>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</si>
  <si>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</si>
  <si>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</si>
  <si>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</si>
  <si>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</si>
  <si>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</si>
  <si>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</si>
  <si>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</si>
  <si>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</si>
  <si>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</si>
  <si>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</si>
  <si>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</si>
  <si>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</si>
  <si>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</si>
  <si>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</si>
  <si>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</si>
  <si>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</si>
  <si>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</si>
  <si>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</si>
  <si>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</si>
  <si>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</si>
  <si>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</si>
  <si>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</si>
  <si>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</si>
  <si>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</si>
  <si>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</si>
  <si>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</si>
  <si>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</si>
  <si>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</si>
  <si>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</si>
  <si>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</si>
  <si>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</si>
  <si>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</si>
  <si>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</si>
  <si>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</si>
  <si>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</si>
  <si>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</si>
  <si>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</si>
  <si>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</si>
  <si>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</si>
  <si>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</si>
  <si>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</si>
  <si>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</si>
  <si>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</si>
  <si>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</si>
  <si>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</si>
  <si>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</si>
  <si>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</si>
  <si>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</si>
  <si>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</si>
  <si>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</si>
  <si>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</si>
  <si>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</si>
  <si>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</si>
  <si>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</si>
  <si>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</si>
  <si>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</si>
  <si>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</si>
  <si>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</si>
  <si>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</si>
  <si>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</si>
  <si>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</si>
  <si>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</si>
  <si>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</si>
  <si>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</si>
  <si>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</si>
  <si>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</si>
  <si>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</si>
  <si>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</si>
  <si>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</si>
  <si>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</si>
  <si>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</si>
  <si>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</si>
  <si>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</si>
  <si>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</si>
  <si>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</si>
  <si>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</si>
  <si>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</si>
  <si>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</si>
  <si>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</si>
  <si>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</si>
  <si>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</si>
  <si>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</si>
  <si>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</si>
  <si>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</si>
  <si>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</si>
  <si>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</si>
  <si>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</si>
  <si>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</si>
  <si>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</si>
  <si>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</si>
  <si>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</si>
  <si>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</si>
  <si>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</si>
  <si>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</si>
  <si>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</si>
  <si>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</si>
  <si>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</si>
  <si>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</si>
  <si>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</si>
  <si>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</si>
  <si>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</si>
  <si>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</si>
  <si>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</si>
  <si>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</si>
  <si>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</si>
  <si>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</si>
  <si>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</si>
  <si>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</si>
  <si>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</si>
  <si>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</si>
  <si>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</si>
  <si>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</si>
  <si>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</si>
  <si>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</si>
  <si>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</si>
  <si>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</si>
  <si>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</si>
  <si>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</si>
  <si>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</si>
  <si>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</si>
  <si>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</si>
  <si>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</si>
  <si>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</si>
  <si>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</si>
  <si>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</si>
  <si>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</si>
  <si>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</si>
  <si>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</si>
  <si>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</si>
  <si>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</si>
  <si>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</si>
  <si>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</si>
  <si>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</si>
  <si>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</si>
  <si>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</si>
  <si>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</si>
  <si>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</si>
  <si>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</si>
  <si>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</si>
  <si>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</si>
  <si>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</si>
  <si>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</si>
  <si>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</si>
  <si>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</si>
  <si>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</si>
  <si>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</si>
  <si>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</si>
  <si>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</si>
  <si>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</si>
  <si>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</si>
  <si>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</si>
  <si>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</si>
  <si>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</si>
  <si>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</si>
  <si>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</si>
  <si>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</si>
  <si>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</si>
  <si>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</si>
  <si>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</si>
  <si>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</si>
  <si>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</si>
  <si>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</si>
  <si>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</si>
  <si>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</si>
  <si>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</si>
  <si>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</si>
  <si>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</si>
  <si>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</si>
  <si>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</si>
  <si>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</si>
  <si>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</si>
  <si>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</si>
  <si>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</si>
  <si>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</si>
  <si>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</si>
  <si>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</si>
  <si>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</si>
  <si>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</si>
  <si>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</si>
  <si>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</si>
  <si>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</si>
  <si>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</si>
  <si>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</si>
  <si>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</si>
  <si>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</si>
  <si>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</si>
  <si>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</si>
  <si>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</si>
  <si>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</si>
  <si>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</si>
  <si>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</si>
  <si>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</si>
  <si>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</si>
  <si>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</si>
  <si>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</si>
  <si>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</si>
  <si>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</si>
  <si>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</si>
  <si>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</si>
  <si>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</si>
  <si>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</si>
  <si>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</si>
  <si>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</si>
  <si>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</si>
  <si>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</si>
  <si>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</si>
  <si>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</si>
  <si>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</si>
  <si>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</si>
  <si>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</si>
  <si>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</si>
  <si>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</si>
  <si>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</si>
  <si>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</si>
  <si>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</si>
  <si>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</si>
  <si>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</si>
  <si>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</si>
  <si>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</si>
  <si>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</si>
  <si>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</si>
  <si>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</si>
  <si>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</si>
  <si>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</si>
  <si>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</si>
  <si>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</si>
  <si>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</si>
  <si>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</si>
  <si>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</si>
  <si>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</si>
  <si>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</si>
  <si>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</si>
  <si>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</si>
  <si>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</si>
  <si>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</si>
  <si>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</si>
  <si>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</si>
  <si>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</si>
  <si>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</si>
  <si>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</si>
  <si>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</si>
  <si>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</si>
  <si>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</si>
  <si>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</si>
  <si>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</si>
  <si>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</si>
  <si>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</si>
  <si>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</si>
  <si>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</si>
  <si>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</si>
  <si>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</si>
  <si>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</si>
  <si>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</si>
  <si>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</si>
  <si>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</si>
  <si>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</si>
  <si>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</si>
  <si>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</si>
  <si>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</si>
  <si>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</si>
  <si>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</si>
  <si>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</si>
  <si>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</si>
  <si>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</si>
  <si>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</si>
  <si>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</si>
  <si>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</si>
  <si>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</si>
  <si>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</si>
  <si>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</si>
  <si>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</si>
  <si>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</si>
  <si>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</si>
  <si>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</si>
  <si>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</si>
  <si>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</si>
  <si>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</si>
  <si>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</si>
  <si>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</si>
  <si>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</si>
  <si>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</si>
  <si>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</si>
  <si>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</si>
  <si>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</si>
  <si>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</si>
  <si>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</si>
  <si>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</si>
  <si>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</si>
  <si>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</si>
  <si>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</si>
  <si>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</si>
  <si>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</si>
  <si>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</si>
  <si>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</si>
  <si>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</si>
  <si>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</si>
  <si>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</si>
  <si>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</si>
  <si>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</si>
  <si>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</si>
  <si>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</si>
  <si>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</si>
  <si>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</si>
  <si>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</si>
  <si>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</si>
  <si>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</si>
  <si>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</si>
  <si>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</si>
  <si>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</si>
  <si>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</si>
  <si>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</si>
  <si>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</si>
  <si>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</si>
  <si>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</si>
  <si>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</si>
  <si>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</si>
  <si>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</si>
  <si>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</si>
  <si>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</si>
  <si>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</si>
  <si>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</si>
  <si>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</si>
  <si>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</si>
  <si>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</si>
  <si>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</si>
  <si>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</si>
  <si>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</si>
  <si>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</si>
  <si>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</si>
  <si>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</si>
  <si>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</si>
  <si>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</si>
  <si>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</si>
  <si>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</si>
  <si>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</si>
  <si>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</si>
  <si>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</si>
  <si>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</si>
  <si>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</si>
  <si>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</si>
  <si>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</si>
  <si>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</si>
  <si>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</si>
  <si>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</si>
  <si>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</si>
  <si>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</si>
  <si>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</si>
  <si>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</si>
  <si>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</si>
  <si>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</si>
  <si>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</si>
  <si>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</si>
  <si>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</si>
  <si>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</si>
  <si>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</si>
  <si>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</si>
  <si>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</si>
  <si>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</si>
  <si>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</si>
  <si>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</si>
  <si>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</si>
  <si>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</si>
  <si>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</si>
  <si>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</si>
  <si>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</si>
  <si>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</si>
  <si>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</si>
  <si>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</si>
  <si>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</si>
  <si>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</si>
  <si>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</si>
  <si>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</si>
  <si>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</si>
  <si>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</si>
  <si>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</si>
  <si>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</si>
  <si>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</si>
  <si>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</si>
  <si>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</si>
  <si>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</si>
  <si>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</si>
  <si>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</si>
  <si>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</si>
  <si>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</si>
  <si>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</si>
  <si>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</si>
  <si>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</si>
  <si>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</si>
  <si>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</si>
  <si>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</si>
  <si>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</si>
  <si>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</si>
  <si>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</si>
  <si>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</si>
  <si>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</si>
  <si>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</si>
  <si>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</si>
  <si>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</si>
  <si>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</si>
  <si>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</si>
  <si>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</si>
  <si>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</si>
  <si>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</si>
  <si>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</si>
  <si>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</si>
  <si>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</si>
  <si>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</si>
  <si>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</si>
  <si>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</si>
  <si>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</si>
  <si>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</si>
  <si>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</si>
  <si>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</si>
  <si>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</si>
  <si>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</si>
  <si>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</si>
  <si>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</si>
  <si>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</si>
  <si>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</si>
  <si>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</si>
  <si>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</si>
  <si>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</si>
  <si>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</si>
  <si>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</si>
  <si>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</si>
  <si>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</si>
  <si>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</si>
  <si>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</si>
  <si>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</si>
  <si>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</si>
  <si>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</si>
  <si>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</si>
  <si>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</si>
  <si>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</si>
  <si>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</si>
  <si>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</si>
  <si>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</si>
  <si>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</si>
  <si>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</si>
  <si>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</si>
  <si>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</si>
  <si>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</si>
  <si>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</si>
  <si>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</si>
  <si>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</si>
  <si>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</si>
  <si>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</si>
  <si>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</si>
  <si>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</si>
  <si>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</si>
  <si>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</si>
  <si>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</si>
  <si>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</si>
  <si>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</si>
  <si>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</si>
  <si>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</si>
  <si>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</si>
  <si>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</si>
  <si>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</si>
  <si>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</si>
  <si>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</si>
  <si>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</si>
  <si>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</si>
  <si>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</si>
  <si>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</si>
  <si>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</si>
  <si>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</si>
  <si>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</si>
  <si>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</si>
  <si>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</si>
  <si>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</si>
  <si>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</si>
  <si>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</si>
  <si>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</si>
  <si>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</si>
  <si>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</si>
  <si>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</si>
  <si>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</si>
  <si>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</si>
  <si>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</si>
  <si>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</si>
  <si>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</si>
  <si>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</si>
  <si>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</si>
  <si>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</si>
  <si>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</si>
  <si>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</si>
  <si>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</si>
  <si>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</si>
  <si>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</si>
  <si>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</si>
  <si>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</si>
  <si>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</si>
  <si>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</si>
  <si>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</si>
  <si>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</si>
  <si>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</si>
  <si>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</si>
  <si>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</si>
  <si>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</si>
  <si>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</si>
  <si>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</si>
  <si>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</si>
  <si>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</si>
  <si>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</si>
  <si>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</si>
  <si>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</si>
  <si>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</si>
  <si>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</si>
  <si>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</si>
  <si>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</si>
  <si>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</si>
  <si>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</si>
  <si>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</si>
  <si>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</si>
  <si>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</si>
  <si>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</si>
  <si>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</si>
  <si>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</si>
  <si>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</si>
  <si>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</si>
  <si>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</si>
  <si>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</si>
  <si>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</si>
  <si>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</si>
  <si>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</si>
  <si>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</si>
  <si>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</si>
  <si>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</si>
  <si>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</si>
  <si>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</si>
  <si>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</si>
  <si>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</si>
  <si>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</si>
  <si>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</si>
  <si>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</si>
  <si>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</si>
  <si>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</si>
  <si>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</si>
  <si>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</si>
  <si>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</si>
  <si>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</si>
  <si>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</si>
  <si>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</si>
  <si>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</si>
  <si>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</si>
  <si>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</si>
  <si>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</si>
  <si>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</si>
  <si>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</si>
  <si>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</si>
  <si>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</si>
  <si>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</si>
  <si>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</si>
  <si>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</si>
  <si>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</si>
  <si>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</si>
  <si>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</si>
  <si>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</si>
  <si>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</si>
  <si>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</si>
  <si>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</si>
  <si>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</si>
  <si>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</si>
  <si>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</si>
  <si>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</si>
  <si>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</si>
  <si>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</si>
  <si>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</si>
  <si>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</si>
  <si>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</si>
  <si>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</si>
  <si>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</si>
  <si>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</si>
  <si>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</si>
  <si>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</si>
  <si>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</si>
  <si>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</si>
  <si>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</si>
  <si>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</si>
  <si>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</si>
  <si>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</si>
  <si>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</si>
  <si>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</si>
  <si>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</si>
  <si>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</si>
  <si>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</si>
  <si>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</si>
  <si>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</si>
  <si>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</si>
  <si>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</si>
  <si>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</si>
  <si>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</si>
  <si>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</si>
  <si>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</si>
  <si>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</si>
  <si>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</si>
  <si>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</si>
  <si>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</si>
  <si>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</si>
  <si>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</si>
  <si>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</si>
  <si>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</si>
  <si>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</si>
  <si>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</si>
  <si>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</si>
  <si>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</si>
  <si>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</si>
  <si>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</si>
  <si>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</si>
  <si>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</si>
  <si>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</si>
  <si>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</si>
  <si>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</si>
  <si>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</si>
  <si>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</si>
  <si>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</si>
  <si>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</si>
  <si>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</si>
  <si>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</si>
  <si>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</si>
  <si>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</si>
  <si>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</si>
  <si>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</si>
  <si>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</si>
  <si>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</si>
  <si>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</si>
  <si>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</si>
  <si>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</si>
  <si>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</si>
  <si>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</si>
  <si>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</si>
  <si>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</si>
  <si>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</si>
  <si>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</si>
  <si>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</si>
  <si>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</si>
  <si>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</si>
  <si>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</si>
  <si>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</si>
  <si>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</si>
  <si>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</si>
  <si>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</si>
  <si>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</si>
  <si>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</si>
  <si>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</si>
  <si>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</si>
  <si>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</si>
  <si>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</si>
  <si>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</si>
  <si>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</si>
  <si>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</si>
  <si>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</si>
  <si>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</si>
  <si>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</si>
  <si>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</si>
  <si>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</si>
  <si>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</si>
  <si>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</si>
  <si>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</si>
  <si>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</si>
  <si>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</si>
  <si>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</si>
  <si>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</si>
  <si>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</si>
  <si>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</si>
  <si>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</si>
  <si>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</si>
  <si>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</si>
  <si>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</si>
  <si>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</si>
  <si>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</si>
  <si>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</si>
  <si>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</si>
  <si>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</si>
  <si>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</si>
  <si>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</si>
  <si>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</si>
  <si>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</si>
  <si>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</si>
  <si>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</si>
  <si>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</si>
  <si>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</si>
  <si>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</si>
  <si>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</si>
  <si>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</si>
  <si>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</si>
  <si>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</si>
  <si>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</si>
  <si>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</si>
  <si>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</si>
  <si>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</si>
  <si>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</si>
  <si>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</si>
  <si>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</si>
  <si>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</si>
  <si>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</si>
  <si>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</si>
  <si>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</si>
  <si>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</si>
  <si>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</si>
  <si>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</si>
  <si>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</si>
  <si>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</si>
  <si>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</si>
  <si>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</si>
  <si>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</si>
  <si>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</si>
  <si>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</si>
  <si>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</si>
  <si>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</si>
  <si>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</si>
  <si>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</si>
  <si>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</si>
  <si>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</si>
  <si>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</si>
  <si>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</si>
  <si>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</si>
  <si>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</si>
  <si>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</si>
  <si>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</si>
  <si>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</si>
  <si>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</si>
  <si>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</si>
  <si>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</si>
  <si>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</si>
  <si>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</si>
  <si>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</si>
  <si>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</si>
  <si>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</si>
  <si>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</si>
  <si>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</si>
  <si>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</si>
  <si>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</si>
  <si>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</si>
  <si>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</si>
  <si>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</si>
  <si>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</si>
  <si>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</si>
  <si>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</si>
  <si>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</si>
  <si>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</si>
  <si>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</si>
  <si>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</si>
  <si>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</si>
  <si>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</si>
  <si>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</si>
  <si>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</si>
  <si>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</si>
  <si>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</si>
  <si>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</si>
  <si>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</si>
  <si>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</si>
  <si>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</si>
  <si>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</si>
  <si>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</si>
  <si>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</si>
  <si>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</si>
  <si>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</si>
  <si>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</si>
  <si>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</si>
  <si>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</si>
  <si>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</si>
  <si>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</si>
  <si>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</si>
  <si>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</si>
  <si>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</si>
  <si>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</si>
  <si>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</si>
  <si>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</si>
  <si>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</si>
  <si>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</si>
  <si>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</si>
  <si>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</si>
  <si>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</si>
  <si>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</si>
  <si>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</si>
  <si>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</si>
  <si>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</si>
  <si>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</si>
  <si>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</si>
  <si>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</si>
  <si>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</si>
  <si>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</si>
  <si>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</si>
  <si>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</si>
  <si>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</si>
  <si>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</si>
  <si>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</si>
  <si>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</si>
  <si>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</si>
  <si>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</si>
  <si>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</si>
  <si>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</si>
  <si>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</si>
  <si>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</si>
  <si>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</si>
  <si>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</si>
  <si>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</si>
  <si>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</si>
  <si>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</si>
  <si>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</si>
  <si>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</si>
  <si>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</si>
  <si>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</si>
  <si>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</si>
  <si>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</si>
  <si>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</si>
  <si>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</si>
  <si>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</si>
  <si>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</si>
  <si>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</si>
  <si>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</si>
  <si>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</si>
  <si>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</si>
  <si>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</si>
  <si>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</si>
  <si>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</si>
  <si>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</si>
  <si>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</si>
  <si>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</si>
  <si>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</si>
  <si>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</si>
  <si>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</si>
  <si>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</si>
  <si>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</si>
  <si>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</si>
  <si>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</si>
  <si>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</si>
  <si>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</si>
  <si>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</si>
  <si>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</si>
  <si>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</si>
  <si>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</si>
  <si>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</si>
  <si>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</si>
  <si>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</si>
  <si>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</si>
  <si>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</si>
  <si>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</si>
  <si>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</si>
  <si>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</si>
  <si>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</si>
  <si>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</si>
  <si>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</si>
  <si>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</si>
  <si>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</si>
  <si>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</si>
  <si>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</si>
  <si>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</si>
  <si>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</si>
  <si>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</si>
  <si>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</si>
  <si>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</si>
  <si>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</si>
  <si>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</si>
  <si>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</si>
  <si>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</si>
  <si>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</si>
  <si>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</si>
  <si>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</si>
  <si>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</si>
  <si>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</si>
  <si>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</si>
  <si>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</si>
  <si>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</si>
  <si>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</si>
  <si>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</si>
  <si>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</si>
  <si>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</si>
  <si>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</si>
  <si>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</si>
  <si>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</si>
  <si>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</si>
  <si>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</si>
  <si>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</si>
  <si>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</si>
  <si>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</si>
  <si>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</si>
  <si>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</si>
  <si>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</si>
  <si>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</si>
  <si>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</si>
  <si>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</si>
  <si>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</si>
  <si>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</si>
  <si>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</si>
  <si>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</si>
  <si>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</si>
  <si>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</si>
  <si>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</si>
  <si>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</si>
  <si>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</si>
  <si>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</si>
  <si>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</si>
  <si>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</si>
  <si>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</si>
  <si>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</si>
  <si>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</si>
  <si>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</si>
  <si>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</si>
  <si>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</si>
  <si>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</si>
  <si>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</si>
  <si>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</si>
  <si>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</si>
  <si>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</si>
  <si>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</si>
  <si>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</si>
  <si>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</si>
  <si>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</si>
  <si>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</si>
  <si>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</si>
  <si>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</si>
  <si>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</si>
  <si>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</si>
  <si>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</si>
  <si>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</si>
  <si>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</si>
  <si>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</si>
  <si>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</si>
  <si>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</si>
  <si>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</si>
  <si>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</si>
  <si>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</si>
  <si>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</si>
  <si>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</si>
  <si>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</si>
  <si>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</si>
  <si>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</si>
  <si>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</si>
  <si>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</si>
  <si>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</si>
  <si>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</si>
  <si>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</si>
  <si>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</si>
  <si>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</si>
  <si>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</si>
  <si>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</si>
  <si>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</si>
  <si>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</si>
  <si>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</si>
  <si>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</si>
  <si>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</si>
  <si>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</si>
  <si>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</si>
  <si>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</si>
  <si>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</si>
  <si>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</si>
  <si>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</si>
  <si>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</si>
  <si>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</si>
  <si>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</si>
  <si>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</si>
  <si>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</si>
  <si>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</si>
  <si>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</si>
  <si>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</si>
  <si>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</si>
  <si>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</si>
  <si>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</si>
  <si>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</si>
  <si>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</si>
  <si>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</si>
  <si>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</si>
  <si>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</si>
  <si>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</si>
  <si>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</si>
  <si>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</si>
  <si>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</si>
  <si>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</si>
  <si>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</si>
  <si>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</si>
  <si>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</si>
  <si>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</si>
  <si>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</si>
  <si>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</si>
  <si>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</si>
  <si>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</si>
  <si>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</si>
  <si>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</si>
  <si>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</si>
  <si>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</si>
  <si>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</si>
  <si>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</si>
  <si>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</si>
  <si>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</si>
  <si>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</si>
  <si>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</si>
  <si>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</si>
  <si>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</si>
  <si>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</si>
  <si>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</si>
  <si>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</si>
  <si>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</si>
  <si>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</si>
  <si>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</si>
  <si>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</si>
  <si>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</si>
  <si>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</si>
  <si>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</si>
  <si>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</si>
  <si>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</si>
  <si>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</si>
  <si>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</si>
  <si>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</si>
  <si>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</si>
  <si>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</si>
  <si>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</si>
  <si>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</si>
  <si>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</si>
  <si>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</si>
  <si>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</si>
  <si>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</si>
  <si>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</si>
  <si>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</si>
  <si>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</si>
  <si>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</si>
  <si>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</si>
  <si>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</si>
  <si>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</si>
  <si>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</si>
  <si>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</si>
  <si>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</si>
  <si>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</si>
  <si>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</si>
  <si>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</si>
  <si>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</si>
  <si>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</si>
  <si>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</si>
  <si>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</si>
  <si>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</si>
  <si>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</si>
  <si>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</si>
  <si>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</si>
  <si>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</si>
  <si>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</si>
  <si>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</si>
  <si>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</si>
  <si>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</si>
  <si>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</si>
  <si>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</si>
  <si>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</si>
  <si>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</si>
  <si>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</si>
  <si>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</si>
  <si>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</si>
  <si>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</si>
  <si>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</si>
  <si>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</si>
  <si>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</si>
  <si>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</si>
  <si>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</si>
  <si>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</si>
  <si>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</si>
  <si>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</si>
  <si>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</si>
  <si>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</si>
  <si>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</si>
  <si>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</si>
  <si>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</si>
  <si>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</si>
  <si>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</si>
  <si>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</si>
  <si>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</si>
  <si>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</si>
  <si>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</si>
  <si>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</si>
  <si>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</si>
  <si>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</si>
  <si>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</si>
  <si>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</si>
  <si>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</si>
  <si>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</si>
  <si>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</si>
  <si>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</si>
  <si>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</si>
  <si>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</si>
  <si>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</si>
  <si>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</si>
  <si>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</si>
  <si>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</si>
  <si>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</si>
  <si>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</si>
  <si>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</si>
  <si>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</si>
  <si>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</si>
  <si>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</si>
  <si>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</si>
  <si>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</si>
  <si>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</si>
  <si>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</si>
  <si>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</si>
  <si>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</si>
  <si>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</si>
  <si>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</si>
  <si>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</si>
  <si>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</si>
  <si>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</si>
  <si>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</si>
  <si>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</si>
  <si>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</si>
  <si>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</si>
  <si>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</si>
  <si>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</si>
  <si>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</si>
  <si>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</si>
  <si>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</si>
  <si>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</si>
  <si>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</si>
  <si>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</si>
  <si>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</si>
  <si>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</si>
  <si>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</si>
  <si>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</si>
  <si>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</si>
  <si>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</si>
  <si>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</si>
  <si>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</si>
  <si>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</si>
  <si>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</si>
  <si>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</si>
  <si>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</si>
  <si>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</si>
  <si>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</si>
  <si>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</si>
  <si>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</si>
  <si>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</si>
  <si>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</si>
  <si>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</si>
  <si>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</si>
  <si>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</si>
  <si>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</si>
  <si>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</si>
  <si>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</si>
  <si>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</si>
  <si>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</si>
  <si>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</si>
  <si>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</si>
  <si>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</si>
  <si>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</si>
  <si>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</si>
  <si>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</si>
  <si>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</si>
  <si>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</si>
  <si>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</si>
  <si>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</si>
  <si>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</si>
  <si>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</si>
  <si>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</si>
  <si>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</si>
  <si>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</si>
  <si>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</si>
  <si>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</si>
  <si>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</si>
  <si>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</si>
  <si>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</si>
  <si>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</si>
  <si>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</si>
  <si>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</si>
  <si>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</si>
  <si>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</si>
  <si>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</si>
  <si>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</si>
  <si>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</si>
  <si>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</si>
  <si>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</si>
  <si>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</si>
  <si>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</si>
  <si>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</si>
  <si>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</si>
  <si>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</si>
  <si>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</si>
  <si>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</si>
  <si>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</si>
  <si>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</si>
  <si>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</si>
  <si>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</si>
  <si>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</si>
  <si>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</si>
  <si>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</si>
  <si>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</si>
  <si>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</si>
  <si>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</si>
  <si>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</si>
  <si>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</si>
  <si>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</si>
  <si>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</si>
  <si>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</si>
  <si>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</si>
  <si>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</si>
  <si>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</si>
  <si>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</si>
  <si>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</si>
  <si>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</si>
  <si>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</si>
  <si>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</si>
  <si>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</si>
  <si>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</si>
  <si>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</si>
  <si>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</si>
  <si>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</si>
  <si>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</si>
  <si>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</si>
  <si>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</si>
  <si>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</si>
  <si>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</si>
  <si>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</si>
  <si>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</si>
  <si>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</si>
  <si>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</si>
  <si>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</si>
  <si>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</si>
  <si>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</si>
  <si>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</si>
  <si>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</si>
  <si>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</si>
  <si>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</si>
  <si>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</si>
  <si>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</si>
  <si>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</si>
  <si>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</si>
  <si>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</si>
  <si>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</si>
  <si>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</si>
  <si>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</si>
  <si>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</si>
  <si>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</si>
  <si>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</si>
  <si>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</si>
  <si>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</si>
  <si>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</si>
  <si>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</si>
  <si>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</si>
  <si>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</si>
  <si>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</si>
  <si>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</si>
  <si>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</si>
  <si>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</si>
  <si>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</si>
  <si>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</si>
  <si>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</si>
  <si>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</si>
  <si>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</si>
  <si>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</si>
  <si>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</si>
  <si>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</si>
  <si>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</si>
  <si>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</si>
  <si>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</si>
  <si>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</si>
  <si>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</si>
  <si>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</si>
  <si>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</si>
  <si>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</si>
  <si>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</si>
  <si>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</si>
  <si>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</si>
  <si>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</si>
  <si>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</si>
  <si>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</si>
  <si>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</si>
  <si>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</si>
  <si>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</si>
  <si>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</si>
  <si>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</si>
  <si>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</si>
  <si>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</si>
  <si>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</si>
  <si>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</si>
  <si>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</si>
  <si>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</si>
  <si>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</si>
  <si>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</si>
  <si>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</si>
  <si>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</si>
  <si>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</si>
  <si>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</si>
  <si>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</si>
  <si>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</si>
  <si>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</si>
  <si>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</si>
  <si>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</si>
  <si>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</si>
  <si>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</si>
  <si>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</si>
  <si>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</si>
  <si>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</si>
  <si>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</si>
  <si>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</si>
  <si>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</si>
  <si>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</si>
  <si>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</si>
  <si>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</si>
  <si>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</si>
  <si>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</si>
  <si>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</si>
  <si>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</si>
  <si>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</si>
  <si>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</si>
  <si>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</si>
  <si>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</si>
  <si>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</si>
  <si>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</si>
  <si>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</si>
  <si>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</si>
  <si>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</si>
  <si>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</si>
  <si>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</si>
  <si>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</si>
  <si>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</si>
  <si>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</si>
  <si>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</si>
  <si>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</si>
  <si>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</si>
  <si>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</si>
  <si>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</si>
  <si>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</si>
  <si>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</si>
  <si>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</si>
  <si>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</si>
  <si>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</si>
  <si>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</si>
  <si>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</si>
  <si>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</si>
  <si>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</si>
  <si>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</si>
  <si>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</si>
  <si>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</si>
  <si>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</si>
  <si>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</si>
  <si>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</si>
  <si>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</si>
  <si>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</si>
  <si>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</si>
  <si>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</si>
  <si>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</si>
  <si>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</si>
  <si>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</si>
  <si>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</si>
  <si>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</si>
  <si>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</si>
  <si>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</si>
  <si>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</si>
  <si>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</si>
  <si>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</si>
  <si>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</si>
  <si>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</si>
  <si>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</si>
  <si>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</si>
  <si>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</si>
  <si>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</si>
  <si>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</si>
  <si>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</si>
  <si>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</si>
  <si>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</si>
  <si>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</si>
  <si>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</si>
  <si>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</si>
  <si>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</si>
  <si>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</si>
  <si>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</si>
  <si>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</si>
  <si>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</si>
  <si>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</si>
  <si>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</si>
  <si>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</si>
  <si>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</si>
  <si>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</si>
  <si>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</si>
  <si>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</si>
  <si>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</si>
  <si>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</si>
  <si>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</si>
  <si>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</si>
  <si>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</si>
  <si>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</si>
  <si>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</si>
  <si>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</si>
  <si>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</si>
  <si>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</si>
  <si>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</si>
  <si>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</si>
  <si>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</si>
  <si>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</si>
  <si>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</si>
  <si>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</si>
  <si>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</si>
  <si>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</si>
  <si>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</si>
  <si>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</si>
  <si>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</si>
  <si>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</si>
  <si>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</si>
  <si>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</si>
  <si>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</si>
  <si>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</si>
  <si>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</si>
  <si>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</si>
  <si>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</si>
  <si>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</si>
  <si>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</si>
  <si>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</si>
  <si>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</si>
  <si>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</si>
  <si>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</si>
  <si>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</si>
  <si>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</si>
  <si>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</si>
  <si>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</si>
  <si>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</si>
  <si>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</si>
  <si>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</si>
  <si>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</si>
  <si>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</si>
  <si>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</si>
  <si>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</si>
  <si>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</si>
  <si>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</si>
  <si>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</si>
  <si>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</si>
  <si>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</si>
  <si>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</si>
  <si>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</si>
  <si>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</si>
  <si>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</si>
  <si>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</si>
  <si>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</si>
  <si>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</si>
  <si>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</si>
  <si>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</si>
  <si>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</si>
  <si>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</si>
  <si>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</si>
  <si>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</si>
  <si>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</si>
  <si>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</si>
  <si>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</si>
  <si>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</si>
  <si>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</si>
  <si>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</si>
  <si>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</si>
  <si>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</si>
  <si>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</si>
  <si>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</si>
  <si>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</si>
  <si>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</si>
  <si>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</si>
  <si>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</si>
  <si>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</si>
  <si>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</si>
  <si>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</si>
  <si>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</si>
  <si>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</si>
  <si>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</si>
  <si>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</si>
  <si>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</si>
  <si>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</si>
  <si>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</si>
  <si>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</si>
  <si>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</si>
  <si>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</si>
  <si>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</si>
  <si>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</si>
  <si>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</si>
  <si>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</si>
  <si>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</si>
  <si>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</si>
  <si>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</si>
  <si>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</si>
  <si>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</si>
  <si>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</si>
  <si>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</si>
  <si>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</si>
  <si>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</si>
  <si>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</si>
  <si>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</si>
  <si>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</si>
  <si>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</si>
  <si>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</si>
  <si>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</si>
  <si>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</si>
  <si>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</si>
  <si>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</si>
  <si>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</si>
  <si>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</si>
  <si>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</si>
  <si>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</si>
  <si>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</si>
  <si>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</si>
  <si>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</si>
  <si>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</si>
  <si>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</si>
  <si>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</si>
  <si>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</si>
  <si>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</si>
  <si>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</si>
  <si>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</si>
  <si>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</si>
  <si>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</si>
  <si>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</si>
  <si>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</si>
  <si>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</si>
  <si>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</si>
  <si>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</si>
  <si>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</si>
  <si>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</si>
  <si>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</si>
  <si>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</si>
  <si>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</si>
  <si>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</si>
  <si>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</si>
  <si>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</si>
  <si>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</si>
  <si>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</si>
  <si>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</si>
  <si>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</si>
  <si>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</si>
  <si>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</si>
  <si>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</si>
  <si>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</si>
  <si>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</si>
  <si>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</si>
  <si>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</si>
  <si>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</si>
  <si>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</si>
  <si>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</si>
  <si>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</si>
  <si>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</si>
  <si>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</si>
  <si>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</si>
  <si>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</si>
  <si>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</si>
  <si>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</si>
  <si>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</si>
  <si>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</si>
  <si>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</si>
  <si>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</si>
  <si>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</si>
  <si>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</si>
  <si>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</si>
  <si>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</si>
  <si>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</si>
  <si>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</si>
  <si>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</si>
  <si>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</si>
  <si>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</si>
  <si>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</si>
  <si>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</si>
  <si>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</si>
  <si>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</si>
  <si>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</si>
  <si>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</si>
  <si>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</si>
  <si>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</si>
  <si>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</si>
  <si>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</si>
  <si>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</si>
  <si>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</si>
  <si>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</si>
  <si>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</si>
  <si>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</si>
  <si>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</si>
  <si>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</si>
  <si>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</si>
  <si>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</si>
  <si>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</si>
  <si>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</si>
  <si>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</si>
  <si>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</si>
  <si>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</si>
  <si>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</si>
  <si>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</si>
  <si>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</si>
  <si>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</si>
  <si>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</si>
  <si>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</si>
  <si>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</si>
  <si>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</si>
  <si>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</si>
  <si>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</si>
  <si>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</si>
  <si>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</si>
  <si>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</si>
  <si>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</si>
  <si>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</si>
  <si>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</si>
  <si>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</si>
  <si>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</si>
  <si>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</si>
  <si>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</si>
  <si>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</si>
  <si>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</si>
  <si>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</si>
  <si>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</si>
  <si>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</si>
  <si>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</si>
  <si>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</si>
  <si>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</si>
  <si>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</si>
  <si>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</si>
  <si>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</si>
  <si>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</si>
  <si>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</si>
  <si>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</si>
  <si>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</si>
  <si>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</si>
  <si>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</si>
  <si>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</si>
  <si>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</si>
  <si>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</si>
  <si>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</si>
  <si>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</si>
  <si>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</si>
  <si>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</si>
  <si>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</si>
  <si>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</si>
  <si>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</si>
  <si>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</si>
  <si>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</si>
  <si>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</si>
  <si>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</si>
  <si>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</si>
  <si>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</si>
  <si>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</si>
  <si>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</si>
  <si>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</si>
  <si>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</si>
  <si>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</si>
  <si>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</si>
  <si>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</si>
  <si>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</si>
  <si>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</si>
  <si>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</si>
  <si>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</si>
  <si>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</si>
  <si>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</si>
  <si>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</si>
  <si>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</si>
  <si>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</si>
  <si>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</si>
  <si>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</si>
  <si>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</si>
  <si>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</si>
  <si>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</si>
  <si>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</si>
  <si>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</si>
  <si>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</si>
  <si>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</si>
  <si>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</si>
  <si>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</si>
  <si>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</si>
  <si>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</si>
  <si>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</si>
  <si>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</si>
  <si>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</si>
  <si>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</si>
  <si>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</si>
  <si>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</si>
  <si>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</si>
  <si>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</si>
  <si>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</si>
  <si>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</si>
  <si>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</si>
  <si>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</si>
  <si>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</si>
  <si>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</si>
  <si>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</si>
  <si>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</si>
  <si>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</si>
  <si>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</si>
  <si>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</si>
  <si>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</si>
  <si>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</si>
  <si>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</si>
  <si>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</si>
  <si>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</si>
  <si>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</si>
  <si>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</si>
  <si>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</si>
  <si>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</si>
  <si>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</si>
  <si>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</si>
  <si>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</si>
  <si>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</si>
  <si>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</si>
  <si>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</si>
  <si>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</si>
  <si>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</si>
  <si>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</si>
  <si>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</si>
  <si>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</si>
  <si>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</si>
  <si>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</si>
  <si>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</si>
  <si>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</si>
  <si>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</si>
  <si>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</si>
  <si>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</si>
  <si>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</si>
  <si>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</si>
  <si>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</si>
  <si>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</si>
  <si>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</si>
  <si>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</si>
  <si>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</si>
  <si>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</si>
  <si>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</si>
  <si>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</si>
  <si>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</si>
  <si>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</si>
  <si>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</si>
  <si>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</si>
  <si>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</si>
  <si>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</si>
  <si>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</si>
  <si>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</si>
  <si>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</si>
  <si>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</si>
  <si>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</si>
  <si>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</si>
  <si>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</si>
  <si>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</si>
  <si>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</si>
  <si>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</si>
  <si>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</si>
  <si>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</si>
  <si>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</si>
  <si>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</si>
  <si>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</si>
  <si>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</si>
  <si>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</si>
  <si>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</si>
  <si>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</si>
  <si>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</si>
  <si>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</si>
  <si>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</si>
  <si>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</si>
  <si>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</si>
  <si>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</si>
  <si>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</si>
  <si>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</si>
  <si>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</si>
  <si>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</si>
  <si>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</si>
  <si>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</si>
  <si>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</si>
  <si>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</si>
  <si>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</si>
  <si>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</si>
  <si>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</si>
  <si>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</si>
  <si>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</si>
  <si>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</si>
  <si>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</si>
  <si>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</si>
  <si>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</si>
  <si>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</si>
  <si>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</si>
  <si>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</si>
  <si>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</si>
  <si>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</si>
  <si>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</si>
  <si>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</si>
  <si>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</si>
  <si>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</si>
  <si>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</si>
  <si>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</si>
  <si>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</si>
  <si>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</si>
  <si>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</si>
  <si>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</si>
  <si>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</si>
  <si>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</si>
  <si>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</si>
  <si>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</si>
  <si>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</si>
  <si>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</si>
  <si>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</si>
  <si>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</si>
  <si>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</si>
  <si>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</si>
  <si>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</si>
  <si>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</si>
  <si>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</si>
  <si>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</si>
  <si>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</si>
  <si>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</si>
  <si>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</si>
  <si>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</si>
  <si>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</si>
  <si>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</si>
  <si>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</si>
  <si>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</si>
  <si>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</si>
  <si>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</si>
  <si>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</si>
  <si>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</si>
  <si>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</si>
  <si>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</si>
  <si>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</si>
  <si>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</si>
  <si>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</si>
  <si>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</si>
  <si>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</si>
  <si>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</si>
  <si>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</si>
  <si>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</si>
  <si>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</si>
  <si>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</si>
  <si>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</si>
  <si>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</si>
  <si>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</si>
  <si>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</si>
  <si>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</si>
  <si>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</si>
  <si>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</si>
  <si>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</si>
  <si>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</si>
  <si>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</si>
  <si>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</si>
  <si>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</si>
  <si>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</si>
  <si>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</si>
  <si>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</si>
  <si>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</si>
  <si>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</si>
  <si>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</si>
  <si>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</si>
  <si>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</si>
  <si>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</si>
  <si>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</si>
  <si>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</si>
  <si>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</si>
  <si>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</si>
  <si>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</si>
  <si>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</si>
  <si>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</si>
  <si>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</si>
  <si>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</si>
  <si>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</si>
  <si>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</si>
  <si>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</si>
  <si>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</si>
  <si>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</si>
  <si>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</si>
  <si>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</si>
  <si>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</si>
  <si>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</si>
  <si>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</si>
  <si>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</si>
  <si>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</si>
  <si>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</si>
  <si>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</si>
  <si>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</si>
  <si>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</si>
  <si>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</si>
  <si>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</si>
  <si>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</si>
  <si>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</si>
  <si>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</si>
  <si>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</si>
  <si>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</si>
  <si>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</si>
  <si>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</si>
  <si>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</si>
  <si>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</si>
  <si>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</si>
  <si>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</si>
  <si>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</si>
  <si>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</si>
  <si>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</si>
  <si>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</si>
  <si>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</si>
  <si>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</si>
  <si>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</si>
  <si>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</si>
  <si>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</si>
  <si>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</si>
  <si>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</si>
  <si>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</si>
  <si>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</si>
  <si>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</si>
  <si>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</si>
  <si>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</si>
  <si>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</si>
  <si>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</si>
  <si>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</si>
  <si>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</si>
  <si>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</si>
  <si>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</si>
  <si>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</si>
  <si>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</si>
  <si>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</si>
  <si>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</si>
  <si>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</si>
  <si>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</si>
  <si>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</si>
  <si>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</si>
  <si>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</si>
  <si>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</si>
  <si>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</si>
  <si>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</si>
  <si>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</si>
  <si>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</si>
  <si>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</si>
  <si>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</si>
  <si>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</si>
  <si>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</si>
  <si>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</si>
  <si>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</si>
  <si>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</si>
  <si>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</si>
  <si>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</si>
  <si>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</si>
  <si>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</si>
  <si>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</si>
  <si>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</si>
  <si>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</si>
  <si>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</si>
  <si>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</si>
  <si>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</si>
  <si>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</si>
  <si>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</si>
  <si>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</si>
  <si>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</si>
  <si>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</si>
  <si>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</si>
  <si>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</si>
  <si>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</si>
  <si>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</si>
  <si>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</si>
  <si>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</si>
  <si>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</si>
  <si>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</si>
  <si>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</si>
  <si>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</si>
  <si>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</si>
  <si>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</si>
  <si>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</si>
  <si>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</si>
  <si>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</si>
  <si>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</si>
  <si>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</si>
  <si>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</si>
  <si>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</si>
  <si>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</si>
  <si>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</si>
  <si>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</si>
  <si>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</si>
  <si>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</si>
  <si>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</si>
  <si>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</si>
  <si>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</si>
  <si>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</si>
  <si>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</si>
  <si>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</si>
  <si>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</si>
  <si>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</si>
  <si>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</si>
  <si>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</si>
  <si>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</si>
  <si>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</si>
  <si>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</si>
  <si>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</si>
  <si>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</si>
  <si>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</si>
  <si>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</si>
  <si>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</si>
  <si>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</si>
  <si>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</si>
  <si>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</si>
  <si>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</si>
  <si>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</si>
  <si>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</si>
  <si>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</si>
  <si>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</si>
  <si>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</si>
  <si>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</si>
  <si>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</si>
  <si>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</si>
  <si>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</si>
  <si>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</si>
  <si>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 xml:space="preserve">film 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</si>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</sst>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- 10.26.20 (1).xlsx]Sheet2!PivotTable2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D-624D-9B87-B92F4DEF1CD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7D-624D-9B87-B92F4DEF1CD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7D-624D-9B87-B92F4DEF1CD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7D-624D-9B87-B92F4DEF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047040"/>
        <c:axId val="175225872"/>
      </c:barChart>
      <c:catAx>
        <c:axId val="17604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25872"/>
        <c:crosses val="autoZero"/>
        <c:auto val="1"/>
        <c:lblAlgn val="ctr"/>
        <c:lblOffset val="100"/>
        <c:noMultiLvlLbl val="0"/>
      </c:catAx>
      <c:valAx>
        <c:axId val="17522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4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- 10.26.20 (1).xlsx]Sheet3!PivotTable3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B-D24F-A7BC-DF7C2AD324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7B-D24F-A7BC-DF7C2AD324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7B-D24F-A7BC-DF7C2AD324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7B-D24F-A7BC-DF7C2AD3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56416"/>
        <c:axId val="2075077391"/>
      </c:barChart>
      <c:catAx>
        <c:axId val="17145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077391"/>
        <c:crosses val="autoZero"/>
        <c:auto val="1"/>
        <c:lblAlgn val="ctr"/>
        <c:lblOffset val="100"/>
        <c:noMultiLvlLbl val="0"/>
      </c:catAx>
      <c:valAx>
        <c:axId val="20750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5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 - 10.26.20 (1).xlsx]Sheet4!PivotTable4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1-4D6F-9563-EE1F9C47714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1-4D6F-9563-EE1F9C47714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1-4D6F-9563-EE1F9C47714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1-4D6F-9563-EE1F9C477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906296"/>
        <c:axId val="653908264"/>
      </c:lineChart>
      <c:catAx>
        <c:axId val="65390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8264"/>
        <c:crosses val="autoZero"/>
        <c:auto val="1"/>
        <c:lblAlgn val="ctr"/>
        <c:lblOffset val="100"/>
        <c:noMultiLvlLbl val="0"/>
      </c:catAx>
      <c:valAx>
        <c:axId val="6539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6-4D3A-A1D2-05F5D994F265}"/>
            </c:ext>
          </c:extLst>
        </c:ser>
        <c:ser>
          <c:idx val="2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6-4D3A-A1D2-05F5D994F265}"/>
            </c:ext>
          </c:extLst>
        </c:ser>
        <c:ser>
          <c:idx val="3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6-4D3A-A1D2-05F5D994F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716704"/>
        <c:axId val="661717688"/>
      </c:lineChart>
      <c:catAx>
        <c:axId val="6617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17688"/>
        <c:crosses val="autoZero"/>
        <c:auto val="1"/>
        <c:lblAlgn val="ctr"/>
        <c:lblOffset val="100"/>
        <c:noMultiLvlLbl val="0"/>
      </c:catAx>
      <c:valAx>
        <c:axId val="66171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7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25400</xdr:rowOff>
    </xdr:from>
    <xdr:to>
      <xdr:col>16</xdr:col>
      <xdr:colOff>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7B11F-C9D2-E442-AA5B-0213E1BCF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25400</xdr:rowOff>
    </xdr:from>
    <xdr:to>
      <xdr:col>16</xdr:col>
      <xdr:colOff>533400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CF94A-8A5E-0C42-93D8-FA779B793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752475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14</xdr:row>
      <xdr:rowOff>0</xdr:rowOff>
    </xdr:from>
    <xdr:to>
      <xdr:col>9</xdr:col>
      <xdr:colOff>323850</xdr:colOff>
      <xdr:row>33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Watson" refreshedDate="44130.92603865741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 Watson" refreshedDate="44130.952956250003" createdVersion="6" refreshedVersion="6" minRefreshableVersion="3" recordCount="4114" xr:uid="{00000000-000A-0000-FFFF-FFFF01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 Conversion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activeCell="B1" sqref="B1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7" bestFit="1" customWidth="1"/>
    <col min="18" max="18" width="11.1640625" bestFit="1" customWidth="1"/>
    <col min="19" max="20" width="26.332031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tr">
        <f>LEFT(N2,SEARCH("/",N2,1)-1)</f>
        <v>film &amp; video</v>
      </c>
      <c r="R2" t="str">
        <f>RIGHT(N2, LEN(N2) - SEARCH("/", 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 LEN(N3) - SEARCH("/", 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 - SEARCH("/", 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 LEN(N131) - SEARCH("/", 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 LEN(N195) - SEARCH("/", 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 - SEARCH("/", 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 - SEARCH("/", 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 - SEARCH("/", 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 LEN(N451) - SEARCH("/", 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 - SEARCH("/", 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 LEN(N579) - SEARCH("/", 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8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 - SEARCH("/", 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8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 LEN(N707) - SEARCH("/", 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8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 - SEARCH("/", 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8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 - SEARCH("/", 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8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 LEN(N899) - SEARCH("/", 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8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 - SEARCH("/", 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8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 - SEARCH("/", 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8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 - SEARCH("/", 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8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 - SEARCH("/", 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8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 - SEARCH("/", 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8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 - SEARCH("/", 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8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 - SEARCH("/", 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8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 LEN(N1411) - SEARCH("/", 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8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 - SEARCH("/", 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8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 - SEARCH("/", 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8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 - SEARCH("/", 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8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 - SEARCH("/", 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8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 LEN(N1731) - SEARCH("/", 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8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 - SEARCH("/", 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8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 - SEARCH("/", 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8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 - SEARCH("/", 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8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 - SEARCH("/", 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8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 - SEARCH("/", 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8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 - SEARCH("/", 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8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 - SEARCH("/", 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8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 - SEARCH("/", 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8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 - SEARCH("/", 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8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 LEN(N2371) - SEARCH("/", 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8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 LEN(N2435) - SEARCH("/", 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8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 - SEARCH("/", 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8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 LEN(N2563) - SEARCH("/", 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8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 - SEARCH("/", 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8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 LEN(N2691) - SEARCH("/", 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8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 - SEARCH("/", 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8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 - SEARCH("/", 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8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 LEN(N2883) - SEARCH("/", 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8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 LEN(N2947) - SEARCH("/", 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8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 - SEARCH("/", 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8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 - SEARCH("/", 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8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 - SEARCH("/", 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8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 - SEARCH("/", 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8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 - SEARCH("/", 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8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 - SEARCH("/", 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8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 - SEARCH("/", 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8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 - SEARCH("/", 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8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 - SEARCH("/", 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8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 - SEARCH("/", 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8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 - SEARCH("/", 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8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 - SEARCH("/", 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8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 - SEARCH("/", 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8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 - SEARCH("/", 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8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 - SEARCH("/", 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8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 - SEARCH("/", 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8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 - SEARCH("/", 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8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 LEN(N4099) - SEARCH("/", 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N4115" xr:uid="{00000000-0009-0000-0000-000000000000}"/>
  <conditionalFormatting sqref="F1:F41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5" operator="containsText" text="successful">
      <formula>NOT(ISERROR(SEARCH("successful",F1)))</formula>
    </cfRule>
  </conditionalFormatting>
  <conditionalFormatting sqref="F1:F1048576"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15" sqref="A15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16" workbookViewId="0">
      <selection activeCell="A2" sqref="A2"/>
    </sheetView>
  </sheetViews>
  <sheetFormatPr baseColWidth="10" defaultColWidth="11.5" defaultRowHeight="15" x14ac:dyDescent="0.2"/>
  <cols>
    <col min="1" max="1" width="1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/>
      <c r="C7" s="11"/>
      <c r="D7" s="11"/>
      <c r="E7" s="11">
        <v>180</v>
      </c>
      <c r="F7" s="11">
        <v>180</v>
      </c>
    </row>
    <row r="8" spans="1:6" x14ac:dyDescent="0.2">
      <c r="A8" s="10" t="s">
        <v>8326</v>
      </c>
      <c r="B8" s="11"/>
      <c r="C8" s="11">
        <v>80</v>
      </c>
      <c r="D8" s="11"/>
      <c r="E8" s="11"/>
      <c r="F8" s="11">
        <v>80</v>
      </c>
    </row>
    <row r="9" spans="1:6" x14ac:dyDescent="0.2">
      <c r="A9" s="10" t="s">
        <v>8327</v>
      </c>
      <c r="B9" s="11">
        <v>40</v>
      </c>
      <c r="C9" s="11"/>
      <c r="D9" s="11"/>
      <c r="E9" s="11"/>
      <c r="F9" s="11">
        <v>40</v>
      </c>
    </row>
    <row r="10" spans="1:6" x14ac:dyDescent="0.2">
      <c r="A10" s="10" t="s">
        <v>8328</v>
      </c>
      <c r="B10" s="11"/>
      <c r="C10" s="11"/>
      <c r="D10" s="11"/>
      <c r="E10" s="11">
        <v>60</v>
      </c>
      <c r="F10" s="11">
        <v>60</v>
      </c>
    </row>
    <row r="11" spans="1:6" x14ac:dyDescent="0.2">
      <c r="A11" s="10" t="s">
        <v>8329</v>
      </c>
      <c r="B11" s="11"/>
      <c r="C11" s="11"/>
      <c r="D11" s="11"/>
      <c r="E11" s="11">
        <v>60</v>
      </c>
      <c r="F11" s="11">
        <v>60</v>
      </c>
    </row>
    <row r="12" spans="1:6" x14ac:dyDescent="0.2">
      <c r="A12" s="10" t="s">
        <v>8330</v>
      </c>
      <c r="B12" s="11">
        <v>20</v>
      </c>
      <c r="C12" s="11"/>
      <c r="D12" s="11"/>
      <c r="E12" s="11"/>
      <c r="F12" s="11">
        <v>20</v>
      </c>
    </row>
    <row r="13" spans="1:6" x14ac:dyDescent="0.2">
      <c r="A13" s="10" t="s">
        <v>8331</v>
      </c>
      <c r="B13" s="11">
        <v>24</v>
      </c>
      <c r="C13" s="11"/>
      <c r="D13" s="11"/>
      <c r="E13" s="11"/>
      <c r="F13" s="11">
        <v>24</v>
      </c>
    </row>
    <row r="14" spans="1:6" x14ac:dyDescent="0.2">
      <c r="A14" s="10" t="s">
        <v>8332</v>
      </c>
      <c r="B14" s="11"/>
      <c r="C14" s="11">
        <v>40</v>
      </c>
      <c r="D14" s="11"/>
      <c r="E14" s="11"/>
      <c r="F14" s="11">
        <v>40</v>
      </c>
    </row>
    <row r="15" spans="1:6" x14ac:dyDescent="0.2">
      <c r="A15" s="10" t="s">
        <v>8333</v>
      </c>
      <c r="B15" s="11"/>
      <c r="C15" s="11"/>
      <c r="D15" s="11"/>
      <c r="E15" s="11">
        <v>40</v>
      </c>
      <c r="F15" s="11">
        <v>40</v>
      </c>
    </row>
    <row r="16" spans="1:6" x14ac:dyDescent="0.2">
      <c r="A16" s="10" t="s">
        <v>8334</v>
      </c>
      <c r="B16" s="11"/>
      <c r="C16" s="11"/>
      <c r="D16" s="11"/>
      <c r="E16" s="11">
        <v>40</v>
      </c>
      <c r="F16" s="11">
        <v>40</v>
      </c>
    </row>
    <row r="17" spans="1:6" x14ac:dyDescent="0.2">
      <c r="A17" s="10" t="s">
        <v>8335</v>
      </c>
      <c r="B17" s="11"/>
      <c r="C17" s="11">
        <v>40</v>
      </c>
      <c r="D17" s="11">
        <v>20</v>
      </c>
      <c r="E17" s="11"/>
      <c r="F17" s="11">
        <v>60</v>
      </c>
    </row>
    <row r="18" spans="1:6" x14ac:dyDescent="0.2">
      <c r="A18" s="10" t="s">
        <v>8336</v>
      </c>
      <c r="B18" s="11"/>
      <c r="C18" s="11">
        <v>40</v>
      </c>
      <c r="D18" s="11"/>
      <c r="E18" s="11"/>
      <c r="F18" s="11">
        <v>40</v>
      </c>
    </row>
    <row r="19" spans="1:6" x14ac:dyDescent="0.2">
      <c r="A19" s="10" t="s">
        <v>8337</v>
      </c>
      <c r="B19" s="11">
        <v>20</v>
      </c>
      <c r="C19" s="11">
        <v>120</v>
      </c>
      <c r="D19" s="11"/>
      <c r="E19" s="11"/>
      <c r="F19" s="11">
        <v>140</v>
      </c>
    </row>
    <row r="20" spans="1:6" x14ac:dyDescent="0.2">
      <c r="A20" s="10" t="s">
        <v>8338</v>
      </c>
      <c r="B20" s="11"/>
      <c r="C20" s="11">
        <v>20</v>
      </c>
      <c r="D20" s="11"/>
      <c r="E20" s="11"/>
      <c r="F20" s="11">
        <v>20</v>
      </c>
    </row>
    <row r="21" spans="1:6" x14ac:dyDescent="0.2">
      <c r="A21" s="10" t="s">
        <v>8339</v>
      </c>
      <c r="B21" s="11"/>
      <c r="C21" s="11"/>
      <c r="D21" s="11"/>
      <c r="E21" s="11">
        <v>140</v>
      </c>
      <c r="F21" s="11">
        <v>140</v>
      </c>
    </row>
    <row r="22" spans="1:6" x14ac:dyDescent="0.2">
      <c r="A22" s="10" t="s">
        <v>8340</v>
      </c>
      <c r="B22" s="11"/>
      <c r="C22" s="11">
        <v>20</v>
      </c>
      <c r="D22" s="11"/>
      <c r="E22" s="11">
        <v>140</v>
      </c>
      <c r="F22" s="11">
        <v>160</v>
      </c>
    </row>
    <row r="23" spans="1:6" x14ac:dyDescent="0.2">
      <c r="A23" s="10" t="s">
        <v>8341</v>
      </c>
      <c r="B23" s="11"/>
      <c r="C23" s="11">
        <v>60</v>
      </c>
      <c r="D23" s="11"/>
      <c r="E23" s="11"/>
      <c r="F23" s="11">
        <v>60</v>
      </c>
    </row>
    <row r="24" spans="1:6" x14ac:dyDescent="0.2">
      <c r="A24" s="10" t="s">
        <v>8342</v>
      </c>
      <c r="B24" s="11"/>
      <c r="C24" s="11">
        <v>11</v>
      </c>
      <c r="D24" s="11"/>
      <c r="E24" s="11">
        <v>9</v>
      </c>
      <c r="F24" s="11">
        <v>20</v>
      </c>
    </row>
    <row r="25" spans="1:6" x14ac:dyDescent="0.2">
      <c r="A25" s="10" t="s">
        <v>8343</v>
      </c>
      <c r="B25" s="11"/>
      <c r="C25" s="11"/>
      <c r="D25" s="11"/>
      <c r="E25" s="11">
        <v>20</v>
      </c>
      <c r="F25" s="11">
        <v>20</v>
      </c>
    </row>
    <row r="26" spans="1:6" x14ac:dyDescent="0.2">
      <c r="A26" s="10" t="s">
        <v>8344</v>
      </c>
      <c r="B26" s="11"/>
      <c r="C26" s="11">
        <v>40</v>
      </c>
      <c r="D26" s="11"/>
      <c r="E26" s="11"/>
      <c r="F26" s="11">
        <v>40</v>
      </c>
    </row>
    <row r="27" spans="1:6" x14ac:dyDescent="0.2">
      <c r="A27" s="10" t="s">
        <v>8345</v>
      </c>
      <c r="B27" s="11">
        <v>20</v>
      </c>
      <c r="C27" s="11">
        <v>60</v>
      </c>
      <c r="D27" s="11"/>
      <c r="E27" s="11">
        <v>60</v>
      </c>
      <c r="F27" s="11">
        <v>140</v>
      </c>
    </row>
    <row r="28" spans="1:6" x14ac:dyDescent="0.2">
      <c r="A28" s="10" t="s">
        <v>8346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8347</v>
      </c>
      <c r="B29" s="11"/>
      <c r="C29" s="11"/>
      <c r="D29" s="11"/>
      <c r="E29" s="11">
        <v>60</v>
      </c>
      <c r="F29" s="11">
        <v>60</v>
      </c>
    </row>
    <row r="30" spans="1:6" x14ac:dyDescent="0.2">
      <c r="A30" s="10" t="s">
        <v>8348</v>
      </c>
      <c r="B30" s="11"/>
      <c r="C30" s="11">
        <v>20</v>
      </c>
      <c r="D30" s="11"/>
      <c r="E30" s="11"/>
      <c r="F30" s="11">
        <v>20</v>
      </c>
    </row>
    <row r="31" spans="1:6" x14ac:dyDescent="0.2">
      <c r="A31" s="10" t="s">
        <v>8349</v>
      </c>
      <c r="B31" s="11"/>
      <c r="C31" s="11">
        <v>57</v>
      </c>
      <c r="D31" s="11"/>
      <c r="E31" s="11">
        <v>103</v>
      </c>
      <c r="F31" s="11">
        <v>160</v>
      </c>
    </row>
    <row r="32" spans="1:6" x14ac:dyDescent="0.2">
      <c r="A32" s="10" t="s">
        <v>8350</v>
      </c>
      <c r="B32" s="11"/>
      <c r="C32" s="11">
        <v>20</v>
      </c>
      <c r="D32" s="11"/>
      <c r="E32" s="11"/>
      <c r="F32" s="11">
        <v>20</v>
      </c>
    </row>
    <row r="33" spans="1:6" x14ac:dyDescent="0.2">
      <c r="A33" s="10" t="s">
        <v>8351</v>
      </c>
      <c r="B33" s="11"/>
      <c r="C33" s="11">
        <v>353</v>
      </c>
      <c r="D33" s="11">
        <v>19</v>
      </c>
      <c r="E33" s="11">
        <v>694</v>
      </c>
      <c r="F33" s="11">
        <v>1066</v>
      </c>
    </row>
    <row r="34" spans="1:6" x14ac:dyDescent="0.2">
      <c r="A34" s="10" t="s">
        <v>8352</v>
      </c>
      <c r="B34" s="11"/>
      <c r="C34" s="11"/>
      <c r="D34" s="11"/>
      <c r="E34" s="11">
        <v>40</v>
      </c>
      <c r="F34" s="11">
        <v>40</v>
      </c>
    </row>
    <row r="35" spans="1:6" x14ac:dyDescent="0.2">
      <c r="A35" s="10" t="s">
        <v>8353</v>
      </c>
      <c r="B35" s="11"/>
      <c r="C35" s="11"/>
      <c r="D35" s="11"/>
      <c r="E35" s="11">
        <v>20</v>
      </c>
      <c r="F35" s="11">
        <v>20</v>
      </c>
    </row>
    <row r="36" spans="1:6" x14ac:dyDescent="0.2">
      <c r="A36" s="10" t="s">
        <v>8354</v>
      </c>
      <c r="B36" s="11"/>
      <c r="C36" s="11">
        <v>20</v>
      </c>
      <c r="D36" s="11"/>
      <c r="E36" s="11"/>
      <c r="F36" s="11">
        <v>20</v>
      </c>
    </row>
    <row r="37" spans="1:6" x14ac:dyDescent="0.2">
      <c r="A37" s="10" t="s">
        <v>8355</v>
      </c>
      <c r="B37" s="11"/>
      <c r="C37" s="11"/>
      <c r="D37" s="11"/>
      <c r="E37" s="11">
        <v>260</v>
      </c>
      <c r="F37" s="11">
        <v>260</v>
      </c>
    </row>
    <row r="38" spans="1:6" x14ac:dyDescent="0.2">
      <c r="A38" s="10" t="s">
        <v>8356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2">
      <c r="A39" s="10" t="s">
        <v>8357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2">
      <c r="A40" s="10" t="s">
        <v>8358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2">
      <c r="A41" s="10" t="s">
        <v>8359</v>
      </c>
      <c r="B41" s="11"/>
      <c r="C41" s="11"/>
      <c r="D41" s="11"/>
      <c r="E41" s="11">
        <v>80</v>
      </c>
      <c r="F41" s="11">
        <v>80</v>
      </c>
    </row>
    <row r="42" spans="1:6" x14ac:dyDescent="0.2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"/>
  <sheetViews>
    <sheetView workbookViewId="0">
      <selection sqref="A1:F18"/>
    </sheetView>
  </sheetViews>
  <sheetFormatPr baseColWidth="10" defaultColWidth="11.5" defaultRowHeight="15" x14ac:dyDescent="0.2"/>
  <cols>
    <col min="1" max="1" width="13.5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5" t="s">
        <v>8367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5" t="s">
        <v>8368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5" t="s">
        <v>8369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5" t="s">
        <v>8370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5" t="s">
        <v>8371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5" t="s">
        <v>8372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5" t="s">
        <v>8373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5" t="s">
        <v>8374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5" t="s">
        <v>8375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5" t="s">
        <v>8376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5" t="s">
        <v>8377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5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28.1640625" bestFit="1" customWidth="1"/>
    <col min="2" max="2" width="18.1640625" bestFit="1" customWidth="1"/>
    <col min="3" max="3" width="14.33203125" bestFit="1" customWidth="1"/>
    <col min="4" max="4" width="17" bestFit="1" customWidth="1"/>
    <col min="5" max="5" width="13.1640625" bestFit="1" customWidth="1"/>
    <col min="6" max="6" width="20.83203125" bestFit="1" customWidth="1"/>
    <col min="7" max="7" width="17" bestFit="1" customWidth="1"/>
    <col min="8" max="8" width="19.83203125" bestFit="1" customWidth="1"/>
  </cols>
  <sheetData>
    <row r="1" spans="1:8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COUNTIFS(Sheet1!$F$2:$F$4115,"successful", Sheet1!$D$2:$D$4115, "&lt;1000")</f>
        <v>322</v>
      </c>
      <c r="C2">
        <f>COUNTIFS(Sheet1!$F$2:$F$4115,"failed", Sheet1!$D$2:$D$4115, "&lt;1000")</f>
        <v>113</v>
      </c>
      <c r="D2">
        <f>COUNTIFS(Sheet1!$F$2:$F$4115,"canceled", Sheet1!$D$2:$D$4115,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COUNTIFS(Sheet1!$F$2:$F$4115,"successful", Sheet1!$D$2:$D$4115, "&lt;5000", Sheet1!$D$2:$D$4115, "&gt;=1000" )</f>
        <v>932</v>
      </c>
      <c r="C3">
        <f>COUNTIFS(Sheet1!$F$2:$F$4115,"failed", Sheet1!$D$2:$D$4115, "&lt;5000", Sheet1!$D$2:$D$4115, "&gt;=1000" )</f>
        <v>420</v>
      </c>
      <c r="D3">
        <f>COUNTIFS(Sheet1!$F$2:$F$4115,"canceled", Sheet1!$D$2:$D$4115, "&lt;5000", Sheet1!$D$2:$D$4115, "&gt;=1000" 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COUNTIFS(Sheet1!$F$2:$F$4115,"successful", Sheet1!$D$2:$D$4115, "&lt;10000", Sheet1!$D$2:$D$4115, "&gt;=5000" )</f>
        <v>381</v>
      </c>
      <c r="C4">
        <f>COUNTIFS(Sheet1!$F$2:$F$4115,"failed", Sheet1!$D$2:$D$4115, "&lt;10000", Sheet1!$D$2:$D$4115, "&gt;=5000" )</f>
        <v>283</v>
      </c>
      <c r="D4">
        <f>COUNTIFS(Sheet1!$F$2:$F$4115,"canceled", Sheet1!$D$2:$D$4115, "&lt;10000", Sheet1!$D$2:$D$4115, "&gt;=5000" 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COUNTIFS(Sheet1!$F$2:$F$4115,"successful", Sheet1!$D$2:$D$4115, "&lt;15000", Sheet1!$D$2:$D$4115, "&gt;=10000" )</f>
        <v>168</v>
      </c>
      <c r="C5">
        <f>COUNTIFS(Sheet1!$F$2:$F$4115,"failed", Sheet1!$D$2:$D$4115, "&lt;15000", Sheet1!$D$2:$D$4115, "&gt;=10000" )</f>
        <v>144</v>
      </c>
      <c r="D5">
        <f>COUNTIFS(Sheet1!$F$2:$F$4115,"canceled", Sheet1!$D$2:$D$4115, "&lt;15000", Sheet1!$D$2:$D$4115, "&gt;=10000" 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COUNTIFS(Sheet1!$F$2:$F$4115,"successful", Sheet1!$D$2:$D$4115, "&lt;20000", Sheet1!$D$2:$D$4115, "&gt;=15000" )</f>
        <v>94</v>
      </c>
      <c r="C6">
        <f>COUNTIFS(Sheet1!$F$2:$F$4115,"failed", Sheet1!$D$2:$D$4115, "&lt;20000", Sheet1!$D$2:$D$4115, "&gt;=15000" )</f>
        <v>90</v>
      </c>
      <c r="D6">
        <f>COUNTIFS(Sheet1!$F$2:$F$4115,"canceled", Sheet1!$D$2:$D$4115, "&lt;20000", Sheet1!$D$2:$D$4115, "&gt;=15000" 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COUNTIFS(Sheet1!$F$2:$F$4115,"successful", Sheet1!$D$2:$D$4115, "&lt;25000", Sheet1!$D$2:$D$4115, "&gt;=20000" )</f>
        <v>62</v>
      </c>
      <c r="C7">
        <f>COUNTIFS(Sheet1!$F$2:$F$4115,"failed", Sheet1!$D$2:$D$4115, "&lt;25000", Sheet1!$D$2:$D$4115, "&gt;=20000" )</f>
        <v>72</v>
      </c>
      <c r="D7">
        <f>COUNTIFS(Sheet1!$F$2:$F$4115,"canceled", Sheet1!$D$2:$D$4115, "&lt;25000", Sheet1!$D$2:$D$4115, "&gt;=20000" 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COUNTIFS(Sheet1!$F$2:$F$4115,"successful", Sheet1!$D$2:$D$4115, "&lt;30000", Sheet1!$D$2:$D$4115, "&gt;=25000" )</f>
        <v>55</v>
      </c>
      <c r="C8">
        <f>COUNTIFS(Sheet1!$F$2:$F$4115,"failed", Sheet1!$D$2:$D$4115, "&lt;30000", Sheet1!$D$2:$D$4115, "&gt;=25000" )</f>
        <v>64</v>
      </c>
      <c r="D8">
        <f>COUNTIFS(Sheet1!$F$2:$F$4115,"canceled", Sheet1!$D$2:$D$4115, "&lt;30000", Sheet1!$D$2:$D$4115, "&gt;=25000" 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COUNTIFS(Sheet1!$F$2:$F$4115,"successful", Sheet1!$D$2:$D$4115, "&lt;35000", Sheet1!$D$2:$D$4115, "&gt;=30000" )</f>
        <v>32</v>
      </c>
      <c r="C9">
        <f>COUNTIFS(Sheet1!$F$2:$F$4115,"failed", Sheet1!$D$2:$D$4115, "&lt;35000", Sheet1!$D$2:$D$4115, "&gt;=30000" )</f>
        <v>37</v>
      </c>
      <c r="D9">
        <f>COUNTIFS(Sheet1!$F$2:$F$4115,"canceled", Sheet1!$D$2:$D$4115, "&lt;35000", Sheet1!$D$2:$D$4115, "&gt;=30000" 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COUNTIFS(Sheet1!$F$2:$F$4115,"successful", Sheet1!$D$2:$D$4115, "&lt;40000", Sheet1!$D$2:$D$4115, "&gt;=35000" )</f>
        <v>26</v>
      </c>
      <c r="C10">
        <f>COUNTIFS(Sheet1!$F$2:$F$4115,"failed", Sheet1!$D$2:$D$4115, "&lt;40000", Sheet1!$D$2:$D$4115, "&gt;=35000" )</f>
        <v>22</v>
      </c>
      <c r="D10">
        <f>COUNTIFS(Sheet1!$F$2:$F$4115,"canceled", Sheet1!$D$2:$D$4115, "&lt;40000", Sheet1!$D$2:$D$4115, "&gt;=35000" 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COUNTIFS(Sheet1!$F$2:$F$4115,"successful", Sheet1!$D$2:$D$4115, "&lt;45000", Sheet1!$D$2:$D$4115, "&gt;=40000" )</f>
        <v>21</v>
      </c>
      <c r="C11">
        <f>COUNTIFS(Sheet1!$F$2:$F$4115,"failed", Sheet1!$D$2:$D$4115, "&lt;45000", Sheet1!$D$2:$D$4115, "&gt;=40000" )</f>
        <v>16</v>
      </c>
      <c r="D11">
        <f>COUNTIFS(Sheet1!$F$2:$F$4115,"canceled", Sheet1!$D$2:$D$4115, "&lt;45000", Sheet1!$D$2:$D$4115, "&gt;=40000" 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COUNTIFS(Sheet1!$F$2:$F$4115,"successful", Sheet1!$D$2:$D$4115, "&lt;50000", Sheet1!$D$2:$D$4115, "&gt;=45000" )</f>
        <v>6</v>
      </c>
      <c r="C12">
        <f>COUNTIFS(Sheet1!$F$2:$F$4115,"failed", Sheet1!$D$2:$D$4115, "&lt;50000", Sheet1!$D$2:$D$4115, "&gt;=45000" )</f>
        <v>11</v>
      </c>
      <c r="D12">
        <f>COUNTIFS(Sheet1!$F$2:$F$4115,"canceled", Sheet1!$D$2:$D$4115, "&lt;50000", Sheet1!$D$2:$D$4115, "&gt;=45000" 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COUNTIFS(Sheet1!$F$2:$F$4115,"successful", Sheet1!$D$2:$D$4115, "&gt;=50000")</f>
        <v>86</v>
      </c>
      <c r="C13">
        <f>COUNTIFS(Sheet1!$F$2:$F$4115,"failed", Sheet1!$D$2:$D$4115, "&gt;=50000")</f>
        <v>258</v>
      </c>
      <c r="D13">
        <f>COUNTIFS(Sheet1!$F$2:$F$4115,"canceled", Sheet1!$D$2:$D$4115,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 Watson</cp:lastModifiedBy>
  <dcterms:created xsi:type="dcterms:W3CDTF">2017-04-20T15:17:24Z</dcterms:created>
  <dcterms:modified xsi:type="dcterms:W3CDTF">2020-10-28T11:38:52Z</dcterms:modified>
</cp:coreProperties>
</file>