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RS f1040" sheetId="1" state="visible" r:id="rId2"/>
    <sheet name="W2" sheetId="2" state="visible" r:id="rId3"/>
    <sheet name="F1040 S1" sheetId="3" state="visible" r:id="rId4"/>
    <sheet name="F1040 S2" sheetId="4" state="visible" r:id="rId5"/>
    <sheet name="F1040 S3" sheetId="5" state="visible" r:id="rId6"/>
    <sheet name="F1040 s8812" sheetId="6" state="visible" r:id="rId7"/>
    <sheet name="s8812 Worksheets" sheetId="7" state="visible" r:id="rId8"/>
    <sheet name="F1040 SC" sheetId="8" state="visible" r:id="rId9"/>
    <sheet name="F1040 SSE" sheetId="9" state="visible" r:id="rId10"/>
  </sheets>
  <definedNames>
    <definedName function="false" hidden="false" name="Line1" vbProcedure="false">W2!$D$6</definedName>
    <definedName function="false" hidden="false" name="Line10" vbProcedure="false">W2!$D$15</definedName>
    <definedName function="false" hidden="false" name="Line11" vbProcedure="false">W2!$D$16</definedName>
    <definedName function="false" hidden="false" name="Line12a" vbProcedure="false">W2!$E$17</definedName>
    <definedName function="false" hidden="false" name="Line12b" vbProcedure="false">W2!$E$18</definedName>
    <definedName function="false" hidden="false" name="Line12c" vbProcedure="false">W2!$E$19</definedName>
    <definedName function="false" hidden="false" name="Line12d" vbProcedure="false">W2!$E$20</definedName>
    <definedName function="false" hidden="false" name="Line13" vbProcedure="false">W2!$D$21</definedName>
    <definedName function="false" hidden="false" name="Line14" vbProcedure="false">W2!$D$22</definedName>
    <definedName function="false" hidden="false" name="Line15" vbProcedure="false">W2!$E$23</definedName>
    <definedName function="false" hidden="false" name="Line16" vbProcedure="false">W2!$D$24</definedName>
    <definedName function="false" hidden="false" name="Line17" vbProcedure="false">W2!$D$25</definedName>
    <definedName function="false" hidden="false" name="Line18" vbProcedure="false">W2!$D$26</definedName>
    <definedName function="false" hidden="false" name="Line19" vbProcedure="false">W2!$D$27</definedName>
    <definedName function="false" hidden="false" name="Line2" vbProcedure="false">W2!$D$7</definedName>
    <definedName function="false" hidden="false" name="Line20" vbProcedure="false">W2!$D$28</definedName>
    <definedName function="false" hidden="false" name="Line3" vbProcedure="false">W2!$D$8</definedName>
    <definedName function="false" hidden="false" name="Line4" vbProcedure="false">W2!$D$9</definedName>
    <definedName function="false" hidden="false" name="Line5" vbProcedure="false">W2!$D$10</definedName>
    <definedName function="false" hidden="false" name="Line6" vbProcedure="false">W2!$D$11</definedName>
    <definedName function="false" hidden="false" name="Line7" vbProcedure="false">W2!$D$12</definedName>
    <definedName function="false" hidden="false" name="Line8" vbProcedure="false">W2!$D$13</definedName>
    <definedName function="false" hidden="false" name="Line9" vbProcedure="false">W2!$D$14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<sst xmlns="http://schemas.openxmlformats.org/spreadsheetml/2006/main" count="1234" uniqueCount="666">
  <si>
    <t xml:space="preserve">2021 Form 1040</t>
  </si>
  <si>
    <t xml:space="preserve">1</t>
  </si>
  <si>
    <t xml:space="preserve">Wages, salaries, tips, etc. Attach Form(s) W-2</t>
  </si>
  <si>
    <t xml:space="preserve">2a</t>
  </si>
  <si>
    <t xml:space="preserve">Tax-exempt interest</t>
  </si>
  <si>
    <t xml:space="preserve">2b</t>
  </si>
  <si>
    <t xml:space="preserve">Taxable Interest</t>
  </si>
  <si>
    <t xml:space="preserve">3a</t>
  </si>
  <si>
    <t xml:space="preserve">Qualified dividends</t>
  </si>
  <si>
    <t xml:space="preserve">3b</t>
  </si>
  <si>
    <t xml:space="preserve">Ordinary dividends</t>
  </si>
  <si>
    <t xml:space="preserve">4a</t>
  </si>
  <si>
    <t xml:space="preserve">IRA distributions</t>
  </si>
  <si>
    <t xml:space="preserve">4b</t>
  </si>
  <si>
    <t xml:space="preserve">Taxable amount</t>
  </si>
  <si>
    <t xml:space="preserve">5a</t>
  </si>
  <si>
    <t xml:space="preserve">Pensions and annuities</t>
  </si>
  <si>
    <t xml:space="preserve">5b</t>
  </si>
  <si>
    <t xml:space="preserve">6a</t>
  </si>
  <si>
    <t xml:space="preserve">Social security benefits</t>
  </si>
  <si>
    <t xml:space="preserve">6b</t>
  </si>
  <si>
    <t xml:space="preserve">7</t>
  </si>
  <si>
    <t xml:space="preserve">Capital gain or (loss). Attach Schedule D if required.</t>
  </si>
  <si>
    <t xml:space="preserve">8</t>
  </si>
  <si>
    <t xml:space="preserve">Other income from Schedule 1, line 10</t>
  </si>
  <si>
    <t xml:space="preserve">9</t>
  </si>
  <si>
    <t xml:space="preserve">Add lines 1, 2b, 3b, 4b, 4d, 5b, 6b, 7 and 8. This is your total income.</t>
  </si>
  <si>
    <t xml:space="preserve">10a</t>
  </si>
  <si>
    <t xml:space="preserve">Adjustments to income from Schedule 1, line 26</t>
  </si>
  <si>
    <t xml:space="preserve">11</t>
  </si>
  <si>
    <t xml:space="preserve">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</si>
  <si>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</si>
  <si>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</si>
  <si>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</si>
  <si>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 xml:space="preserve">12a</t>
  </si>
  <si>
    <t xml:space="preserve">Standard Deduction or itemized deductions (from Schedule A)</t>
  </si>
  <si>
    <t xml:space="preserve">12b</t>
  </si>
  <si>
    <t xml:space="preserve">Charitable contributions if you take the standard deduction</t>
  </si>
  <si>
    <t xml:space="preserve">12c</t>
  </si>
  <si>
    <t xml:space="preserve">Add lines 12a and 12b</t>
  </si>
  <si>
    <t xml:space="preserve">13</t>
  </si>
  <si>
    <t xml:space="preserve">Qualified business income deduction. Attach Form 8995 or Form 8995-A</t>
  </si>
  <si>
    <t xml:space="preserve">14</t>
  </si>
  <si>
    <t xml:space="preserve">Add lines 12c and 13</t>
  </si>
  <si>
    <t xml:space="preserve">15</t>
  </si>
  <si>
    <t xml:space="preserve">Taxable income. Subtract line 14 from line 11. If zero or less, enter -0-</t>
  </si>
  <si>
    <t xml:space="preserve">Page 2</t>
  </si>
  <si>
    <t xml:space="preserve">16</t>
  </si>
  <si>
    <t xml:space="preserve">Tax (see inst.)</t>
  </si>
  <si>
    <t xml:space="preserve">17</t>
  </si>
  <si>
    <t xml:space="preserve">Amount from Schedule 2, line 3</t>
  </si>
  <si>
    <t xml:space="preserve">18</t>
  </si>
  <si>
    <t xml:space="preserve">Add Lines 16 and 17</t>
  </si>
  <si>
    <t xml:space="preserve">19</t>
  </si>
  <si>
    <t xml:space="preserve">Nonrefundable child tax credit or credit for other dependents from Schedule 8812</t>
  </si>
  <si>
    <t xml:space="preserve">20</t>
  </si>
  <si>
    <t xml:space="preserve">Amount from Schedule 3, line 8</t>
  </si>
  <si>
    <t xml:space="preserve">21</t>
  </si>
  <si>
    <t xml:space="preserve">Add lines 19 and 20</t>
  </si>
  <si>
    <t xml:space="preserve">22</t>
  </si>
  <si>
    <t xml:space="preserve">Subtract line 21 from line 18. If zero or less, enter -0-</t>
  </si>
  <si>
    <t xml:space="preserve">23</t>
  </si>
  <si>
    <t xml:space="preserve">Other taxes, including self-employment tax, from Schedule 2, line 21</t>
  </si>
  <si>
    <t xml:space="preserve">24</t>
  </si>
  <si>
    <t xml:space="preserve">Add lines 22 and 23. This is your total tax</t>
  </si>
  <si>
    <t xml:space="preserve">25a</t>
  </si>
  <si>
    <t xml:space="preserve">Federal income tax withheld from Forms W-2</t>
  </si>
  <si>
    <t xml:space="preserve">25b</t>
  </si>
  <si>
    <t xml:space="preserve">Federal income tax withheld from Forms 1099</t>
  </si>
  <si>
    <t xml:space="preserve">25c</t>
  </si>
  <si>
    <t xml:space="preserve">Other forms (see instructions)</t>
  </si>
  <si>
    <t xml:space="preserve">25d</t>
  </si>
  <si>
    <t xml:space="preserve">Add Lines 25a through 25c</t>
  </si>
  <si>
    <t xml:space="preserve">26</t>
  </si>
  <si>
    <t xml:space="preserve">2020 Estimated tax payments and amount applied from 2020 return</t>
  </si>
  <si>
    <t xml:space="preserve">27a</t>
  </si>
  <si>
    <t xml:space="preserve">Earned income credit (EIC)</t>
  </si>
  <si>
    <t xml:space="preserve">27b</t>
  </si>
  <si>
    <t xml:space="preserve">Nontaxable combat pay election</t>
  </si>
  <si>
    <t xml:space="preserve">27c</t>
  </si>
  <si>
    <t xml:space="preserve">Prior year (2019) earned income</t>
  </si>
  <si>
    <t xml:space="preserve">28</t>
  </si>
  <si>
    <t xml:space="preserve">Additional child tax credit. Attach Schedule 8812</t>
  </si>
  <si>
    <t xml:space="preserve">29</t>
  </si>
  <si>
    <t xml:space="preserve">American opportunity credit from Form 8863, line 8</t>
  </si>
  <si>
    <t xml:space="preserve">30</t>
  </si>
  <si>
    <t xml:space="preserve">Recovery rebate credit</t>
  </si>
  <si>
    <t xml:space="preserve">31</t>
  </si>
  <si>
    <t xml:space="preserve">Schedule 3, line 15</t>
  </si>
  <si>
    <t xml:space="preserve">32</t>
  </si>
  <si>
    <t xml:space="preserve">Add lines 27a and 28 through 31. These are your total other payments and refundable credits</t>
  </si>
  <si>
    <t xml:space="preserve">33</t>
  </si>
  <si>
    <t xml:space="preserve">Add lines 25d, 26, and 32. These are your total payments</t>
  </si>
  <si>
    <t xml:space="preserve">REFUND</t>
  </si>
  <si>
    <t xml:space="preserve">34</t>
  </si>
  <si>
    <t xml:space="preserve">If line 33 is more than line 24, subtract line 24 from line 33. This is the amount you overpaid</t>
  </si>
  <si>
    <t xml:space="preserve">Amount of line 34 you want refunded to you.</t>
  </si>
  <si>
    <t xml:space="preserve">36</t>
  </si>
  <si>
    <t xml:space="preserve">Amount of line 20 you want applied to your 2020 estimated tax</t>
  </si>
  <si>
    <t xml:space="preserve">AMOUNT YOU OWE</t>
  </si>
  <si>
    <t xml:space="preserve">37</t>
  </si>
  <si>
    <t xml:space="preserve">Amount you owe. Subtract line 33 from line 24. For details on how to pay, see instructions ?</t>
  </si>
  <si>
    <t xml:space="preserve">38</t>
  </si>
  <si>
    <t xml:space="preserve">Estimated tax penalty (see instructions) </t>
  </si>
  <si>
    <t xml:space="preserve">2016 Form W-2</t>
  </si>
  <si>
    <t xml:space="preserve">Employee Name</t>
  </si>
  <si>
    <t xml:space="preserve">Employer Name</t>
  </si>
  <si>
    <t xml:space="preserve">1.</t>
  </si>
  <si>
    <t xml:space="preserve">Wages, tips, other compensation</t>
  </si>
  <si>
    <t xml:space="preserve">2.</t>
  </si>
  <si>
    <t xml:space="preserve">Federal income tax withheld</t>
  </si>
  <si>
    <t xml:space="preserve">3.</t>
  </si>
  <si>
    <t xml:space="preserve">Social security wages</t>
  </si>
  <si>
    <t xml:space="preserve">4.</t>
  </si>
  <si>
    <t xml:space="preserve">Social security tax withheld</t>
  </si>
  <si>
    <t xml:space="preserve">5.</t>
  </si>
  <si>
    <t xml:space="preserve">Medicare wages and tips</t>
  </si>
  <si>
    <t xml:space="preserve">6.</t>
  </si>
  <si>
    <t xml:space="preserve">Medicare tax withheld</t>
  </si>
  <si>
    <t xml:space="preserve">7.</t>
  </si>
  <si>
    <t xml:space="preserve">Social security tips</t>
  </si>
  <si>
    <t xml:space="preserve">8.</t>
  </si>
  <si>
    <t xml:space="preserve">Allocated tips</t>
  </si>
  <si>
    <t xml:space="preserve">9.</t>
  </si>
  <si>
    <t xml:space="preserve">10.</t>
  </si>
  <si>
    <t xml:space="preserve">Dependent care benefits</t>
  </si>
  <si>
    <t xml:space="preserve">11.</t>
  </si>
  <si>
    <t xml:space="preserve">Nonqualified plans</t>
  </si>
  <si>
    <t xml:space="preserve">12a.</t>
  </si>
  <si>
    <t xml:space="preserve">12b.</t>
  </si>
  <si>
    <t xml:space="preserve">12c.</t>
  </si>
  <si>
    <t xml:space="preserve">12d.</t>
  </si>
  <si>
    <t xml:space="preserve">14.</t>
  </si>
  <si>
    <t xml:space="preserve">Other</t>
  </si>
  <si>
    <t xml:space="preserve">15.</t>
  </si>
  <si>
    <t xml:space="preserve">State</t>
  </si>
  <si>
    <t xml:space="preserve">16.</t>
  </si>
  <si>
    <t xml:space="preserve">State wages, tips, etc.</t>
  </si>
  <si>
    <t xml:space="preserve">17.</t>
  </si>
  <si>
    <t xml:space="preserve">State income tax</t>
  </si>
  <si>
    <t xml:space="preserve">18.</t>
  </si>
  <si>
    <t xml:space="preserve">Local wages, tips, etc.</t>
  </si>
  <si>
    <t xml:space="preserve">19.</t>
  </si>
  <si>
    <t xml:space="preserve">Local income tax</t>
  </si>
  <si>
    <t xml:space="preserve">20.</t>
  </si>
  <si>
    <t xml:space="preserve">Locality name</t>
  </si>
  <si>
    <t xml:space="preserve">Form 1040 SCHEDULE 1    Additional Income and Adjustments to Income     2021</t>
  </si>
  <si>
    <t xml:space="preserve">Part I Additional Income</t>
  </si>
  <si>
    <t xml:space="preserve">Taxable refunds, credits, or offsets of state and local income taxes</t>
  </si>
  <si>
    <t xml:space="preserve">Alimony received</t>
  </si>
  <si>
    <t xml:space="preserve">Date of original divorce or separation agreement (see instructions)</t>
  </si>
  <si>
    <t xml:space="preserve">3</t>
  </si>
  <si>
    <t xml:space="preserve">Business income or (loss). Attach Schedule C</t>
  </si>
  <si>
    <t xml:space="preserve">4</t>
  </si>
  <si>
    <t xml:space="preserve">Other gains or (losses). Attach Form 4797</t>
  </si>
  <si>
    <t xml:space="preserve">5</t>
  </si>
  <si>
    <t xml:space="preserve">Rental real estate, royalties, partnerships, S corporations, trusts, etc. Attach Schedule E</t>
  </si>
  <si>
    <t xml:space="preserve">6</t>
  </si>
  <si>
    <t xml:space="preserve">Farm income or (loss). Attach Schedule F</t>
  </si>
  <si>
    <t xml:space="preserve">Unemployment compensation</t>
  </si>
  <si>
    <t xml:space="preserve">Other income. List type and amount</t>
  </si>
  <si>
    <t xml:space="preserve">8a</t>
  </si>
  <si>
    <t xml:space="preserve">Net operating loss</t>
  </si>
  <si>
    <t xml:space="preserve">8b</t>
  </si>
  <si>
    <t xml:space="preserve">Gambling income</t>
  </si>
  <si>
    <t xml:space="preserve">8c</t>
  </si>
  <si>
    <t xml:space="preserve">Cancellation of debt</t>
  </si>
  <si>
    <t xml:space="preserve">8d</t>
  </si>
  <si>
    <t xml:space="preserve">Foreign earned income exclusion from Form 2555</t>
  </si>
  <si>
    <t xml:space="preserve">8e</t>
  </si>
  <si>
    <t xml:space="preserve">Taxable Health Savings Account distribution</t>
  </si>
  <si>
    <t xml:space="preserve">8f</t>
  </si>
  <si>
    <t xml:space="preserve">Alaska Permanent Fund dividends</t>
  </si>
  <si>
    <t xml:space="preserve">8g</t>
  </si>
  <si>
    <t xml:space="preserve">Jury duty pay</t>
  </si>
  <si>
    <t xml:space="preserve">8h</t>
  </si>
  <si>
    <t xml:space="preserve">Prizes and awards</t>
  </si>
  <si>
    <t xml:space="preserve">8i</t>
  </si>
  <si>
    <t xml:space="preserve">Activity not engaged in for profit income</t>
  </si>
  <si>
    <t xml:space="preserve">8j</t>
  </si>
  <si>
    <t xml:space="preserve">Stock options</t>
  </si>
  <si>
    <t xml:space="preserve">8k</t>
  </si>
  <si>
    <t xml:space="preserve">Income from the rental of personal property if you engaged in the rental for profit but were not in the business of renting such property</t>
  </si>
  <si>
    <t xml:space="preserve">8l</t>
  </si>
  <si>
    <t xml:space="preserve">Olympic and Paralympic medals and USOC prize money (see instructions)</t>
  </si>
  <si>
    <t xml:space="preserve">8m</t>
  </si>
  <si>
    <t xml:space="preserve">Section 951(a) inclusion (see instructions)</t>
  </si>
  <si>
    <t xml:space="preserve">8n</t>
  </si>
  <si>
    <t xml:space="preserve">Section 951A(a) inclusion (see instructions)</t>
  </si>
  <si>
    <t xml:space="preserve">8o</t>
  </si>
  <si>
    <t xml:space="preserve">Section 461(l) excess business loss adjustment</t>
  </si>
  <si>
    <t xml:space="preserve">8p</t>
  </si>
  <si>
    <t xml:space="preserve">Taxable distributions from an ABLE account (see instructions)</t>
  </si>
  <si>
    <t xml:space="preserve">8z</t>
  </si>
  <si>
    <t xml:space="preserve">Total other income. Add lines 8a through 8z</t>
  </si>
  <si>
    <t xml:space="preserve">10</t>
  </si>
  <si>
    <t xml:space="preserve">Combine lines 1 through 7 and 9. Enter here and on Form 1040, 1040-SR, or 1040-NR, line 8</t>
  </si>
  <si>
    <t xml:space="preserve">Part II Adjustments to Income</t>
  </si>
  <si>
    <t xml:space="preserve">Educator expenses</t>
  </si>
  <si>
    <t xml:space="preserve">12</t>
  </si>
  <si>
    <t xml:space="preserve">Certain business expenses of reservists, performing artists, and fee-basis government officials. AttachForm 2106</t>
  </si>
  <si>
    <t xml:space="preserve">Health savings account deduction. Attach Form 8889</t>
  </si>
  <si>
    <t xml:space="preserve">Moving expenses for members of the Armed Forces. Attach Form 3903</t>
  </si>
  <si>
    <t xml:space="preserve">Deductible part of self-employment tax. Attach Schedule SE</t>
  </si>
  <si>
    <t xml:space="preserve">Self-employed SEP, SIMPLE, and qualified plans</t>
  </si>
  <si>
    <t xml:space="preserve">Self-employed health insurance deduction</t>
  </si>
  <si>
    <t xml:space="preserve">Penalty on early withdrawal of savings</t>
  </si>
  <si>
    <t xml:space="preserve">19a</t>
  </si>
  <si>
    <t xml:space="preserve">Alimony paid</t>
  </si>
  <si>
    <t xml:space="preserve">IRA deduction</t>
  </si>
  <si>
    <t xml:space="preserve">Student loan interest deduction</t>
  </si>
  <si>
    <t xml:space="preserve">Reserved for future use</t>
  </si>
  <si>
    <t xml:space="preserve">Archer MSA deduction</t>
  </si>
  <si>
    <t xml:space="preserve">Other adjustments</t>
  </si>
  <si>
    <t xml:space="preserve">24a</t>
  </si>
  <si>
    <t xml:space="preserve">Jury duty pay (see instructions)</t>
  </si>
  <si>
    <t xml:space="preserve">24b</t>
  </si>
  <si>
    <t xml:space="preserve">Deductible expenses related to income reported on line 8k from the rental of personal property engaged in for profit</t>
  </si>
  <si>
    <t xml:space="preserve">24c</t>
  </si>
  <si>
    <t xml:space="preserve">Nontaxable amount of the value of Olympic and Paralympic medals and USOC prize money reported on line 8l</t>
  </si>
  <si>
    <t xml:space="preserve">24d</t>
  </si>
  <si>
    <t xml:space="preserve">Reforestation amortization and expenses</t>
  </si>
  <si>
    <t xml:space="preserve">24e</t>
  </si>
  <si>
    <t xml:space="preserve">Repayment of supplemental unemployment benefits under the Trade Act of 1974</t>
  </si>
  <si>
    <t xml:space="preserve">24f</t>
  </si>
  <si>
    <t xml:space="preserve">Contributions to section 501(c)(18)(D) pension plans</t>
  </si>
  <si>
    <t xml:space="preserve">24g</t>
  </si>
  <si>
    <t xml:space="preserve">Contributions by certain chaplains to section 403(b) plans</t>
  </si>
  <si>
    <t xml:space="preserve">24h</t>
  </si>
  <si>
    <t xml:space="preserve">Attorney fees and court costs for actions involving certain unlawful discrimination claims (see instructions)</t>
  </si>
  <si>
    <t xml:space="preserve">24i</t>
  </si>
  <si>
    <t xml:space="preserve">Attorney fees and court costs you paid in connection with an award from the IRS for information you provided that helped the IRS detect tax law violations</t>
  </si>
  <si>
    <t xml:space="preserve">24j</t>
  </si>
  <si>
    <t xml:space="preserve">Housing deduction from Form 2555</t>
  </si>
  <si>
    <t xml:space="preserve">24k</t>
  </si>
  <si>
    <t xml:space="preserve">Excess deductions of section 67(e) expenses from Schedule K-1 (Form 1041)</t>
  </si>
  <si>
    <t xml:space="preserve">24z</t>
  </si>
  <si>
    <t xml:space="preserve">Other adjustments. List type and amount</t>
  </si>
  <si>
    <t xml:space="preserve">25</t>
  </si>
  <si>
    <t xml:space="preserve">Total other adjustments. Add lines 24a through 24z</t>
  </si>
  <si>
    <t xml:space="preserve">Add lines 11 through 23 and 25. These are your adjustments to income. Enter here and on Form 1040 or 1040-SR, line 10, or Form 1040-NR, line 10a</t>
  </si>
  <si>
    <t xml:space="preserve">2021 SCHEDULE 2 (Form 1040 or 1040-SR)  Additional Taxes</t>
  </si>
  <si>
    <t xml:space="preserve">Part I: Tax</t>
  </si>
  <si>
    <t xml:space="preserve">Alternative minimum tax. Attach Form 6251</t>
  </si>
  <si>
    <t xml:space="preserve">2</t>
  </si>
  <si>
    <t xml:space="preserve">Excess advance premium tax credit repayment. Attach Form 8962</t>
  </si>
  <si>
    <t xml:space="preserve">Add lines 1 and 2. Enter here and include on Form 1040 or 1040-SR, line 17</t>
  </si>
  <si>
    <t xml:space="preserve">Part II: Other Taxes</t>
  </si>
  <si>
    <t xml:space="preserve">Self-employment tax. Attach Schedule SE</t>
  </si>
  <si>
    <t xml:space="preserve">Social security and Medicare tax on unreported tip income. Attach Form 4137</t>
  </si>
  <si>
    <t xml:space="preserve">Uncollected social security and Medicare tax on wages. Attach Form 8919</t>
  </si>
  <si>
    <t xml:space="preserve">Total additional social security and Medicare tax. Add lines 5 and 6</t>
  </si>
  <si>
    <t xml:space="preserve">Additional tax on IRAs or other tax-favored accounts. Attach Form 5329 if required</t>
  </si>
  <si>
    <t xml:space="preserve">Household employment taxes. Attach Schedule H</t>
  </si>
  <si>
    <t xml:space="preserve">Repayment of first-time homebuyer credit. Attach Form 5405 if required</t>
  </si>
  <si>
    <t xml:space="preserve">Additional Medicare Tax. Attach Form 8959</t>
  </si>
  <si>
    <t xml:space="preserve">Net investment income tax. Attach Form 8960</t>
  </si>
  <si>
    <t xml:space="preserve">Uncollected social security and Medicare or RRTA tax on tips or group-term life insurance from Form W-2, box 12</t>
  </si>
  <si>
    <t xml:space="preserve">Interest on tax due on installment income from the sale of certain residential lots and timeshares</t>
  </si>
  <si>
    <t xml:space="preserve">Interest on the deferred tax on gain from certain installment sales with a sales price over $150,000</t>
  </si>
  <si>
    <t xml:space="preserve">Recapture of low-income housing credit. Attach Form 8611</t>
  </si>
  <si>
    <t xml:space="preserve">Part II: Other Taxes(continued)</t>
  </si>
  <si>
    <t xml:space="preserve">Other additional taxes:</t>
  </si>
  <si>
    <t xml:space="preserve">17a</t>
  </si>
  <si>
    <t xml:space="preserve">Recapture of other credits. List type, form number, and amount</t>
  </si>
  <si>
    <t xml:space="preserve">17b</t>
  </si>
  <si>
    <t xml:space="preserve">Recapture of federal mortgage subsidy. If you sold your home in 2021, see instructions</t>
  </si>
  <si>
    <t xml:space="preserve">17c</t>
  </si>
  <si>
    <t xml:space="preserve">Additional tax on HSA distributions. Attach Form 8889</t>
  </si>
  <si>
    <t xml:space="preserve">17d</t>
  </si>
  <si>
    <t xml:space="preserve">Additional tax on an HSA because you didnt remain an eligible individual. Attach Form 8889</t>
  </si>
  <si>
    <t xml:space="preserve">17e</t>
  </si>
  <si>
    <t xml:space="preserve">Additional tax on Archer MSA distributions. Attach Form 8853</t>
  </si>
  <si>
    <t xml:space="preserve">17f</t>
  </si>
  <si>
    <t xml:space="preserve">Additional tax on Medicare Advantage MSA distributions. Attach Form 8853</t>
  </si>
  <si>
    <t xml:space="preserve">17g</t>
  </si>
  <si>
    <t xml:space="preserve">Recapture of a charitable contribution deduction related to a fractional interest in tangible personal property</t>
  </si>
  <si>
    <t xml:space="preserve">17h</t>
  </si>
  <si>
    <t xml:space="preserve">Income you received from a nonqualified deferred compensation plan that fails to meet the requirements of section 409A</t>
  </si>
  <si>
    <t xml:space="preserve">17i</t>
  </si>
  <si>
    <t xml:space="preserve">Compensation you received from a nonqualified deferred compensation plan described in section 457A</t>
  </si>
  <si>
    <t xml:space="preserve">17j</t>
  </si>
  <si>
    <t xml:space="preserve">Section 72(m)(5) excess benefits tax</t>
  </si>
  <si>
    <t xml:space="preserve">17k</t>
  </si>
  <si>
    <t xml:space="preserve">Golden parachute payments</t>
  </si>
  <si>
    <t xml:space="preserve">17l</t>
  </si>
  <si>
    <t xml:space="preserve">Tax on accumulation distribution of trusts</t>
  </si>
  <si>
    <t xml:space="preserve">17m</t>
  </si>
  <si>
    <t xml:space="preserve">Excise tax on insider stock compensation from an expatriated corporation</t>
  </si>
  <si>
    <t xml:space="preserve">17n</t>
  </si>
  <si>
    <t xml:space="preserve">Look-back interest under section 167(g) or 460(b) from Form 8697 or 8866</t>
  </si>
  <si>
    <t xml:space="preserve">17o</t>
  </si>
  <si>
    <t xml:space="preserve">Tax on non-effectively connected income for any part of the year you were a nonresident alien from Form 1040-NR</t>
  </si>
  <si>
    <t xml:space="preserve">17p</t>
  </si>
  <si>
    <t xml:space="preserve">Any interest from Form 8621, line 16f, relating to distributions from, and dispositions of, stock of a section 1291 fund</t>
  </si>
  <si>
    <t xml:space="preserve">17q</t>
  </si>
  <si>
    <t xml:space="preserve">Any interest from Form 8621, line 24</t>
  </si>
  <si>
    <t xml:space="preserve">17z</t>
  </si>
  <si>
    <t xml:space="preserve">Any other taxes. List type and amount</t>
  </si>
  <si>
    <t xml:space="preserve">Total additional taxes. Add lines 17a through 17z</t>
  </si>
  <si>
    <t xml:space="preserve">Additional tax from Schedule 8812</t>
  </si>
  <si>
    <t xml:space="preserve">Section 965 net tax liability installment from Form 965-A</t>
  </si>
  <si>
    <t xml:space="preserve">Add lines 4, 7 through 16, 18, and 19. These are your total other taxes. Enter here and on Form 1040 or 1040-SR, line 23, or Form 1040-NR, line 23b</t>
  </si>
  <si>
    <t xml:space="preserve">SCHEDULE 3 (Form 1040) 2021 Additional Credits and Payments</t>
  </si>
  <si>
    <t xml:space="preserve">Part I  Nonrefundable Credits</t>
  </si>
  <si>
    <t xml:space="preserve">Foreign tax credit. Attach Form 1116 if required</t>
  </si>
  <si>
    <t xml:space="preserve">Credit for child and dependent care expenses from Form 2441, line 11. Attach Form 2441</t>
  </si>
  <si>
    <t xml:space="preserve">Education credits from Form 8863, line 19</t>
  </si>
  <si>
    <t xml:space="preserve">Retirement savings contributions credit. Attach Form 8880</t>
  </si>
  <si>
    <t xml:space="preserve">Residential energy credits. Attach Form 5695</t>
  </si>
  <si>
    <t xml:space="preserve">Other nonrefundable credits:</t>
  </si>
  <si>
    <t xml:space="preserve">General business credit. Attach Form 3800</t>
  </si>
  <si>
    <t xml:space="preserve">Credit for prior year minimum tax. Attach Form 8801</t>
  </si>
  <si>
    <t xml:space="preserve">6c</t>
  </si>
  <si>
    <t xml:space="preserve">Adoption credit. Attach Form 8839</t>
  </si>
  <si>
    <t xml:space="preserve">6d</t>
  </si>
  <si>
    <t xml:space="preserve">Credit for the elderly or disabled. Attach Schedule R</t>
  </si>
  <si>
    <t xml:space="preserve">6e</t>
  </si>
  <si>
    <t xml:space="preserve">Alternative motor vehicle credit. Attach Form 8910</t>
  </si>
  <si>
    <t xml:space="preserve">6f</t>
  </si>
  <si>
    <t xml:space="preserve">Qualified plug-in motor vehicle credit. Attach Form 8936</t>
  </si>
  <si>
    <t xml:space="preserve">6g</t>
  </si>
  <si>
    <t xml:space="preserve">Mortgage interest credit. Attach Form 8396</t>
  </si>
  <si>
    <t xml:space="preserve">6h</t>
  </si>
  <si>
    <t xml:space="preserve">District of Columbia first-time homebuyer credit. Attach Form 8859</t>
  </si>
  <si>
    <t xml:space="preserve">6i</t>
  </si>
  <si>
    <t xml:space="preserve">Qualified electric vehicle credit. Attach Form 8834</t>
  </si>
  <si>
    <t xml:space="preserve">6j</t>
  </si>
  <si>
    <t xml:space="preserve">Alternative fuel vehicle refueling property credit. Attach Form 8911</t>
  </si>
  <si>
    <t xml:space="preserve">6k</t>
  </si>
  <si>
    <t xml:space="preserve">Credit to holders of tax credit bonds. Attach Form 8912</t>
  </si>
  <si>
    <t xml:space="preserve">6l</t>
  </si>
  <si>
    <t xml:space="preserve">Amount on Form 8978, line 14. See instructions</t>
  </si>
  <si>
    <t xml:space="preserve">6z</t>
  </si>
  <si>
    <t xml:space="preserve">Other nonrefundable credits. List type and amount ?</t>
  </si>
  <si>
    <t xml:space="preserve">Total other nonrefundable credits. Add lines 6a through 6z</t>
  </si>
  <si>
    <t xml:space="preserve">Add lines 1 through 5 and 7. Enter here and on Form 1040, 1040-SR, or 1040-NR, line 20</t>
  </si>
  <si>
    <t xml:space="preserve">Schedule 3 (Form 1040) 2021 Page 2</t>
  </si>
  <si>
    <t xml:space="preserve">Part II Other Payments and Refundable Credits</t>
  </si>
  <si>
    <t xml:space="preserve">Net premium tax credit. Attach Form 8962</t>
  </si>
  <si>
    <t xml:space="preserve">Amount paid with request for extension to file (see instructions)</t>
  </si>
  <si>
    <t xml:space="preserve">Excess social security and tier 1 RRTA tax withheld</t>
  </si>
  <si>
    <t xml:space="preserve">Credit for federal tax on fuels. Attach Form 4136</t>
  </si>
  <si>
    <r>
      <rPr>
        <b val="true"/>
        <sz val="12"/>
        <color rgb="FF000000"/>
        <rFont val="Times New Roman"/>
        <family val="2"/>
        <charset val="1"/>
      </rPr>
      <t xml:space="preserve">13. </t>
    </r>
    <r>
      <rPr>
        <sz val="12"/>
        <color rgb="FF000000"/>
        <rFont val="Times New Roman"/>
        <family val="2"/>
        <charset val="1"/>
      </rPr>
      <t xml:space="preserve">Other payments or refundable credits:</t>
    </r>
  </si>
  <si>
    <t xml:space="preserve">13a</t>
  </si>
  <si>
    <t xml:space="preserve">Form 2439</t>
  </si>
  <si>
    <t xml:space="preserve">13b</t>
  </si>
  <si>
    <t xml:space="preserve">Qualified sick and family leave credits from Schedule(s) H and Form(s) 7202 for leave taken before April 1, 2021</t>
  </si>
  <si>
    <t xml:space="preserve">13c</t>
  </si>
  <si>
    <t xml:space="preserve">Health coverage tax credit from Form 8885</t>
  </si>
  <si>
    <t xml:space="preserve">13d</t>
  </si>
  <si>
    <t xml:space="preserve">Credit for repayment of amounts included in income from earlier years</t>
  </si>
  <si>
    <t xml:space="preserve">13e</t>
  </si>
  <si>
    <t xml:space="preserve">13f</t>
  </si>
  <si>
    <t xml:space="preserve">Deferred amount of net 965 tax liability (see instructions)</t>
  </si>
  <si>
    <t xml:space="preserve">13g</t>
  </si>
  <si>
    <t xml:space="preserve">Credit for child and dependent care expenses from Form 2441, line 10. Attach Form 2441</t>
  </si>
  <si>
    <t xml:space="preserve">13h</t>
  </si>
  <si>
    <t xml:space="preserve">Qualified sick and family leave credits from Schedule(s) H and Form(s) 7202 for leave taken after March 31, 2021</t>
  </si>
  <si>
    <t xml:space="preserve">13z</t>
  </si>
  <si>
    <t xml:space="preserve">Other payments or refundable credits. List type and amount ?</t>
  </si>
  <si>
    <t xml:space="preserve">Total other payments or refundable credits. Add lines 13a through 13z</t>
  </si>
  <si>
    <t xml:space="preserve">Add lines 9 through 12 and 14. Enter here and on Form 1040, 1040-SR, or 1040-NR, line 31</t>
  </si>
  <si>
    <t xml:space="preserve">SCHEDULE 8812 (Form 1040)</t>
  </si>
  <si>
    <t xml:space="preserve">Credits for Qualifying Children and Other Dependents</t>
  </si>
  <si>
    <t xml:space="preserve">Go to www.irs.gov/Schedule8812 for instructions and the latest information.</t>
  </si>
  <si>
    <t xml:space="preserve">Part I-A</t>
  </si>
  <si>
    <t xml:space="preserve">Child Tax Credit and Credit for Other Dependents</t>
  </si>
  <si>
    <t xml:space="preserve">Enter the amount from line 11 of your Form 1040, 1040-SR, or 1040-NR</t>
  </si>
  <si>
    <t xml:space="preserve">Enter income from Puerto Rico that you excluded</t>
  </si>
  <si>
    <t xml:space="preserve">Enter the amounts from lines 45 and 50 of your Form 2555</t>
  </si>
  <si>
    <t xml:space="preserve">2c</t>
  </si>
  <si>
    <t xml:space="preserve">Enter the amount from line 15 of your Form 4563</t>
  </si>
  <si>
    <t xml:space="preserve">2d</t>
  </si>
  <si>
    <t xml:space="preserve">Add lines 2a through 2c</t>
  </si>
  <si>
    <t xml:space="preserve">Add lines 1 and 2d</t>
  </si>
  <si>
    <t xml:space="preserve">Number of qualifying children under age 18 with the required social security number</t>
  </si>
  <si>
    <t xml:space="preserve">Number of children included on line 4a who were under age 6 at the end of 2021</t>
  </si>
  <si>
    <t xml:space="preserve">4c</t>
  </si>
  <si>
    <t xml:space="preserve">Subtract line 4b from line 4a</t>
  </si>
  <si>
    <r>
      <rPr>
        <sz val="12"/>
        <color rgb="FF000000"/>
        <rFont val="Times New Roman"/>
        <family val="2"/>
        <charset val="1"/>
      </rPr>
      <t xml:space="preserve">If line 4a is more than zero, enter the amount from the</t>
    </r>
    <r>
      <rPr>
        <b val="true"/>
        <sz val="12"/>
        <color rgb="FF000000"/>
        <rFont val="Times New Roman"/>
        <family val="1"/>
        <charset val="1"/>
      </rPr>
      <t xml:space="preserve"> Line 5 Worksheet</t>
    </r>
    <r>
      <rPr>
        <sz val="12"/>
        <color rgb="FF000000"/>
        <rFont val="Times New Roman"/>
        <family val="2"/>
        <charset val="1"/>
      </rPr>
      <t xml:space="preserve">; otherwise, enter -0-</t>
    </r>
  </si>
  <si>
    <t xml:space="preserve">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</si>
  <si>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 xml:space="preserve">Multiply line 6 by $500</t>
  </si>
  <si>
    <t xml:space="preserve">Add lines 5 and 7</t>
  </si>
  <si>
    <t xml:space="preserve">Enter the amount shown below for your filing status</t>
  </si>
  <si>
    <t xml:space="preserve"> Married filing jointly$400,000</t>
  </si>
  <si>
    <t xml:space="preserve"> All other filing statuses$200,000</t>
  </si>
  <si>
    <t xml:space="preserve">Subtract line 9 from line 3</t>
  </si>
  <si>
    <t xml:space="preserve"> If zero or less, enter -0-.</t>
  </si>
  <si>
    <t xml:space="preserve"> If more than zero and not a multiple of $1,000, enter the next multiple of $1,000. For</t>
  </si>
  <si>
    <t xml:space="preserve">example, if the result is $425, enter $1,000; if the result is $1,025, enter $2,000, etc.</t>
  </si>
  <si>
    <t xml:space="preserve">Multiply line 10 by 5% (0.05)</t>
  </si>
  <si>
    <t xml:space="preserve">Subtract line 11 from line 8. If zero or less, enter -0-</t>
  </si>
  <si>
    <t xml:space="preserve">Check all the boxes that apply to you (or your spouse if married filing jointly).</t>
  </si>
  <si>
    <t xml:space="preserve">A Check here if you (or your spouse if married filing jointly) had a principal place of abode in the United States for more than half of 2021</t>
  </si>
  <si>
    <t xml:space="preserve">B Check here if you (or your spouse if married filing jointly) were a bona fide resident of Puerto Rico for 2021</t>
  </si>
  <si>
    <t xml:space="preserve">Part I-B Filers Who Check a Box on Line 13</t>
  </si>
  <si>
    <t xml:space="preserve">Caution: If you did not check a box on line 13, do not complete Part I-B; instead, skip to Part I-C.</t>
  </si>
  <si>
    <t xml:space="preserve">14a</t>
  </si>
  <si>
    <t xml:space="preserve">Enter the smaller of line 7 or line 12</t>
  </si>
  <si>
    <t xml:space="preserve">14b</t>
  </si>
  <si>
    <t xml:space="preserve">Subtract line 14a from line 12</t>
  </si>
  <si>
    <t xml:space="preserve">14c</t>
  </si>
  <si>
    <t xml:space="preserve">If line 14a is zero, enter -0-; otherwise, enter the amount from the Credit Limit Worksheet A</t>
  </si>
  <si>
    <t xml:space="preserve">14d</t>
  </si>
  <si>
    <t xml:space="preserve">Enter the smaller of line 14a or line 14c</t>
  </si>
  <si>
    <t xml:space="preserve">14e</t>
  </si>
  <si>
    <t xml:space="preserve">Add lines 14b and 14d</t>
  </si>
  <si>
    <t xml:space="preserve">14f</t>
  </si>
  <si>
    <t xml:space="preserve">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</si>
  <si>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 xml:space="preserve">14g</t>
  </si>
  <si>
    <t xml:space="preserve">Subtract line 14f from line 14e. If zero or less, enter -0- on lines 14g through 14i and go to Part III</t>
  </si>
  <si>
    <t xml:space="preserve">14h</t>
  </si>
  <si>
    <t xml:space="preserve">Enter the smaller of line 14d or line 14g. This is your credit for other dependents. Enter this amount on line 19 of your Form 1040, 1040-SR, or 1040-NR</t>
  </si>
  <si>
    <t xml:space="preserve">14i</t>
  </si>
  <si>
    <t xml:space="preserve">Subtract line 14h from line 14g. This is your refundable child tax credit. Enter this amount on line 28 of your Form 1040, 1040-SR, or 1040-NR</t>
  </si>
  <si>
    <t xml:space="preserve">Schedule 8812 (Form 1040) 2021    Page 2</t>
  </si>
  <si>
    <t xml:space="preserve">Part I-C  Filers Who Do Not Check a Box on Line 13</t>
  </si>
  <si>
    <t xml:space="preserve">Caution: If you checked a box on line 13, do not complete Part I-C.</t>
  </si>
  <si>
    <t xml:space="preserve">15a</t>
  </si>
  <si>
    <t xml:space="preserve">Enter the amount from the Credit Limit Worksheet A</t>
  </si>
  <si>
    <t xml:space="preserve">15b</t>
  </si>
  <si>
    <t xml:space="preserve">Enter the smaller of line 12 or line 15a</t>
  </si>
  <si>
    <t xml:space="preserve">Additional child tax credit. Complete Parts II-A through II-C if you meet each of the following items.</t>
  </si>
  <si>
    <t xml:space="preserve">1. You are not filing Form 2555.</t>
  </si>
  <si>
    <t xml:space="preserve">2. Line 4a is more than zero.</t>
  </si>
  <si>
    <t xml:space="preserve">3. Line 12 is more than line 15a.</t>
  </si>
  <si>
    <t xml:space="preserve">15c</t>
  </si>
  <si>
    <t xml:space="preserve">If you completed Parts II-A through II-C, enter the amount from line 27; otherwise, enter -0-</t>
  </si>
  <si>
    <t xml:space="preserve">15d</t>
  </si>
  <si>
    <t xml:space="preserve">Add lines 15b and 15c</t>
  </si>
  <si>
    <t xml:space="preserve">15e</t>
  </si>
  <si>
    <t xml:space="preserve">Caution: If the amount on this line doesnt match the aggregate amounts reported to you (and your spouse if filing jointly) on your Letter(s) 6419, the processing of your return will be delayed.</t>
  </si>
  <si>
    <t xml:space="preserve">15f</t>
  </si>
  <si>
    <t xml:space="preserve">Subtract line 15e from line 15d. If zero or less, enter -0- on lines 15f through 15h and go to Part III</t>
  </si>
  <si>
    <t xml:space="preserve">15g</t>
  </si>
  <si>
    <t xml:space="preserve">Enter the smaller of line 15b or line 15f. This is your nonrefundable child tax credit and credit for other dependents. Enter this amount on line 19 of your Form 1040, 1040-SR, or 1040-NR</t>
  </si>
  <si>
    <t xml:space="preserve">15h</t>
  </si>
  <si>
    <t xml:space="preserve">Subtract line 15g from line 15f. This is your additional child tax credit. Enter this amount on line 28 of your Form 1040, 1040-SR, or 1040-NR</t>
  </si>
  <si>
    <t xml:space="preserve">Part II-A Additional Child Tax Credit (use only if completing Part I-C)</t>
  </si>
  <si>
    <t xml:space="preserve">Caution: If you file Form 2555, do not complete Parts II-A through II-C; you cannot claim the additional child tax credit.</t>
  </si>
  <si>
    <t xml:space="preserve">Caution: If you checked a box on line 13, do not complete Parts II-A through II-C; you cannot claim the additional child tax credit.</t>
  </si>
  <si>
    <t xml:space="preserve">16a</t>
  </si>
  <si>
    <t xml:space="preserve">Subtract line 15b from line 12. If zero, skip Parts II-A and II-B and enter -0- on line 27</t>
  </si>
  <si>
    <t xml:space="preserve">16x</t>
  </si>
  <si>
    <t xml:space="preserve">Number of qualifying children under 18 with the required social security number: x $1,400</t>
  </si>
  <si>
    <t xml:space="preserve">16b</t>
  </si>
  <si>
    <t xml:space="preserve">Enter the result. If zero, skip Parts II-A and II-B and enter -0- on line 27</t>
  </si>
  <si>
    <t xml:space="preserve">TIP: The number of children you use for this line is the same as the number of children you used for line 4a.</t>
  </si>
  <si>
    <t xml:space="preserve">Enter the smaller of line 16a or line 16b</t>
  </si>
  <si>
    <t xml:space="preserve">18a</t>
  </si>
  <si>
    <t xml:space="preserve">Earned income (see instructions)</t>
  </si>
  <si>
    <t xml:space="preserve">18b</t>
  </si>
  <si>
    <t xml:space="preserve">Nontaxable combat pay (see instructions)</t>
  </si>
  <si>
    <t xml:space="preserve">Is the amount on line 18a more than $2,500? No. Leave line 19 blank and enter -0- on line 20. Yes. Subtract $2,500 from the amount on line 18a. Enter the result</t>
  </si>
  <si>
    <t xml:space="preserve">Multiply the amount on line 19 by 15% (0.15) and enter the result</t>
  </si>
  <si>
    <t xml:space="preserve">Next. On line 16b, is the amount $4,200 or more?</t>
  </si>
  <si>
    <t xml:space="preserve">No. If line 20 is zero, enter -0- on line 15c. Otherwise, skip Part II-B and enter the smaller of line 17 or line 20 on line 27.</t>
  </si>
  <si>
    <t xml:space="preserve">Yes. If line 20 is equal to or more than line 17, skip Part II-B and enter the amount from line 17 on line 27. Otherwise, go to line 21.</t>
  </si>
  <si>
    <t xml:space="preserve">Part II-B  Certain Filers Who Have Three or More Qualifying Children</t>
  </si>
  <si>
    <t xml:space="preserve">Withheld social security, Medicare, and Additional Medicare taxes from Form(s) W-2, boxes 4 and 6. If married filing jointly, include your spouses amounts with yours. If your employer withheld or you paid Additional Medicare Tax or tier 1 RRTA taxes, see instructions</t>
  </si>
  <si>
    <t xml:space="preserve">Enter the total of the amounts from Schedule 1 (Form 1040), line 15; Schedule 2 (Form 1040), line 5; Schedule 2 (Form 1040), line 6; and Schedule 2 (Form 1040), line 13</t>
  </si>
  <si>
    <t xml:space="preserve">Add lines 21 and 22</t>
  </si>
  <si>
    <t xml:space="preserve">1040 and 1040-SR filers: Enter the total of the amounts from Form 1040 or 1040-SR, line 27a, and Schedule 3 (Form 1040), line 11. 1040-NR filers: Enter the amount from Schedule 3 (Form 1040), line 11</t>
  </si>
  <si>
    <t xml:space="preserve">Subtract line 24 from line 23. If zero or less, enter -0-</t>
  </si>
  <si>
    <t xml:space="preserve">Enter the larger of line 20 or line 25</t>
  </si>
  <si>
    <t xml:space="preserve">Next, enter the smaller of line 17 or line 26 on line 27.</t>
  </si>
  <si>
    <t xml:space="preserve">Part II-C Additional Child Tax Credit</t>
  </si>
  <si>
    <t xml:space="preserve">27</t>
  </si>
  <si>
    <t xml:space="preserve">Enter this amount on line 15c</t>
  </si>
  <si>
    <t xml:space="preserve">Schedule 8812 (Form 1040) 2021  Page 3</t>
  </si>
  <si>
    <t xml:space="preserve">Part III</t>
  </si>
  <si>
    <t xml:space="preserve">28a</t>
  </si>
  <si>
    <t xml:space="preserve">Enter the amount from line 14f or line 15e, whichever applies</t>
  </si>
  <si>
    <t xml:space="preserve">28b</t>
  </si>
  <si>
    <t xml:space="preserve">Enter the amount from line 14e or line 15d, whichever applies</t>
  </si>
  <si>
    <t xml:space="preserve">Excess advance child tax credit payments. Subtract line 28b from line 28a. If zero, stop; you do not owe the additional tax</t>
  </si>
  <si>
    <t xml:space="preserve">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</si>
  <si>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 xml:space="preserve">Enter the smaller of line 4a or line 30</t>
  </si>
  <si>
    <t xml:space="preserve">Subtract line 31 from line 30. If zero, skip to line 40 and enter the amount from line 29; otherwise, continue to line 33</t>
  </si>
  <si>
    <t xml:space="preserve">Subtract line 33 from line 3. If zero or less, enter -0-</t>
  </si>
  <si>
    <t xml:space="preserve">35</t>
  </si>
  <si>
    <t xml:space="preserve">Enter the amount from line 33</t>
  </si>
  <si>
    <t xml:space="preserve">Divide line 34 by line 35. Enter the result as a decimal (rounded to at least three places). If the result is 1.000 or more, enter 1.000</t>
  </si>
  <si>
    <t xml:space="preserve">Multiply line 32 by $2,000</t>
  </si>
  <si>
    <t xml:space="preserve">Multiply line 37 by line 36</t>
  </si>
  <si>
    <t xml:space="preserve">39</t>
  </si>
  <si>
    <t xml:space="preserve">Subtract line 38 from line 37</t>
  </si>
  <si>
    <t xml:space="preserve">40</t>
  </si>
  <si>
    <t xml:space="preserve">Subtract line 39 from line 29. If zero or less, enter -0-. This is your additional tax. If more than zero, enter this amount on Schedule 2 (Form 1040), line 19</t>
  </si>
  <si>
    <t xml:space="preserve">Line 5 Worksheet</t>
  </si>
  <si>
    <t xml:space="preserve">Multiply Schedule 8812, line 4b, by $3,600</t>
  </si>
  <si>
    <t xml:space="preserve">Multiply Schedule 8812, line 4c, by $3,000</t>
  </si>
  <si>
    <t xml:space="preserve">Add line 1 and line 2</t>
  </si>
  <si>
    <t xml:space="preserve">Multiply Schedule 8812, line 4a, by $2,000</t>
  </si>
  <si>
    <t xml:space="preserve">Subtract line 4 from line 3</t>
  </si>
  <si>
    <t xml:space="preserve">    Married filing jointly  $12,500</t>
  </si>
  <si>
    <t xml:space="preserve">    Qualifying widow(er)  $2,500</t>
  </si>
  <si>
    <t xml:space="preserve">    Head of household  $4,375</t>
  </si>
  <si>
    <t xml:space="preserve">    All other filing statuses  $6,250</t>
  </si>
  <si>
    <t xml:space="preserve">Enter the smaller of line 5 or line 6</t>
  </si>
  <si>
    <t xml:space="preserve">    Married filing jointly or Qualifying widow(er)  $150,000</t>
  </si>
  <si>
    <t xml:space="preserve">    Head of household  $112,500</t>
  </si>
  <si>
    <t xml:space="preserve">    All other filing statuses  $75,000</t>
  </si>
  <si>
    <t xml:space="preserve">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</si>
  <si>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</si>
  <si>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</si>
  <si>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</si>
  <si>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 xml:space="preserve">Multiply line 9 by 5% (0.05)</t>
  </si>
  <si>
    <t xml:space="preserve">Enter the smaller of line 7 or line 10</t>
  </si>
  <si>
    <t xml:space="preserve">Subtract line 11 from line 3. Enter on Schedule 8812, line 5</t>
  </si>
  <si>
    <t xml:space="preserve">Credit Limit Worksheet A</t>
  </si>
  <si>
    <t xml:space="preserve">Enter the amount from line 18 of your Form 1040</t>
  </si>
  <si>
    <t xml:space="preserve">Add the following amounts (if applicable) from</t>
  </si>
  <si>
    <t xml:space="preserve">Schedule 3, line 1</t>
  </si>
  <si>
    <t xml:space="preserve">Schedule 3, line 2</t>
  </si>
  <si>
    <t xml:space="preserve">Schedule 3, line 3</t>
  </si>
  <si>
    <t xml:space="preserve">Schedule 3, line 4</t>
  </si>
  <si>
    <t xml:space="preserve">2e</t>
  </si>
  <si>
    <t xml:space="preserve">Schedule 3 line 61</t>
  </si>
  <si>
    <t xml:space="preserve">2f</t>
  </si>
  <si>
    <t xml:space="preserve">Form 5695, line 30</t>
  </si>
  <si>
    <t xml:space="preserve">2g</t>
  </si>
  <si>
    <t xml:space="preserve">Form 8910, line 15</t>
  </si>
  <si>
    <t xml:space="preserve">2h</t>
  </si>
  <si>
    <t xml:space="preserve">Form 8836, line 23</t>
  </si>
  <si>
    <t xml:space="preserve">2i</t>
  </si>
  <si>
    <t xml:space="preserve">Schedule R, line 22</t>
  </si>
  <si>
    <t xml:space="preserve">Enter the total</t>
  </si>
  <si>
    <t xml:space="preserve">Subtract line 2 from line 1.</t>
  </si>
  <si>
    <t xml:space="preserve">If you are not completing Credit Limit Worksheet B, enter -0-; otherwise enter the amount from the Credit Limit Worksheet B</t>
  </si>
  <si>
    <t xml:space="preserve">Subtract line 4 from line 3.  Enter here and on Schedule 8812, line 14c or line 15a whichever applies.</t>
  </si>
  <si>
    <t xml:space="preserve">Credit Limit Worksheet B</t>
  </si>
  <si>
    <t xml:space="preserve">Enter the amount from Schedule 8812, line 2.</t>
  </si>
  <si>
    <t xml:space="preserve">Number of qualifying children from line 4a of Schedule 8812</t>
  </si>
  <si>
    <t xml:space="preserve">x $1,400.  Enter the result.</t>
  </si>
  <si>
    <t xml:space="preserve">Enter your earned income from line 7 of the Earned Income Worksheet</t>
  </si>
  <si>
    <t xml:space="preserve">Is the amount on line 3 more than $2,500? (Subtract $2,500 form line 3)</t>
  </si>
  <si>
    <t xml:space="preserve">Multiply the amount on line 4 by 15% and enter the result</t>
  </si>
  <si>
    <t xml:space="preserve">Is line 2 of the worksheet $4200 or more? See the instructions for line 6</t>
  </si>
  <si>
    <t xml:space="preserve">See the instructions</t>
  </si>
  <si>
    <t xml:space="preserve">Enter the total of any amounts from</t>
  </si>
  <si>
    <t xml:space="preserve">- Schedule 1, line 15;</t>
  </si>
  <si>
    <t xml:space="preserve">- Schedule 2, line 5;</t>
  </si>
  <si>
    <t xml:space="preserve">- Schedule 2, line 6;</t>
  </si>
  <si>
    <t xml:space="preserve">- Schedule 2 line 13</t>
  </si>
  <si>
    <t xml:space="preserve">Add lines 7 and 8.</t>
  </si>
  <si>
    <t xml:space="preserve">Credit Limit Worksheet B Continued</t>
  </si>
  <si>
    <t xml:space="preserve">The total  amounts from 1040 line 27a and Schedule 3, line 11 or 1040-NR S.3 line 11.</t>
  </si>
  <si>
    <t xml:space="preserve">Subtract line 10 from line 9.</t>
  </si>
  <si>
    <t xml:space="preserve">Enter the larger of line 5 or line 11</t>
  </si>
  <si>
    <t xml:space="preserve">Enter the smaller of line 2 or line 12.</t>
  </si>
  <si>
    <t xml:space="preserve">Is the amount on line 13 more than line 1?</t>
  </si>
  <si>
    <t xml:space="preserve">- No. Subtract line 13 from line 1. Enter the result.</t>
  </si>
  <si>
    <t xml:space="preserve">- Yes. Enter -0-.</t>
  </si>
  <si>
    <t xml:space="preserve">See the instructions.</t>
  </si>
  <si>
    <t xml:space="preserve">Enter Line 15 on line 4 of Credit Limit Worksheet A</t>
  </si>
  <si>
    <t xml:space="preserve">SCHEDULE C (Form 1040)  Profit or Loss From Business   (Sole Proprietorship)</t>
  </si>
  <si>
    <t xml:space="preserve">Name of proprietor</t>
  </si>
  <si>
    <t xml:space="preserve">A Principal business or profession, including product or service</t>
  </si>
  <si>
    <t xml:space="preserve">Part I Income</t>
  </si>
  <si>
    <t xml:space="preserve">Gross receipts or sales. See instructions for line 1 and check the box if this income was reported to you on Form W-2 and the Statutory employee box on that form was checked</t>
  </si>
  <si>
    <t xml:space="preserve">Returns and allowances</t>
  </si>
  <si>
    <t xml:space="preserve">Subtract line 2 from line 1</t>
  </si>
  <si>
    <t xml:space="preserve">Cost of goods sold (from line 42)</t>
  </si>
  <si>
    <t xml:space="preserve">Gross profit. Subtract line 4 from line 3</t>
  </si>
  <si>
    <t xml:space="preserve">Other income, including federal and state gasoline or fuel tax credit or refund (see instructions)</t>
  </si>
  <si>
    <t xml:space="preserve">Gross income. Add lines 5 and 6</t>
  </si>
  <si>
    <t xml:space="preserve">Part II Expenses. Enter expenses for business use of your home only on line 30.</t>
  </si>
  <si>
    <t xml:space="preserve">Advertising</t>
  </si>
  <si>
    <t xml:space="preserve">Car and truck expenses (see instructions)</t>
  </si>
  <si>
    <t xml:space="preserve">Commissions and fees</t>
  </si>
  <si>
    <t xml:space="preserve">Contract labor (see instructions)</t>
  </si>
  <si>
    <t xml:space="preserve">Depletion</t>
  </si>
  <si>
    <t xml:space="preserve">Depreciation and section 179expense deduction (not included in Part III) (see instructions)</t>
  </si>
  <si>
    <t xml:space="preserve">Employee benefit programs (other than on line 19)</t>
  </si>
  <si>
    <t xml:space="preserve">Insurance (other than health)</t>
  </si>
  <si>
    <t xml:space="preserve">Interest (see instructions):</t>
  </si>
  <si>
    <t xml:space="preserve">Mortgage (paid to banks, etc.)</t>
  </si>
  <si>
    <t xml:space="preserve">Legal and professional services</t>
  </si>
  <si>
    <t xml:space="preserve">Office expense (see instructions)</t>
  </si>
  <si>
    <t xml:space="preserve">Pension and profit-sharing plans</t>
  </si>
  <si>
    <t xml:space="preserve"> Rent or lease (see instructions):</t>
  </si>
  <si>
    <t xml:space="preserve">20a</t>
  </si>
  <si>
    <t xml:space="preserve">Vehicles, machinery, and equipment</t>
  </si>
  <si>
    <t xml:space="preserve">20b</t>
  </si>
  <si>
    <t xml:space="preserve">Other business property</t>
  </si>
  <si>
    <t xml:space="preserve">Repairs and maintenance</t>
  </si>
  <si>
    <t xml:space="preserve">Supplies (not included in Part III)</t>
  </si>
  <si>
    <t xml:space="preserve">Taxes and licenses</t>
  </si>
  <si>
    <t xml:space="preserve"> Travel and meals:</t>
  </si>
  <si>
    <t xml:space="preserve">Travel</t>
  </si>
  <si>
    <t xml:space="preserve">Deductible meals (see instructions)</t>
  </si>
  <si>
    <t xml:space="preserve">Utilities</t>
  </si>
  <si>
    <t xml:space="preserve">Wages (less employment credits)</t>
  </si>
  <si>
    <t xml:space="preserve">Other expenses (from line 48)</t>
  </si>
  <si>
    <t xml:space="preserve">Total expenses before expenses for business use of home. Add lines 8 through 27a</t>
  </si>
  <si>
    <t xml:space="preserve">Tentative profit or (loss). Subtract line 28 from line 7</t>
  </si>
  <si>
    <t xml:space="preserve">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</si>
  <si>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 xml:space="preserve">Net profit or (loss). Subtract line 30 from line 29</t>
  </si>
  <si>
    <t xml:space="preserve"> If a profit, enter on both Schedule 1 (Form 1040), line 3, and on Schedule SE, line 2. (If you</t>
  </si>
  <si>
    <t xml:space="preserve">checked the box on line 1, see instructions). Estates and trusts, enter on Form 1041, line 3.</t>
  </si>
  <si>
    <t xml:space="preserve"> If a loss, you must go to line 32. </t>
  </si>
  <si>
    <t xml:space="preserve">Schedule C (Form 1040) 2021 Page 2</t>
  </si>
  <si>
    <t xml:space="preserve">Part III Cost of Goods Sold (see instructions)</t>
  </si>
  <si>
    <t xml:space="preserve"> Method(s) used to value closing inventory: a Cost b Lower of cost or market c Other (attach explanation)</t>
  </si>
  <si>
    <t xml:space="preserve">Was there any change in determining quantities, costs, or valuations between opening and closing inventory?</t>
  </si>
  <si>
    <t xml:space="preserve">Inventory at beginning of year. If different from last yearâs closing inventory, attach explanation</t>
  </si>
  <si>
    <t xml:space="preserve">Purchases less cost of items withdrawn for personal use</t>
  </si>
  <si>
    <t xml:space="preserve">Cost of labor. Do not include any amounts paid to yourself</t>
  </si>
  <si>
    <t xml:space="preserve">Materials and supplies</t>
  </si>
  <si>
    <t xml:space="preserve">Other costs</t>
  </si>
  <si>
    <t xml:space="preserve">Add lines 35 through 39</t>
  </si>
  <si>
    <t xml:space="preserve">41</t>
  </si>
  <si>
    <t xml:space="preserve">Inventory at end of year</t>
  </si>
  <si>
    <t xml:space="preserve">42</t>
  </si>
  <si>
    <t xml:space="preserve">Cost of goods sold. Subtract line 41 from line 40. Enter the result here and on line 4</t>
  </si>
  <si>
    <t xml:space="preserve">Part IV Information on Your Vehicle. </t>
  </si>
  <si>
    <t xml:space="preserve">Complete this part only if you are claiming car or truck expenses on line 9 and</t>
  </si>
  <si>
    <t xml:space="preserve">are not required to file Form 4562 for this business. See the instructions for line 13 to find out if you must file</t>
  </si>
  <si>
    <t xml:space="preserve">Form 4562.</t>
  </si>
  <si>
    <t xml:space="preserve">Part V Other Expenses. List below business expenses not included on lines 8-26 or line 30.</t>
  </si>
  <si>
    <t xml:space="preserve">48</t>
  </si>
  <si>
    <t xml:space="preserve">Total other expenses. Enter here and on line 27a</t>
  </si>
  <si>
    <t xml:space="preserve">2021    Schedule SE    Self-Employment Tax</t>
  </si>
  <si>
    <t xml:space="preserve">Part I    Self-Employment Tax</t>
  </si>
  <si>
    <t xml:space="preserve">Note: If your only income subject to self-employment tax is church employee income, see instructions for how to report your income and the definition of church employee income.</t>
  </si>
  <si>
    <t xml:space="preserve">A</t>
  </si>
  <si>
    <t xml:space="preserve">If you are a minister, member of a religious order, or Christian Science practitioner and you filed Form 4361, but you had $400 or more of other net earnings from self-employment, check here and continue with Part I</t>
  </si>
  <si>
    <t xml:space="preserve">Skip lines 1a and 1b if you use the farm optional method in Part II. See instructions.</t>
  </si>
  <si>
    <t xml:space="preserve">1a</t>
  </si>
  <si>
    <t xml:space="preserve">Net farm profit or (loss) from Schedule F, line 34, and farm partnerships, Schedule K-1 (Form 1065), box 14, code A</t>
  </si>
  <si>
    <t xml:space="preserve">1b</t>
  </si>
  <si>
    <t xml:space="preserve">If you received social security retirement or disability benefits, enter the amount of Conservation Reserve Program payments included on Schedule F, line 4b, or listed on Schedule K-1 (Form 1065), box 20, code AH</t>
  </si>
  <si>
    <t xml:space="preserve">Skip line 2 if you use the nonfarm optional method in Part II. See instructions.</t>
  </si>
  <si>
    <t xml:space="preserve">Net profit or (loss) from Schedule C, line 31; and Schedule K-1 (Form 1065), box 14, code A (other than farming).</t>
  </si>
  <si>
    <t xml:space="preserve">Combine lines 1a, 1b, and 2</t>
  </si>
  <si>
    <t xml:space="preserve">If line 3 is more than zero, multiply line 3 by 92.35% (0.9235). Otherwise, enter amount from line 3 .</t>
  </si>
  <si>
    <t xml:space="preserve">Note: If line 4a is less than $400 due to Conservation Reserve Program payments on line 1b, see instructions.</t>
  </si>
  <si>
    <t xml:space="preserve">If you elect one or both of the optional methods, enter the total of lines 15 and 17 here</t>
  </si>
  <si>
    <t xml:space="preserve">Combine lines 4a and 4b. If less than $400, stop; you don’t owe self-employment tax.</t>
  </si>
  <si>
    <t xml:space="preserve">Exception: If less than $400 and you had church employee income, enter -0- and continue.</t>
  </si>
  <si>
    <t xml:space="preserve">Enter your church employee income from Form W-2. See instructions for definition of church employee income</t>
  </si>
  <si>
    <t xml:space="preserve">Multiply line 5a by 92.35% (0.9235). If less than $100, enter -0-</t>
  </si>
  <si>
    <t xml:space="preserve">Add lines 4c and 5b</t>
  </si>
  <si>
    <t xml:space="preserve">Maximum amount of combined wages and self-employment earnings subject to social security tax</t>
  </si>
  <si>
    <t xml:space="preserve">or the 6.2% portion of the 7.65% railroad retirement (tier 1) tax for 2020</t>
  </si>
  <si>
    <t xml:space="preserve">Total social security wages and tips (total of boxes 3 and 7 on Form(s) W-2) and railroad retirement (tier 1) compensation. If $137,700 or more, skip lines 8b through 10, and go to line 11</t>
  </si>
  <si>
    <t xml:space="preserve">Unreported tips subject to social security tax from Form 4137, line 10</t>
  </si>
  <si>
    <t xml:space="preserve">Wages subject to social security tax from Form 8919, line 10</t>
  </si>
  <si>
    <t xml:space="preserve">Add lines 8a, 8b, and 8c</t>
  </si>
  <si>
    <t xml:space="preserve">Subtract line 8d from line 7. If zero or less, enter -0- here and on line 10 and go to line 11</t>
  </si>
  <si>
    <t xml:space="preserve">Multiply the smaller of line 6 or line 9 by 12.4% (0.124)</t>
  </si>
  <si>
    <t xml:space="preserve">Multiply line 6 by 2.9% (0.029)</t>
  </si>
  <si>
    <t xml:space="preserve">Self-employment tax. Add lines 10 and 11. Enter here and on Schedule 2 (Form 1040), line 4</t>
  </si>
  <si>
    <t xml:space="preserve">Deduction for one-half of self-employment tax.  Multiply line 12 by 50% (0.50). Enter here and on Schedule 1 (Form 1040), line 14</t>
  </si>
  <si>
    <t xml:space="preserve">Part II  Optional Methods To Figure Net Earnings (see instructions)</t>
  </si>
  <si>
    <r>
      <rPr>
        <b val="true"/>
        <sz val="10"/>
        <rFont val="Arial"/>
        <family val="2"/>
        <charset val="1"/>
      </rPr>
      <t xml:space="preserve">Farm Optional Method.</t>
    </r>
    <r>
      <rPr>
        <sz val="10"/>
        <rFont val="Arial"/>
        <family val="2"/>
        <charset val="1"/>
      </rPr>
      <t xml:space="preserve"> You may use this method only if (a) your gross farm income 1 wasn’t more than</t>
    </r>
  </si>
  <si>
    <t xml:space="preserve">$8,460, or (b) your net farm profits 2 were less than $6,107.</t>
  </si>
  <si>
    <t xml:space="preserve">Maximum income for optional methods</t>
  </si>
  <si>
    <t xml:space="preserve">Enter the smaller of: two-thirds ( 2 / 3 ) of gross farm income 1 (not less than zero) or $5,640. Also, include this amount on line 4b above</t>
  </si>
  <si>
    <r>
      <rPr>
        <b val="true"/>
        <sz val="10"/>
        <rFont val="Arial"/>
        <family val="2"/>
        <charset val="1"/>
      </rPr>
      <t xml:space="preserve">Nonfarm Optional Method.</t>
    </r>
    <r>
      <rPr>
        <sz val="10"/>
        <rFont val="Arial"/>
        <family val="2"/>
        <charset val="1"/>
      </rPr>
      <t xml:space="preserve"> You may use this method only if (a) your net nonfarm profits 3 were less than $6,107</t>
    </r>
  </si>
  <si>
    <t xml:space="preserve">and also less than 72.189% of your gross nonfarm income, 4 and (b) you had net earnings from self-employment</t>
  </si>
  <si>
    <t xml:space="preserve">of at least $400 in 2 of the prior 3 years. Caution: You may use this method no more than five times.</t>
  </si>
  <si>
    <t xml:space="preserve">Subtract line 15 from line 14</t>
  </si>
  <si>
    <t xml:space="preserve">Enter the smaller of: two-thirds ( 2 / 3 ) of gross nonfarm income 4 (not less than zero) or the amount on line 16. Also, include this amount on line 4b above</t>
  </si>
</sst>
</file>

<file path=xl/styles.xml><?xml version="1.0" encoding="utf-8"?>
<styleSheet xmlns="http://schemas.openxmlformats.org/spreadsheetml/2006/main">
  <numFmts count="4">
    <numFmt numFmtId="164" formatCode="General"/>
    <numFmt numFmtId="165" formatCode="_(\$* #,##0.00_);_(\$* \(#,##0.00\);_(\$* \-??_);_(@_)"/>
    <numFmt numFmtId="166" formatCode="[$$-409]#,##0.00;[RED]\-[$$-409]#,##0.00"/>
    <numFmt numFmtId="167" formatCode="0"/>
  </numFmts>
  <fonts count="14">
    <font>
      <sz val="12"/>
      <color rgb="FF000000"/>
      <name val="Times New Roman"/>
      <family val="2"/>
      <charset val="1"/>
    </font>
    <font>
      <sz val="10"/>
      <name val="Arial"/>
      <family val="0"/>
    </font>
    <font>
      <sz val="10"/>
      <name val="Arial"/>
      <family val="0"/>
    </font>
    <font>
      <sz val="10"/>
      <name val="Arial"/>
      <family val="0"/>
    </font>
    <font>
      <b val="true"/>
      <sz val="12"/>
      <color rgb="FF000000"/>
      <name val="Times New Roman"/>
      <family val="1"/>
      <charset val="1"/>
    </font>
    <font>
      <b val="true"/>
      <sz val="12"/>
      <name val="Arial"/>
      <family val="2"/>
      <charset val="1"/>
    </font>
    <font>
      <b val="true"/>
      <sz val="10"/>
      <name val="Arial"/>
      <family val="2"/>
      <charset val="1"/>
    </font>
    <font>
      <sz val="10"/>
      <name val="Arial"/>
      <family val="2"/>
      <charset val="1"/>
    </font>
    <font>
      <b val="true"/>
      <sz val="14"/>
      <color rgb="FF000000"/>
      <name val="Times New Roman"/>
      <family val="1"/>
      <charset val="1"/>
    </font>
    <font>
      <b val="true"/>
      <sz val="14"/>
      <color rgb="FF000000"/>
      <name val="Times New Roman"/>
      <family val="2"/>
      <charset val="1"/>
    </font>
    <font>
      <b val="true"/>
      <sz val="12"/>
      <color rgb="FF000000"/>
      <name val="Times New Roman"/>
      <family val="2"/>
      <charset val="1"/>
    </font>
    <font>
      <b val="true"/>
      <sz val="12"/>
      <color rgb="FFFFFFFF"/>
      <name val="Times New Roman"/>
      <family val="1"/>
      <charset val="1"/>
    </font>
    <font>
      <sz val="12"/>
      <color rgb="FF000000"/>
      <name val="Times New Roman"/>
      <family val="1"/>
      <charset val="1"/>
    </font>
    <font>
      <b val="true"/>
      <sz val="10"/>
      <color rgb="FFFFFFFF"/>
      <name val="Arial"/>
      <family val="2"/>
      <charset val="1"/>
    </font>
  </fonts>
  <fills count="16">
    <fill>
      <patternFill patternType="none"/>
    </fill>
    <fill>
      <patternFill patternType="gray125"/>
    </fill>
    <fill>
      <patternFill patternType="solid">
        <fgColor rgb="FFDEEBF7"/>
        <bgColor rgb="FFDEE6EF"/>
      </patternFill>
    </fill>
    <fill>
      <patternFill patternType="solid">
        <fgColor rgb="FFBFBFBF"/>
        <bgColor rgb="FFCCCCCC"/>
      </patternFill>
    </fill>
    <fill>
      <patternFill patternType="solid">
        <fgColor rgb="FFFFFFFF"/>
        <bgColor rgb="FFDEEBF7"/>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BDD7EE"/>
        <bgColor rgb="FFCCCCCC"/>
      </patternFill>
    </fill>
    <fill>
      <patternFill patternType="solid">
        <fgColor rgb="FFAFABAB"/>
        <bgColor rgb="FFB2B2B2"/>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D9D9D9"/>
        <bgColor rgb="FFD0CECE"/>
      </patternFill>
    </fill>
    <fill>
      <patternFill patternType="solid">
        <fgColor rgb="FFCCCCCC"/>
        <bgColor rgb="FFD0CECE"/>
      </patternFill>
    </fill>
  </fills>
  <borders count="31">
    <border diagonalUp="false" diagonalDown="false">
      <left/>
      <right/>
      <top/>
      <bottom/>
      <diagonal/>
    </border>
    <border diagonalUp="false" diagonalDown="false">
      <left style="medium"/>
      <right style="thin"/>
      <top style="medium"/>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medium"/>
      <right/>
      <top/>
      <bottom/>
      <diagonal/>
    </border>
    <border diagonalUp="false" diagonalDown="false">
      <left style="medium"/>
      <right style="thin"/>
      <top style="thin"/>
      <bottom style="medium"/>
      <diagonal/>
    </border>
    <border diagonalUp="false" diagonalDown="false">
      <left/>
      <right/>
      <top/>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medium"/>
      <top/>
      <bottom style="medium"/>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right/>
      <top style="medium"/>
      <bottom style="thin"/>
      <diagonal/>
    </border>
    <border diagonalUp="false" diagonalDown="false">
      <left/>
      <right style="medium"/>
      <top style="medium"/>
      <botto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bottom style="medium"/>
      <diagonal/>
    </border>
    <border diagonalUp="false" diagonalDown="false">
      <left/>
      <right style="thin"/>
      <top/>
      <bottom/>
      <diagonal/>
    </border>
    <border diagonalUp="false" diagonalDown="false">
      <left style="medium"/>
      <right/>
      <top style="medium"/>
      <bottom/>
      <diagonal/>
    </border>
    <border diagonalUp="false" diagonalDown="false">
      <left style="thin"/>
      <right style="medium"/>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0" fillId="0" borderId="4" xfId="17"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5" fontId="0" fillId="0" borderId="6" xfId="17" applyFont="tru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5" fontId="0" fillId="3" borderId="7" xfId="17" applyFont="true" applyBorder="true" applyAlignment="true" applyProtection="true">
      <alignment horizontal="general" vertical="bottom" textRotation="0" wrapText="false" indent="0" shrinkToFit="false"/>
      <protection locked="true" hidden="false"/>
    </xf>
    <xf numFmtId="165" fontId="0" fillId="0" borderId="8" xfId="17"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0" fillId="2" borderId="0" xfId="17" applyFont="tru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5" fontId="0" fillId="0" borderId="13"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7" xfId="0" applyFont="fals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5" fontId="0" fillId="0" borderId="12" xfId="17" applyFont="true" applyBorder="true" applyAlignment="true" applyProtection="tru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1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6" fontId="0" fillId="0" borderId="4" xfId="0" applyFont="false" applyBorder="true" applyAlignment="false" applyProtection="false">
      <alignment horizontal="general" vertical="bottom" textRotation="0" wrapText="false" indent="0" shrinkToFit="false"/>
      <protection locked="true" hidden="false"/>
    </xf>
    <xf numFmtId="164" fontId="6" fillId="4" borderId="5"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6" fillId="6" borderId="6" xfId="0" applyFont="true" applyBorder="true" applyAlignment="false" applyProtection="false">
      <alignment horizontal="general" vertical="bottom" textRotation="0" wrapText="false" indent="0" shrinkToFit="false"/>
      <protection locked="true" hidden="false"/>
    </xf>
    <xf numFmtId="166" fontId="0" fillId="6" borderId="8"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4" borderId="10" xfId="0" applyFont="true" applyBorder="true" applyAlignment="false" applyProtection="false">
      <alignment horizontal="general" vertical="bottom"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5" fontId="0" fillId="0" borderId="6" xfId="17" applyFont="true" applyBorder="true" applyAlignment="true" applyProtection="true">
      <alignment horizontal="general" vertical="bottom" textRotation="0" wrapText="tru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5" fontId="0" fillId="0" borderId="4" xfId="17" applyFont="true" applyBorder="true" applyAlignment="true" applyProtection="tru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8" xfId="17" applyFont="true" applyBorder="true" applyAlignment="true" applyProtection="true">
      <alignment horizontal="general" vertical="top" textRotation="0" wrapText="false" indent="0" shrinkToFit="false"/>
      <protection locked="true" hidden="false"/>
    </xf>
    <xf numFmtId="164" fontId="4" fillId="0" borderId="10" xfId="0" applyFont="true" applyBorder="true" applyAlignment="true" applyProtection="false">
      <alignment horizontal="general" vertical="top" textRotation="0" wrapText="false" indent="0" shrinkToFit="false"/>
      <protection locked="true" hidden="false"/>
    </xf>
    <xf numFmtId="164" fontId="0" fillId="2" borderId="11" xfId="0" applyFont="true" applyBorder="true" applyAlignment="true" applyProtection="false">
      <alignment horizontal="general" vertical="top" textRotation="0" wrapText="tru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5" fontId="0" fillId="0" borderId="13" xfId="17"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7" borderId="0" xfId="0" applyFont="true" applyBorder="true" applyAlignment="true" applyProtection="false">
      <alignment horizontal="general" vertical="top" textRotation="0" wrapText="false" indent="0" shrinkToFit="false"/>
      <protection locked="true" hidden="false"/>
    </xf>
    <xf numFmtId="165" fontId="0" fillId="7" borderId="7" xfId="17" applyFont="true" applyBorder="true" applyAlignment="true" applyProtection="true">
      <alignment horizontal="general" vertical="top" textRotation="0" wrapText="false" indent="0" shrinkToFit="false"/>
      <protection locked="true" hidden="false"/>
    </xf>
    <xf numFmtId="164" fontId="0" fillId="2" borderId="0" xfId="0" applyFont="tru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4" fontId="0" fillId="7" borderId="7" xfId="0" applyFont="false" applyBorder="true" applyAlignment="true" applyProtection="false">
      <alignment horizontal="general" vertical="top" textRotation="0" wrapText="false" indent="0" shrinkToFit="false"/>
      <protection locked="true" hidden="false"/>
    </xf>
    <xf numFmtId="164" fontId="4" fillId="2" borderId="17" xfId="0" applyFont="true" applyBorder="true" applyAlignment="true" applyProtection="false">
      <alignment horizontal="general" vertical="top" textRotation="0" wrapText="false" indent="0" shrinkToFit="false"/>
      <protection locked="true" hidden="false"/>
    </xf>
    <xf numFmtId="165" fontId="0" fillId="2" borderId="17" xfId="17" applyFont="true" applyBorder="true" applyAlignment="true" applyProtection="true">
      <alignment horizontal="general" vertical="top" textRotation="0" wrapText="false" indent="0" shrinkToFit="false"/>
      <protection locked="true" hidden="false"/>
    </xf>
    <xf numFmtId="164" fontId="0" fillId="7" borderId="2" xfId="0" applyFont="false" applyBorder="true" applyAlignment="true" applyProtection="false">
      <alignment horizontal="general" vertical="top" textRotation="0" wrapText="false" indent="0" shrinkToFit="false"/>
      <protection locked="true" hidden="false"/>
    </xf>
    <xf numFmtId="164" fontId="0" fillId="7" borderId="18" xfId="0" applyFont="false" applyBorder="true" applyAlignment="true" applyProtection="false">
      <alignment horizontal="general" vertical="top" textRotation="0" wrapText="false" indent="0" shrinkToFit="false"/>
      <protection locked="true" hidden="false"/>
    </xf>
    <xf numFmtId="165" fontId="0" fillId="0" borderId="6" xfId="17" applyFont="true" applyBorder="true" applyAlignment="true" applyProtection="true">
      <alignment horizontal="general" vertical="top" textRotation="0" wrapText="fals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tru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10" fillId="8" borderId="9" xfId="0" applyFont="true" applyBorder="tru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6" fontId="0" fillId="9" borderId="6"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1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0" fillId="10" borderId="2" xfId="0" applyFont="true" applyBorder="tru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6" fontId="0" fillId="0" borderId="4" xfId="0" applyFont="fals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false" indent="0" shrinkToFit="false"/>
      <protection locked="true" hidden="false"/>
    </xf>
    <xf numFmtId="164" fontId="0" fillId="10" borderId="0" xfId="0" applyFont="true" applyBorder="true" applyAlignment="true" applyProtection="false">
      <alignment horizontal="general" vertical="top" textRotation="0" wrapText="false" indent="0" shrinkToFit="false"/>
      <protection locked="true" hidden="false"/>
    </xf>
    <xf numFmtId="164" fontId="10" fillId="0" borderId="6" xfId="0" applyFont="true" applyBorder="true" applyAlignment="true" applyProtection="false">
      <alignment horizontal="general" vertical="top" textRotation="0" wrapText="false" indent="0" shrinkToFit="false"/>
      <protection locked="true" hidden="false"/>
    </xf>
    <xf numFmtId="166" fontId="0" fillId="0" borderId="6" xfId="0" applyFont="false" applyBorder="true" applyAlignment="true" applyProtection="false">
      <alignment horizontal="general" vertical="top" textRotation="0" wrapText="false" indent="0" shrinkToFit="false"/>
      <protection locked="true" hidden="false"/>
    </xf>
    <xf numFmtId="164" fontId="0" fillId="11" borderId="0" xfId="0" applyFont="false" applyBorder="false" applyAlignment="true" applyProtection="false">
      <alignment horizontal="general" vertical="top" textRotation="0" wrapText="false" indent="0" shrinkToFit="false"/>
      <protection locked="true" hidden="false"/>
    </xf>
    <xf numFmtId="164" fontId="0" fillId="11" borderId="7" xfId="0" applyFont="false" applyBorder="true" applyAlignment="true" applyProtection="false">
      <alignment horizontal="general" vertical="top" textRotation="0" wrapText="false" indent="0" shrinkToFit="false"/>
      <protection locked="true" hidden="false"/>
    </xf>
    <xf numFmtId="166" fontId="0" fillId="0" borderId="8" xfId="0" applyFont="false" applyBorder="true" applyAlignment="true" applyProtection="false">
      <alignment horizontal="general" vertical="top" textRotation="0" wrapText="false" indent="0" shrinkToFit="false"/>
      <protection locked="true" hidden="false"/>
    </xf>
    <xf numFmtId="164" fontId="10" fillId="0" borderId="19" xfId="0" applyFont="true" applyBorder="true" applyAlignment="true" applyProtection="false">
      <alignment horizontal="general"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false" indent="0" shrinkToFit="false"/>
      <protection locked="true" hidden="false"/>
    </xf>
    <xf numFmtId="164" fontId="0" fillId="10" borderId="9" xfId="0" applyFont="true" applyBorder="tru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10" borderId="9" xfId="0" applyFont="true" applyBorder="true" applyAlignment="true" applyProtection="false">
      <alignment horizontal="left" vertical="top" textRotation="0" wrapText="false" indent="0" shrinkToFit="false"/>
      <protection locked="true" hidden="false"/>
    </xf>
    <xf numFmtId="164" fontId="10" fillId="0" borderId="10" xfId="0" applyFont="true" applyBorder="true" applyAlignment="true" applyProtection="false">
      <alignment horizontal="general" vertical="top" textRotation="0" wrapText="false" indent="0" shrinkToFit="false"/>
      <protection locked="true" hidden="false"/>
    </xf>
    <xf numFmtId="164" fontId="0" fillId="10" borderId="11" xfId="0" applyFont="true" applyBorder="true" applyAlignment="true" applyProtection="false">
      <alignment horizontal="general" vertical="top" textRotation="0" wrapText="false" indent="0" shrinkToFit="false"/>
      <protection locked="true" hidden="false"/>
    </xf>
    <xf numFmtId="164" fontId="10" fillId="0" borderId="12" xfId="0" applyFont="true" applyBorder="true" applyAlignment="true" applyProtection="false">
      <alignment horizontal="general" vertical="top" textRotation="0" wrapText="false" indent="0" shrinkToFit="false"/>
      <protection locked="true" hidden="false"/>
    </xf>
    <xf numFmtId="166" fontId="0" fillId="0" borderId="12" xfId="0" applyFont="false" applyBorder="true" applyAlignment="true" applyProtection="false">
      <alignment horizontal="general" vertical="top" textRotation="0" wrapText="false" indent="0" shrinkToFit="false"/>
      <protection locked="true" hidden="false"/>
    </xf>
    <xf numFmtId="164" fontId="0" fillId="11" borderId="11" xfId="0" applyFont="false" applyBorder="true" applyAlignment="true" applyProtection="false">
      <alignment horizontal="general" vertical="top" textRotation="0" wrapText="false" indent="0" shrinkToFit="false"/>
      <protection locked="true" hidden="false"/>
    </xf>
    <xf numFmtId="164" fontId="0" fillId="11" borderId="14" xfId="0" applyFont="false" applyBorder="true" applyAlignment="tru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6" fontId="0" fillId="0" borderId="13" xfId="0" applyFont="fals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0" fillId="10" borderId="20" xfId="0" applyFont="true" applyBorder="true" applyAlignment="true" applyProtection="false">
      <alignment horizontal="left" vertical="center" textRotation="0" wrapText="false" indent="0" shrinkToFit="false"/>
      <protection locked="true" hidden="false"/>
    </xf>
    <xf numFmtId="164" fontId="0" fillId="10" borderId="21" xfId="0" applyFont="true" applyBorder="true" applyAlignment="true" applyProtection="false">
      <alignment horizontal="left" vertical="center" textRotation="0" wrapText="false" indent="0" shrinkToFit="false"/>
      <protection locked="true" hidden="false"/>
    </xf>
    <xf numFmtId="164" fontId="0" fillId="10" borderId="21" xfId="0" applyFont="true" applyBorder="true" applyAlignment="true" applyProtection="false">
      <alignment horizontal="left" vertical="top" textRotation="0" wrapText="false" indent="0" shrinkToFit="false"/>
      <protection locked="true" hidden="false"/>
    </xf>
    <xf numFmtId="167" fontId="0" fillId="0" borderId="6" xfId="0" applyFont="false" applyBorder="true" applyAlignment="true" applyProtection="false">
      <alignment horizontal="general" vertical="top" textRotation="0" wrapText="false" indent="0" shrinkToFit="false"/>
      <protection locked="true" hidden="false"/>
    </xf>
    <xf numFmtId="164" fontId="0" fillId="10" borderId="2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6" fontId="0" fillId="0" borderId="3" xfId="0" applyFont="false" applyBorder="true" applyAlignment="true" applyProtection="false">
      <alignment horizontal="general" vertical="top" textRotation="0" wrapText="false" indent="0" shrinkToFit="false"/>
      <protection locked="true" hidden="false"/>
    </xf>
    <xf numFmtId="164" fontId="0" fillId="11" borderId="2" xfId="0" applyFont="false" applyBorder="true" applyAlignment="true" applyProtection="false">
      <alignment horizontal="general" vertical="top" textRotation="0" wrapText="false" indent="0" shrinkToFit="false"/>
      <protection locked="true" hidden="false"/>
    </xf>
    <xf numFmtId="164" fontId="0" fillId="11" borderId="18" xfId="0" applyFont="false" applyBorder="true" applyAlignment="true" applyProtection="false">
      <alignment horizontal="general" vertical="top" textRotation="0" wrapText="false" indent="0" shrinkToFit="false"/>
      <protection locked="true" hidden="false"/>
    </xf>
    <xf numFmtId="164" fontId="10" fillId="0" borderId="23" xfId="0" applyFont="true" applyBorder="true" applyAlignment="true" applyProtection="false">
      <alignment horizontal="general" vertical="top" textRotation="0" wrapText="false" indent="0" shrinkToFit="false"/>
      <protection locked="true" hidden="false"/>
    </xf>
    <xf numFmtId="164" fontId="0" fillId="10" borderId="24" xfId="0" applyFont="true" applyBorder="true" applyAlignment="true" applyProtection="false">
      <alignment horizontal="general" vertical="top" textRotation="0" wrapText="false" indent="0" shrinkToFit="false"/>
      <protection locked="true" hidden="false"/>
    </xf>
    <xf numFmtId="164" fontId="10" fillId="0" borderId="25" xfId="0" applyFont="true" applyBorder="true" applyAlignment="true" applyProtection="false">
      <alignment horizontal="general" vertical="top" textRotation="0" wrapText="false" indent="0" shrinkToFit="false"/>
      <protection locked="true" hidden="false"/>
    </xf>
    <xf numFmtId="166" fontId="10" fillId="0" borderId="26" xfId="0" applyFont="true" applyBorder="true" applyAlignment="true" applyProtection="false">
      <alignment horizontal="general" vertical="top"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1" fillId="12" borderId="0" xfId="21" applyFont="true" applyBorder="true" applyAlignment="true" applyProtection="false">
      <alignment horizontal="center" vertical="top" textRotation="0" wrapText="false" indent="0" shrinkToFit="false"/>
      <protection locked="true" hidden="false"/>
    </xf>
    <xf numFmtId="164" fontId="4" fillId="0" borderId="1" xfId="21" applyFont="true" applyBorder="true" applyAlignment="true" applyProtection="false">
      <alignment horizontal="general" vertical="top" textRotation="0" wrapText="false" indent="0" shrinkToFit="false"/>
      <protection locked="true" hidden="false"/>
    </xf>
    <xf numFmtId="164" fontId="0" fillId="13" borderId="2" xfId="21" applyFont="true" applyBorder="true" applyAlignment="true" applyProtection="false">
      <alignment horizontal="general" vertical="top" textRotation="0" wrapText="false" indent="0" shrinkToFit="false"/>
      <protection locked="true" hidden="false"/>
    </xf>
    <xf numFmtId="164" fontId="4" fillId="0" borderId="3" xfId="21" applyFont="true" applyBorder="true" applyAlignment="true" applyProtection="false">
      <alignment horizontal="general" vertical="top" textRotation="0" wrapText="false" indent="0" shrinkToFit="false"/>
      <protection locked="true" hidden="false"/>
    </xf>
    <xf numFmtId="165" fontId="0" fillId="0" borderId="4" xfId="20" applyFont="true" applyBorder="true" applyAlignment="true" applyProtection="true">
      <alignment horizontal="general" vertical="top" textRotation="0" wrapText="false" indent="0" shrinkToFit="false"/>
      <protection locked="true" hidden="false"/>
    </xf>
    <xf numFmtId="164" fontId="4" fillId="0" borderId="5" xfId="21" applyFont="true" applyBorder="true" applyAlignment="true" applyProtection="false">
      <alignment horizontal="general" vertical="top" textRotation="0" wrapText="false" indent="0" shrinkToFit="false"/>
      <protection locked="true" hidden="false"/>
    </xf>
    <xf numFmtId="164" fontId="0" fillId="13" borderId="0" xfId="21" applyFont="true" applyBorder="true" applyAlignment="true" applyProtection="false">
      <alignment horizontal="general" vertical="top" textRotation="0" wrapText="false" indent="0" shrinkToFit="false"/>
      <protection locked="true" hidden="false"/>
    </xf>
    <xf numFmtId="164" fontId="4" fillId="0" borderId="6" xfId="21" applyFont="true" applyBorder="true" applyAlignment="true" applyProtection="false">
      <alignment horizontal="general" vertical="top" textRotation="0" wrapText="false" indent="0" shrinkToFit="false"/>
      <protection locked="true" hidden="false"/>
    </xf>
    <xf numFmtId="165" fontId="0" fillId="0" borderId="8" xfId="20" applyFont="true" applyBorder="true" applyAlignment="true" applyProtection="true">
      <alignment horizontal="general" vertical="top" textRotation="0" wrapText="false" indent="0" shrinkToFit="false"/>
      <protection locked="true" hidden="false"/>
    </xf>
    <xf numFmtId="164" fontId="0" fillId="13" borderId="9" xfId="21" applyFont="true" applyBorder="true" applyAlignment="true" applyProtection="false">
      <alignment horizontal="general" vertical="top" textRotation="0" wrapText="false" indent="0" shrinkToFit="false"/>
      <protection locked="true" hidden="false"/>
    </xf>
    <xf numFmtId="164" fontId="0" fillId="13" borderId="0" xfId="21" applyFont="false" applyBorder="true" applyAlignment="true" applyProtection="false">
      <alignment horizontal="general" vertical="top" textRotation="0" wrapText="false" indent="0" shrinkToFit="false"/>
      <protection locked="true" hidden="false"/>
    </xf>
    <xf numFmtId="164" fontId="0" fillId="9" borderId="0" xfId="21" applyFont="false" applyBorder="true" applyAlignment="true" applyProtection="false">
      <alignment horizontal="general" vertical="top" textRotation="0" wrapText="false" indent="0" shrinkToFit="false"/>
      <protection locked="true" hidden="false"/>
    </xf>
    <xf numFmtId="164" fontId="0" fillId="9" borderId="7" xfId="21" applyFont="false" applyBorder="true" applyAlignment="true" applyProtection="false">
      <alignment horizontal="general" vertical="top" textRotation="0" wrapText="false" indent="0" shrinkToFit="false"/>
      <protection locked="true" hidden="false"/>
    </xf>
    <xf numFmtId="165" fontId="12" fillId="0" borderId="8" xfId="20" applyFont="true" applyBorder="true" applyAlignment="true" applyProtection="true">
      <alignment horizontal="general" vertical="top" textRotation="0" wrapText="false" indent="0" shrinkToFit="false"/>
      <protection locked="true" hidden="false"/>
    </xf>
    <xf numFmtId="164" fontId="0" fillId="13" borderId="9" xfId="21" applyFont="true" applyBorder="true" applyAlignment="true" applyProtection="false">
      <alignment horizontal="left" vertical="top" textRotation="0" wrapText="true" indent="0" shrinkToFit="false"/>
      <protection locked="true" hidden="false"/>
    </xf>
    <xf numFmtId="164" fontId="4" fillId="0" borderId="10" xfId="21" applyFont="true" applyBorder="true" applyAlignment="true" applyProtection="false">
      <alignment horizontal="general" vertical="top" textRotation="0" wrapText="false" indent="0" shrinkToFit="false"/>
      <protection locked="true" hidden="false"/>
    </xf>
    <xf numFmtId="164" fontId="0" fillId="13" borderId="11" xfId="21" applyFont="true" applyBorder="true" applyAlignment="true" applyProtection="false">
      <alignment horizontal="general" vertical="top" textRotation="0" wrapText="false" indent="0" shrinkToFit="false"/>
      <protection locked="true" hidden="false"/>
    </xf>
    <xf numFmtId="164" fontId="4" fillId="0" borderId="12" xfId="21" applyFont="true" applyBorder="true" applyAlignment="true" applyProtection="false">
      <alignment horizontal="general" vertical="top" textRotation="0" wrapText="false" indent="0" shrinkToFit="false"/>
      <protection locked="true" hidden="false"/>
    </xf>
    <xf numFmtId="165" fontId="0" fillId="0" borderId="13" xfId="20" applyFont="true" applyBorder="true" applyAlignment="true" applyProtection="true">
      <alignment horizontal="general" vertical="top" textRotation="0" wrapText="false" indent="0" shrinkToFit="false"/>
      <protection locked="true" hidden="false"/>
    </xf>
    <xf numFmtId="164" fontId="0" fillId="0" borderId="0" xfId="21" applyFont="false" applyBorder="false" applyAlignment="true" applyProtection="false">
      <alignment horizontal="general" vertical="top" textRotation="0" wrapText="false" indent="0" shrinkToFit="false"/>
      <protection locked="true" hidden="false"/>
    </xf>
    <xf numFmtId="165" fontId="0" fillId="0" borderId="6" xfId="20" applyFont="true" applyBorder="true" applyAlignment="true" applyProtection="true">
      <alignment horizontal="general" vertical="top" textRotation="0" wrapText="false" indent="0" shrinkToFit="false"/>
      <protection locked="true" hidden="false"/>
    </xf>
    <xf numFmtId="164" fontId="0" fillId="0" borderId="4" xfId="21" applyFont="false" applyBorder="true" applyAlignment="true" applyProtection="false">
      <alignment horizontal="general" vertical="top" textRotation="0" wrapText="false" indent="0" shrinkToFit="false"/>
      <protection locked="true" hidden="false"/>
    </xf>
    <xf numFmtId="164" fontId="4" fillId="4" borderId="6" xfId="21" applyFont="true" applyBorder="true" applyAlignment="true" applyProtection="false">
      <alignment horizontal="general" vertical="top" textRotation="0" wrapText="false" indent="0" shrinkToFit="false"/>
      <protection locked="true" hidden="false"/>
    </xf>
    <xf numFmtId="164" fontId="0" fillId="4" borderId="6" xfId="21" applyFont="false" applyBorder="true" applyAlignment="true" applyProtection="false">
      <alignment horizontal="general" vertical="top" textRotation="0" wrapText="false" indent="0" shrinkToFit="false"/>
      <protection locked="true" hidden="false"/>
    </xf>
    <xf numFmtId="164" fontId="11" fillId="12" borderId="21" xfId="21" applyFont="true" applyBorder="true" applyAlignment="true" applyProtection="false">
      <alignment horizontal="center" vertical="top" textRotation="0" wrapText="false" indent="0" shrinkToFit="false"/>
      <protection locked="true" hidden="false"/>
    </xf>
    <xf numFmtId="164" fontId="0" fillId="13" borderId="0" xfId="21" applyFont="true" applyBorder="true" applyAlignment="true" applyProtection="false">
      <alignment horizontal="general" vertical="top" textRotation="0" wrapText="true" indent="0" shrinkToFit="false"/>
      <protection locked="true" hidden="false"/>
    </xf>
    <xf numFmtId="164" fontId="0" fillId="13" borderId="27" xfId="21" applyFont="true" applyBorder="true" applyAlignment="true" applyProtection="false">
      <alignment horizontal="general" vertical="top" textRotation="0" wrapText="false" indent="0" shrinkToFit="false"/>
      <protection locked="true" hidden="false"/>
    </xf>
    <xf numFmtId="164" fontId="0" fillId="13" borderId="11" xfId="21" applyFont="false" applyBorder="true" applyAlignment="true" applyProtection="false">
      <alignment horizontal="general" vertical="top" textRotation="0" wrapText="false" indent="0" shrinkToFit="false"/>
      <protection locked="true" hidden="false"/>
    </xf>
    <xf numFmtId="164" fontId="0" fillId="9" borderId="11" xfId="21" applyFont="false" applyBorder="true" applyAlignment="true" applyProtection="false">
      <alignment horizontal="general" vertical="top" textRotation="0" wrapText="false" indent="0" shrinkToFit="false"/>
      <protection locked="true" hidden="false"/>
    </xf>
    <xf numFmtId="164" fontId="0" fillId="9" borderId="14" xfId="21" applyFont="false" applyBorder="true" applyAlignment="true" applyProtection="false">
      <alignment horizontal="general" vertical="top"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6" xfId="0" applyFont="false" applyBorder="true" applyAlignment="true" applyProtection="false">
      <alignment horizontal="left" vertical="bottom" textRotation="0" wrapText="false" indent="0" shrinkToFit="false"/>
      <protection locked="true" hidden="false"/>
    </xf>
    <xf numFmtId="164" fontId="11" fillId="12" borderId="20" xfId="0" applyFont="true" applyBorder="true" applyAlignment="true" applyProtection="false">
      <alignment horizontal="left" vertical="bottom" textRotation="0" wrapText="false" indent="0" shrinkToFit="false"/>
      <protection locked="true" hidden="false"/>
    </xf>
    <xf numFmtId="164" fontId="11" fillId="12" borderId="21"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4" fillId="14" borderId="6" xfId="0" applyFont="true" applyBorder="true" applyAlignment="false" applyProtection="false">
      <alignment horizontal="general" vertical="bottom" textRotation="0" wrapText="false" indent="0" shrinkToFit="false"/>
      <protection locked="true" hidden="false"/>
    </xf>
    <xf numFmtId="165" fontId="0" fillId="14" borderId="8" xfId="17" applyFont="true" applyBorder="true" applyAlignment="true" applyProtection="true">
      <alignment horizontal="general" vertical="bottom" textRotation="0" wrapText="false" indent="0" shrinkToFit="false"/>
      <protection locked="true" hidden="false"/>
    </xf>
    <xf numFmtId="164" fontId="0" fillId="2" borderId="9" xfId="0" applyFont="false" applyBorder="true" applyAlignment="tru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7" xfId="0" applyFont="false" applyBorder="true" applyAlignment="false" applyProtection="false">
      <alignment horizontal="general" vertical="bottom" textRotation="0" wrapText="false" indent="0" shrinkToFit="false"/>
      <protection locked="true" hidden="false"/>
    </xf>
    <xf numFmtId="164" fontId="0" fillId="2" borderId="27" xfId="0" applyFont="fals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left"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11" fillId="12" borderId="29" xfId="0" applyFont="true" applyBorder="true" applyAlignment="true" applyProtection="false">
      <alignment horizontal="left" vertical="bottom" textRotation="0" wrapText="false" indent="0" shrinkToFit="false"/>
      <protection locked="true" hidden="false"/>
    </xf>
    <xf numFmtId="164" fontId="11" fillId="12" borderId="2" xfId="0" applyFont="true" applyBorder="true" applyAlignment="true" applyProtection="false">
      <alignment horizontal="left" vertical="bottom" textRotation="0" wrapText="false" indent="0" shrinkToFit="false"/>
      <protection locked="true" hidden="false"/>
    </xf>
    <xf numFmtId="164" fontId="11" fillId="12" borderId="18" xfId="0" applyFont="true" applyBorder="true" applyAlignment="true" applyProtection="false">
      <alignment horizontal="left" vertical="bottom" textRotation="0" wrapText="false" indent="0" shrinkToFit="false"/>
      <protection locked="true" hidden="false"/>
    </xf>
    <xf numFmtId="164" fontId="11" fillId="12" borderId="21" xfId="0" applyFont="true" applyBorder="true" applyAlignment="true" applyProtection="false">
      <alignment horizontal="left"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4" fontId="0" fillId="4" borderId="5" xfId="0" applyFont="false" applyBorder="true" applyAlignment="true" applyProtection="false">
      <alignment horizontal="left" vertical="bottom" textRotation="0" wrapText="false" indent="0" shrinkToFit="false"/>
      <protection locked="true" hidden="false"/>
    </xf>
    <xf numFmtId="164" fontId="0" fillId="4" borderId="5" xfId="0" applyFont="false" applyBorder="true" applyAlignment="true" applyProtection="false">
      <alignment horizontal="center" vertical="bottom" textRotation="0" wrapText="false" indent="0" shrinkToFit="false"/>
      <protection locked="true" hidden="false"/>
    </xf>
    <xf numFmtId="165" fontId="0" fillId="0" borderId="30" xfId="17" applyFont="true" applyBorder="true" applyAlignment="true" applyProtection="tru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3" fillId="12"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10" borderId="2" xfId="0" applyFont="true" applyBorder="true" applyAlignment="false" applyProtection="false">
      <alignment horizontal="general" vertical="bottom" textRotation="0" wrapText="false" indent="0" shrinkToFit="false"/>
      <protection locked="true" hidden="false"/>
    </xf>
    <xf numFmtId="164" fontId="0" fillId="10" borderId="2"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top" textRotation="0" wrapText="false" indent="0" shrinkToFit="false"/>
      <protection locked="true" hidden="false"/>
    </xf>
    <xf numFmtId="164" fontId="7" fillId="10" borderId="0" xfId="0" applyFont="true" applyBorder="true" applyAlignment="true" applyProtection="false">
      <alignment horizontal="general" vertical="bottom" textRotation="0" wrapText="true" indent="0" shrinkToFit="false"/>
      <protection locked="true" hidden="false"/>
    </xf>
    <xf numFmtId="164" fontId="6" fillId="10" borderId="9" xfId="0" applyFont="tru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7" fillId="10" borderId="0" xfId="0" applyFont="true" applyBorder="true" applyAlignment="false" applyProtection="false">
      <alignment horizontal="general" vertical="bottom" textRotation="0" wrapText="false" indent="0" shrinkToFit="false"/>
      <protection locked="true" hidden="false"/>
    </xf>
    <xf numFmtId="164" fontId="7" fillId="10" borderId="9" xfId="0" applyFont="true" applyBorder="true" applyAlignment="false" applyProtection="false">
      <alignment horizontal="general" vertical="bottom" textRotation="0" wrapText="false" indent="0" shrinkToFit="false"/>
      <protection locked="true" hidden="false"/>
    </xf>
    <xf numFmtId="164" fontId="7" fillId="10" borderId="0" xfId="0" applyFont="true" applyBorder="true" applyAlignment="true" applyProtection="false">
      <alignment horizontal="general" vertical="bottom" textRotation="0" wrapText="false" indent="0" shrinkToFit="false"/>
      <protection locked="true" hidden="false"/>
    </xf>
    <xf numFmtId="166" fontId="0" fillId="15" borderId="7" xfId="0" applyFont="false" applyBorder="true" applyAlignment="false" applyProtection="false">
      <alignment horizontal="general" vertical="bottom" textRotation="0" wrapText="false" indent="0" shrinkToFit="false"/>
      <protection locked="true" hidden="false"/>
    </xf>
    <xf numFmtId="166" fontId="6" fillId="0" borderId="8"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7" fillId="10" borderId="11" xfId="0" applyFont="true" applyBorder="true" applyAlignment="false" applyProtection="false">
      <alignment horizontal="general" vertical="bottom" textRotation="0" wrapText="false" indent="0" shrinkToFit="false"/>
      <protection locked="true" hidden="false"/>
    </xf>
    <xf numFmtId="166" fontId="6" fillId="0" borderId="12" xfId="0" applyFont="true" applyBorder="true" applyAlignment="false" applyProtection="false">
      <alignment horizontal="general" vertical="bottom" textRotation="0" wrapText="false" indent="0" shrinkToFit="false"/>
      <protection locked="true" hidden="false"/>
    </xf>
    <xf numFmtId="164" fontId="0" fillId="15" borderId="11" xfId="0" applyFont="false" applyBorder="true" applyAlignment="false" applyProtection="false">
      <alignment horizontal="general" vertical="bottom" textRotation="0" wrapText="false" indent="0" shrinkToFit="false"/>
      <protection locked="true" hidden="false"/>
    </xf>
    <xf numFmtId="164" fontId="0" fillId="15" borderId="14" xfId="0" applyFont="false" applyBorder="true" applyAlignment="false" applyProtection="false">
      <alignment horizontal="general" vertical="bottom" textRotation="0" wrapText="false" indent="0" shrinkToFit="false"/>
      <protection locked="true" hidden="false"/>
    </xf>
    <xf numFmtId="164" fontId="7" fillId="10" borderId="11" xfId="0" applyFont="true" applyBorder="true" applyAlignment="true" applyProtection="false">
      <alignment horizontal="general" vertical="bottom" textRotation="0" wrapText="true" indent="0" shrinkToFit="false"/>
      <protection locked="true" hidden="false"/>
    </xf>
    <xf numFmtId="164" fontId="6" fillId="4" borderId="9"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7" fillId="4" borderId="9" xfId="0" applyFont="tru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Currency 2" xfId="20"/>
    <cellStyle name="Normal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E7E6E6"/>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EE6EF"/>
      <rgbColor rgb="FFE6E6E6"/>
      <rgbColor rgb="FFD9D9D9"/>
      <rgbColor rgb="FFCCCCCC"/>
      <rgbColor rgb="FFFF99CC"/>
      <rgbColor rgb="FFB2B2B2"/>
      <rgbColor rgb="FFD0CECE"/>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1" activeCellId="0" sqref="B51"/>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51.25"/>
    <col collapsed="false" customWidth="true" hidden="false" outlineLevel="0" max="3" min="3" style="0" width="3.88"/>
    <col collapsed="false" customWidth="true" hidden="false" outlineLevel="0" max="4" min="4" style="0" width="19.38"/>
    <col collapsed="false" customWidth="true" hidden="false" outlineLevel="0" max="5" min="5" style="0" width="3.88"/>
  </cols>
  <sheetData>
    <row r="1" customFormat="false" ht="15.75" hidden="false" customHeight="false" outlineLevel="0" collapsed="false">
      <c r="A1" s="1" t="s">
        <v>0</v>
      </c>
      <c r="B1" s="1"/>
      <c r="C1" s="1"/>
      <c r="D1" s="1"/>
    </row>
    <row r="2" customFormat="false" ht="15.75" hidden="false" customHeight="false" outlineLevel="0" collapsed="false">
      <c r="A2" s="2" t="s">
        <v>1</v>
      </c>
      <c r="B2" s="3" t="s">
        <v>2</v>
      </c>
      <c r="C2" s="3"/>
      <c r="D2" s="3"/>
      <c r="E2" s="4" t="s">
        <v>1</v>
      </c>
      <c r="F2" s="5" t="n">
        <f aca="false">Line1</f>
        <v>0</v>
      </c>
    </row>
    <row r="3" customFormat="false" ht="15.75" hidden="false" customHeight="false" outlineLevel="0" collapsed="false">
      <c r="A3" s="6" t="s">
        <v>3</v>
      </c>
      <c r="B3" s="7" t="s">
        <v>4</v>
      </c>
      <c r="C3" s="8" t="s">
        <v>3</v>
      </c>
      <c r="D3" s="9"/>
      <c r="E3" s="10"/>
      <c r="F3" s="11"/>
    </row>
    <row r="4" customFormat="false" ht="15.75" hidden="false" customHeight="false" outlineLevel="0" collapsed="false">
      <c r="A4" s="6" t="s">
        <v>5</v>
      </c>
      <c r="B4" s="7" t="s">
        <v>6</v>
      </c>
      <c r="C4" s="7"/>
      <c r="D4" s="7"/>
      <c r="E4" s="8" t="s">
        <v>5</v>
      </c>
      <c r="F4" s="12"/>
    </row>
    <row r="5" customFormat="false" ht="15.75" hidden="false" customHeight="false" outlineLevel="0" collapsed="false">
      <c r="A5" s="6" t="s">
        <v>7</v>
      </c>
      <c r="B5" s="7" t="s">
        <v>8</v>
      </c>
      <c r="C5" s="8" t="s">
        <v>7</v>
      </c>
      <c r="D5" s="9"/>
      <c r="E5" s="10"/>
      <c r="F5" s="11"/>
    </row>
    <row r="6" customFormat="false" ht="15.75" hidden="false" customHeight="false" outlineLevel="0" collapsed="false">
      <c r="A6" s="6" t="s">
        <v>9</v>
      </c>
      <c r="B6" s="7" t="s">
        <v>10</v>
      </c>
      <c r="C6" s="7"/>
      <c r="D6" s="7"/>
      <c r="E6" s="8" t="s">
        <v>9</v>
      </c>
      <c r="F6" s="12"/>
    </row>
    <row r="7" customFormat="false" ht="15.75" hidden="false" customHeight="false" outlineLevel="0" collapsed="false">
      <c r="A7" s="6" t="s">
        <v>11</v>
      </c>
      <c r="B7" s="7" t="s">
        <v>12</v>
      </c>
      <c r="C7" s="8" t="s">
        <v>11</v>
      </c>
      <c r="D7" s="9"/>
      <c r="E7" s="10"/>
      <c r="F7" s="11"/>
    </row>
    <row r="8" customFormat="false" ht="15.75" hidden="false" customHeight="false" outlineLevel="0" collapsed="false">
      <c r="A8" s="6" t="s">
        <v>13</v>
      </c>
      <c r="B8" s="7" t="s">
        <v>14</v>
      </c>
      <c r="C8" s="7"/>
      <c r="D8" s="7"/>
      <c r="E8" s="8" t="s">
        <v>13</v>
      </c>
      <c r="F8" s="12"/>
    </row>
    <row r="9" customFormat="false" ht="15.75" hidden="false" customHeight="false" outlineLevel="0" collapsed="false">
      <c r="A9" s="6" t="s">
        <v>15</v>
      </c>
      <c r="B9" s="7" t="s">
        <v>16</v>
      </c>
      <c r="C9" s="8" t="s">
        <v>15</v>
      </c>
      <c r="D9" s="9"/>
      <c r="E9" s="10"/>
      <c r="F9" s="11"/>
    </row>
    <row r="10" customFormat="false" ht="15.75" hidden="false" customHeight="false" outlineLevel="0" collapsed="false">
      <c r="A10" s="6" t="s">
        <v>17</v>
      </c>
      <c r="B10" s="7" t="s">
        <v>14</v>
      </c>
      <c r="C10" s="7"/>
      <c r="D10" s="7"/>
      <c r="E10" s="8" t="s">
        <v>17</v>
      </c>
      <c r="F10" s="12"/>
    </row>
    <row r="11" customFormat="false" ht="15.75" hidden="false" customHeight="false" outlineLevel="0" collapsed="false">
      <c r="A11" s="6" t="s">
        <v>18</v>
      </c>
      <c r="B11" s="7" t="s">
        <v>19</v>
      </c>
      <c r="C11" s="8" t="s">
        <v>18</v>
      </c>
      <c r="D11" s="9"/>
      <c r="E11" s="10"/>
      <c r="F11" s="11"/>
    </row>
    <row r="12" customFormat="false" ht="15.75" hidden="false" customHeight="false" outlineLevel="0" collapsed="false">
      <c r="A12" s="6" t="s">
        <v>20</v>
      </c>
      <c r="B12" s="7" t="s">
        <v>14</v>
      </c>
      <c r="C12" s="7"/>
      <c r="D12" s="7"/>
      <c r="E12" s="8" t="s">
        <v>20</v>
      </c>
      <c r="F12" s="12"/>
    </row>
    <row r="13" customFormat="false" ht="15.75" hidden="false" customHeight="false" outlineLevel="0" collapsed="false">
      <c r="A13" s="6" t="s">
        <v>21</v>
      </c>
      <c r="B13" s="7" t="s">
        <v>22</v>
      </c>
      <c r="C13" s="7"/>
      <c r="D13" s="7"/>
      <c r="E13" s="8" t="s">
        <v>21</v>
      </c>
      <c r="F13" s="12"/>
    </row>
    <row r="14" customFormat="false" ht="15.75" hidden="false" customHeight="false" outlineLevel="0" collapsed="false">
      <c r="A14" s="6" t="s">
        <v>23</v>
      </c>
      <c r="B14" s="7" t="s">
        <v>24</v>
      </c>
      <c r="C14" s="7"/>
      <c r="D14" s="7"/>
      <c r="E14" s="8" t="s">
        <v>23</v>
      </c>
      <c r="F14" s="12" t="n">
        <f aca="false">'F1040 S1'!F30</f>
        <v>0</v>
      </c>
    </row>
    <row r="15" customFormat="false" ht="15.75" hidden="false" customHeight="false" outlineLevel="0" collapsed="false">
      <c r="A15" s="6" t="s">
        <v>25</v>
      </c>
      <c r="B15" s="7" t="s">
        <v>26</v>
      </c>
      <c r="C15" s="7"/>
      <c r="D15" s="7"/>
      <c r="E15" s="8" t="s">
        <v>25</v>
      </c>
      <c r="F15" s="12" t="n">
        <f aca="false">SUM(F2:F14)</f>
        <v>0</v>
      </c>
    </row>
    <row r="16" customFormat="false" ht="15.75" hidden="false" customHeight="false" outlineLevel="0" collapsed="false">
      <c r="A16" s="6" t="s">
        <v>27</v>
      </c>
      <c r="B16" s="7" t="s">
        <v>28</v>
      </c>
      <c r="C16" s="13"/>
      <c r="D16" s="14"/>
      <c r="E16" s="15" t="n">
        <v>10</v>
      </c>
      <c r="F16" s="9" t="n">
        <f aca="false">'F1040 S1'!F59</f>
        <v>0</v>
      </c>
    </row>
    <row r="17" customFormat="false" ht="15.75" hidden="false" customHeight="false" outlineLevel="0" collapsed="false">
      <c r="A17" s="6" t="s">
        <v>29</v>
      </c>
      <c r="B17" s="7" t="s">
        <v>30</v>
      </c>
      <c r="C17" s="7"/>
      <c r="D17" s="7"/>
      <c r="E17" s="8" t="s">
        <v>29</v>
      </c>
      <c r="F17" s="12" t="n">
        <f aca="false">F15-F16</f>
        <v>0</v>
      </c>
    </row>
    <row r="18" customFormat="false" ht="15.75" hidden="false" customHeight="false" outlineLevel="0" collapsed="false">
      <c r="A18" s="16" t="s">
        <v>31</v>
      </c>
      <c r="B18" s="16"/>
      <c r="C18" s="16"/>
      <c r="D18" s="16"/>
      <c r="E18" s="7"/>
      <c r="F18" s="17"/>
    </row>
    <row r="19" customFormat="false" ht="15.75" hidden="false" customHeight="false" outlineLevel="0" collapsed="false">
      <c r="A19" s="16" t="s">
        <v>32</v>
      </c>
      <c r="B19" s="16"/>
      <c r="C19" s="16"/>
      <c r="D19" s="16"/>
      <c r="E19" s="7"/>
      <c r="F19" s="17"/>
    </row>
    <row r="20" customFormat="false" ht="15.75" hidden="false" customHeight="false" outlineLevel="0" collapsed="false">
      <c r="A20" s="16" t="s">
        <v>33</v>
      </c>
      <c r="B20" s="16"/>
      <c r="C20" s="16"/>
      <c r="D20" s="16"/>
      <c r="E20" s="7"/>
      <c r="F20" s="17"/>
    </row>
    <row r="21" customFormat="false" ht="15.75" hidden="false" customHeight="false" outlineLevel="0" collapsed="false">
      <c r="A21" s="6" t="s">
        <v>34</v>
      </c>
      <c r="B21" s="7" t="s">
        <v>35</v>
      </c>
      <c r="C21" s="7"/>
      <c r="D21" s="7"/>
      <c r="E21" s="8" t="s">
        <v>34</v>
      </c>
      <c r="F21" s="12"/>
    </row>
    <row r="22" customFormat="false" ht="15.75" hidden="false" customHeight="false" outlineLevel="0" collapsed="false">
      <c r="A22" s="6" t="s">
        <v>36</v>
      </c>
      <c r="B22" s="7" t="s">
        <v>37</v>
      </c>
      <c r="C22" s="7"/>
      <c r="D22" s="7"/>
      <c r="E22" s="8" t="s">
        <v>36</v>
      </c>
      <c r="F22" s="12"/>
    </row>
    <row r="23" customFormat="false" ht="15.75" hidden="false" customHeight="false" outlineLevel="0" collapsed="false">
      <c r="A23" s="6" t="s">
        <v>38</v>
      </c>
      <c r="B23" s="7" t="s">
        <v>39</v>
      </c>
      <c r="C23" s="7"/>
      <c r="D23" s="7"/>
      <c r="E23" s="8" t="s">
        <v>38</v>
      </c>
      <c r="F23" s="12" t="n">
        <f aca="false">SUM(F21:F22)</f>
        <v>0</v>
      </c>
    </row>
    <row r="24" customFormat="false" ht="15.75" hidden="false" customHeight="false" outlineLevel="0" collapsed="false">
      <c r="A24" s="6" t="s">
        <v>40</v>
      </c>
      <c r="B24" s="7" t="s">
        <v>41</v>
      </c>
      <c r="C24" s="7"/>
      <c r="D24" s="7"/>
      <c r="E24" s="8" t="s">
        <v>40</v>
      </c>
      <c r="F24" s="12"/>
    </row>
    <row r="25" customFormat="false" ht="15.75" hidden="false" customHeight="false" outlineLevel="0" collapsed="false">
      <c r="A25" s="6" t="s">
        <v>42</v>
      </c>
      <c r="B25" s="7" t="s">
        <v>43</v>
      </c>
      <c r="C25" s="7"/>
      <c r="D25" s="7"/>
      <c r="E25" s="8" t="s">
        <v>42</v>
      </c>
      <c r="F25" s="12" t="n">
        <f aca="false">F23+F24</f>
        <v>0</v>
      </c>
    </row>
    <row r="26" customFormat="false" ht="15.75" hidden="false" customHeight="false" outlineLevel="0" collapsed="false">
      <c r="A26" s="18" t="s">
        <v>44</v>
      </c>
      <c r="B26" s="19" t="s">
        <v>45</v>
      </c>
      <c r="C26" s="19"/>
      <c r="D26" s="19"/>
      <c r="E26" s="20" t="s">
        <v>44</v>
      </c>
      <c r="F26" s="21" t="n">
        <f aca="false">MAX(F17-F25,0)</f>
        <v>0</v>
      </c>
    </row>
    <row r="28" customFormat="false" ht="15.75" hidden="false" customHeight="false" outlineLevel="0" collapsed="false">
      <c r="A28" s="22" t="s">
        <v>46</v>
      </c>
      <c r="B28" s="22"/>
      <c r="C28" s="22"/>
      <c r="D28" s="22"/>
    </row>
    <row r="29" customFormat="false" ht="15.75" hidden="false" customHeight="false" outlineLevel="0" collapsed="false">
      <c r="A29" s="2" t="s">
        <v>47</v>
      </c>
      <c r="B29" s="3" t="s">
        <v>48</v>
      </c>
      <c r="C29" s="3"/>
      <c r="D29" s="3"/>
      <c r="E29" s="4" t="s">
        <v>47</v>
      </c>
      <c r="F29" s="5"/>
    </row>
    <row r="30" customFormat="false" ht="15.75" hidden="false" customHeight="false" outlineLevel="0" collapsed="false">
      <c r="A30" s="6" t="s">
        <v>49</v>
      </c>
      <c r="B30" s="7" t="s">
        <v>50</v>
      </c>
      <c r="C30" s="7"/>
      <c r="D30" s="7"/>
      <c r="E30" s="8" t="s">
        <v>49</v>
      </c>
      <c r="F30" s="12" t="n">
        <f aca="false">'F1040 S2'!F6</f>
        <v>0</v>
      </c>
    </row>
    <row r="31" customFormat="false" ht="15.75" hidden="false" customHeight="false" outlineLevel="0" collapsed="false">
      <c r="A31" s="6" t="s">
        <v>51</v>
      </c>
      <c r="B31" s="7" t="s">
        <v>52</v>
      </c>
      <c r="C31" s="7"/>
      <c r="D31" s="7"/>
      <c r="E31" s="8" t="s">
        <v>51</v>
      </c>
      <c r="F31" s="12" t="n">
        <f aca="false">F29+F30</f>
        <v>0</v>
      </c>
    </row>
    <row r="32" customFormat="false" ht="15.75" hidden="false" customHeight="false" outlineLevel="0" collapsed="false">
      <c r="A32" s="6" t="s">
        <v>53</v>
      </c>
      <c r="B32" s="7" t="s">
        <v>54</v>
      </c>
      <c r="C32" s="7"/>
      <c r="D32" s="7"/>
      <c r="E32" s="8" t="s">
        <v>53</v>
      </c>
      <c r="F32" s="12"/>
    </row>
    <row r="33" customFormat="false" ht="15.75" hidden="false" customHeight="false" outlineLevel="0" collapsed="false">
      <c r="A33" s="6" t="s">
        <v>55</v>
      </c>
      <c r="B33" s="7" t="s">
        <v>56</v>
      </c>
      <c r="C33" s="7"/>
      <c r="D33" s="7"/>
      <c r="E33" s="8" t="s">
        <v>55</v>
      </c>
      <c r="F33" s="12" t="n">
        <f aca="false">'F1040 S3'!F23</f>
        <v>0</v>
      </c>
    </row>
    <row r="34" customFormat="false" ht="15.75" hidden="false" customHeight="false" outlineLevel="0" collapsed="false">
      <c r="A34" s="6" t="s">
        <v>57</v>
      </c>
      <c r="B34" s="7" t="s">
        <v>58</v>
      </c>
      <c r="C34" s="7"/>
      <c r="D34" s="7"/>
      <c r="E34" s="8" t="s">
        <v>57</v>
      </c>
      <c r="F34" s="12" t="n">
        <f aca="false">F32+F33</f>
        <v>0</v>
      </c>
    </row>
    <row r="35" customFormat="false" ht="15.75" hidden="false" customHeight="false" outlineLevel="0" collapsed="false">
      <c r="A35" s="6" t="s">
        <v>59</v>
      </c>
      <c r="B35" s="7" t="s">
        <v>60</v>
      </c>
      <c r="C35" s="7"/>
      <c r="D35" s="7"/>
      <c r="E35" s="8" t="s">
        <v>59</v>
      </c>
      <c r="F35" s="12" t="n">
        <f aca="false">F31-F34</f>
        <v>0</v>
      </c>
    </row>
    <row r="36" customFormat="false" ht="15.75" hidden="false" customHeight="false" outlineLevel="0" collapsed="false">
      <c r="A36" s="6" t="s">
        <v>61</v>
      </c>
      <c r="B36" s="7" t="s">
        <v>62</v>
      </c>
      <c r="C36" s="7"/>
      <c r="D36" s="7"/>
      <c r="E36" s="8" t="s">
        <v>61</v>
      </c>
      <c r="F36" s="12" t="n">
        <f aca="false">'F1040 S2'!F45</f>
        <v>0</v>
      </c>
    </row>
    <row r="37" customFormat="false" ht="15.75" hidden="false" customHeight="false" outlineLevel="0" collapsed="false">
      <c r="A37" s="6" t="s">
        <v>63</v>
      </c>
      <c r="B37" s="7" t="s">
        <v>64</v>
      </c>
      <c r="C37" s="7"/>
      <c r="D37" s="7"/>
      <c r="E37" s="8" t="s">
        <v>63</v>
      </c>
      <c r="F37" s="12" t="n">
        <f aca="false">F35+F36</f>
        <v>0</v>
      </c>
    </row>
    <row r="38" customFormat="false" ht="15.75" hidden="false" customHeight="false" outlineLevel="0" collapsed="false">
      <c r="A38" s="6" t="s">
        <v>65</v>
      </c>
      <c r="B38" s="7" t="s">
        <v>66</v>
      </c>
      <c r="C38" s="8" t="s">
        <v>65</v>
      </c>
      <c r="D38" s="9" t="n">
        <f aca="false">Line2</f>
        <v>0</v>
      </c>
      <c r="E38" s="10"/>
      <c r="F38" s="23"/>
    </row>
    <row r="39" customFormat="false" ht="15.75" hidden="false" customHeight="false" outlineLevel="0" collapsed="false">
      <c r="A39" s="6" t="s">
        <v>67</v>
      </c>
      <c r="B39" s="7" t="s">
        <v>68</v>
      </c>
      <c r="C39" s="8" t="s">
        <v>67</v>
      </c>
      <c r="D39" s="9"/>
      <c r="E39" s="10"/>
      <c r="F39" s="23"/>
    </row>
    <row r="40" customFormat="false" ht="15.75" hidden="false" customHeight="false" outlineLevel="0" collapsed="false">
      <c r="A40" s="6" t="s">
        <v>69</v>
      </c>
      <c r="B40" s="7" t="s">
        <v>70</v>
      </c>
      <c r="C40" s="8" t="s">
        <v>69</v>
      </c>
      <c r="D40" s="9"/>
      <c r="E40" s="10"/>
      <c r="F40" s="23"/>
    </row>
    <row r="41" customFormat="false" ht="15.75" hidden="false" customHeight="false" outlineLevel="0" collapsed="false">
      <c r="A41" s="6" t="s">
        <v>71</v>
      </c>
      <c r="B41" s="7" t="s">
        <v>72</v>
      </c>
      <c r="C41" s="7"/>
      <c r="D41" s="7"/>
      <c r="E41" s="8" t="s">
        <v>71</v>
      </c>
      <c r="F41" s="12" t="n">
        <f aca="false">SUM(D38:D40)</f>
        <v>0</v>
      </c>
    </row>
    <row r="42" customFormat="false" ht="15.75" hidden="false" customHeight="false" outlineLevel="0" collapsed="false">
      <c r="A42" s="6" t="s">
        <v>73</v>
      </c>
      <c r="B42" s="7" t="s">
        <v>74</v>
      </c>
      <c r="C42" s="7"/>
      <c r="D42" s="7"/>
      <c r="E42" s="8" t="s">
        <v>73</v>
      </c>
      <c r="F42" s="12"/>
    </row>
    <row r="43" customFormat="false" ht="15.75" hidden="false" customHeight="false" outlineLevel="0" collapsed="false">
      <c r="A43" s="6" t="s">
        <v>75</v>
      </c>
      <c r="B43" s="7" t="s">
        <v>76</v>
      </c>
      <c r="C43" s="8" t="s">
        <v>75</v>
      </c>
      <c r="D43" s="9"/>
      <c r="E43" s="10"/>
      <c r="F43" s="23"/>
    </row>
    <row r="44" customFormat="false" ht="15.75" hidden="false" customHeight="false" outlineLevel="0" collapsed="false">
      <c r="A44" s="6" t="s">
        <v>77</v>
      </c>
      <c r="B44" s="7" t="s">
        <v>78</v>
      </c>
      <c r="C44" s="8" t="s">
        <v>77</v>
      </c>
      <c r="D44" s="9"/>
      <c r="E44" s="10"/>
      <c r="F44" s="23"/>
    </row>
    <row r="45" customFormat="false" ht="15.75" hidden="false" customHeight="false" outlineLevel="0" collapsed="false">
      <c r="A45" s="6" t="s">
        <v>79</v>
      </c>
      <c r="B45" s="7" t="s">
        <v>80</v>
      </c>
      <c r="C45" s="8" t="s">
        <v>79</v>
      </c>
      <c r="D45" s="9"/>
      <c r="E45" s="10"/>
      <c r="F45" s="23"/>
    </row>
    <row r="46" customFormat="false" ht="15.75" hidden="false" customHeight="false" outlineLevel="0" collapsed="false">
      <c r="A46" s="6" t="s">
        <v>81</v>
      </c>
      <c r="B46" s="7" t="s">
        <v>82</v>
      </c>
      <c r="C46" s="8" t="s">
        <v>81</v>
      </c>
      <c r="D46" s="9"/>
      <c r="E46" s="10"/>
      <c r="F46" s="23"/>
    </row>
    <row r="47" customFormat="false" ht="15.75" hidden="false" customHeight="false" outlineLevel="0" collapsed="false">
      <c r="A47" s="6" t="s">
        <v>83</v>
      </c>
      <c r="B47" s="7" t="s">
        <v>84</v>
      </c>
      <c r="C47" s="8" t="s">
        <v>83</v>
      </c>
      <c r="D47" s="9"/>
      <c r="E47" s="10"/>
      <c r="F47" s="23"/>
    </row>
    <row r="48" customFormat="false" ht="15.75" hidden="false" customHeight="false" outlineLevel="0" collapsed="false">
      <c r="A48" s="6" t="s">
        <v>85</v>
      </c>
      <c r="B48" s="7" t="s">
        <v>86</v>
      </c>
      <c r="C48" s="8" t="s">
        <v>85</v>
      </c>
      <c r="D48" s="9"/>
      <c r="E48" s="10"/>
      <c r="F48" s="23"/>
    </row>
    <row r="49" customFormat="false" ht="15.75" hidden="false" customHeight="false" outlineLevel="0" collapsed="false">
      <c r="A49" s="6" t="s">
        <v>87</v>
      </c>
      <c r="B49" s="7" t="s">
        <v>88</v>
      </c>
      <c r="C49" s="8" t="s">
        <v>87</v>
      </c>
      <c r="D49" s="9" t="n">
        <f aca="false">'F1040 S3'!F42</f>
        <v>0</v>
      </c>
      <c r="E49" s="10"/>
      <c r="F49" s="23"/>
    </row>
    <row r="50" customFormat="false" ht="15.75" hidden="false" customHeight="false" outlineLevel="0" collapsed="false">
      <c r="A50" s="6" t="s">
        <v>89</v>
      </c>
      <c r="B50" s="7" t="s">
        <v>90</v>
      </c>
      <c r="C50" s="7"/>
      <c r="D50" s="7"/>
      <c r="E50" s="8" t="s">
        <v>89</v>
      </c>
      <c r="F50" s="12" t="n">
        <f aca="false">D43+SUM(D46:D49)</f>
        <v>0</v>
      </c>
    </row>
    <row r="51" customFormat="false" ht="15.75" hidden="false" customHeight="false" outlineLevel="0" collapsed="false">
      <c r="A51" s="6" t="s">
        <v>91</v>
      </c>
      <c r="B51" s="7" t="s">
        <v>92</v>
      </c>
      <c r="C51" s="7"/>
      <c r="D51" s="7"/>
      <c r="E51" s="8" t="s">
        <v>91</v>
      </c>
      <c r="F51" s="12" t="n">
        <f aca="false">F41+F42+F50</f>
        <v>0</v>
      </c>
    </row>
    <row r="52" customFormat="false" ht="15.75" hidden="false" customHeight="false" outlineLevel="0" collapsed="false">
      <c r="A52" s="24" t="s">
        <v>93</v>
      </c>
      <c r="B52" s="24"/>
      <c r="C52" s="24"/>
      <c r="D52" s="24"/>
      <c r="E52" s="7"/>
      <c r="F52" s="17"/>
    </row>
    <row r="53" customFormat="false" ht="15.75" hidden="false" customHeight="false" outlineLevel="0" collapsed="false">
      <c r="A53" s="6" t="s">
        <v>94</v>
      </c>
      <c r="B53" s="7" t="s">
        <v>95</v>
      </c>
      <c r="C53" s="7"/>
      <c r="D53" s="7"/>
      <c r="E53" s="8" t="s">
        <v>94</v>
      </c>
      <c r="F53" s="12" t="n">
        <f aca="false">MAX(F51-F37, 0)</f>
        <v>0</v>
      </c>
    </row>
    <row r="54" customFormat="false" ht="15.75" hidden="false" customHeight="false" outlineLevel="0" collapsed="false">
      <c r="A54" s="6" t="s">
        <v>65</v>
      </c>
      <c r="B54" s="7" t="s">
        <v>96</v>
      </c>
      <c r="C54" s="7"/>
      <c r="D54" s="7"/>
      <c r="E54" s="8" t="s">
        <v>65</v>
      </c>
      <c r="F54" s="12" t="n">
        <f aca="false">F53</f>
        <v>0</v>
      </c>
    </row>
    <row r="55" customFormat="false" ht="15.75" hidden="false" customHeight="false" outlineLevel="0" collapsed="false">
      <c r="A55" s="6" t="s">
        <v>97</v>
      </c>
      <c r="B55" s="7" t="s">
        <v>98</v>
      </c>
      <c r="C55" s="8" t="s">
        <v>97</v>
      </c>
      <c r="D55" s="9" t="n">
        <f aca="false">F53-F54</f>
        <v>0</v>
      </c>
      <c r="E55" s="10"/>
      <c r="F55" s="23"/>
    </row>
    <row r="56" customFormat="false" ht="15.75" hidden="false" customHeight="false" outlineLevel="0" collapsed="false">
      <c r="A56" s="24" t="s">
        <v>99</v>
      </c>
      <c r="B56" s="24"/>
      <c r="C56" s="24"/>
      <c r="D56" s="24"/>
      <c r="E56" s="10"/>
      <c r="F56" s="23"/>
    </row>
    <row r="57" customFormat="false" ht="15.75" hidden="false" customHeight="false" outlineLevel="0" collapsed="false">
      <c r="A57" s="6" t="s">
        <v>100</v>
      </c>
      <c r="B57" s="7" t="s">
        <v>101</v>
      </c>
      <c r="C57" s="7"/>
      <c r="D57" s="7"/>
      <c r="E57" s="8" t="s">
        <v>100</v>
      </c>
      <c r="F57" s="12" t="n">
        <f aca="false">MAX(F37-F51,0)</f>
        <v>0</v>
      </c>
    </row>
    <row r="58" customFormat="false" ht="15.75" hidden="false" customHeight="false" outlineLevel="0" collapsed="false">
      <c r="A58" s="18" t="s">
        <v>102</v>
      </c>
      <c r="B58" s="19" t="s">
        <v>103</v>
      </c>
      <c r="C58" s="20" t="s">
        <v>102</v>
      </c>
      <c r="D58" s="25"/>
      <c r="E58" s="26"/>
      <c r="F58" s="27"/>
    </row>
  </sheetData>
  <mergeCells count="37">
    <mergeCell ref="A1:D1"/>
    <mergeCell ref="B2:D2"/>
    <mergeCell ref="B4:D4"/>
    <mergeCell ref="B6:D6"/>
    <mergeCell ref="B8:D8"/>
    <mergeCell ref="B10:D10"/>
    <mergeCell ref="B12:D12"/>
    <mergeCell ref="B13:D13"/>
    <mergeCell ref="B14:D14"/>
    <mergeCell ref="B15:D15"/>
    <mergeCell ref="B17:D17"/>
    <mergeCell ref="A18:D18"/>
    <mergeCell ref="A19:D19"/>
    <mergeCell ref="A20:D20"/>
    <mergeCell ref="B21:D21"/>
    <mergeCell ref="B24:D24"/>
    <mergeCell ref="B25:D25"/>
    <mergeCell ref="B26:D26"/>
    <mergeCell ref="A28:D28"/>
    <mergeCell ref="B29:D29"/>
    <mergeCell ref="B30:D30"/>
    <mergeCell ref="B31:D31"/>
    <mergeCell ref="B32:D32"/>
    <mergeCell ref="B33:D33"/>
    <mergeCell ref="B34:D34"/>
    <mergeCell ref="B35:D35"/>
    <mergeCell ref="B36:D36"/>
    <mergeCell ref="B37:D37"/>
    <mergeCell ref="B41:D41"/>
    <mergeCell ref="B42:D42"/>
    <mergeCell ref="B50:D50"/>
    <mergeCell ref="B51:D51"/>
    <mergeCell ref="A52:D52"/>
    <mergeCell ref="B53:D53"/>
    <mergeCell ref="B54:D54"/>
    <mergeCell ref="A56:D56"/>
    <mergeCell ref="B57:D57"/>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6953125" defaultRowHeight="15.75" zeroHeight="false" outlineLevelRow="0" outlineLevelCol="0"/>
  <cols>
    <col collapsed="false" customWidth="true" hidden="false" outlineLevel="0" max="1" min="1" style="0" width="3.75"/>
    <col collapsed="false" customWidth="true" hidden="false" outlineLevel="0" max="2" min="2" style="0" width="26.62"/>
    <col collapsed="false" customWidth="true" hidden="false" outlineLevel="0" max="3" min="3" style="0" width="3.75"/>
    <col collapsed="false" customWidth="true" hidden="false" outlineLevel="0" max="4" min="4" style="0" width="4.38"/>
  </cols>
  <sheetData>
    <row r="1" customFormat="false" ht="15.2" hidden="false" customHeight="true" outlineLevel="0" collapsed="false">
      <c r="A1" s="28" t="s">
        <v>104</v>
      </c>
      <c r="B1" s="28"/>
      <c r="C1" s="28"/>
      <c r="D1" s="28"/>
      <c r="E1" s="28"/>
    </row>
    <row r="2" customFormat="false" ht="12.95" hidden="false" customHeight="true" outlineLevel="0" collapsed="false"/>
    <row r="3" customFormat="false" ht="12.95" hidden="false" customHeight="true" outlineLevel="0" collapsed="false">
      <c r="A3" s="29" t="s">
        <v>105</v>
      </c>
      <c r="B3" s="29"/>
      <c r="C3" s="30"/>
      <c r="D3" s="30"/>
      <c r="E3" s="30"/>
    </row>
    <row r="4" customFormat="false" ht="12.95" hidden="false" customHeight="true" outlineLevel="0" collapsed="false">
      <c r="A4" s="29" t="s">
        <v>106</v>
      </c>
      <c r="B4" s="29"/>
      <c r="C4" s="30"/>
      <c r="D4" s="30"/>
      <c r="E4" s="30"/>
    </row>
    <row r="6" customFormat="false" ht="12.95" hidden="false" customHeight="true" outlineLevel="0" collapsed="false">
      <c r="A6" s="31" t="s">
        <v>107</v>
      </c>
      <c r="B6" s="32" t="s">
        <v>108</v>
      </c>
      <c r="C6" s="33" t="s">
        <v>107</v>
      </c>
      <c r="D6" s="34"/>
      <c r="E6" s="34"/>
    </row>
    <row r="7" customFormat="false" ht="12.95" hidden="false" customHeight="true" outlineLevel="0" collapsed="false">
      <c r="A7" s="35" t="s">
        <v>109</v>
      </c>
      <c r="B7" s="36" t="s">
        <v>110</v>
      </c>
      <c r="C7" s="37" t="s">
        <v>109</v>
      </c>
      <c r="D7" s="38"/>
      <c r="E7" s="38"/>
    </row>
    <row r="8" customFormat="false" ht="12.95" hidden="false" customHeight="true" outlineLevel="0" collapsed="false">
      <c r="A8" s="35" t="s">
        <v>111</v>
      </c>
      <c r="B8" s="36" t="s">
        <v>112</v>
      </c>
      <c r="C8" s="37" t="s">
        <v>111</v>
      </c>
      <c r="D8" s="38"/>
      <c r="E8" s="38"/>
    </row>
    <row r="9" customFormat="false" ht="12.95" hidden="false" customHeight="true" outlineLevel="0" collapsed="false">
      <c r="A9" s="35" t="s">
        <v>113</v>
      </c>
      <c r="B9" s="36" t="s">
        <v>114</v>
      </c>
      <c r="C9" s="37" t="s">
        <v>113</v>
      </c>
      <c r="D9" s="38"/>
      <c r="E9" s="38"/>
    </row>
    <row r="10" customFormat="false" ht="12.95" hidden="false" customHeight="true" outlineLevel="0" collapsed="false">
      <c r="A10" s="35" t="s">
        <v>115</v>
      </c>
      <c r="B10" s="36" t="s">
        <v>116</v>
      </c>
      <c r="C10" s="37" t="s">
        <v>115</v>
      </c>
      <c r="D10" s="38"/>
      <c r="E10" s="38"/>
    </row>
    <row r="11" customFormat="false" ht="12.95" hidden="false" customHeight="true" outlineLevel="0" collapsed="false">
      <c r="A11" s="35" t="s">
        <v>117</v>
      </c>
      <c r="B11" s="36" t="s">
        <v>118</v>
      </c>
      <c r="C11" s="37" t="s">
        <v>117</v>
      </c>
      <c r="D11" s="38"/>
      <c r="E11" s="38"/>
    </row>
    <row r="12" customFormat="false" ht="12.95" hidden="false" customHeight="true" outlineLevel="0" collapsed="false">
      <c r="A12" s="35" t="s">
        <v>119</v>
      </c>
      <c r="B12" s="36" t="s">
        <v>120</v>
      </c>
      <c r="C12" s="37" t="s">
        <v>119</v>
      </c>
      <c r="D12" s="38"/>
      <c r="E12" s="38"/>
    </row>
    <row r="13" customFormat="false" ht="12.95" hidden="false" customHeight="true" outlineLevel="0" collapsed="false">
      <c r="A13" s="35" t="s">
        <v>121</v>
      </c>
      <c r="B13" s="36" t="s">
        <v>122</v>
      </c>
      <c r="C13" s="37" t="s">
        <v>121</v>
      </c>
      <c r="D13" s="38"/>
      <c r="E13" s="38"/>
    </row>
    <row r="14" customFormat="false" ht="12.95" hidden="false" customHeight="true" outlineLevel="0" collapsed="false">
      <c r="A14" s="35" t="s">
        <v>123</v>
      </c>
      <c r="B14" s="39"/>
      <c r="C14" s="40" t="s">
        <v>123</v>
      </c>
      <c r="D14" s="41"/>
      <c r="E14" s="41"/>
    </row>
    <row r="15" customFormat="false" ht="12.95" hidden="false" customHeight="true" outlineLevel="0" collapsed="false">
      <c r="A15" s="35" t="s">
        <v>124</v>
      </c>
      <c r="B15" s="36" t="s">
        <v>125</v>
      </c>
      <c r="C15" s="37" t="s">
        <v>124</v>
      </c>
      <c r="D15" s="38"/>
      <c r="E15" s="38"/>
    </row>
    <row r="16" customFormat="false" ht="13.35" hidden="false" customHeight="true" outlineLevel="0" collapsed="false">
      <c r="A16" s="35" t="s">
        <v>126</v>
      </c>
      <c r="B16" s="36" t="s">
        <v>127</v>
      </c>
      <c r="C16" s="37" t="s">
        <v>126</v>
      </c>
      <c r="D16" s="38"/>
      <c r="E16" s="38"/>
    </row>
    <row r="17" customFormat="false" ht="12.95" hidden="false" customHeight="true" outlineLevel="0" collapsed="false">
      <c r="A17" s="35" t="s">
        <v>128</v>
      </c>
      <c r="B17" s="36"/>
      <c r="C17" s="37" t="s">
        <v>128</v>
      </c>
      <c r="D17" s="42"/>
      <c r="E17" s="38"/>
    </row>
    <row r="18" customFormat="false" ht="12.95" hidden="false" customHeight="true" outlineLevel="0" collapsed="false">
      <c r="A18" s="35" t="s">
        <v>129</v>
      </c>
      <c r="B18" s="36"/>
      <c r="C18" s="37" t="s">
        <v>129</v>
      </c>
      <c r="D18" s="42"/>
      <c r="E18" s="38"/>
    </row>
    <row r="19" customFormat="false" ht="12.95" hidden="false" customHeight="true" outlineLevel="0" collapsed="false">
      <c r="A19" s="35" t="s">
        <v>130</v>
      </c>
      <c r="B19" s="36"/>
      <c r="C19" s="37" t="s">
        <v>130</v>
      </c>
      <c r="D19" s="42"/>
      <c r="E19" s="38"/>
    </row>
    <row r="20" customFormat="false" ht="12.95" hidden="false" customHeight="true" outlineLevel="0" collapsed="false">
      <c r="A20" s="35" t="s">
        <v>131</v>
      </c>
      <c r="B20" s="36"/>
      <c r="C20" s="37" t="s">
        <v>131</v>
      </c>
      <c r="D20" s="42"/>
      <c r="E20" s="38"/>
    </row>
    <row r="21" customFormat="false" ht="12.95" hidden="false" customHeight="true" outlineLevel="0" collapsed="false">
      <c r="A21" s="35" t="str">
        <f aca="false">"13."</f>
        <v>13.</v>
      </c>
      <c r="B21" s="36"/>
      <c r="C21" s="37" t="str">
        <f aca="false">"13."</f>
        <v>13.</v>
      </c>
      <c r="D21" s="38"/>
      <c r="E21" s="38"/>
    </row>
    <row r="22" customFormat="false" ht="12.95" hidden="false" customHeight="true" outlineLevel="0" collapsed="false">
      <c r="A22" s="35" t="s">
        <v>132</v>
      </c>
      <c r="B22" s="36" t="s">
        <v>133</v>
      </c>
      <c r="C22" s="37" t="s">
        <v>132</v>
      </c>
      <c r="D22" s="38"/>
      <c r="E22" s="38"/>
    </row>
    <row r="23" customFormat="false" ht="12.95" hidden="false" customHeight="true" outlineLevel="0" collapsed="false">
      <c r="A23" s="35" t="s">
        <v>134</v>
      </c>
      <c r="B23" s="36" t="s">
        <v>135</v>
      </c>
      <c r="C23" s="37" t="s">
        <v>134</v>
      </c>
      <c r="D23" s="42"/>
      <c r="E23" s="38"/>
    </row>
    <row r="24" customFormat="false" ht="12.95" hidden="false" customHeight="true" outlineLevel="0" collapsed="false">
      <c r="A24" s="35" t="s">
        <v>136</v>
      </c>
      <c r="B24" s="36" t="s">
        <v>137</v>
      </c>
      <c r="C24" s="37" t="s">
        <v>136</v>
      </c>
      <c r="D24" s="38"/>
      <c r="E24" s="38"/>
    </row>
    <row r="25" customFormat="false" ht="12.95" hidden="false" customHeight="true" outlineLevel="0" collapsed="false">
      <c r="A25" s="35" t="s">
        <v>138</v>
      </c>
      <c r="B25" s="36" t="s">
        <v>139</v>
      </c>
      <c r="C25" s="37" t="s">
        <v>138</v>
      </c>
      <c r="D25" s="38"/>
      <c r="E25" s="38"/>
    </row>
    <row r="26" customFormat="false" ht="12.95" hidden="false" customHeight="true" outlineLevel="0" collapsed="false">
      <c r="A26" s="35" t="s">
        <v>140</v>
      </c>
      <c r="B26" s="36" t="s">
        <v>141</v>
      </c>
      <c r="C26" s="37" t="s">
        <v>140</v>
      </c>
      <c r="D26" s="38"/>
      <c r="E26" s="38"/>
    </row>
    <row r="27" customFormat="false" ht="12.95" hidden="false" customHeight="true" outlineLevel="0" collapsed="false">
      <c r="A27" s="35" t="s">
        <v>142</v>
      </c>
      <c r="B27" s="36" t="s">
        <v>143</v>
      </c>
      <c r="C27" s="37" t="s">
        <v>142</v>
      </c>
      <c r="D27" s="38"/>
      <c r="E27" s="38"/>
    </row>
    <row r="28" customFormat="false" ht="12.95" hidden="false" customHeight="true" outlineLevel="0" collapsed="false">
      <c r="A28" s="43" t="s">
        <v>144</v>
      </c>
      <c r="B28" s="44" t="s">
        <v>145</v>
      </c>
      <c r="C28" s="45" t="s">
        <v>144</v>
      </c>
      <c r="D28" s="46"/>
      <c r="E28" s="46"/>
    </row>
  </sheetData>
  <mergeCells count="23">
    <mergeCell ref="A1:E1"/>
    <mergeCell ref="A3:B3"/>
    <mergeCell ref="C3:E3"/>
    <mergeCell ref="A4:B4"/>
    <mergeCell ref="C4:E4"/>
    <mergeCell ref="D6:E6"/>
    <mergeCell ref="D7:E7"/>
    <mergeCell ref="D8:E8"/>
    <mergeCell ref="D9:E9"/>
    <mergeCell ref="D10:E10"/>
    <mergeCell ref="D11:E11"/>
    <mergeCell ref="D12:E12"/>
    <mergeCell ref="D13:E13"/>
    <mergeCell ref="D14:E14"/>
    <mergeCell ref="D15:E15"/>
    <mergeCell ref="D16:E16"/>
    <mergeCell ref="D21:E21"/>
    <mergeCell ref="D22:E22"/>
    <mergeCell ref="D24:E24"/>
    <mergeCell ref="D25:E25"/>
    <mergeCell ref="D26:E26"/>
    <mergeCell ref="D27:E27"/>
    <mergeCell ref="D28:E2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7" activeCellId="0" sqref="F37"/>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78"/>
    <col collapsed="false" customWidth="true" hidden="false" outlineLevel="0" max="3" min="3" style="0" width="3.88"/>
    <col collapsed="false" customWidth="true" hidden="false" outlineLevel="0" max="5" min="5" style="0" width="3.75"/>
  </cols>
  <sheetData>
    <row r="1" customFormat="false" ht="18.75" hidden="false" customHeight="false" outlineLevel="0" collapsed="false">
      <c r="A1" s="47" t="s">
        <v>146</v>
      </c>
      <c r="B1" s="47"/>
      <c r="C1" s="47"/>
      <c r="D1" s="47"/>
      <c r="E1" s="47"/>
      <c r="F1" s="47"/>
    </row>
    <row r="2" customFormat="false" ht="15.75" hidden="false" customHeight="false" outlineLevel="0" collapsed="false">
      <c r="A2" s="48" t="s">
        <v>147</v>
      </c>
      <c r="B2" s="48"/>
      <c r="C2" s="48"/>
      <c r="D2" s="48"/>
    </row>
    <row r="3" customFormat="false" ht="15.75" hidden="false" customHeight="false" outlineLevel="0" collapsed="false">
      <c r="A3" s="2" t="s">
        <v>1</v>
      </c>
      <c r="B3" s="3" t="s">
        <v>148</v>
      </c>
      <c r="C3" s="3"/>
      <c r="D3" s="3"/>
      <c r="E3" s="4" t="s">
        <v>1</v>
      </c>
      <c r="F3" s="5"/>
    </row>
    <row r="4" customFormat="false" ht="15.75" hidden="false" customHeight="false" outlineLevel="0" collapsed="false">
      <c r="A4" s="6" t="s">
        <v>3</v>
      </c>
      <c r="B4" s="7" t="s">
        <v>149</v>
      </c>
      <c r="C4" s="7"/>
      <c r="D4" s="7"/>
      <c r="E4" s="8" t="s">
        <v>3</v>
      </c>
      <c r="F4" s="12"/>
    </row>
    <row r="5" customFormat="false" ht="15.75" hidden="false" customHeight="false" outlineLevel="0" collapsed="false">
      <c r="A5" s="6" t="s">
        <v>5</v>
      </c>
      <c r="B5" s="7" t="s">
        <v>150</v>
      </c>
      <c r="C5" s="8" t="s">
        <v>5</v>
      </c>
      <c r="D5" s="42"/>
      <c r="E5" s="49"/>
      <c r="F5" s="50"/>
    </row>
    <row r="6" customFormat="false" ht="15.75" hidden="false" customHeight="true" outlineLevel="0" collapsed="false">
      <c r="A6" s="6" t="s">
        <v>151</v>
      </c>
      <c r="B6" s="51" t="s">
        <v>152</v>
      </c>
      <c r="C6" s="51"/>
      <c r="D6" s="51"/>
      <c r="E6" s="8" t="s">
        <v>151</v>
      </c>
      <c r="F6" s="12"/>
    </row>
    <row r="7" customFormat="false" ht="15.75" hidden="false" customHeight="true" outlineLevel="0" collapsed="false">
      <c r="A7" s="6" t="s">
        <v>153</v>
      </c>
      <c r="B7" s="51" t="s">
        <v>154</v>
      </c>
      <c r="C7" s="51"/>
      <c r="D7" s="51"/>
      <c r="E7" s="8" t="s">
        <v>153</v>
      </c>
      <c r="F7" s="12"/>
    </row>
    <row r="8" customFormat="false" ht="15.75" hidden="false" customHeight="true" outlineLevel="0" collapsed="false">
      <c r="A8" s="6" t="s">
        <v>155</v>
      </c>
      <c r="B8" s="51" t="s">
        <v>156</v>
      </c>
      <c r="C8" s="51"/>
      <c r="D8" s="51"/>
      <c r="E8" s="8" t="s">
        <v>155</v>
      </c>
      <c r="F8" s="12"/>
    </row>
    <row r="9" customFormat="false" ht="15.75" hidden="false" customHeight="true" outlineLevel="0" collapsed="false">
      <c r="A9" s="52" t="s">
        <v>157</v>
      </c>
      <c r="B9" s="51" t="s">
        <v>158</v>
      </c>
      <c r="C9" s="51"/>
      <c r="D9" s="51"/>
      <c r="E9" s="53" t="s">
        <v>157</v>
      </c>
      <c r="F9" s="12"/>
    </row>
    <row r="10" customFormat="false" ht="15.75" hidden="false" customHeight="true" outlineLevel="0" collapsed="false">
      <c r="A10" s="6" t="s">
        <v>21</v>
      </c>
      <c r="B10" s="51" t="s">
        <v>159</v>
      </c>
      <c r="C10" s="51"/>
      <c r="D10" s="51"/>
      <c r="E10" s="8" t="s">
        <v>21</v>
      </c>
      <c r="F10" s="12"/>
    </row>
    <row r="11" customFormat="false" ht="15.75" hidden="false" customHeight="false" outlineLevel="0" collapsed="false">
      <c r="A11" s="6" t="s">
        <v>23</v>
      </c>
      <c r="B11" s="51" t="s">
        <v>160</v>
      </c>
      <c r="C11" s="54"/>
      <c r="D11" s="51"/>
      <c r="E11" s="7"/>
      <c r="F11" s="17"/>
    </row>
    <row r="12" customFormat="false" ht="15.75" hidden="false" customHeight="false" outlineLevel="0" collapsed="false">
      <c r="A12" s="6" t="s">
        <v>161</v>
      </c>
      <c r="B12" s="51" t="s">
        <v>162</v>
      </c>
      <c r="C12" s="55" t="s">
        <v>161</v>
      </c>
      <c r="D12" s="56"/>
      <c r="E12" s="49"/>
      <c r="F12" s="50"/>
    </row>
    <row r="13" customFormat="false" ht="15.75" hidden="false" customHeight="false" outlineLevel="0" collapsed="false">
      <c r="A13" s="6" t="s">
        <v>163</v>
      </c>
      <c r="B13" s="51" t="s">
        <v>164</v>
      </c>
      <c r="C13" s="55" t="s">
        <v>163</v>
      </c>
      <c r="D13" s="56"/>
      <c r="E13" s="49"/>
      <c r="F13" s="50"/>
    </row>
    <row r="14" customFormat="false" ht="15.75" hidden="false" customHeight="false" outlineLevel="0" collapsed="false">
      <c r="A14" s="6" t="s">
        <v>165</v>
      </c>
      <c r="B14" s="51" t="s">
        <v>166</v>
      </c>
      <c r="C14" s="55" t="s">
        <v>165</v>
      </c>
      <c r="D14" s="56"/>
      <c r="E14" s="49"/>
      <c r="F14" s="50"/>
    </row>
    <row r="15" customFormat="false" ht="15.75" hidden="false" customHeight="false" outlineLevel="0" collapsed="false">
      <c r="A15" s="6" t="s">
        <v>167</v>
      </c>
      <c r="B15" s="51" t="s">
        <v>168</v>
      </c>
      <c r="C15" s="55" t="s">
        <v>167</v>
      </c>
      <c r="D15" s="56"/>
      <c r="E15" s="49"/>
      <c r="F15" s="50"/>
    </row>
    <row r="16" customFormat="false" ht="15.75" hidden="false" customHeight="false" outlineLevel="0" collapsed="false">
      <c r="A16" s="6" t="s">
        <v>169</v>
      </c>
      <c r="B16" s="51" t="s">
        <v>170</v>
      </c>
      <c r="C16" s="55" t="s">
        <v>169</v>
      </c>
      <c r="D16" s="56"/>
      <c r="E16" s="57"/>
      <c r="F16" s="50"/>
    </row>
    <row r="17" customFormat="false" ht="15.75" hidden="false" customHeight="false" outlineLevel="0" collapsed="false">
      <c r="A17" s="6" t="s">
        <v>171</v>
      </c>
      <c r="B17" s="51" t="s">
        <v>172</v>
      </c>
      <c r="C17" s="55" t="s">
        <v>171</v>
      </c>
      <c r="D17" s="56"/>
      <c r="E17" s="57"/>
      <c r="F17" s="50"/>
    </row>
    <row r="18" customFormat="false" ht="15.75" hidden="false" customHeight="false" outlineLevel="0" collapsed="false">
      <c r="A18" s="6" t="s">
        <v>173</v>
      </c>
      <c r="B18" s="51" t="s">
        <v>174</v>
      </c>
      <c r="C18" s="55" t="s">
        <v>173</v>
      </c>
      <c r="D18" s="56"/>
      <c r="E18" s="57"/>
      <c r="F18" s="50"/>
    </row>
    <row r="19" customFormat="false" ht="15.75" hidden="false" customHeight="false" outlineLevel="0" collapsed="false">
      <c r="A19" s="6" t="s">
        <v>175</v>
      </c>
      <c r="B19" s="51" t="s">
        <v>176</v>
      </c>
      <c r="C19" s="55" t="s">
        <v>175</v>
      </c>
      <c r="D19" s="56"/>
      <c r="E19" s="57"/>
      <c r="F19" s="50"/>
    </row>
    <row r="20" customFormat="false" ht="15.75" hidden="false" customHeight="false" outlineLevel="0" collapsed="false">
      <c r="A20" s="6" t="s">
        <v>177</v>
      </c>
      <c r="B20" s="51" t="s">
        <v>178</v>
      </c>
      <c r="C20" s="55" t="s">
        <v>177</v>
      </c>
      <c r="D20" s="56"/>
      <c r="E20" s="57"/>
      <c r="F20" s="50"/>
    </row>
    <row r="21" customFormat="false" ht="15.75" hidden="false" customHeight="false" outlineLevel="0" collapsed="false">
      <c r="A21" s="6" t="s">
        <v>179</v>
      </c>
      <c r="B21" s="51" t="s">
        <v>180</v>
      </c>
      <c r="C21" s="55" t="s">
        <v>179</v>
      </c>
      <c r="D21" s="56"/>
      <c r="E21" s="57"/>
      <c r="F21" s="50"/>
    </row>
    <row r="22" customFormat="false" ht="31.5" hidden="false" customHeight="false" outlineLevel="0" collapsed="false">
      <c r="A22" s="6" t="s">
        <v>181</v>
      </c>
      <c r="B22" s="51" t="s">
        <v>182</v>
      </c>
      <c r="C22" s="55" t="s">
        <v>181</v>
      </c>
      <c r="D22" s="56"/>
      <c r="E22" s="57"/>
      <c r="F22" s="50"/>
    </row>
    <row r="23" customFormat="false" ht="15.75" hidden="false" customHeight="false" outlineLevel="0" collapsed="false">
      <c r="A23" s="6" t="s">
        <v>183</v>
      </c>
      <c r="B23" s="51" t="s">
        <v>184</v>
      </c>
      <c r="C23" s="55" t="s">
        <v>183</v>
      </c>
      <c r="D23" s="56"/>
      <c r="E23" s="57"/>
      <c r="F23" s="50"/>
    </row>
    <row r="24" customFormat="false" ht="15.75" hidden="false" customHeight="false" outlineLevel="0" collapsed="false">
      <c r="A24" s="6" t="s">
        <v>185</v>
      </c>
      <c r="B24" s="51" t="s">
        <v>186</v>
      </c>
      <c r="C24" s="55" t="s">
        <v>185</v>
      </c>
      <c r="D24" s="56"/>
      <c r="E24" s="57"/>
      <c r="F24" s="50"/>
    </row>
    <row r="25" customFormat="false" ht="15.75" hidden="false" customHeight="false" outlineLevel="0" collapsed="false">
      <c r="A25" s="6" t="s">
        <v>187</v>
      </c>
      <c r="B25" s="51" t="s">
        <v>188</v>
      </c>
      <c r="C25" s="55" t="s">
        <v>187</v>
      </c>
      <c r="D25" s="56"/>
      <c r="E25" s="57"/>
      <c r="F25" s="50"/>
    </row>
    <row r="26" customFormat="false" ht="15.75" hidden="false" customHeight="false" outlineLevel="0" collapsed="false">
      <c r="A26" s="6" t="s">
        <v>189</v>
      </c>
      <c r="B26" s="51" t="s">
        <v>190</v>
      </c>
      <c r="C26" s="55" t="s">
        <v>189</v>
      </c>
      <c r="D26" s="56"/>
      <c r="E26" s="57"/>
      <c r="F26" s="50"/>
    </row>
    <row r="27" customFormat="false" ht="15.75" hidden="false" customHeight="false" outlineLevel="0" collapsed="false">
      <c r="A27" s="6" t="s">
        <v>191</v>
      </c>
      <c r="B27" s="51" t="s">
        <v>192</v>
      </c>
      <c r="C27" s="55" t="s">
        <v>191</v>
      </c>
      <c r="D27" s="56"/>
      <c r="E27" s="57"/>
      <c r="F27" s="50"/>
    </row>
    <row r="28" customFormat="false" ht="15.75" hidden="false" customHeight="false" outlineLevel="0" collapsed="false">
      <c r="A28" s="6" t="s">
        <v>193</v>
      </c>
      <c r="B28" s="51" t="s">
        <v>160</v>
      </c>
      <c r="C28" s="55" t="s">
        <v>193</v>
      </c>
      <c r="D28" s="56"/>
      <c r="E28" s="57"/>
      <c r="F28" s="50"/>
    </row>
    <row r="29" customFormat="false" ht="15.75" hidden="false" customHeight="true" outlineLevel="0" collapsed="false">
      <c r="A29" s="6" t="s">
        <v>25</v>
      </c>
      <c r="B29" s="51" t="s">
        <v>194</v>
      </c>
      <c r="C29" s="51"/>
      <c r="D29" s="51"/>
      <c r="E29" s="8" t="s">
        <v>25</v>
      </c>
      <c r="F29" s="12" t="n">
        <f aca="false">SUM(D12:D28)</f>
        <v>0</v>
      </c>
    </row>
    <row r="30" customFormat="false" ht="16.5" hidden="false" customHeight="true" outlineLevel="0" collapsed="false">
      <c r="A30" s="18" t="s">
        <v>195</v>
      </c>
      <c r="B30" s="58" t="s">
        <v>196</v>
      </c>
      <c r="C30" s="58"/>
      <c r="D30" s="58"/>
      <c r="E30" s="20" t="s">
        <v>195</v>
      </c>
      <c r="F30" s="21" t="n">
        <f aca="false">SUM(F3:F29)</f>
        <v>0</v>
      </c>
    </row>
    <row r="31" customFormat="false" ht="15.75" hidden="false" customHeight="false" outlineLevel="0" collapsed="false">
      <c r="A31" s="48" t="s">
        <v>197</v>
      </c>
      <c r="B31" s="48"/>
      <c r="C31" s="48"/>
      <c r="D31" s="48"/>
    </row>
    <row r="32" customFormat="false" ht="15.75" hidden="false" customHeight="false" outlineLevel="0" collapsed="false">
      <c r="A32" s="59" t="s">
        <v>29</v>
      </c>
      <c r="B32" s="3" t="s">
        <v>198</v>
      </c>
      <c r="C32" s="3"/>
      <c r="D32" s="3"/>
      <c r="E32" s="4" t="s">
        <v>29</v>
      </c>
      <c r="F32" s="5"/>
    </row>
    <row r="33" customFormat="false" ht="15.75" hidden="false" customHeight="false" outlineLevel="0" collapsed="false">
      <c r="A33" s="60" t="s">
        <v>199</v>
      </c>
      <c r="B33" s="7" t="s">
        <v>200</v>
      </c>
      <c r="C33" s="7"/>
      <c r="D33" s="7"/>
      <c r="E33" s="8" t="s">
        <v>199</v>
      </c>
      <c r="F33" s="12"/>
    </row>
    <row r="34" customFormat="false" ht="15.75" hidden="false" customHeight="false" outlineLevel="0" collapsed="false">
      <c r="A34" s="60" t="s">
        <v>40</v>
      </c>
      <c r="B34" s="7" t="s">
        <v>201</v>
      </c>
      <c r="C34" s="7"/>
      <c r="D34" s="7"/>
      <c r="E34" s="8" t="s">
        <v>40</v>
      </c>
      <c r="F34" s="12"/>
    </row>
    <row r="35" customFormat="false" ht="15.75" hidden="false" customHeight="false" outlineLevel="0" collapsed="false">
      <c r="A35" s="60" t="s">
        <v>42</v>
      </c>
      <c r="B35" s="7" t="s">
        <v>202</v>
      </c>
      <c r="C35" s="7"/>
      <c r="D35" s="7"/>
      <c r="E35" s="8" t="s">
        <v>42</v>
      </c>
      <c r="F35" s="12"/>
    </row>
    <row r="36" customFormat="false" ht="15.75" hidden="false" customHeight="false" outlineLevel="0" collapsed="false">
      <c r="A36" s="60" t="s">
        <v>44</v>
      </c>
      <c r="B36" s="7" t="s">
        <v>203</v>
      </c>
      <c r="C36" s="7"/>
      <c r="D36" s="7"/>
      <c r="E36" s="8" t="s">
        <v>44</v>
      </c>
      <c r="F36" s="12" t="n">
        <f aca="false">'F1040 SSE'!D32</f>
        <v>0</v>
      </c>
    </row>
    <row r="37" customFormat="false" ht="15.75" hidden="false" customHeight="false" outlineLevel="0" collapsed="false">
      <c r="A37" s="60" t="s">
        <v>47</v>
      </c>
      <c r="B37" s="7" t="s">
        <v>204</v>
      </c>
      <c r="C37" s="7"/>
      <c r="D37" s="7"/>
      <c r="E37" s="8" t="s">
        <v>47</v>
      </c>
      <c r="F37" s="12"/>
    </row>
    <row r="38" customFormat="false" ht="15.75" hidden="false" customHeight="false" outlineLevel="0" collapsed="false">
      <c r="A38" s="60" t="s">
        <v>49</v>
      </c>
      <c r="B38" s="7" t="s">
        <v>205</v>
      </c>
      <c r="C38" s="7"/>
      <c r="D38" s="7"/>
      <c r="E38" s="8" t="s">
        <v>49</v>
      </c>
      <c r="F38" s="12"/>
    </row>
    <row r="39" customFormat="false" ht="15.75" hidden="false" customHeight="false" outlineLevel="0" collapsed="false">
      <c r="A39" s="60" t="s">
        <v>51</v>
      </c>
      <c r="B39" s="7" t="s">
        <v>206</v>
      </c>
      <c r="C39" s="7"/>
      <c r="D39" s="7"/>
      <c r="E39" s="8" t="s">
        <v>51</v>
      </c>
      <c r="F39" s="12"/>
    </row>
    <row r="40" customFormat="false" ht="15.75" hidden="false" customHeight="false" outlineLevel="0" collapsed="false">
      <c r="A40" s="60" t="s">
        <v>207</v>
      </c>
      <c r="B40" s="7" t="s">
        <v>208</v>
      </c>
      <c r="C40" s="7"/>
      <c r="D40" s="7"/>
      <c r="E40" s="8" t="s">
        <v>207</v>
      </c>
      <c r="F40" s="12"/>
    </row>
    <row r="41" customFormat="false" ht="15.75" hidden="false" customHeight="false" outlineLevel="0" collapsed="false">
      <c r="A41" s="60" t="s">
        <v>55</v>
      </c>
      <c r="B41" s="7" t="s">
        <v>209</v>
      </c>
      <c r="C41" s="7"/>
      <c r="D41" s="7"/>
      <c r="E41" s="8" t="s">
        <v>55</v>
      </c>
      <c r="F41" s="12"/>
    </row>
    <row r="42" customFormat="false" ht="15.75" hidden="false" customHeight="false" outlineLevel="0" collapsed="false">
      <c r="A42" s="60" t="s">
        <v>57</v>
      </c>
      <c r="B42" s="7" t="s">
        <v>210</v>
      </c>
      <c r="C42" s="7"/>
      <c r="D42" s="7"/>
      <c r="E42" s="8" t="s">
        <v>57</v>
      </c>
      <c r="F42" s="12"/>
    </row>
    <row r="43" customFormat="false" ht="15.75" hidden="false" customHeight="false" outlineLevel="0" collapsed="false">
      <c r="A43" s="60" t="s">
        <v>59</v>
      </c>
      <c r="B43" s="7" t="s">
        <v>211</v>
      </c>
      <c r="C43" s="7"/>
      <c r="D43" s="7"/>
      <c r="E43" s="8" t="s">
        <v>59</v>
      </c>
      <c r="F43" s="12"/>
    </row>
    <row r="44" customFormat="false" ht="15.75" hidden="false" customHeight="false" outlineLevel="0" collapsed="false">
      <c r="A44" s="60" t="s">
        <v>61</v>
      </c>
      <c r="B44" s="7" t="s">
        <v>212</v>
      </c>
      <c r="C44" s="7"/>
      <c r="D44" s="7"/>
      <c r="E44" s="8" t="s">
        <v>61</v>
      </c>
      <c r="F44" s="12"/>
    </row>
    <row r="45" customFormat="false" ht="15.75" hidden="false" customHeight="false" outlineLevel="0" collapsed="false">
      <c r="A45" s="16" t="s">
        <v>213</v>
      </c>
      <c r="B45" s="16"/>
      <c r="C45" s="16"/>
      <c r="D45" s="16"/>
      <c r="E45" s="7"/>
      <c r="F45" s="17"/>
    </row>
    <row r="46" customFormat="false" ht="15.75" hidden="false" customHeight="false" outlineLevel="0" collapsed="false">
      <c r="A46" s="6" t="s">
        <v>214</v>
      </c>
      <c r="B46" s="7" t="s">
        <v>215</v>
      </c>
      <c r="C46" s="8" t="s">
        <v>214</v>
      </c>
      <c r="D46" s="9"/>
      <c r="E46" s="57"/>
      <c r="F46" s="50"/>
    </row>
    <row r="47" customFormat="false" ht="31.5" hidden="false" customHeight="false" outlineLevel="0" collapsed="false">
      <c r="A47" s="6" t="s">
        <v>216</v>
      </c>
      <c r="B47" s="51" t="s">
        <v>217</v>
      </c>
      <c r="C47" s="8" t="s">
        <v>216</v>
      </c>
      <c r="D47" s="9"/>
      <c r="E47" s="57"/>
      <c r="F47" s="50"/>
    </row>
    <row r="48" customFormat="false" ht="31.5" hidden="false" customHeight="false" outlineLevel="0" collapsed="false">
      <c r="A48" s="6" t="s">
        <v>218</v>
      </c>
      <c r="B48" s="51" t="s">
        <v>219</v>
      </c>
      <c r="C48" s="8" t="s">
        <v>218</v>
      </c>
      <c r="D48" s="9"/>
      <c r="E48" s="57"/>
      <c r="F48" s="50"/>
    </row>
    <row r="49" customFormat="false" ht="15.75" hidden="false" customHeight="false" outlineLevel="0" collapsed="false">
      <c r="A49" s="6" t="s">
        <v>220</v>
      </c>
      <c r="B49" s="51" t="s">
        <v>221</v>
      </c>
      <c r="C49" s="8" t="s">
        <v>220</v>
      </c>
      <c r="D49" s="9"/>
      <c r="E49" s="57"/>
      <c r="F49" s="50"/>
    </row>
    <row r="50" customFormat="false" ht="15.75" hidden="false" customHeight="false" outlineLevel="0" collapsed="false">
      <c r="A50" s="6" t="s">
        <v>222</v>
      </c>
      <c r="B50" s="51" t="s">
        <v>223</v>
      </c>
      <c r="C50" s="8" t="s">
        <v>222</v>
      </c>
      <c r="D50" s="9"/>
      <c r="E50" s="57"/>
      <c r="F50" s="50"/>
    </row>
    <row r="51" customFormat="false" ht="15.75" hidden="false" customHeight="false" outlineLevel="0" collapsed="false">
      <c r="A51" s="6" t="s">
        <v>224</v>
      </c>
      <c r="B51" s="51" t="s">
        <v>225</v>
      </c>
      <c r="C51" s="8" t="s">
        <v>224</v>
      </c>
      <c r="D51" s="9"/>
      <c r="E51" s="57"/>
      <c r="F51" s="50"/>
    </row>
    <row r="52" customFormat="false" ht="15.75" hidden="false" customHeight="false" outlineLevel="0" collapsed="false">
      <c r="A52" s="6" t="s">
        <v>226</v>
      </c>
      <c r="B52" s="51" t="s">
        <v>227</v>
      </c>
      <c r="C52" s="8" t="s">
        <v>226</v>
      </c>
      <c r="D52" s="9"/>
      <c r="E52" s="57"/>
      <c r="F52" s="50"/>
    </row>
    <row r="53" customFormat="false" ht="31.5" hidden="false" customHeight="false" outlineLevel="0" collapsed="false">
      <c r="A53" s="6" t="s">
        <v>228</v>
      </c>
      <c r="B53" s="51" t="s">
        <v>229</v>
      </c>
      <c r="C53" s="8" t="s">
        <v>228</v>
      </c>
      <c r="D53" s="9"/>
      <c r="E53" s="57"/>
      <c r="F53" s="50"/>
    </row>
    <row r="54" customFormat="false" ht="31.5" hidden="false" customHeight="false" outlineLevel="0" collapsed="false">
      <c r="A54" s="6" t="s">
        <v>230</v>
      </c>
      <c r="B54" s="51" t="s">
        <v>231</v>
      </c>
      <c r="C54" s="8" t="s">
        <v>230</v>
      </c>
      <c r="D54" s="9"/>
      <c r="E54" s="57"/>
      <c r="F54" s="50"/>
    </row>
    <row r="55" customFormat="false" ht="15.75" hidden="false" customHeight="false" outlineLevel="0" collapsed="false">
      <c r="A55" s="6" t="s">
        <v>232</v>
      </c>
      <c r="B55" s="51" t="s">
        <v>233</v>
      </c>
      <c r="C55" s="8" t="s">
        <v>232</v>
      </c>
      <c r="D55" s="9"/>
      <c r="E55" s="57"/>
      <c r="F55" s="50"/>
    </row>
    <row r="56" customFormat="false" ht="15.75" hidden="false" customHeight="false" outlineLevel="0" collapsed="false">
      <c r="A56" s="6" t="s">
        <v>234</v>
      </c>
      <c r="B56" s="51" t="s">
        <v>235</v>
      </c>
      <c r="C56" s="8" t="s">
        <v>234</v>
      </c>
      <c r="D56" s="9"/>
      <c r="E56" s="57"/>
      <c r="F56" s="50"/>
    </row>
    <row r="57" customFormat="false" ht="15.75" hidden="false" customHeight="false" outlineLevel="0" collapsed="false">
      <c r="A57" s="6" t="s">
        <v>236</v>
      </c>
      <c r="B57" s="51" t="s">
        <v>237</v>
      </c>
      <c r="C57" s="8" t="s">
        <v>236</v>
      </c>
      <c r="D57" s="9"/>
      <c r="E57" s="57"/>
      <c r="F57" s="50"/>
    </row>
    <row r="58" customFormat="false" ht="15.75" hidden="false" customHeight="false" outlineLevel="0" collapsed="false">
      <c r="A58" s="6" t="s">
        <v>238</v>
      </c>
      <c r="B58" s="7" t="s">
        <v>239</v>
      </c>
      <c r="C58" s="7"/>
      <c r="D58" s="7"/>
      <c r="E58" s="8" t="s">
        <v>238</v>
      </c>
      <c r="F58" s="12" t="n">
        <f aca="false">SUM(D46:D57)</f>
        <v>0</v>
      </c>
    </row>
    <row r="59" customFormat="false" ht="33.75" hidden="false" customHeight="true" outlineLevel="0" collapsed="false">
      <c r="A59" s="18" t="s">
        <v>73</v>
      </c>
      <c r="B59" s="58" t="s">
        <v>240</v>
      </c>
      <c r="C59" s="58"/>
      <c r="D59" s="58"/>
      <c r="E59" s="20" t="s">
        <v>73</v>
      </c>
      <c r="F59" s="21" t="n">
        <f aca="false">SUM(F32:F58)</f>
        <v>0</v>
      </c>
    </row>
  </sheetData>
  <mergeCells count="28">
    <mergeCell ref="A1:F1"/>
    <mergeCell ref="A2:D2"/>
    <mergeCell ref="B3:D3"/>
    <mergeCell ref="B4:D4"/>
    <mergeCell ref="B6:D6"/>
    <mergeCell ref="B7:D7"/>
    <mergeCell ref="B8:D8"/>
    <mergeCell ref="B9:D9"/>
    <mergeCell ref="B10:D10"/>
    <mergeCell ref="B29:D29"/>
    <mergeCell ref="B30:D30"/>
    <mergeCell ref="A31:D31"/>
    <mergeCell ref="B32:D32"/>
    <mergeCell ref="B33:D33"/>
    <mergeCell ref="B34:D34"/>
    <mergeCell ref="B35:D35"/>
    <mergeCell ref="B36:D36"/>
    <mergeCell ref="B37:D37"/>
    <mergeCell ref="B38:D38"/>
    <mergeCell ref="B39:D39"/>
    <mergeCell ref="B40:D40"/>
    <mergeCell ref="B41:D41"/>
    <mergeCell ref="B42:D42"/>
    <mergeCell ref="B43:D43"/>
    <mergeCell ref="B44:D44"/>
    <mergeCell ref="A45:D45"/>
    <mergeCell ref="B58:D58"/>
    <mergeCell ref="B59:D5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8.64453125" defaultRowHeight="15.75" zeroHeight="false" outlineLevelRow="0" outlineLevelCol="0"/>
  <cols>
    <col collapsed="false" customWidth="true" hidden="false" outlineLevel="0" max="1" min="1" style="0" width="4.25"/>
    <col collapsed="false" customWidth="true" hidden="false" outlineLevel="0" max="2" min="2" style="0" width="53.75"/>
    <col collapsed="false" customWidth="true" hidden="false" outlineLevel="0" max="3" min="3" style="0" width="4.25"/>
    <col collapsed="false" customWidth="true" hidden="false" outlineLevel="0" max="5" min="5" style="0" width="2.88"/>
  </cols>
  <sheetData>
    <row r="1" customFormat="false" ht="15.75" hidden="false" customHeight="false" outlineLevel="0" collapsed="false">
      <c r="A1" s="61" t="s">
        <v>241</v>
      </c>
      <c r="B1" s="61"/>
      <c r="C1" s="61"/>
      <c r="D1" s="61"/>
      <c r="E1" s="62"/>
      <c r="F1" s="62"/>
    </row>
    <row r="2" customFormat="false" ht="15.75" hidden="false" customHeight="false" outlineLevel="0" collapsed="false">
      <c r="A2" s="63"/>
      <c r="B2" s="63"/>
      <c r="C2" s="63"/>
      <c r="D2" s="63"/>
      <c r="E2" s="62"/>
      <c r="F2" s="62"/>
    </row>
    <row r="3" customFormat="false" ht="15.75" hidden="false" customHeight="false" outlineLevel="0" collapsed="false">
      <c r="A3" s="61" t="s">
        <v>242</v>
      </c>
      <c r="B3" s="61"/>
      <c r="C3" s="61"/>
      <c r="D3" s="61"/>
      <c r="E3" s="62"/>
      <c r="F3" s="62"/>
    </row>
    <row r="4" customFormat="false" ht="15.75" hidden="false" customHeight="true" outlineLevel="0" collapsed="false">
      <c r="A4" s="64" t="s">
        <v>1</v>
      </c>
      <c r="B4" s="65" t="s">
        <v>243</v>
      </c>
      <c r="C4" s="65"/>
      <c r="D4" s="65"/>
      <c r="E4" s="66" t="s">
        <v>1</v>
      </c>
      <c r="F4" s="67"/>
    </row>
    <row r="5" customFormat="false" ht="15.75" hidden="false" customHeight="true" outlineLevel="0" collapsed="false">
      <c r="A5" s="68" t="s">
        <v>244</v>
      </c>
      <c r="B5" s="69" t="s">
        <v>245</v>
      </c>
      <c r="C5" s="69"/>
      <c r="D5" s="69"/>
      <c r="E5" s="70" t="s">
        <v>244</v>
      </c>
      <c r="F5" s="71"/>
    </row>
    <row r="6" customFormat="false" ht="16.5" hidden="false" customHeight="true" outlineLevel="0" collapsed="false">
      <c r="A6" s="72" t="s">
        <v>151</v>
      </c>
      <c r="B6" s="73" t="s">
        <v>246</v>
      </c>
      <c r="C6" s="73"/>
      <c r="D6" s="73"/>
      <c r="E6" s="74" t="s">
        <v>151</v>
      </c>
      <c r="F6" s="75" t="n">
        <f aca="false">F4+F5</f>
        <v>0</v>
      </c>
    </row>
    <row r="7" customFormat="false" ht="15.75" hidden="false" customHeight="false" outlineLevel="0" collapsed="false">
      <c r="A7" s="62"/>
      <c r="B7" s="62"/>
      <c r="C7" s="62"/>
      <c r="D7" s="62"/>
      <c r="E7" s="62"/>
      <c r="F7" s="62"/>
    </row>
    <row r="8" customFormat="false" ht="15.75" hidden="false" customHeight="false" outlineLevel="0" collapsed="false">
      <c r="A8" s="76" t="s">
        <v>247</v>
      </c>
      <c r="B8" s="76"/>
      <c r="C8" s="76"/>
      <c r="D8" s="76"/>
      <c r="E8" s="62"/>
      <c r="F8" s="62"/>
    </row>
    <row r="9" customFormat="false" ht="15.75" hidden="false" customHeight="true" outlineLevel="0" collapsed="false">
      <c r="A9" s="64" t="s">
        <v>153</v>
      </c>
      <c r="B9" s="65" t="s">
        <v>248</v>
      </c>
      <c r="C9" s="65"/>
      <c r="D9" s="65"/>
      <c r="E9" s="66" t="s">
        <v>153</v>
      </c>
      <c r="F9" s="67" t="n">
        <f aca="false">'F1040 SSE'!F31</f>
        <v>0</v>
      </c>
    </row>
    <row r="10" customFormat="false" ht="15.75" hidden="false" customHeight="true" outlineLevel="0" collapsed="false">
      <c r="A10" s="77" t="n">
        <v>5</v>
      </c>
      <c r="B10" s="69" t="s">
        <v>249</v>
      </c>
      <c r="C10" s="70" t="s">
        <v>155</v>
      </c>
      <c r="D10" s="71"/>
      <c r="E10" s="78"/>
      <c r="F10" s="79"/>
    </row>
    <row r="11" customFormat="false" ht="15.75" hidden="false" customHeight="false" outlineLevel="0" collapsed="false">
      <c r="A11" s="68" t="s">
        <v>157</v>
      </c>
      <c r="B11" s="80" t="s">
        <v>250</v>
      </c>
      <c r="C11" s="70" t="s">
        <v>157</v>
      </c>
      <c r="D11" s="71"/>
      <c r="E11" s="81"/>
      <c r="F11" s="82"/>
    </row>
    <row r="12" customFormat="false" ht="15.75" hidden="false" customHeight="true" outlineLevel="0" collapsed="false">
      <c r="A12" s="68" t="s">
        <v>21</v>
      </c>
      <c r="B12" s="69" t="s">
        <v>251</v>
      </c>
      <c r="C12" s="69"/>
      <c r="D12" s="69"/>
      <c r="E12" s="70" t="s">
        <v>21</v>
      </c>
      <c r="F12" s="71" t="n">
        <f aca="false">D11+D10</f>
        <v>0</v>
      </c>
    </row>
    <row r="13" customFormat="false" ht="15.75" hidden="false" customHeight="true" outlineLevel="0" collapsed="false">
      <c r="A13" s="68" t="s">
        <v>23</v>
      </c>
      <c r="B13" s="69" t="s">
        <v>252</v>
      </c>
      <c r="C13" s="69"/>
      <c r="D13" s="69"/>
      <c r="E13" s="70" t="s">
        <v>23</v>
      </c>
      <c r="F13" s="71"/>
    </row>
    <row r="14" customFormat="false" ht="15.75" hidden="false" customHeight="true" outlineLevel="0" collapsed="false">
      <c r="A14" s="68" t="s">
        <v>25</v>
      </c>
      <c r="B14" s="69" t="s">
        <v>253</v>
      </c>
      <c r="C14" s="69"/>
      <c r="D14" s="69"/>
      <c r="E14" s="70" t="s">
        <v>25</v>
      </c>
      <c r="F14" s="71"/>
    </row>
    <row r="15" customFormat="false" ht="15.75" hidden="false" customHeight="true" outlineLevel="0" collapsed="false">
      <c r="A15" s="68" t="s">
        <v>195</v>
      </c>
      <c r="B15" s="69" t="s">
        <v>254</v>
      </c>
      <c r="C15" s="69"/>
      <c r="D15" s="69"/>
      <c r="E15" s="70" t="s">
        <v>195</v>
      </c>
      <c r="F15" s="71"/>
    </row>
    <row r="16" customFormat="false" ht="15.75" hidden="false" customHeight="true" outlineLevel="0" collapsed="false">
      <c r="A16" s="68" t="s">
        <v>29</v>
      </c>
      <c r="B16" s="69" t="s">
        <v>255</v>
      </c>
      <c r="C16" s="69"/>
      <c r="D16" s="69"/>
      <c r="E16" s="70" t="s">
        <v>29</v>
      </c>
      <c r="F16" s="71"/>
    </row>
    <row r="17" customFormat="false" ht="15.75" hidden="false" customHeight="true" outlineLevel="0" collapsed="false">
      <c r="A17" s="68" t="s">
        <v>199</v>
      </c>
      <c r="B17" s="69" t="s">
        <v>256</v>
      </c>
      <c r="C17" s="69"/>
      <c r="D17" s="69"/>
      <c r="E17" s="70" t="s">
        <v>199</v>
      </c>
      <c r="F17" s="71"/>
    </row>
    <row r="18" customFormat="false" ht="15.75" hidden="false" customHeight="true" outlineLevel="0" collapsed="false">
      <c r="A18" s="68" t="s">
        <v>40</v>
      </c>
      <c r="B18" s="69" t="s">
        <v>257</v>
      </c>
      <c r="C18" s="69"/>
      <c r="D18" s="69"/>
      <c r="E18" s="70" t="s">
        <v>40</v>
      </c>
      <c r="F18" s="71"/>
    </row>
    <row r="19" customFormat="false" ht="15.75" hidden="false" customHeight="true" outlineLevel="0" collapsed="false">
      <c r="A19" s="68" t="s">
        <v>42</v>
      </c>
      <c r="B19" s="69" t="s">
        <v>258</v>
      </c>
      <c r="C19" s="69"/>
      <c r="D19" s="69"/>
      <c r="E19" s="70" t="s">
        <v>42</v>
      </c>
      <c r="F19" s="71"/>
    </row>
    <row r="20" customFormat="false" ht="15.75" hidden="false" customHeight="true" outlineLevel="0" collapsed="false">
      <c r="A20" s="68" t="s">
        <v>44</v>
      </c>
      <c r="B20" s="69" t="s">
        <v>259</v>
      </c>
      <c r="C20" s="69"/>
      <c r="D20" s="69"/>
      <c r="E20" s="70" t="s">
        <v>44</v>
      </c>
      <c r="F20" s="71"/>
    </row>
    <row r="21" customFormat="false" ht="16.5" hidden="false" customHeight="true" outlineLevel="0" collapsed="false">
      <c r="A21" s="72" t="s">
        <v>47</v>
      </c>
      <c r="B21" s="73" t="s">
        <v>260</v>
      </c>
      <c r="C21" s="73"/>
      <c r="D21" s="73"/>
      <c r="E21" s="74" t="s">
        <v>47</v>
      </c>
      <c r="F21" s="75"/>
    </row>
    <row r="22" customFormat="false" ht="15.75" hidden="false" customHeight="false" outlineLevel="0" collapsed="false">
      <c r="A22" s="61" t="s">
        <v>261</v>
      </c>
      <c r="B22" s="61"/>
      <c r="C22" s="61"/>
      <c r="D22" s="61"/>
      <c r="E22" s="62"/>
      <c r="F22" s="62"/>
    </row>
    <row r="23" customFormat="false" ht="15.75" hidden="false" customHeight="false" outlineLevel="0" collapsed="false">
      <c r="A23" s="64" t="s">
        <v>49</v>
      </c>
      <c r="B23" s="65" t="s">
        <v>262</v>
      </c>
      <c r="C23" s="83"/>
      <c r="D23" s="84"/>
      <c r="E23" s="85"/>
      <c r="F23" s="86"/>
    </row>
    <row r="24" customFormat="false" ht="15.75" hidden="false" customHeight="false" outlineLevel="0" collapsed="false">
      <c r="A24" s="68" t="s">
        <v>263</v>
      </c>
      <c r="B24" s="69" t="s">
        <v>264</v>
      </c>
      <c r="C24" s="70" t="s">
        <v>263</v>
      </c>
      <c r="D24" s="87"/>
      <c r="E24" s="81"/>
      <c r="F24" s="82"/>
    </row>
    <row r="25" customFormat="false" ht="31.5" hidden="false" customHeight="false" outlineLevel="0" collapsed="false">
      <c r="A25" s="68" t="s">
        <v>265</v>
      </c>
      <c r="B25" s="69" t="s">
        <v>266</v>
      </c>
      <c r="C25" s="70" t="s">
        <v>265</v>
      </c>
      <c r="D25" s="87"/>
      <c r="E25" s="81"/>
      <c r="F25" s="82"/>
    </row>
    <row r="26" customFormat="false" ht="15.75" hidden="false" customHeight="false" outlineLevel="0" collapsed="false">
      <c r="A26" s="68" t="s">
        <v>267</v>
      </c>
      <c r="B26" s="69" t="s">
        <v>268</v>
      </c>
      <c r="C26" s="70" t="s">
        <v>267</v>
      </c>
      <c r="D26" s="87"/>
      <c r="E26" s="81"/>
      <c r="F26" s="82"/>
    </row>
    <row r="27" customFormat="false" ht="31.5" hidden="false" customHeight="false" outlineLevel="0" collapsed="false">
      <c r="A27" s="68" t="s">
        <v>269</v>
      </c>
      <c r="B27" s="69" t="s">
        <v>270</v>
      </c>
      <c r="C27" s="70" t="s">
        <v>269</v>
      </c>
      <c r="D27" s="87"/>
      <c r="E27" s="81"/>
      <c r="F27" s="82"/>
    </row>
    <row r="28" customFormat="false" ht="15.75" hidden="false" customHeight="false" outlineLevel="0" collapsed="false">
      <c r="A28" s="68" t="s">
        <v>271</v>
      </c>
      <c r="B28" s="69" t="s">
        <v>272</v>
      </c>
      <c r="C28" s="70" t="s">
        <v>271</v>
      </c>
      <c r="D28" s="87"/>
      <c r="E28" s="81"/>
      <c r="F28" s="82"/>
    </row>
    <row r="29" customFormat="false" ht="31.5" hidden="false" customHeight="false" outlineLevel="0" collapsed="false">
      <c r="A29" s="68" t="s">
        <v>273</v>
      </c>
      <c r="B29" s="69" t="s">
        <v>274</v>
      </c>
      <c r="C29" s="70" t="s">
        <v>273</v>
      </c>
      <c r="D29" s="87"/>
      <c r="E29" s="81"/>
      <c r="F29" s="82"/>
    </row>
    <row r="30" customFormat="false" ht="31.5" hidden="false" customHeight="false" outlineLevel="0" collapsed="false">
      <c r="A30" s="68" t="s">
        <v>275</v>
      </c>
      <c r="B30" s="69" t="s">
        <v>276</v>
      </c>
      <c r="C30" s="70" t="s">
        <v>275</v>
      </c>
      <c r="D30" s="87"/>
      <c r="E30" s="81"/>
      <c r="F30" s="82"/>
    </row>
    <row r="31" customFormat="false" ht="31.5" hidden="false" customHeight="false" outlineLevel="0" collapsed="false">
      <c r="A31" s="68" t="s">
        <v>277</v>
      </c>
      <c r="B31" s="69" t="s">
        <v>278</v>
      </c>
      <c r="C31" s="70" t="s">
        <v>277</v>
      </c>
      <c r="D31" s="87"/>
      <c r="E31" s="81"/>
      <c r="F31" s="82"/>
    </row>
    <row r="32" customFormat="false" ht="31.5" hidden="false" customHeight="false" outlineLevel="0" collapsed="false">
      <c r="A32" s="68" t="s">
        <v>279</v>
      </c>
      <c r="B32" s="69" t="s">
        <v>280</v>
      </c>
      <c r="C32" s="70" t="s">
        <v>279</v>
      </c>
      <c r="D32" s="87"/>
      <c r="E32" s="81"/>
      <c r="F32" s="82"/>
    </row>
    <row r="33" customFormat="false" ht="15.75" hidden="false" customHeight="false" outlineLevel="0" collapsed="false">
      <c r="A33" s="68" t="s">
        <v>281</v>
      </c>
      <c r="B33" s="69" t="s">
        <v>282</v>
      </c>
      <c r="C33" s="70" t="s">
        <v>281</v>
      </c>
      <c r="D33" s="87"/>
      <c r="E33" s="81"/>
      <c r="F33" s="82"/>
    </row>
    <row r="34" customFormat="false" ht="15.75" hidden="false" customHeight="false" outlineLevel="0" collapsed="false">
      <c r="A34" s="68" t="s">
        <v>283</v>
      </c>
      <c r="B34" s="69" t="s">
        <v>284</v>
      </c>
      <c r="C34" s="70" t="s">
        <v>283</v>
      </c>
      <c r="D34" s="87"/>
      <c r="E34" s="81"/>
      <c r="F34" s="82"/>
    </row>
    <row r="35" customFormat="false" ht="15.75" hidden="false" customHeight="false" outlineLevel="0" collapsed="false">
      <c r="A35" s="68" t="s">
        <v>285</v>
      </c>
      <c r="B35" s="69" t="s">
        <v>286</v>
      </c>
      <c r="C35" s="70" t="s">
        <v>285</v>
      </c>
      <c r="D35" s="87"/>
      <c r="E35" s="81"/>
      <c r="F35" s="82"/>
    </row>
    <row r="36" customFormat="false" ht="31.5" hidden="false" customHeight="false" outlineLevel="0" collapsed="false">
      <c r="A36" s="68" t="s">
        <v>287</v>
      </c>
      <c r="B36" s="69" t="s">
        <v>288</v>
      </c>
      <c r="C36" s="70" t="s">
        <v>287</v>
      </c>
      <c r="D36" s="87"/>
      <c r="E36" s="81"/>
      <c r="F36" s="82"/>
    </row>
    <row r="37" customFormat="false" ht="31.5" hidden="false" customHeight="false" outlineLevel="0" collapsed="false">
      <c r="A37" s="68" t="s">
        <v>289</v>
      </c>
      <c r="B37" s="69" t="s">
        <v>290</v>
      </c>
      <c r="C37" s="70" t="s">
        <v>289</v>
      </c>
      <c r="D37" s="87"/>
      <c r="E37" s="81"/>
      <c r="F37" s="82"/>
    </row>
    <row r="38" customFormat="false" ht="31.5" hidden="false" customHeight="false" outlineLevel="0" collapsed="false">
      <c r="A38" s="68" t="s">
        <v>291</v>
      </c>
      <c r="B38" s="69" t="s">
        <v>292</v>
      </c>
      <c r="C38" s="70" t="s">
        <v>291</v>
      </c>
      <c r="D38" s="87"/>
      <c r="E38" s="81"/>
      <c r="F38" s="82"/>
    </row>
    <row r="39" customFormat="false" ht="31.5" hidden="false" customHeight="false" outlineLevel="0" collapsed="false">
      <c r="A39" s="68" t="s">
        <v>293</v>
      </c>
      <c r="B39" s="69" t="s">
        <v>294</v>
      </c>
      <c r="C39" s="70" t="s">
        <v>293</v>
      </c>
      <c r="D39" s="87"/>
      <c r="E39" s="81"/>
      <c r="F39" s="82"/>
    </row>
    <row r="40" customFormat="false" ht="15.75" hidden="false" customHeight="false" outlineLevel="0" collapsed="false">
      <c r="A40" s="68" t="s">
        <v>295</v>
      </c>
      <c r="B40" s="69" t="s">
        <v>296</v>
      </c>
      <c r="C40" s="70" t="s">
        <v>295</v>
      </c>
      <c r="D40" s="87"/>
      <c r="E40" s="81"/>
      <c r="F40" s="82"/>
    </row>
    <row r="41" customFormat="false" ht="15.75" hidden="false" customHeight="false" outlineLevel="0" collapsed="false">
      <c r="A41" s="68" t="s">
        <v>297</v>
      </c>
      <c r="B41" s="69" t="s">
        <v>298</v>
      </c>
      <c r="C41" s="70" t="s">
        <v>297</v>
      </c>
      <c r="D41" s="87"/>
      <c r="E41" s="81"/>
      <c r="F41" s="82"/>
    </row>
    <row r="42" customFormat="false" ht="15.75" hidden="false" customHeight="true" outlineLevel="0" collapsed="false">
      <c r="A42" s="68" t="s">
        <v>51</v>
      </c>
      <c r="B42" s="69" t="s">
        <v>299</v>
      </c>
      <c r="C42" s="69"/>
      <c r="D42" s="69"/>
      <c r="E42" s="70" t="s">
        <v>51</v>
      </c>
      <c r="F42" s="71" t="n">
        <f aca="false">SUM(D24:D41)</f>
        <v>0</v>
      </c>
    </row>
    <row r="43" customFormat="false" ht="15.75" hidden="false" customHeight="true" outlineLevel="0" collapsed="false">
      <c r="A43" s="68" t="s">
        <v>53</v>
      </c>
      <c r="B43" s="69" t="s">
        <v>300</v>
      </c>
      <c r="C43" s="69"/>
      <c r="D43" s="69"/>
      <c r="E43" s="70" t="s">
        <v>53</v>
      </c>
      <c r="F43" s="71"/>
    </row>
    <row r="44" customFormat="false" ht="15.75" hidden="false" customHeight="false" outlineLevel="0" collapsed="false">
      <c r="A44" s="68" t="s">
        <v>55</v>
      </c>
      <c r="B44" s="69" t="s">
        <v>301</v>
      </c>
      <c r="C44" s="70" t="s">
        <v>55</v>
      </c>
      <c r="D44" s="87"/>
      <c r="E44" s="81"/>
      <c r="F44" s="82"/>
    </row>
    <row r="45" customFormat="false" ht="16.5" hidden="false" customHeight="true" outlineLevel="0" collapsed="false">
      <c r="A45" s="72" t="s">
        <v>57</v>
      </c>
      <c r="B45" s="73" t="s">
        <v>302</v>
      </c>
      <c r="C45" s="73"/>
      <c r="D45" s="73"/>
      <c r="E45" s="74" t="s">
        <v>57</v>
      </c>
      <c r="F45" s="75" t="n">
        <f aca="false">SUM(F9:F43)</f>
        <v>0</v>
      </c>
    </row>
  </sheetData>
  <mergeCells count="21">
    <mergeCell ref="A1:D1"/>
    <mergeCell ref="A3:D3"/>
    <mergeCell ref="B4:D4"/>
    <mergeCell ref="B5:D5"/>
    <mergeCell ref="B6:D6"/>
    <mergeCell ref="A8:D8"/>
    <mergeCell ref="B9:D9"/>
    <mergeCell ref="B12:D12"/>
    <mergeCell ref="B13:D13"/>
    <mergeCell ref="B14:D14"/>
    <mergeCell ref="B15:D15"/>
    <mergeCell ref="B16:D16"/>
    <mergeCell ref="B17:D17"/>
    <mergeCell ref="B18:D18"/>
    <mergeCell ref="B19:D19"/>
    <mergeCell ref="B20:D20"/>
    <mergeCell ref="B21:D21"/>
    <mergeCell ref="A22:D22"/>
    <mergeCell ref="B42:D42"/>
    <mergeCell ref="B43:D43"/>
    <mergeCell ref="B45:D4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88" width="67.88"/>
    <col collapsed="false" customWidth="true" hidden="false" outlineLevel="0" max="3" min="3" style="0" width="3.88"/>
    <col collapsed="false" customWidth="true" hidden="false" outlineLevel="0" max="5" min="5" style="0" width="2.88"/>
  </cols>
  <sheetData>
    <row r="1" customFormat="false" ht="18.75" hidden="false" customHeight="false" outlineLevel="0" collapsed="false">
      <c r="A1" s="89" t="s">
        <v>303</v>
      </c>
      <c r="B1" s="89"/>
      <c r="C1" s="89"/>
      <c r="D1" s="89"/>
      <c r="E1" s="89"/>
      <c r="F1" s="89"/>
    </row>
    <row r="2" customFormat="false" ht="15.75" hidden="false" customHeight="false" outlineLevel="0" collapsed="false">
      <c r="A2" s="90" t="s">
        <v>304</v>
      </c>
      <c r="B2" s="90"/>
      <c r="C2" s="90"/>
      <c r="D2" s="90"/>
    </row>
    <row r="3" customFormat="false" ht="15.75" hidden="false" customHeight="false" outlineLevel="0" collapsed="false">
      <c r="A3" s="2" t="s">
        <v>1</v>
      </c>
      <c r="B3" s="91" t="s">
        <v>305</v>
      </c>
      <c r="C3" s="91"/>
      <c r="D3" s="91"/>
      <c r="E3" s="4" t="s">
        <v>1</v>
      </c>
      <c r="F3" s="34"/>
    </row>
    <row r="4" customFormat="false" ht="15.75" hidden="false" customHeight="false" outlineLevel="0" collapsed="false">
      <c r="A4" s="6" t="s">
        <v>244</v>
      </c>
      <c r="B4" s="92" t="s">
        <v>306</v>
      </c>
      <c r="C4" s="92"/>
      <c r="D4" s="92"/>
      <c r="E4" s="8" t="s">
        <v>244</v>
      </c>
      <c r="F4" s="38"/>
    </row>
    <row r="5" customFormat="false" ht="15.75" hidden="false" customHeight="false" outlineLevel="0" collapsed="false">
      <c r="A5" s="6" t="s">
        <v>151</v>
      </c>
      <c r="B5" s="92" t="s">
        <v>307</v>
      </c>
      <c r="C5" s="92"/>
      <c r="D5" s="92"/>
      <c r="E5" s="8" t="s">
        <v>151</v>
      </c>
      <c r="F5" s="38"/>
    </row>
    <row r="6" customFormat="false" ht="15.75" hidden="false" customHeight="false" outlineLevel="0" collapsed="false">
      <c r="A6" s="6" t="s">
        <v>153</v>
      </c>
      <c r="B6" s="92" t="s">
        <v>308</v>
      </c>
      <c r="C6" s="92"/>
      <c r="D6" s="92"/>
      <c r="E6" s="8" t="s">
        <v>153</v>
      </c>
      <c r="F6" s="38"/>
    </row>
    <row r="7" customFormat="false" ht="15.75" hidden="false" customHeight="false" outlineLevel="0" collapsed="false">
      <c r="A7" s="6" t="s">
        <v>155</v>
      </c>
      <c r="B7" s="92" t="s">
        <v>309</v>
      </c>
      <c r="C7" s="92"/>
      <c r="D7" s="92"/>
      <c r="E7" s="8" t="s">
        <v>155</v>
      </c>
      <c r="F7" s="38"/>
    </row>
    <row r="8" customFormat="false" ht="15.75" hidden="false" customHeight="false" outlineLevel="0" collapsed="false">
      <c r="A8" s="93" t="s">
        <v>310</v>
      </c>
      <c r="B8" s="93"/>
      <c r="C8" s="93"/>
      <c r="D8" s="93"/>
      <c r="E8" s="94"/>
      <c r="F8" s="95"/>
    </row>
    <row r="9" customFormat="false" ht="15.75" hidden="false" customHeight="false" outlineLevel="0" collapsed="false">
      <c r="A9" s="6" t="s">
        <v>18</v>
      </c>
      <c r="B9" s="96" t="s">
        <v>311</v>
      </c>
      <c r="C9" s="8" t="s">
        <v>18</v>
      </c>
      <c r="D9" s="97"/>
      <c r="E9" s="94"/>
      <c r="F9" s="95"/>
    </row>
    <row r="10" customFormat="false" ht="15.75" hidden="false" customHeight="false" outlineLevel="0" collapsed="false">
      <c r="A10" s="6" t="s">
        <v>20</v>
      </c>
      <c r="B10" s="96" t="s">
        <v>312</v>
      </c>
      <c r="C10" s="8" t="s">
        <v>20</v>
      </c>
      <c r="D10" s="97"/>
      <c r="E10" s="94"/>
      <c r="F10" s="95"/>
    </row>
    <row r="11" customFormat="false" ht="15.75" hidden="false" customHeight="false" outlineLevel="0" collapsed="false">
      <c r="A11" s="6" t="s">
        <v>313</v>
      </c>
      <c r="B11" s="96" t="s">
        <v>314</v>
      </c>
      <c r="C11" s="8" t="s">
        <v>313</v>
      </c>
      <c r="D11" s="97"/>
      <c r="E11" s="94"/>
      <c r="F11" s="95"/>
    </row>
    <row r="12" customFormat="false" ht="15.75" hidden="false" customHeight="false" outlineLevel="0" collapsed="false">
      <c r="A12" s="6" t="s">
        <v>315</v>
      </c>
      <c r="B12" s="96" t="s">
        <v>316</v>
      </c>
      <c r="C12" s="8" t="s">
        <v>315</v>
      </c>
      <c r="D12" s="97"/>
      <c r="E12" s="94"/>
      <c r="F12" s="95"/>
    </row>
    <row r="13" customFormat="false" ht="15.75" hidden="false" customHeight="false" outlineLevel="0" collapsed="false">
      <c r="A13" s="6" t="s">
        <v>317</v>
      </c>
      <c r="B13" s="96" t="s">
        <v>318</v>
      </c>
      <c r="C13" s="8" t="s">
        <v>317</v>
      </c>
      <c r="D13" s="97"/>
      <c r="E13" s="94"/>
      <c r="F13" s="95"/>
    </row>
    <row r="14" customFormat="false" ht="15.75" hidden="false" customHeight="false" outlineLevel="0" collapsed="false">
      <c r="A14" s="6" t="s">
        <v>319</v>
      </c>
      <c r="B14" s="96" t="s">
        <v>320</v>
      </c>
      <c r="C14" s="8" t="s">
        <v>319</v>
      </c>
      <c r="D14" s="97"/>
      <c r="E14" s="94"/>
      <c r="F14" s="95"/>
    </row>
    <row r="15" customFormat="false" ht="15.75" hidden="false" customHeight="false" outlineLevel="0" collapsed="false">
      <c r="A15" s="6" t="s">
        <v>321</v>
      </c>
      <c r="B15" s="96" t="s">
        <v>322</v>
      </c>
      <c r="C15" s="8" t="s">
        <v>321</v>
      </c>
      <c r="D15" s="97"/>
      <c r="E15" s="94"/>
      <c r="F15" s="95"/>
    </row>
    <row r="16" customFormat="false" ht="15.75" hidden="false" customHeight="false" outlineLevel="0" collapsed="false">
      <c r="A16" s="6" t="s">
        <v>323</v>
      </c>
      <c r="B16" s="96" t="s">
        <v>324</v>
      </c>
      <c r="C16" s="8" t="s">
        <v>323</v>
      </c>
      <c r="D16" s="97"/>
      <c r="E16" s="94"/>
      <c r="F16" s="95"/>
    </row>
    <row r="17" customFormat="false" ht="15.75" hidden="false" customHeight="false" outlineLevel="0" collapsed="false">
      <c r="A17" s="6" t="s">
        <v>325</v>
      </c>
      <c r="B17" s="96" t="s">
        <v>326</v>
      </c>
      <c r="C17" s="8" t="s">
        <v>325</v>
      </c>
      <c r="D17" s="97"/>
      <c r="E17" s="94"/>
      <c r="F17" s="95"/>
    </row>
    <row r="18" customFormat="false" ht="15.75" hidden="false" customHeight="false" outlineLevel="0" collapsed="false">
      <c r="A18" s="6" t="s">
        <v>327</v>
      </c>
      <c r="B18" s="96" t="s">
        <v>328</v>
      </c>
      <c r="C18" s="8" t="s">
        <v>327</v>
      </c>
      <c r="D18" s="97"/>
      <c r="E18" s="94"/>
      <c r="F18" s="95"/>
    </row>
    <row r="19" customFormat="false" ht="15.75" hidden="false" customHeight="false" outlineLevel="0" collapsed="false">
      <c r="A19" s="6" t="s">
        <v>329</v>
      </c>
      <c r="B19" s="96" t="s">
        <v>330</v>
      </c>
      <c r="C19" s="8" t="s">
        <v>329</v>
      </c>
      <c r="D19" s="97"/>
      <c r="E19" s="94"/>
      <c r="F19" s="95"/>
    </row>
    <row r="20" customFormat="false" ht="15.75" hidden="false" customHeight="false" outlineLevel="0" collapsed="false">
      <c r="A20" s="6" t="s">
        <v>331</v>
      </c>
      <c r="B20" s="96" t="s">
        <v>332</v>
      </c>
      <c r="C20" s="8" t="s">
        <v>331</v>
      </c>
      <c r="D20" s="97"/>
      <c r="E20" s="94"/>
      <c r="F20" s="95"/>
    </row>
    <row r="21" customFormat="false" ht="15.75" hidden="false" customHeight="false" outlineLevel="0" collapsed="false">
      <c r="A21" s="6" t="s">
        <v>333</v>
      </c>
      <c r="B21" s="96" t="s">
        <v>334</v>
      </c>
      <c r="C21" s="8" t="s">
        <v>333</v>
      </c>
      <c r="D21" s="97"/>
      <c r="E21" s="94"/>
      <c r="F21" s="95"/>
    </row>
    <row r="22" customFormat="false" ht="15.75" hidden="false" customHeight="false" outlineLevel="0" collapsed="false">
      <c r="A22" s="6" t="s">
        <v>21</v>
      </c>
      <c r="B22" s="92" t="s">
        <v>335</v>
      </c>
      <c r="C22" s="92"/>
      <c r="D22" s="92"/>
      <c r="E22" s="8" t="s">
        <v>21</v>
      </c>
      <c r="F22" s="38" t="n">
        <f aca="false">SUM(D9:D21)</f>
        <v>0</v>
      </c>
    </row>
    <row r="23" customFormat="false" ht="15.75" hidden="false" customHeight="false" outlineLevel="0" collapsed="false">
      <c r="A23" s="18" t="s">
        <v>23</v>
      </c>
      <c r="B23" s="98" t="s">
        <v>336</v>
      </c>
      <c r="C23" s="98"/>
      <c r="D23" s="98"/>
      <c r="E23" s="20" t="s">
        <v>23</v>
      </c>
      <c r="F23" s="46" t="n">
        <f aca="false">SUM(F3:F22)</f>
        <v>0</v>
      </c>
    </row>
    <row r="25" customFormat="false" ht="15.75" hidden="false" customHeight="false" outlineLevel="0" collapsed="false">
      <c r="A25" s="99" t="s">
        <v>337</v>
      </c>
      <c r="B25" s="99"/>
      <c r="C25" s="99"/>
      <c r="D25" s="99"/>
      <c r="E25" s="99"/>
      <c r="F25" s="99"/>
    </row>
    <row r="26" customFormat="false" ht="15.75" hidden="false" customHeight="false" outlineLevel="0" collapsed="false">
      <c r="A26" s="90" t="s">
        <v>338</v>
      </c>
      <c r="B26" s="90"/>
      <c r="C26" s="90"/>
      <c r="D26" s="90"/>
    </row>
    <row r="27" customFormat="false" ht="15.75" hidden="false" customHeight="false" outlineLevel="0" collapsed="false">
      <c r="A27" s="100" t="s">
        <v>25</v>
      </c>
      <c r="B27" s="91" t="s">
        <v>339</v>
      </c>
      <c r="C27" s="91"/>
      <c r="D27" s="91"/>
      <c r="E27" s="4" t="s">
        <v>25</v>
      </c>
      <c r="F27" s="34"/>
    </row>
    <row r="28" customFormat="false" ht="15.75" hidden="false" customHeight="false" outlineLevel="0" collapsed="false">
      <c r="A28" s="101" t="s">
        <v>195</v>
      </c>
      <c r="B28" s="92" t="s">
        <v>340</v>
      </c>
      <c r="C28" s="92"/>
      <c r="D28" s="92"/>
      <c r="E28" s="8" t="s">
        <v>195</v>
      </c>
      <c r="F28" s="38"/>
    </row>
    <row r="29" customFormat="false" ht="15.75" hidden="false" customHeight="false" outlineLevel="0" collapsed="false">
      <c r="A29" s="101" t="s">
        <v>29</v>
      </c>
      <c r="B29" s="92" t="s">
        <v>341</v>
      </c>
      <c r="C29" s="92"/>
      <c r="D29" s="92"/>
      <c r="E29" s="8" t="s">
        <v>29</v>
      </c>
      <c r="F29" s="38"/>
    </row>
    <row r="30" customFormat="false" ht="15.75" hidden="false" customHeight="false" outlineLevel="0" collapsed="false">
      <c r="A30" s="101" t="s">
        <v>199</v>
      </c>
      <c r="B30" s="92" t="s">
        <v>342</v>
      </c>
      <c r="C30" s="92"/>
      <c r="D30" s="92"/>
      <c r="E30" s="8" t="s">
        <v>199</v>
      </c>
      <c r="F30" s="38"/>
    </row>
    <row r="31" customFormat="false" ht="15.75" hidden="false" customHeight="false" outlineLevel="0" collapsed="false">
      <c r="A31" s="102" t="s">
        <v>343</v>
      </c>
      <c r="B31" s="102"/>
      <c r="C31" s="102"/>
      <c r="D31" s="102"/>
      <c r="E31" s="94"/>
      <c r="F31" s="95"/>
    </row>
    <row r="32" customFormat="false" ht="15.75" hidden="false" customHeight="false" outlineLevel="0" collapsed="false">
      <c r="A32" s="6" t="s">
        <v>344</v>
      </c>
      <c r="B32" s="96" t="s">
        <v>345</v>
      </c>
      <c r="C32" s="8" t="s">
        <v>344</v>
      </c>
      <c r="D32" s="97"/>
      <c r="E32" s="94"/>
      <c r="F32" s="95"/>
    </row>
    <row r="33" customFormat="false" ht="31.5" hidden="false" customHeight="false" outlineLevel="0" collapsed="false">
      <c r="A33" s="6" t="s">
        <v>346</v>
      </c>
      <c r="B33" s="96" t="s">
        <v>347</v>
      </c>
      <c r="C33" s="8" t="s">
        <v>346</v>
      </c>
      <c r="D33" s="97"/>
      <c r="E33" s="94"/>
      <c r="F33" s="95"/>
    </row>
    <row r="34" customFormat="false" ht="15.75" hidden="false" customHeight="false" outlineLevel="0" collapsed="false">
      <c r="A34" s="6" t="s">
        <v>348</v>
      </c>
      <c r="B34" s="96" t="s">
        <v>349</v>
      </c>
      <c r="C34" s="8" t="s">
        <v>348</v>
      </c>
      <c r="D34" s="97"/>
      <c r="E34" s="94"/>
      <c r="F34" s="95"/>
    </row>
    <row r="35" customFormat="false" ht="15.75" hidden="false" customHeight="false" outlineLevel="0" collapsed="false">
      <c r="A35" s="6" t="s">
        <v>350</v>
      </c>
      <c r="B35" s="96" t="s">
        <v>351</v>
      </c>
      <c r="C35" s="8" t="s">
        <v>350</v>
      </c>
      <c r="D35" s="97"/>
      <c r="E35" s="94"/>
      <c r="F35" s="95"/>
    </row>
    <row r="36" customFormat="false" ht="15.75" hidden="false" customHeight="false" outlineLevel="0" collapsed="false">
      <c r="A36" s="6" t="s">
        <v>352</v>
      </c>
      <c r="B36" s="96" t="s">
        <v>211</v>
      </c>
      <c r="C36" s="103" t="s">
        <v>352</v>
      </c>
      <c r="D36" s="104"/>
      <c r="E36" s="94"/>
      <c r="F36" s="95"/>
    </row>
    <row r="37" customFormat="false" ht="15.75" hidden="false" customHeight="false" outlineLevel="0" collapsed="false">
      <c r="A37" s="6" t="s">
        <v>353</v>
      </c>
      <c r="B37" s="96" t="s">
        <v>354</v>
      </c>
      <c r="C37" s="8" t="s">
        <v>353</v>
      </c>
      <c r="D37" s="97"/>
      <c r="E37" s="94"/>
      <c r="F37" s="95"/>
    </row>
    <row r="38" customFormat="false" ht="31.5" hidden="false" customHeight="false" outlineLevel="0" collapsed="false">
      <c r="A38" s="6" t="s">
        <v>355</v>
      </c>
      <c r="B38" s="96" t="s">
        <v>356</v>
      </c>
      <c r="C38" s="8" t="s">
        <v>355</v>
      </c>
      <c r="D38" s="97"/>
      <c r="E38" s="94"/>
      <c r="F38" s="95"/>
    </row>
    <row r="39" customFormat="false" ht="31.5" hidden="false" customHeight="false" outlineLevel="0" collapsed="false">
      <c r="A39" s="6" t="s">
        <v>357</v>
      </c>
      <c r="B39" s="96" t="s">
        <v>358</v>
      </c>
      <c r="C39" s="8" t="s">
        <v>357</v>
      </c>
      <c r="D39" s="97"/>
      <c r="E39" s="94"/>
      <c r="F39" s="95"/>
    </row>
    <row r="40" customFormat="false" ht="15.75" hidden="false" customHeight="false" outlineLevel="0" collapsed="false">
      <c r="A40" s="6" t="s">
        <v>359</v>
      </c>
      <c r="B40" s="96" t="s">
        <v>360</v>
      </c>
      <c r="C40" s="8" t="s">
        <v>359</v>
      </c>
      <c r="D40" s="97"/>
      <c r="E40" s="94"/>
      <c r="F40" s="95"/>
    </row>
    <row r="41" customFormat="false" ht="15.75" hidden="false" customHeight="false" outlineLevel="0" collapsed="false">
      <c r="A41" s="6" t="s">
        <v>42</v>
      </c>
      <c r="B41" s="92" t="s">
        <v>361</v>
      </c>
      <c r="C41" s="92"/>
      <c r="D41" s="92"/>
      <c r="E41" s="8" t="s">
        <v>42</v>
      </c>
      <c r="F41" s="38" t="n">
        <f aca="false">SUM(D32:D40)</f>
        <v>0</v>
      </c>
    </row>
    <row r="42" customFormat="false" ht="15.75" hidden="false" customHeight="false" outlineLevel="0" collapsed="false">
      <c r="A42" s="18" t="s">
        <v>44</v>
      </c>
      <c r="B42" s="98" t="s">
        <v>362</v>
      </c>
      <c r="C42" s="98"/>
      <c r="D42" s="98"/>
      <c r="E42" s="20" t="s">
        <v>44</v>
      </c>
      <c r="F42" s="46" t="n">
        <f aca="false">SUM(F27:F41)</f>
        <v>0</v>
      </c>
    </row>
  </sheetData>
  <mergeCells count="19">
    <mergeCell ref="A1:F1"/>
    <mergeCell ref="A2:D2"/>
    <mergeCell ref="B3:D3"/>
    <mergeCell ref="B4:D4"/>
    <mergeCell ref="B5:D5"/>
    <mergeCell ref="B6:D6"/>
    <mergeCell ref="B7:D7"/>
    <mergeCell ref="A8:D8"/>
    <mergeCell ref="B22:D22"/>
    <mergeCell ref="B23:D23"/>
    <mergeCell ref="A25:F25"/>
    <mergeCell ref="A26:D26"/>
    <mergeCell ref="B27:D27"/>
    <mergeCell ref="B28:D28"/>
    <mergeCell ref="B29:D29"/>
    <mergeCell ref="B30:D30"/>
    <mergeCell ref="A31:D31"/>
    <mergeCell ref="B41:D41"/>
    <mergeCell ref="B42:D4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5" activeCellId="0" sqref="B105"/>
    </sheetView>
  </sheetViews>
  <sheetFormatPr defaultColWidth="8.64453125" defaultRowHeight="15.75" zeroHeight="false" outlineLevelRow="0" outlineLevelCol="0"/>
  <cols>
    <col collapsed="false" customWidth="true" hidden="false" outlineLevel="0" max="1" min="1" style="62" width="4.5"/>
    <col collapsed="false" customWidth="false" hidden="false" outlineLevel="0" max="5" min="2" style="62" width="8.63"/>
    <col collapsed="false" customWidth="true" hidden="false" outlineLevel="0" max="6" min="6" style="62" width="21.87"/>
    <col collapsed="false" customWidth="true" hidden="false" outlineLevel="0" max="7" min="7" style="62" width="4.5"/>
    <col collapsed="false" customWidth="true" hidden="false" outlineLevel="0" max="8" min="8" style="62" width="11.88"/>
    <col collapsed="false" customWidth="true" hidden="false" outlineLevel="0" max="9" min="9" style="62" width="4.63"/>
    <col collapsed="false" customWidth="false" hidden="false" outlineLevel="0" max="10" min="10" style="62" width="8.63"/>
    <col collapsed="false" customWidth="true" hidden="false" outlineLevel="0" max="11" min="11" style="62" width="4.5"/>
    <col collapsed="false" customWidth="false" hidden="false" outlineLevel="0" max="1024" min="12" style="62" width="8.63"/>
  </cols>
  <sheetData>
    <row r="1" customFormat="false" ht="18.75" hidden="false" customHeight="false" outlineLevel="0" collapsed="false">
      <c r="A1" s="105" t="s">
        <v>363</v>
      </c>
      <c r="B1" s="105"/>
      <c r="C1" s="105"/>
      <c r="D1" s="105"/>
      <c r="E1" s="105"/>
      <c r="F1" s="105"/>
      <c r="G1" s="105"/>
      <c r="H1" s="105"/>
      <c r="I1" s="105"/>
      <c r="J1" s="105"/>
      <c r="K1" s="105"/>
      <c r="L1" s="105"/>
    </row>
    <row r="2" customFormat="false" ht="15.75" hidden="false" customHeight="false" outlineLevel="0" collapsed="false">
      <c r="A2" s="106" t="s">
        <v>364</v>
      </c>
      <c r="B2" s="106"/>
      <c r="C2" s="106"/>
      <c r="D2" s="106"/>
      <c r="E2" s="106"/>
      <c r="F2" s="106"/>
      <c r="G2" s="106"/>
      <c r="H2" s="106"/>
      <c r="I2" s="106"/>
      <c r="J2" s="106"/>
      <c r="K2" s="106"/>
      <c r="L2" s="106"/>
    </row>
    <row r="3" customFormat="false" ht="15.75" hidden="false" customHeight="false" outlineLevel="0" collapsed="false">
      <c r="A3" s="106" t="s">
        <v>365</v>
      </c>
      <c r="B3" s="106"/>
      <c r="C3" s="106"/>
      <c r="D3" s="106"/>
      <c r="E3" s="106"/>
      <c r="F3" s="106"/>
      <c r="G3" s="106"/>
      <c r="H3" s="106"/>
      <c r="I3" s="106"/>
      <c r="J3" s="106"/>
      <c r="K3" s="106"/>
      <c r="L3" s="106"/>
    </row>
    <row r="5" customFormat="false" ht="15.75" hidden="false" customHeight="false" outlineLevel="0" collapsed="false">
      <c r="A5" s="107" t="s">
        <v>366</v>
      </c>
      <c r="B5" s="107"/>
      <c r="C5" s="107"/>
      <c r="D5" s="107"/>
      <c r="E5" s="107"/>
      <c r="F5" s="107"/>
      <c r="G5" s="107"/>
    </row>
    <row r="6" customFormat="false" ht="15.75" hidden="false" customHeight="false" outlineLevel="0" collapsed="false">
      <c r="A6" s="107" t="s">
        <v>367</v>
      </c>
      <c r="B6" s="107"/>
      <c r="C6" s="107"/>
      <c r="D6" s="107"/>
      <c r="E6" s="107"/>
      <c r="F6" s="107"/>
      <c r="G6" s="107"/>
    </row>
    <row r="7" customFormat="false" ht="15.75" hidden="false" customHeight="false" outlineLevel="0" collapsed="false">
      <c r="A7" s="108" t="s">
        <v>1</v>
      </c>
      <c r="B7" s="109" t="s">
        <v>368</v>
      </c>
      <c r="C7" s="109"/>
      <c r="D7" s="109"/>
      <c r="E7" s="109"/>
      <c r="F7" s="109"/>
      <c r="G7" s="109"/>
      <c r="H7" s="109"/>
      <c r="I7" s="109"/>
      <c r="J7" s="109"/>
      <c r="K7" s="110" t="s">
        <v>1</v>
      </c>
      <c r="L7" s="111" t="n">
        <f aca="false">'IRS f1040'!F17</f>
        <v>0</v>
      </c>
    </row>
    <row r="8" customFormat="false" ht="15.75" hidden="false" customHeight="false" outlineLevel="0" collapsed="false">
      <c r="A8" s="112" t="s">
        <v>3</v>
      </c>
      <c r="B8" s="113" t="s">
        <v>369</v>
      </c>
      <c r="C8" s="113"/>
      <c r="D8" s="113"/>
      <c r="E8" s="113"/>
      <c r="F8" s="113"/>
      <c r="G8" s="113"/>
      <c r="H8" s="113"/>
      <c r="I8" s="114" t="s">
        <v>3</v>
      </c>
      <c r="J8" s="115"/>
      <c r="K8" s="116"/>
      <c r="L8" s="117"/>
    </row>
    <row r="9" customFormat="false" ht="15.75" hidden="false" customHeight="false" outlineLevel="0" collapsed="false">
      <c r="A9" s="112" t="s">
        <v>5</v>
      </c>
      <c r="B9" s="113" t="s">
        <v>370</v>
      </c>
      <c r="C9" s="113"/>
      <c r="D9" s="113"/>
      <c r="E9" s="113"/>
      <c r="F9" s="113"/>
      <c r="G9" s="113"/>
      <c r="H9" s="113"/>
      <c r="I9" s="114" t="s">
        <v>5</v>
      </c>
      <c r="J9" s="115"/>
      <c r="K9" s="116"/>
      <c r="L9" s="117"/>
    </row>
    <row r="10" customFormat="false" ht="15.75" hidden="false" customHeight="false" outlineLevel="0" collapsed="false">
      <c r="A10" s="112" t="s">
        <v>371</v>
      </c>
      <c r="B10" s="113" t="s">
        <v>372</v>
      </c>
      <c r="C10" s="113"/>
      <c r="D10" s="113"/>
      <c r="E10" s="113"/>
      <c r="F10" s="113"/>
      <c r="G10" s="113"/>
      <c r="H10" s="113"/>
      <c r="I10" s="114" t="s">
        <v>371</v>
      </c>
      <c r="J10" s="115"/>
      <c r="K10" s="116"/>
      <c r="L10" s="117"/>
    </row>
    <row r="11" customFormat="false" ht="15.75" hidden="false" customHeight="false" outlineLevel="0" collapsed="false">
      <c r="A11" s="112" t="s">
        <v>373</v>
      </c>
      <c r="B11" s="113" t="s">
        <v>374</v>
      </c>
      <c r="C11" s="113"/>
      <c r="D11" s="113"/>
      <c r="E11" s="113"/>
      <c r="F11" s="113"/>
      <c r="G11" s="113"/>
      <c r="H11" s="113"/>
      <c r="I11" s="113"/>
      <c r="J11" s="113"/>
      <c r="K11" s="114" t="s">
        <v>373</v>
      </c>
      <c r="L11" s="118" t="n">
        <f aca="false">SUM(J8:J10)</f>
        <v>0</v>
      </c>
    </row>
    <row r="12" customFormat="false" ht="15.75" hidden="false" customHeight="false" outlineLevel="0" collapsed="false">
      <c r="A12" s="112" t="s">
        <v>151</v>
      </c>
      <c r="B12" s="113" t="s">
        <v>375</v>
      </c>
      <c r="C12" s="113"/>
      <c r="D12" s="113"/>
      <c r="E12" s="113"/>
      <c r="F12" s="113"/>
      <c r="G12" s="113"/>
      <c r="H12" s="113"/>
      <c r="I12" s="113"/>
      <c r="J12" s="113"/>
      <c r="K12" s="114" t="s">
        <v>151</v>
      </c>
      <c r="L12" s="118" t="n">
        <f aca="false">L7+L11</f>
        <v>0</v>
      </c>
    </row>
    <row r="13" customFormat="false" ht="15.75" hidden="false" customHeight="false" outlineLevel="0" collapsed="false">
      <c r="A13" s="112" t="s">
        <v>11</v>
      </c>
      <c r="B13" s="113" t="s">
        <v>376</v>
      </c>
      <c r="C13" s="113"/>
      <c r="D13" s="113"/>
      <c r="E13" s="113"/>
      <c r="F13" s="113"/>
      <c r="G13" s="113"/>
      <c r="H13" s="113"/>
      <c r="I13" s="114" t="s">
        <v>11</v>
      </c>
      <c r="J13" s="115"/>
      <c r="K13" s="116"/>
      <c r="L13" s="117"/>
    </row>
    <row r="14" customFormat="false" ht="15.75" hidden="false" customHeight="false" outlineLevel="0" collapsed="false">
      <c r="A14" s="112" t="s">
        <v>13</v>
      </c>
      <c r="B14" s="113" t="s">
        <v>377</v>
      </c>
      <c r="C14" s="113"/>
      <c r="D14" s="113"/>
      <c r="E14" s="113"/>
      <c r="F14" s="113"/>
      <c r="G14" s="113"/>
      <c r="H14" s="113"/>
      <c r="I14" s="114" t="s">
        <v>13</v>
      </c>
      <c r="J14" s="115"/>
      <c r="K14" s="116"/>
      <c r="L14" s="117"/>
    </row>
    <row r="15" customFormat="false" ht="15.75" hidden="false" customHeight="false" outlineLevel="0" collapsed="false">
      <c r="A15" s="112" t="s">
        <v>378</v>
      </c>
      <c r="B15" s="113" t="s">
        <v>379</v>
      </c>
      <c r="C15" s="113"/>
      <c r="D15" s="113"/>
      <c r="E15" s="113"/>
      <c r="F15" s="113"/>
      <c r="G15" s="113"/>
      <c r="H15" s="113"/>
      <c r="I15" s="114" t="s">
        <v>378</v>
      </c>
      <c r="J15" s="115" t="n">
        <f aca="false">J13-J14</f>
        <v>0</v>
      </c>
      <c r="K15" s="116"/>
      <c r="L15" s="117"/>
    </row>
    <row r="16" customFormat="false" ht="15.75" hidden="false" customHeight="false" outlineLevel="0" collapsed="false">
      <c r="A16" s="112" t="s">
        <v>155</v>
      </c>
      <c r="B16" s="113" t="s">
        <v>380</v>
      </c>
      <c r="C16" s="113"/>
      <c r="D16" s="113"/>
      <c r="E16" s="113"/>
      <c r="F16" s="113"/>
      <c r="G16" s="113"/>
      <c r="H16" s="113"/>
      <c r="I16" s="113"/>
      <c r="J16" s="113"/>
      <c r="K16" s="114" t="s">
        <v>155</v>
      </c>
      <c r="L16" s="118" t="n">
        <f aca="false">'s8812 Worksheets'!J23</f>
        <v>0</v>
      </c>
    </row>
    <row r="17" customFormat="false" ht="15.75" hidden="false" customHeight="false" outlineLevel="0" collapsed="false">
      <c r="A17" s="112" t="s">
        <v>157</v>
      </c>
      <c r="B17" s="113" t="s">
        <v>381</v>
      </c>
      <c r="C17" s="113"/>
      <c r="D17" s="113"/>
      <c r="E17" s="113"/>
      <c r="F17" s="113"/>
      <c r="G17" s="113"/>
      <c r="H17" s="113"/>
      <c r="I17" s="119" t="s">
        <v>157</v>
      </c>
      <c r="J17" s="120"/>
      <c r="K17" s="116"/>
      <c r="L17" s="117"/>
    </row>
    <row r="18" customFormat="false" ht="15.75" hidden="false" customHeight="false" outlineLevel="0" collapsed="false">
      <c r="A18" s="112" t="s">
        <v>21</v>
      </c>
      <c r="B18" s="113" t="s">
        <v>382</v>
      </c>
      <c r="C18" s="113"/>
      <c r="D18" s="113"/>
      <c r="E18" s="113"/>
      <c r="F18" s="113"/>
      <c r="G18" s="113"/>
      <c r="H18" s="113"/>
      <c r="I18" s="113"/>
      <c r="J18" s="113"/>
      <c r="K18" s="114" t="s">
        <v>21</v>
      </c>
      <c r="L18" s="118" t="n">
        <f aca="false">500*J17</f>
        <v>0</v>
      </c>
    </row>
    <row r="19" customFormat="false" ht="15.75" hidden="false" customHeight="false" outlineLevel="0" collapsed="false">
      <c r="A19" s="112" t="s">
        <v>23</v>
      </c>
      <c r="B19" s="113" t="s">
        <v>383</v>
      </c>
      <c r="C19" s="113"/>
      <c r="D19" s="113"/>
      <c r="E19" s="113"/>
      <c r="F19" s="113"/>
      <c r="G19" s="113"/>
      <c r="H19" s="113"/>
      <c r="I19" s="113"/>
      <c r="J19" s="113"/>
      <c r="K19" s="114" t="s">
        <v>23</v>
      </c>
      <c r="L19" s="118" t="n">
        <f aca="false">L16+L18</f>
        <v>0</v>
      </c>
    </row>
    <row r="20" customFormat="false" ht="15.75" hidden="false" customHeight="false" outlineLevel="0" collapsed="false">
      <c r="A20" s="112" t="s">
        <v>25</v>
      </c>
      <c r="B20" s="113" t="s">
        <v>384</v>
      </c>
      <c r="C20" s="113"/>
      <c r="D20" s="113"/>
      <c r="E20" s="113"/>
      <c r="F20" s="113"/>
      <c r="G20" s="113"/>
      <c r="H20" s="113"/>
      <c r="I20" s="113"/>
      <c r="J20" s="113"/>
      <c r="K20" s="114" t="s">
        <v>25</v>
      </c>
      <c r="L20" s="118"/>
    </row>
    <row r="21" customFormat="false" ht="15.75" hidden="false" customHeight="false" outlineLevel="0" collapsed="false">
      <c r="A21" s="121" t="s">
        <v>385</v>
      </c>
      <c r="B21" s="121"/>
      <c r="C21" s="121"/>
      <c r="D21" s="121"/>
      <c r="E21" s="121"/>
      <c r="F21" s="121"/>
      <c r="G21" s="121"/>
      <c r="H21" s="122"/>
      <c r="I21" s="122"/>
      <c r="J21" s="122"/>
      <c r="K21" s="116"/>
      <c r="L21" s="117"/>
    </row>
    <row r="22" customFormat="false" ht="15.75" hidden="false" customHeight="false" outlineLevel="0" collapsed="false">
      <c r="A22" s="121" t="s">
        <v>386</v>
      </c>
      <c r="B22" s="121"/>
      <c r="C22" s="121"/>
      <c r="D22" s="121"/>
      <c r="E22" s="121"/>
      <c r="F22" s="121"/>
      <c r="G22" s="121"/>
      <c r="H22" s="122"/>
      <c r="I22" s="122"/>
      <c r="J22" s="122"/>
      <c r="K22" s="116"/>
      <c r="L22" s="117"/>
    </row>
    <row r="23" customFormat="false" ht="15.75" hidden="false" customHeight="false" outlineLevel="0" collapsed="false">
      <c r="A23" s="112" t="s">
        <v>195</v>
      </c>
      <c r="B23" s="113" t="s">
        <v>387</v>
      </c>
      <c r="C23" s="113"/>
      <c r="D23" s="113"/>
      <c r="E23" s="113"/>
      <c r="F23" s="113"/>
      <c r="G23" s="113"/>
      <c r="H23" s="113"/>
      <c r="I23" s="113"/>
      <c r="J23" s="113"/>
      <c r="K23" s="114" t="s">
        <v>195</v>
      </c>
      <c r="L23" s="118" t="n">
        <f aca="false">_xlfn.CEILING.MATH(MAX(L12-L20,0),1000)</f>
        <v>0</v>
      </c>
    </row>
    <row r="24" customFormat="false" ht="15.75" hidden="false" customHeight="false" outlineLevel="0" collapsed="false">
      <c r="A24" s="123" t="s">
        <v>388</v>
      </c>
      <c r="B24" s="123"/>
      <c r="C24" s="123"/>
      <c r="D24" s="123"/>
      <c r="E24" s="123"/>
      <c r="F24" s="123"/>
      <c r="G24" s="123"/>
      <c r="H24" s="123"/>
      <c r="I24" s="123"/>
      <c r="J24" s="123"/>
      <c r="K24" s="116"/>
      <c r="L24" s="117"/>
    </row>
    <row r="25" customFormat="false" ht="15.75" hidden="false" customHeight="false" outlineLevel="0" collapsed="false">
      <c r="A25" s="123" t="s">
        <v>389</v>
      </c>
      <c r="B25" s="123"/>
      <c r="C25" s="123"/>
      <c r="D25" s="123"/>
      <c r="E25" s="123"/>
      <c r="F25" s="123"/>
      <c r="G25" s="123"/>
      <c r="H25" s="123"/>
      <c r="I25" s="123"/>
      <c r="J25" s="123"/>
      <c r="K25" s="116"/>
      <c r="L25" s="117"/>
    </row>
    <row r="26" customFormat="false" ht="15.75" hidden="false" customHeight="false" outlineLevel="0" collapsed="false">
      <c r="A26" s="123" t="s">
        <v>390</v>
      </c>
      <c r="B26" s="123"/>
      <c r="C26" s="123"/>
      <c r="D26" s="123"/>
      <c r="E26" s="123"/>
      <c r="F26" s="123"/>
      <c r="G26" s="123"/>
      <c r="H26" s="123"/>
      <c r="I26" s="123"/>
      <c r="J26" s="123"/>
      <c r="K26" s="116"/>
      <c r="L26" s="117"/>
    </row>
    <row r="27" customFormat="false" ht="15.75" hidden="false" customHeight="false" outlineLevel="0" collapsed="false">
      <c r="A27" s="112" t="s">
        <v>29</v>
      </c>
      <c r="B27" s="113" t="s">
        <v>391</v>
      </c>
      <c r="C27" s="113"/>
      <c r="D27" s="113"/>
      <c r="E27" s="113"/>
      <c r="F27" s="113"/>
      <c r="G27" s="113"/>
      <c r="H27" s="113"/>
      <c r="I27" s="113"/>
      <c r="J27" s="113"/>
      <c r="K27" s="114" t="s">
        <v>29</v>
      </c>
      <c r="L27" s="118" t="n">
        <f aca="false">L23*0.05</f>
        <v>0</v>
      </c>
    </row>
    <row r="28" customFormat="false" ht="15.75" hidden="false" customHeight="false" outlineLevel="0" collapsed="false">
      <c r="A28" s="112" t="s">
        <v>199</v>
      </c>
      <c r="B28" s="113" t="s">
        <v>392</v>
      </c>
      <c r="C28" s="113"/>
      <c r="D28" s="113"/>
      <c r="E28" s="113"/>
      <c r="F28" s="113"/>
      <c r="G28" s="113"/>
      <c r="H28" s="113"/>
      <c r="I28" s="113"/>
      <c r="J28" s="113"/>
      <c r="K28" s="114" t="s">
        <v>199</v>
      </c>
      <c r="L28" s="118" t="n">
        <f aca="false">MAX(L19-L27,0)</f>
        <v>0</v>
      </c>
    </row>
    <row r="29" customFormat="false" ht="15.75" hidden="false" customHeight="false" outlineLevel="0" collapsed="false">
      <c r="A29" s="123" t="s">
        <v>393</v>
      </c>
      <c r="B29" s="123"/>
      <c r="C29" s="123"/>
      <c r="D29" s="123"/>
      <c r="E29" s="123"/>
      <c r="F29" s="123"/>
      <c r="G29" s="123"/>
      <c r="H29" s="123"/>
      <c r="I29" s="123"/>
      <c r="J29" s="123"/>
      <c r="K29" s="116"/>
      <c r="L29" s="117"/>
    </row>
    <row r="30" customFormat="false" ht="15.75" hidden="false" customHeight="false" outlineLevel="0" collapsed="false">
      <c r="A30" s="112" t="s">
        <v>344</v>
      </c>
      <c r="B30" s="113" t="s">
        <v>394</v>
      </c>
      <c r="C30" s="113"/>
      <c r="D30" s="113"/>
      <c r="E30" s="113"/>
      <c r="F30" s="113"/>
      <c r="G30" s="113"/>
      <c r="H30" s="113"/>
      <c r="I30" s="114" t="s">
        <v>344</v>
      </c>
      <c r="J30" s="115"/>
      <c r="K30" s="116"/>
      <c r="L30" s="117"/>
    </row>
    <row r="31" customFormat="false" ht="26.85" hidden="false" customHeight="true" outlineLevel="0" collapsed="false">
      <c r="A31" s="124" t="s">
        <v>346</v>
      </c>
      <c r="B31" s="125" t="s">
        <v>395</v>
      </c>
      <c r="C31" s="125"/>
      <c r="D31" s="125"/>
      <c r="E31" s="125"/>
      <c r="F31" s="125"/>
      <c r="G31" s="125"/>
      <c r="H31" s="125"/>
      <c r="I31" s="126" t="s">
        <v>346</v>
      </c>
      <c r="J31" s="127"/>
      <c r="K31" s="128"/>
      <c r="L31" s="129"/>
    </row>
    <row r="33" customFormat="false" ht="15.75" hidden="false" customHeight="false" outlineLevel="0" collapsed="false">
      <c r="A33" s="130" t="s">
        <v>396</v>
      </c>
      <c r="B33" s="130"/>
      <c r="C33" s="130"/>
      <c r="D33" s="130"/>
      <c r="E33" s="130"/>
      <c r="F33" s="130"/>
      <c r="G33" s="130"/>
      <c r="H33" s="130"/>
      <c r="I33" s="130"/>
      <c r="J33" s="130"/>
      <c r="K33" s="130"/>
      <c r="L33" s="130"/>
    </row>
    <row r="34" customFormat="false" ht="15.75" hidden="false" customHeight="false" outlineLevel="0" collapsed="false">
      <c r="A34" s="131" t="s">
        <v>397</v>
      </c>
      <c r="B34" s="131"/>
      <c r="C34" s="131"/>
      <c r="D34" s="131"/>
      <c r="E34" s="131"/>
      <c r="F34" s="131"/>
      <c r="G34" s="131"/>
      <c r="H34" s="131"/>
      <c r="I34" s="131"/>
      <c r="J34" s="131"/>
      <c r="K34" s="131"/>
      <c r="L34" s="131"/>
    </row>
    <row r="35" customFormat="false" ht="15.75" hidden="false" customHeight="false" outlineLevel="0" collapsed="false">
      <c r="A35" s="108" t="s">
        <v>398</v>
      </c>
      <c r="B35" s="109" t="s">
        <v>399</v>
      </c>
      <c r="C35" s="109"/>
      <c r="D35" s="109"/>
      <c r="E35" s="109"/>
      <c r="F35" s="109"/>
      <c r="G35" s="109"/>
      <c r="H35" s="109"/>
      <c r="I35" s="109"/>
      <c r="J35" s="109"/>
      <c r="K35" s="110" t="s">
        <v>398</v>
      </c>
      <c r="L35" s="111" t="n">
        <f aca="false">MIN(L18,L28)</f>
        <v>0</v>
      </c>
    </row>
    <row r="36" customFormat="false" ht="15.75" hidden="false" customHeight="false" outlineLevel="0" collapsed="false">
      <c r="A36" s="112" t="s">
        <v>400</v>
      </c>
      <c r="B36" s="113" t="s">
        <v>401</v>
      </c>
      <c r="C36" s="113"/>
      <c r="D36" s="113"/>
      <c r="E36" s="113"/>
      <c r="F36" s="113"/>
      <c r="G36" s="113"/>
      <c r="H36" s="113"/>
      <c r="I36" s="113"/>
      <c r="J36" s="113"/>
      <c r="K36" s="114" t="s">
        <v>400</v>
      </c>
      <c r="L36" s="118" t="n">
        <f aca="false">L28-L35</f>
        <v>0</v>
      </c>
    </row>
    <row r="37" customFormat="false" ht="15.75" hidden="false" customHeight="false" outlineLevel="0" collapsed="false">
      <c r="A37" s="112" t="s">
        <v>402</v>
      </c>
      <c r="B37" s="113" t="s">
        <v>403</v>
      </c>
      <c r="C37" s="113"/>
      <c r="D37" s="113"/>
      <c r="E37" s="113"/>
      <c r="F37" s="113"/>
      <c r="G37" s="113"/>
      <c r="H37" s="113"/>
      <c r="I37" s="113"/>
      <c r="J37" s="113"/>
      <c r="K37" s="114" t="s">
        <v>402</v>
      </c>
      <c r="L37" s="118" t="n">
        <f aca="false">'s8812 Worksheets'!J40</f>
        <v>0</v>
      </c>
    </row>
    <row r="38" customFormat="false" ht="15.75" hidden="false" customHeight="false" outlineLevel="0" collapsed="false">
      <c r="A38" s="112" t="s">
        <v>404</v>
      </c>
      <c r="B38" s="113" t="s">
        <v>405</v>
      </c>
      <c r="C38" s="113"/>
      <c r="D38" s="113"/>
      <c r="E38" s="113"/>
      <c r="F38" s="113"/>
      <c r="G38" s="113"/>
      <c r="H38" s="113"/>
      <c r="I38" s="113"/>
      <c r="J38" s="113"/>
      <c r="K38" s="114" t="s">
        <v>404</v>
      </c>
      <c r="L38" s="118" t="n">
        <f aca="false">MIN(L35,L37)</f>
        <v>0</v>
      </c>
    </row>
    <row r="39" customFormat="false" ht="15.75" hidden="false" customHeight="false" outlineLevel="0" collapsed="false">
      <c r="A39" s="112" t="s">
        <v>406</v>
      </c>
      <c r="B39" s="113" t="s">
        <v>407</v>
      </c>
      <c r="C39" s="113"/>
      <c r="D39" s="113"/>
      <c r="E39" s="113"/>
      <c r="F39" s="113"/>
      <c r="G39" s="113"/>
      <c r="H39" s="113"/>
      <c r="I39" s="113"/>
      <c r="J39" s="113"/>
      <c r="K39" s="114" t="s">
        <v>406</v>
      </c>
      <c r="L39" s="118" t="n">
        <f aca="false">L36+L38</f>
        <v>0</v>
      </c>
    </row>
    <row r="40" customFormat="false" ht="15.75" hidden="false" customHeight="false" outlineLevel="0" collapsed="false">
      <c r="A40" s="112" t="s">
        <v>408</v>
      </c>
      <c r="B40" s="113" t="s">
        <v>409</v>
      </c>
      <c r="C40" s="113"/>
      <c r="D40" s="113"/>
      <c r="E40" s="113"/>
      <c r="F40" s="113"/>
      <c r="G40" s="113"/>
      <c r="H40" s="113"/>
      <c r="I40" s="113"/>
      <c r="J40" s="113"/>
      <c r="K40" s="114" t="s">
        <v>408</v>
      </c>
      <c r="L40" s="118"/>
    </row>
    <row r="41" customFormat="false" ht="15.75" hidden="false" customHeight="false" outlineLevel="0" collapsed="false">
      <c r="A41" s="112" t="s">
        <v>410</v>
      </c>
      <c r="B41" s="113" t="s">
        <v>411</v>
      </c>
      <c r="C41" s="113"/>
      <c r="D41" s="113"/>
      <c r="E41" s="113"/>
      <c r="F41" s="113"/>
      <c r="G41" s="113"/>
      <c r="H41" s="113"/>
      <c r="I41" s="113"/>
      <c r="J41" s="113"/>
      <c r="K41" s="114" t="s">
        <v>410</v>
      </c>
      <c r="L41" s="118" t="n">
        <f aca="false">L39-L40</f>
        <v>0</v>
      </c>
    </row>
    <row r="42" customFormat="false" ht="15.75" hidden="false" customHeight="false" outlineLevel="0" collapsed="false">
      <c r="A42" s="112" t="s">
        <v>412</v>
      </c>
      <c r="B42" s="113" t="s">
        <v>413</v>
      </c>
      <c r="C42" s="113"/>
      <c r="D42" s="113"/>
      <c r="E42" s="113"/>
      <c r="F42" s="113"/>
      <c r="G42" s="113"/>
      <c r="H42" s="113"/>
      <c r="I42" s="113"/>
      <c r="J42" s="113"/>
      <c r="K42" s="114" t="s">
        <v>412</v>
      </c>
      <c r="L42" s="118" t="n">
        <f aca="false">MIN(L38,L41)</f>
        <v>0</v>
      </c>
    </row>
    <row r="43" customFormat="false" ht="15.75" hidden="false" customHeight="false" outlineLevel="0" collapsed="false">
      <c r="A43" s="124" t="s">
        <v>414</v>
      </c>
      <c r="B43" s="125" t="s">
        <v>415</v>
      </c>
      <c r="C43" s="125"/>
      <c r="D43" s="125"/>
      <c r="E43" s="125"/>
      <c r="F43" s="125"/>
      <c r="G43" s="125"/>
      <c r="H43" s="125"/>
      <c r="I43" s="125"/>
      <c r="J43" s="125"/>
      <c r="K43" s="126" t="s">
        <v>414</v>
      </c>
      <c r="L43" s="132" t="n">
        <f aca="false">L41-L42</f>
        <v>0</v>
      </c>
    </row>
    <row r="46" customFormat="false" ht="18.75" hidden="false" customHeight="false" outlineLevel="0" collapsed="false">
      <c r="A46" s="133" t="s">
        <v>416</v>
      </c>
      <c r="B46" s="133"/>
      <c r="C46" s="133"/>
      <c r="D46" s="133"/>
      <c r="E46" s="133"/>
      <c r="F46" s="133"/>
      <c r="G46" s="133"/>
    </row>
    <row r="48" customFormat="false" ht="15.75" hidden="false" customHeight="false" outlineLevel="0" collapsed="false">
      <c r="A48" s="130" t="s">
        <v>417</v>
      </c>
      <c r="B48" s="130"/>
      <c r="C48" s="130"/>
      <c r="D48" s="130"/>
      <c r="E48" s="130"/>
      <c r="F48" s="130"/>
      <c r="G48" s="130"/>
      <c r="H48" s="130"/>
      <c r="I48" s="130"/>
      <c r="J48" s="130"/>
      <c r="K48" s="130"/>
      <c r="L48" s="130"/>
    </row>
    <row r="49" customFormat="false" ht="15.75" hidden="false" customHeight="false" outlineLevel="0" collapsed="false">
      <c r="A49" s="134" t="s">
        <v>418</v>
      </c>
      <c r="B49" s="134"/>
      <c r="C49" s="134"/>
      <c r="D49" s="134"/>
      <c r="E49" s="134"/>
      <c r="F49" s="134"/>
      <c r="G49" s="134"/>
      <c r="H49" s="134"/>
      <c r="I49" s="134"/>
      <c r="J49" s="134"/>
      <c r="K49" s="134"/>
      <c r="L49" s="134"/>
    </row>
    <row r="50" customFormat="false" ht="15.75" hidden="false" customHeight="false" outlineLevel="0" collapsed="false">
      <c r="A50" s="112" t="s">
        <v>419</v>
      </c>
      <c r="B50" s="113" t="s">
        <v>420</v>
      </c>
      <c r="C50" s="113"/>
      <c r="D50" s="113"/>
      <c r="E50" s="113"/>
      <c r="F50" s="113"/>
      <c r="G50" s="113"/>
      <c r="H50" s="113"/>
      <c r="I50" s="113"/>
      <c r="J50" s="113"/>
      <c r="K50" s="114" t="s">
        <v>419</v>
      </c>
      <c r="L50" s="118" t="n">
        <f aca="false">'s8812 Worksheets'!J40</f>
        <v>0</v>
      </c>
    </row>
    <row r="51" customFormat="false" ht="15.75" hidden="false" customHeight="false" outlineLevel="0" collapsed="false">
      <c r="A51" s="112" t="s">
        <v>421</v>
      </c>
      <c r="B51" s="113" t="s">
        <v>422</v>
      </c>
      <c r="C51" s="113"/>
      <c r="D51" s="113"/>
      <c r="E51" s="113"/>
      <c r="F51" s="113"/>
      <c r="G51" s="113"/>
      <c r="H51" s="113"/>
      <c r="I51" s="113"/>
      <c r="J51" s="113"/>
      <c r="K51" s="114" t="s">
        <v>421</v>
      </c>
      <c r="L51" s="118" t="n">
        <f aca="false">MIN(L50,L28)</f>
        <v>0</v>
      </c>
    </row>
    <row r="52" customFormat="false" ht="15.75" hidden="false" customHeight="false" outlineLevel="0" collapsed="false">
      <c r="A52" s="135" t="s">
        <v>423</v>
      </c>
      <c r="B52" s="135"/>
      <c r="C52" s="135"/>
      <c r="D52" s="135"/>
      <c r="E52" s="135"/>
      <c r="F52" s="135"/>
      <c r="G52" s="135"/>
      <c r="H52" s="135"/>
      <c r="I52" s="135"/>
      <c r="J52" s="135"/>
      <c r="K52" s="135"/>
      <c r="L52" s="135"/>
    </row>
    <row r="53" customFormat="false" ht="15.75" hidden="false" customHeight="false" outlineLevel="0" collapsed="false">
      <c r="A53" s="135" t="s">
        <v>424</v>
      </c>
      <c r="B53" s="135"/>
      <c r="C53" s="135"/>
      <c r="D53" s="135"/>
      <c r="E53" s="135"/>
      <c r="F53" s="135"/>
      <c r="G53" s="135"/>
      <c r="H53" s="135"/>
      <c r="I53" s="135"/>
      <c r="J53" s="135"/>
      <c r="K53" s="135"/>
      <c r="L53" s="135"/>
    </row>
    <row r="54" customFormat="false" ht="15.75" hidden="false" customHeight="false" outlineLevel="0" collapsed="false">
      <c r="A54" s="135" t="s">
        <v>425</v>
      </c>
      <c r="B54" s="135"/>
      <c r="C54" s="135"/>
      <c r="D54" s="135"/>
      <c r="E54" s="135"/>
      <c r="F54" s="135"/>
      <c r="G54" s="135"/>
      <c r="H54" s="135"/>
      <c r="I54" s="135"/>
      <c r="J54" s="135"/>
      <c r="K54" s="135"/>
      <c r="L54" s="135"/>
    </row>
    <row r="55" customFormat="false" ht="15.75" hidden="false" customHeight="false" outlineLevel="0" collapsed="false">
      <c r="A55" s="135" t="s">
        <v>426</v>
      </c>
      <c r="B55" s="135"/>
      <c r="C55" s="135"/>
      <c r="D55" s="135"/>
      <c r="E55" s="135"/>
      <c r="F55" s="135"/>
      <c r="G55" s="135"/>
      <c r="H55" s="135"/>
      <c r="I55" s="135"/>
      <c r="J55" s="135"/>
      <c r="K55" s="135"/>
      <c r="L55" s="135"/>
    </row>
    <row r="56" customFormat="false" ht="15.75" hidden="false" customHeight="false" outlineLevel="0" collapsed="false">
      <c r="A56" s="112" t="s">
        <v>427</v>
      </c>
      <c r="B56" s="113" t="s">
        <v>428</v>
      </c>
      <c r="C56" s="113"/>
      <c r="D56" s="113"/>
      <c r="E56" s="113"/>
      <c r="F56" s="113"/>
      <c r="G56" s="113"/>
      <c r="H56" s="113"/>
      <c r="I56" s="113"/>
      <c r="J56" s="113"/>
      <c r="K56" s="114" t="s">
        <v>427</v>
      </c>
      <c r="L56" s="118" t="n">
        <f aca="false">L92</f>
        <v>0</v>
      </c>
    </row>
    <row r="57" customFormat="false" ht="15.75" hidden="false" customHeight="false" outlineLevel="0" collapsed="false">
      <c r="A57" s="112" t="s">
        <v>429</v>
      </c>
      <c r="B57" s="113" t="s">
        <v>430</v>
      </c>
      <c r="C57" s="113"/>
      <c r="D57" s="113"/>
      <c r="E57" s="113"/>
      <c r="F57" s="113"/>
      <c r="G57" s="113"/>
      <c r="H57" s="113"/>
      <c r="I57" s="113"/>
      <c r="J57" s="113"/>
      <c r="K57" s="114" t="s">
        <v>429</v>
      </c>
      <c r="L57" s="118" t="n">
        <f aca="false">L51+L56</f>
        <v>0</v>
      </c>
    </row>
    <row r="58" customFormat="false" ht="15.75" hidden="false" customHeight="false" outlineLevel="0" collapsed="false">
      <c r="A58" s="112" t="s">
        <v>431</v>
      </c>
      <c r="B58" s="113" t="s">
        <v>409</v>
      </c>
      <c r="C58" s="113"/>
      <c r="D58" s="113"/>
      <c r="E58" s="113"/>
      <c r="F58" s="113"/>
      <c r="G58" s="113"/>
      <c r="H58" s="113"/>
      <c r="I58" s="113"/>
      <c r="J58" s="113"/>
      <c r="K58" s="114" t="s">
        <v>431</v>
      </c>
      <c r="L58" s="118"/>
    </row>
    <row r="59" customFormat="false" ht="35.85" hidden="false" customHeight="true" outlineLevel="0" collapsed="false">
      <c r="A59" s="136" t="s">
        <v>432</v>
      </c>
      <c r="B59" s="136"/>
      <c r="C59" s="136"/>
      <c r="D59" s="136"/>
      <c r="E59" s="136"/>
      <c r="F59" s="136"/>
      <c r="G59" s="136"/>
      <c r="H59" s="136"/>
      <c r="I59" s="136"/>
      <c r="J59" s="136"/>
      <c r="K59" s="136"/>
      <c r="L59" s="136"/>
    </row>
    <row r="60" customFormat="false" ht="15.75" hidden="false" customHeight="false" outlineLevel="0" collapsed="false">
      <c r="A60" s="112" t="s">
        <v>433</v>
      </c>
      <c r="B60" s="113" t="s">
        <v>434</v>
      </c>
      <c r="C60" s="113"/>
      <c r="D60" s="113"/>
      <c r="E60" s="113"/>
      <c r="F60" s="113"/>
      <c r="G60" s="113"/>
      <c r="H60" s="113"/>
      <c r="I60" s="113"/>
      <c r="J60" s="113"/>
      <c r="K60" s="114" t="s">
        <v>433</v>
      </c>
      <c r="L60" s="118" t="n">
        <f aca="false">L57-L58</f>
        <v>0</v>
      </c>
    </row>
    <row r="61" customFormat="false" ht="15.75" hidden="false" customHeight="false" outlineLevel="0" collapsed="false">
      <c r="A61" s="112" t="s">
        <v>435</v>
      </c>
      <c r="B61" s="113" t="s">
        <v>436</v>
      </c>
      <c r="C61" s="113"/>
      <c r="D61" s="113"/>
      <c r="E61" s="113"/>
      <c r="F61" s="113"/>
      <c r="G61" s="113"/>
      <c r="H61" s="113"/>
      <c r="I61" s="113"/>
      <c r="J61" s="113"/>
      <c r="K61" s="114" t="s">
        <v>435</v>
      </c>
      <c r="L61" s="118" t="n">
        <f aca="false">MIN(L51,L60)</f>
        <v>0</v>
      </c>
    </row>
    <row r="62" customFormat="false" ht="15.75" hidden="false" customHeight="false" outlineLevel="0" collapsed="false">
      <c r="A62" s="124" t="s">
        <v>437</v>
      </c>
      <c r="B62" s="125" t="s">
        <v>438</v>
      </c>
      <c r="C62" s="125"/>
      <c r="D62" s="125"/>
      <c r="E62" s="125"/>
      <c r="F62" s="125"/>
      <c r="G62" s="125"/>
      <c r="H62" s="125"/>
      <c r="I62" s="125"/>
      <c r="J62" s="125"/>
      <c r="K62" s="126" t="s">
        <v>437</v>
      </c>
      <c r="L62" s="132" t="n">
        <f aca="false">L60-L61</f>
        <v>0</v>
      </c>
    </row>
    <row r="65" customFormat="false" ht="15.75" hidden="false" customHeight="false" outlineLevel="0" collapsed="false">
      <c r="A65" s="130" t="s">
        <v>439</v>
      </c>
      <c r="B65" s="130"/>
      <c r="C65" s="130"/>
      <c r="D65" s="130"/>
      <c r="E65" s="130"/>
      <c r="F65" s="130"/>
      <c r="G65" s="130"/>
      <c r="H65" s="130"/>
      <c r="I65" s="130"/>
      <c r="J65" s="130"/>
      <c r="K65" s="130"/>
      <c r="L65" s="130"/>
    </row>
    <row r="66" customFormat="false" ht="15.75" hidden="false" customHeight="false" outlineLevel="0" collapsed="false">
      <c r="A66" s="131" t="s">
        <v>440</v>
      </c>
      <c r="B66" s="131"/>
      <c r="C66" s="131"/>
      <c r="D66" s="131"/>
      <c r="E66" s="131"/>
      <c r="F66" s="131"/>
      <c r="G66" s="131"/>
      <c r="H66" s="131"/>
      <c r="I66" s="131"/>
      <c r="J66" s="131"/>
      <c r="K66" s="131"/>
      <c r="L66" s="131"/>
    </row>
    <row r="67" customFormat="false" ht="15.75" hidden="false" customHeight="false" outlineLevel="0" collapsed="false">
      <c r="A67" s="131" t="s">
        <v>441</v>
      </c>
      <c r="B67" s="131"/>
      <c r="C67" s="131"/>
      <c r="D67" s="131"/>
      <c r="E67" s="131"/>
      <c r="F67" s="131"/>
      <c r="G67" s="131"/>
      <c r="H67" s="131"/>
      <c r="I67" s="131"/>
      <c r="J67" s="131"/>
      <c r="K67" s="131"/>
      <c r="L67" s="131"/>
    </row>
    <row r="68" customFormat="false" ht="15.75" hidden="false" customHeight="false" outlineLevel="0" collapsed="false">
      <c r="A68" s="108" t="s">
        <v>442</v>
      </c>
      <c r="B68" s="109" t="s">
        <v>443</v>
      </c>
      <c r="C68" s="109"/>
      <c r="D68" s="109"/>
      <c r="E68" s="109"/>
      <c r="F68" s="109"/>
      <c r="G68" s="109"/>
      <c r="H68" s="109"/>
      <c r="I68" s="109"/>
      <c r="J68" s="109"/>
      <c r="K68" s="110" t="s">
        <v>442</v>
      </c>
      <c r="L68" s="111" t="n">
        <f aca="false">L28-L51</f>
        <v>0</v>
      </c>
    </row>
    <row r="69" customFormat="false" ht="15.75" hidden="false" customHeight="false" outlineLevel="0" collapsed="false">
      <c r="A69" s="112" t="s">
        <v>444</v>
      </c>
      <c r="B69" s="113" t="s">
        <v>445</v>
      </c>
      <c r="C69" s="113"/>
      <c r="D69" s="113"/>
      <c r="E69" s="113"/>
      <c r="F69" s="113"/>
      <c r="G69" s="113"/>
      <c r="H69" s="113"/>
      <c r="I69" s="114" t="s">
        <v>444</v>
      </c>
      <c r="J69" s="137" t="n">
        <f aca="false">J13</f>
        <v>0</v>
      </c>
      <c r="K69" s="116"/>
      <c r="L69" s="117"/>
    </row>
    <row r="70" customFormat="false" ht="15.75" hidden="false" customHeight="false" outlineLevel="0" collapsed="false">
      <c r="A70" s="112" t="s">
        <v>446</v>
      </c>
      <c r="B70" s="113" t="s">
        <v>447</v>
      </c>
      <c r="C70" s="113"/>
      <c r="D70" s="113"/>
      <c r="E70" s="113"/>
      <c r="F70" s="113"/>
      <c r="G70" s="113"/>
      <c r="H70" s="113"/>
      <c r="I70" s="113"/>
      <c r="J70" s="113"/>
      <c r="K70" s="114" t="s">
        <v>446</v>
      </c>
      <c r="L70" s="118" t="n">
        <f aca="false">1400 * J69</f>
        <v>0</v>
      </c>
    </row>
    <row r="71" customFormat="false" ht="15.75" hidden="false" customHeight="false" outlineLevel="0" collapsed="false">
      <c r="A71" s="135" t="s">
        <v>448</v>
      </c>
      <c r="B71" s="135"/>
      <c r="C71" s="135"/>
      <c r="D71" s="135"/>
      <c r="E71" s="135"/>
      <c r="F71" s="135"/>
      <c r="G71" s="135"/>
      <c r="H71" s="135"/>
      <c r="I71" s="135"/>
      <c r="J71" s="135"/>
      <c r="K71" s="135"/>
      <c r="L71" s="135"/>
    </row>
    <row r="72" customFormat="false" ht="15.75" hidden="false" customHeight="false" outlineLevel="0" collapsed="false">
      <c r="A72" s="112" t="s">
        <v>49</v>
      </c>
      <c r="B72" s="113" t="s">
        <v>449</v>
      </c>
      <c r="C72" s="113"/>
      <c r="D72" s="113"/>
      <c r="E72" s="113"/>
      <c r="F72" s="113"/>
      <c r="G72" s="113"/>
      <c r="H72" s="113"/>
      <c r="I72" s="113"/>
      <c r="J72" s="113"/>
      <c r="K72" s="114" t="s">
        <v>49</v>
      </c>
      <c r="L72" s="118" t="n">
        <f aca="false">MIN(L68,L70)</f>
        <v>0</v>
      </c>
    </row>
    <row r="73" customFormat="false" ht="15.75" hidden="false" customHeight="false" outlineLevel="0" collapsed="false">
      <c r="A73" s="112" t="s">
        <v>450</v>
      </c>
      <c r="B73" s="113" t="s">
        <v>451</v>
      </c>
      <c r="C73" s="113"/>
      <c r="D73" s="113"/>
      <c r="E73" s="113"/>
      <c r="F73" s="113"/>
      <c r="G73" s="113"/>
      <c r="H73" s="113"/>
      <c r="I73" s="114" t="s">
        <v>450</v>
      </c>
      <c r="J73" s="115"/>
      <c r="K73" s="116"/>
      <c r="L73" s="117"/>
    </row>
    <row r="74" customFormat="false" ht="15.75" hidden="false" customHeight="false" outlineLevel="0" collapsed="false">
      <c r="A74" s="112" t="s">
        <v>452</v>
      </c>
      <c r="B74" s="113" t="s">
        <v>453</v>
      </c>
      <c r="C74" s="113"/>
      <c r="D74" s="113"/>
      <c r="E74" s="113"/>
      <c r="F74" s="113"/>
      <c r="G74" s="114" t="s">
        <v>452</v>
      </c>
      <c r="H74" s="115"/>
      <c r="I74" s="116"/>
      <c r="J74" s="116"/>
      <c r="K74" s="116"/>
      <c r="L74" s="117"/>
    </row>
    <row r="75" customFormat="false" ht="15.75" hidden="false" customHeight="false" outlineLevel="0" collapsed="false">
      <c r="A75" s="112" t="s">
        <v>53</v>
      </c>
      <c r="B75" s="113" t="s">
        <v>454</v>
      </c>
      <c r="C75" s="113"/>
      <c r="D75" s="113"/>
      <c r="E75" s="113"/>
      <c r="F75" s="113"/>
      <c r="G75" s="113"/>
      <c r="H75" s="113"/>
      <c r="I75" s="114" t="s">
        <v>53</v>
      </c>
      <c r="J75" s="115" t="n">
        <f aca="false">MAX(J73-2500,0)</f>
        <v>0</v>
      </c>
      <c r="K75" s="116"/>
      <c r="L75" s="117"/>
    </row>
    <row r="76" customFormat="false" ht="15.75" hidden="false" customHeight="false" outlineLevel="0" collapsed="false">
      <c r="A76" s="112" t="s">
        <v>55</v>
      </c>
      <c r="B76" s="113" t="s">
        <v>455</v>
      </c>
      <c r="C76" s="113"/>
      <c r="D76" s="113"/>
      <c r="E76" s="113"/>
      <c r="F76" s="113"/>
      <c r="G76" s="113"/>
      <c r="H76" s="113"/>
      <c r="I76" s="113"/>
      <c r="J76" s="113"/>
      <c r="K76" s="114" t="s">
        <v>55</v>
      </c>
      <c r="L76" s="118" t="n">
        <f aca="false">0.15*J75</f>
        <v>0</v>
      </c>
    </row>
    <row r="77" customFormat="false" ht="15.75" hidden="false" customHeight="false" outlineLevel="0" collapsed="false">
      <c r="A77" s="135" t="s">
        <v>456</v>
      </c>
      <c r="B77" s="135"/>
      <c r="C77" s="135"/>
      <c r="D77" s="135"/>
      <c r="E77" s="135"/>
      <c r="F77" s="135"/>
      <c r="G77" s="135"/>
      <c r="H77" s="135"/>
      <c r="I77" s="135"/>
      <c r="J77" s="135"/>
      <c r="K77" s="135"/>
      <c r="L77" s="135"/>
    </row>
    <row r="78" customFormat="false" ht="15.75" hidden="false" customHeight="false" outlineLevel="0" collapsed="false">
      <c r="A78" s="135" t="s">
        <v>457</v>
      </c>
      <c r="B78" s="135"/>
      <c r="C78" s="135"/>
      <c r="D78" s="135"/>
      <c r="E78" s="135"/>
      <c r="F78" s="135"/>
      <c r="G78" s="135"/>
      <c r="H78" s="135"/>
      <c r="I78" s="135"/>
      <c r="J78" s="135"/>
      <c r="K78" s="135"/>
      <c r="L78" s="135"/>
    </row>
    <row r="79" customFormat="false" ht="15.75" hidden="false" customHeight="false" outlineLevel="0" collapsed="false">
      <c r="A79" s="138" t="s">
        <v>458</v>
      </c>
      <c r="B79" s="138"/>
      <c r="C79" s="138"/>
      <c r="D79" s="138"/>
      <c r="E79" s="138"/>
      <c r="F79" s="138"/>
      <c r="G79" s="138"/>
      <c r="H79" s="138"/>
      <c r="I79" s="138"/>
      <c r="J79" s="138"/>
      <c r="K79" s="138"/>
      <c r="L79" s="138"/>
    </row>
    <row r="80" customFormat="false" ht="15.75" hidden="false" customHeight="false" outlineLevel="0" collapsed="false">
      <c r="A80" s="139"/>
    </row>
    <row r="81" customFormat="false" ht="15.75" hidden="false" customHeight="false" outlineLevel="0" collapsed="false">
      <c r="A81" s="107" t="s">
        <v>459</v>
      </c>
      <c r="B81" s="107"/>
      <c r="C81" s="107"/>
      <c r="D81" s="107"/>
      <c r="E81" s="107"/>
      <c r="F81" s="107"/>
      <c r="G81" s="107"/>
      <c r="H81" s="140"/>
      <c r="I81" s="140"/>
      <c r="J81" s="140"/>
      <c r="K81" s="140"/>
      <c r="L81" s="140"/>
    </row>
    <row r="82" customFormat="false" ht="15.75" hidden="false" customHeight="false" outlineLevel="0" collapsed="false">
      <c r="A82" s="108" t="s">
        <v>57</v>
      </c>
      <c r="B82" s="109" t="s">
        <v>460</v>
      </c>
      <c r="C82" s="109"/>
      <c r="D82" s="109"/>
      <c r="E82" s="109"/>
      <c r="F82" s="109"/>
      <c r="G82" s="109"/>
      <c r="H82" s="109"/>
      <c r="I82" s="110" t="s">
        <v>57</v>
      </c>
      <c r="J82" s="141" t="n">
        <f aca="false">Line4+Line6</f>
        <v>0</v>
      </c>
      <c r="K82" s="142"/>
      <c r="L82" s="143"/>
    </row>
    <row r="83" customFormat="false" ht="15.75" hidden="false" customHeight="false" outlineLevel="0" collapsed="false">
      <c r="A83" s="112" t="s">
        <v>59</v>
      </c>
      <c r="B83" s="113" t="s">
        <v>461</v>
      </c>
      <c r="C83" s="113"/>
      <c r="D83" s="113"/>
      <c r="E83" s="113"/>
      <c r="F83" s="113"/>
      <c r="G83" s="113"/>
      <c r="H83" s="113"/>
      <c r="I83" s="114" t="s">
        <v>59</v>
      </c>
      <c r="J83" s="115"/>
      <c r="K83" s="116"/>
      <c r="L83" s="117"/>
    </row>
    <row r="84" customFormat="false" ht="15.75" hidden="false" customHeight="false" outlineLevel="0" collapsed="false">
      <c r="A84" s="112" t="s">
        <v>61</v>
      </c>
      <c r="B84" s="113" t="s">
        <v>462</v>
      </c>
      <c r="C84" s="113"/>
      <c r="D84" s="113"/>
      <c r="E84" s="113"/>
      <c r="F84" s="113"/>
      <c r="G84" s="113"/>
      <c r="H84" s="113"/>
      <c r="I84" s="114" t="s">
        <v>61</v>
      </c>
      <c r="J84" s="115" t="n">
        <f aca="false">J82+J83</f>
        <v>0</v>
      </c>
      <c r="K84" s="116"/>
      <c r="L84" s="117"/>
    </row>
    <row r="85" customFormat="false" ht="15.75" hidden="false" customHeight="false" outlineLevel="0" collapsed="false">
      <c r="A85" s="112" t="s">
        <v>63</v>
      </c>
      <c r="B85" s="113" t="s">
        <v>463</v>
      </c>
      <c r="C85" s="113"/>
      <c r="D85" s="113"/>
      <c r="E85" s="113"/>
      <c r="F85" s="113"/>
      <c r="G85" s="113"/>
      <c r="H85" s="113"/>
      <c r="I85" s="114" t="s">
        <v>63</v>
      </c>
      <c r="J85" s="115" t="n">
        <f aca="false">'IRS f1040'!D43</f>
        <v>0</v>
      </c>
      <c r="K85" s="116"/>
      <c r="L85" s="117"/>
    </row>
    <row r="86" customFormat="false" ht="15.75" hidden="false" customHeight="false" outlineLevel="0" collapsed="false">
      <c r="A86" s="112" t="s">
        <v>238</v>
      </c>
      <c r="B86" s="113" t="s">
        <v>464</v>
      </c>
      <c r="C86" s="113"/>
      <c r="D86" s="113"/>
      <c r="E86" s="113"/>
      <c r="F86" s="113"/>
      <c r="G86" s="113"/>
      <c r="H86" s="113"/>
      <c r="I86" s="113"/>
      <c r="J86" s="113"/>
      <c r="K86" s="114" t="s">
        <v>238</v>
      </c>
      <c r="L86" s="118" t="n">
        <f aca="false">MAX(J84-J85,0)</f>
        <v>0</v>
      </c>
    </row>
    <row r="87" customFormat="false" ht="15.75" hidden="false" customHeight="false" outlineLevel="0" collapsed="false">
      <c r="A87" s="124" t="s">
        <v>73</v>
      </c>
      <c r="B87" s="125" t="s">
        <v>465</v>
      </c>
      <c r="C87" s="125"/>
      <c r="D87" s="125"/>
      <c r="E87" s="125"/>
      <c r="F87" s="125"/>
      <c r="G87" s="125"/>
      <c r="H87" s="125"/>
      <c r="I87" s="125"/>
      <c r="J87" s="125"/>
      <c r="K87" s="126" t="s">
        <v>73</v>
      </c>
      <c r="L87" s="132" t="n">
        <f aca="false">MAX(L76,L86)</f>
        <v>0</v>
      </c>
    </row>
    <row r="88" customFormat="false" ht="15.75" hidden="false" customHeight="false" outlineLevel="0" collapsed="false">
      <c r="A88" s="76" t="s">
        <v>466</v>
      </c>
      <c r="B88" s="76"/>
      <c r="C88" s="76"/>
      <c r="D88" s="76"/>
      <c r="E88" s="76"/>
      <c r="F88" s="76"/>
      <c r="G88" s="76"/>
    </row>
    <row r="91" customFormat="false" ht="15.75" hidden="false" customHeight="false" outlineLevel="0" collapsed="false">
      <c r="A91" s="76" t="s">
        <v>467</v>
      </c>
      <c r="B91" s="76"/>
      <c r="C91" s="76"/>
      <c r="D91" s="76"/>
      <c r="E91" s="76"/>
      <c r="F91" s="76"/>
      <c r="G91" s="76"/>
    </row>
    <row r="92" customFormat="false" ht="15.75" hidden="false" customHeight="false" outlineLevel="0" collapsed="false">
      <c r="A92" s="144" t="s">
        <v>468</v>
      </c>
      <c r="B92" s="145" t="s">
        <v>469</v>
      </c>
      <c r="C92" s="145"/>
      <c r="D92" s="145"/>
      <c r="E92" s="145"/>
      <c r="F92" s="145"/>
      <c r="G92" s="145"/>
      <c r="H92" s="145"/>
      <c r="I92" s="145"/>
      <c r="J92" s="145"/>
      <c r="K92" s="146" t="s">
        <v>468</v>
      </c>
      <c r="L92" s="147" t="n">
        <f aca="false">MIN(L72,L87)</f>
        <v>0</v>
      </c>
    </row>
    <row r="94" customFormat="false" ht="15.75" hidden="false" customHeight="false" outlineLevel="0" collapsed="false">
      <c r="A94" s="76" t="s">
        <v>470</v>
      </c>
      <c r="B94" s="76"/>
      <c r="C94" s="76"/>
      <c r="D94" s="76"/>
      <c r="E94" s="76"/>
      <c r="F94" s="76"/>
      <c r="G94" s="76"/>
    </row>
    <row r="95" customFormat="false" ht="15.75" hidden="false" customHeight="false" outlineLevel="0" collapsed="false">
      <c r="A95" s="76" t="s">
        <v>471</v>
      </c>
      <c r="B95" s="76"/>
      <c r="C95" s="76"/>
      <c r="D95" s="76"/>
      <c r="E95" s="76"/>
      <c r="F95" s="76"/>
      <c r="G95" s="76"/>
    </row>
    <row r="96" customFormat="false" ht="15.75" hidden="false" customHeight="false" outlineLevel="0" collapsed="false">
      <c r="A96" s="108" t="s">
        <v>472</v>
      </c>
      <c r="B96" s="109" t="s">
        <v>473</v>
      </c>
      <c r="C96" s="109"/>
      <c r="D96" s="109"/>
      <c r="E96" s="109"/>
      <c r="F96" s="109"/>
      <c r="G96" s="109"/>
      <c r="H96" s="109"/>
      <c r="I96" s="109"/>
      <c r="J96" s="109"/>
      <c r="K96" s="110" t="s">
        <v>472</v>
      </c>
      <c r="L96" s="111"/>
    </row>
    <row r="97" customFormat="false" ht="15.75" hidden="false" customHeight="false" outlineLevel="0" collapsed="false">
      <c r="A97" s="112" t="s">
        <v>474</v>
      </c>
      <c r="B97" s="113" t="s">
        <v>475</v>
      </c>
      <c r="C97" s="113"/>
      <c r="D97" s="113"/>
      <c r="E97" s="113"/>
      <c r="F97" s="113"/>
      <c r="G97" s="113"/>
      <c r="H97" s="113"/>
      <c r="I97" s="113"/>
      <c r="J97" s="113"/>
      <c r="K97" s="114" t="s">
        <v>474</v>
      </c>
      <c r="L97" s="118"/>
    </row>
    <row r="98" customFormat="false" ht="15.75" hidden="false" customHeight="false" outlineLevel="0" collapsed="false">
      <c r="A98" s="112" t="s">
        <v>83</v>
      </c>
      <c r="B98" s="113" t="s">
        <v>476</v>
      </c>
      <c r="C98" s="113"/>
      <c r="D98" s="113"/>
      <c r="E98" s="113"/>
      <c r="F98" s="113"/>
      <c r="G98" s="113"/>
      <c r="H98" s="113"/>
      <c r="I98" s="113"/>
      <c r="J98" s="113"/>
      <c r="K98" s="114" t="s">
        <v>83</v>
      </c>
      <c r="L98" s="118" t="n">
        <f aca="false">L96-L97</f>
        <v>0</v>
      </c>
    </row>
    <row r="99" customFormat="false" ht="15.75" hidden="false" customHeight="false" outlineLevel="0" collapsed="false">
      <c r="A99" s="112" t="s">
        <v>85</v>
      </c>
      <c r="B99" s="113" t="s">
        <v>477</v>
      </c>
      <c r="C99" s="113"/>
      <c r="D99" s="113"/>
      <c r="E99" s="113"/>
      <c r="F99" s="113"/>
      <c r="G99" s="113"/>
      <c r="H99" s="113"/>
      <c r="I99" s="113"/>
      <c r="J99" s="113"/>
      <c r="K99" s="114" t="s">
        <v>85</v>
      </c>
      <c r="L99" s="118"/>
    </row>
    <row r="100" customFormat="false" ht="15.75" hidden="false" customHeight="false" outlineLevel="0" collapsed="false">
      <c r="A100" s="112" t="s">
        <v>87</v>
      </c>
      <c r="B100" s="113" t="s">
        <v>478</v>
      </c>
      <c r="C100" s="113"/>
      <c r="D100" s="113"/>
      <c r="E100" s="113"/>
      <c r="F100" s="113"/>
      <c r="G100" s="113"/>
      <c r="H100" s="113"/>
      <c r="I100" s="113"/>
      <c r="J100" s="113"/>
      <c r="K100" s="114" t="s">
        <v>87</v>
      </c>
      <c r="L100" s="118" t="n">
        <f aca="false">MIN(J13,L99)</f>
        <v>0</v>
      </c>
    </row>
    <row r="101" customFormat="false" ht="15.75" hidden="false" customHeight="false" outlineLevel="0" collapsed="false">
      <c r="A101" s="112" t="s">
        <v>89</v>
      </c>
      <c r="B101" s="113" t="s">
        <v>479</v>
      </c>
      <c r="C101" s="113"/>
      <c r="D101" s="113"/>
      <c r="E101" s="113"/>
      <c r="F101" s="113"/>
      <c r="G101" s="113"/>
      <c r="H101" s="113"/>
      <c r="I101" s="113"/>
      <c r="J101" s="113"/>
      <c r="K101" s="114" t="s">
        <v>89</v>
      </c>
      <c r="L101" s="118" t="n">
        <f aca="false">L99-L100</f>
        <v>0</v>
      </c>
    </row>
    <row r="102" customFormat="false" ht="15.75" hidden="false" customHeight="false" outlineLevel="0" collapsed="false">
      <c r="A102" s="112" t="s">
        <v>91</v>
      </c>
      <c r="B102" s="113" t="s">
        <v>384</v>
      </c>
      <c r="C102" s="113"/>
      <c r="D102" s="113"/>
      <c r="E102" s="113"/>
      <c r="F102" s="113"/>
      <c r="G102" s="113"/>
      <c r="H102" s="113"/>
      <c r="I102" s="113"/>
      <c r="J102" s="113"/>
      <c r="K102" s="114" t="s">
        <v>91</v>
      </c>
      <c r="L102" s="118"/>
    </row>
    <row r="103" customFormat="false" ht="15.75" hidden="false" customHeight="false" outlineLevel="0" collapsed="false">
      <c r="A103" s="112" t="s">
        <v>94</v>
      </c>
      <c r="B103" s="113" t="s">
        <v>480</v>
      </c>
      <c r="C103" s="113"/>
      <c r="D103" s="113"/>
      <c r="E103" s="113"/>
      <c r="F103" s="113"/>
      <c r="G103" s="113"/>
      <c r="H103" s="113"/>
      <c r="I103" s="113"/>
      <c r="J103" s="113"/>
      <c r="K103" s="114" t="s">
        <v>94</v>
      </c>
      <c r="L103" s="118" t="n">
        <f aca="false">L12-L102</f>
        <v>0</v>
      </c>
    </row>
    <row r="104" customFormat="false" ht="15.75" hidden="false" customHeight="false" outlineLevel="0" collapsed="false">
      <c r="A104" s="112" t="s">
        <v>481</v>
      </c>
      <c r="B104" s="113" t="s">
        <v>482</v>
      </c>
      <c r="C104" s="113"/>
      <c r="D104" s="113"/>
      <c r="E104" s="113"/>
      <c r="F104" s="113"/>
      <c r="G104" s="113"/>
      <c r="H104" s="113"/>
      <c r="I104" s="113"/>
      <c r="J104" s="113"/>
      <c r="K104" s="114" t="s">
        <v>481</v>
      </c>
      <c r="L104" s="118" t="n">
        <f aca="false">L102</f>
        <v>0</v>
      </c>
    </row>
    <row r="105" customFormat="false" ht="15.75" hidden="false" customHeight="false" outlineLevel="0" collapsed="false">
      <c r="A105" s="112" t="s">
        <v>97</v>
      </c>
      <c r="B105" s="113" t="s">
        <v>483</v>
      </c>
      <c r="C105" s="113"/>
      <c r="D105" s="113"/>
      <c r="E105" s="113"/>
      <c r="F105" s="113"/>
      <c r="G105" s="113"/>
      <c r="H105" s="113"/>
      <c r="I105" s="113"/>
      <c r="J105" s="113"/>
      <c r="K105" s="114" t="s">
        <v>97</v>
      </c>
      <c r="L105" s="118" t="e">
        <f aca="false">ROUND(L103/L104,3)</f>
        <v>#DIV/0!</v>
      </c>
    </row>
    <row r="106" customFormat="false" ht="15.75" hidden="false" customHeight="false" outlineLevel="0" collapsed="false">
      <c r="A106" s="112" t="s">
        <v>100</v>
      </c>
      <c r="B106" s="113" t="s">
        <v>484</v>
      </c>
      <c r="C106" s="113"/>
      <c r="D106" s="113"/>
      <c r="E106" s="113"/>
      <c r="F106" s="113"/>
      <c r="G106" s="113"/>
      <c r="H106" s="113"/>
      <c r="I106" s="113"/>
      <c r="J106" s="113"/>
      <c r="K106" s="114" t="s">
        <v>100</v>
      </c>
      <c r="L106" s="118" t="n">
        <f aca="false">L101*2000</f>
        <v>0</v>
      </c>
    </row>
    <row r="107" customFormat="false" ht="15.75" hidden="false" customHeight="false" outlineLevel="0" collapsed="false">
      <c r="A107" s="112" t="s">
        <v>102</v>
      </c>
      <c r="B107" s="113" t="s">
        <v>485</v>
      </c>
      <c r="C107" s="113"/>
      <c r="D107" s="113"/>
      <c r="E107" s="113"/>
      <c r="F107" s="113"/>
      <c r="G107" s="113"/>
      <c r="H107" s="113"/>
      <c r="I107" s="113"/>
      <c r="J107" s="113"/>
      <c r="K107" s="114" t="s">
        <v>102</v>
      </c>
      <c r="L107" s="118" t="e">
        <f aca="false">L106*L105</f>
        <v>#DIV/0!</v>
      </c>
    </row>
    <row r="108" customFormat="false" ht="15.75" hidden="false" customHeight="false" outlineLevel="0" collapsed="false">
      <c r="A108" s="112" t="s">
        <v>486</v>
      </c>
      <c r="B108" s="113" t="s">
        <v>487</v>
      </c>
      <c r="C108" s="113"/>
      <c r="D108" s="113"/>
      <c r="E108" s="113"/>
      <c r="F108" s="113"/>
      <c r="G108" s="113"/>
      <c r="H108" s="113"/>
      <c r="I108" s="113"/>
      <c r="J108" s="113"/>
      <c r="K108" s="114" t="s">
        <v>486</v>
      </c>
      <c r="L108" s="118" t="e">
        <f aca="false">L106-L107</f>
        <v>#DIV/0!</v>
      </c>
    </row>
    <row r="109" customFormat="false" ht="15.75" hidden="false" customHeight="false" outlineLevel="0" collapsed="false">
      <c r="A109" s="124" t="s">
        <v>488</v>
      </c>
      <c r="B109" s="125" t="s">
        <v>489</v>
      </c>
      <c r="C109" s="125"/>
      <c r="D109" s="125"/>
      <c r="E109" s="125"/>
      <c r="F109" s="125"/>
      <c r="G109" s="125"/>
      <c r="H109" s="125"/>
      <c r="I109" s="125"/>
      <c r="J109" s="125"/>
      <c r="K109" s="126" t="s">
        <v>488</v>
      </c>
      <c r="L109" s="132" t="e">
        <f aca="false">L98-L108</f>
        <v>#DIV/0!</v>
      </c>
    </row>
  </sheetData>
  <mergeCells count="98">
    <mergeCell ref="A1:L1"/>
    <mergeCell ref="A2:L2"/>
    <mergeCell ref="A3:L3"/>
    <mergeCell ref="A5:G5"/>
    <mergeCell ref="A6:G6"/>
    <mergeCell ref="B7:J7"/>
    <mergeCell ref="B8:H8"/>
    <mergeCell ref="B9:H9"/>
    <mergeCell ref="B10:H10"/>
    <mergeCell ref="B11:J11"/>
    <mergeCell ref="B12:J12"/>
    <mergeCell ref="B13:H13"/>
    <mergeCell ref="B14:H14"/>
    <mergeCell ref="B15:H15"/>
    <mergeCell ref="B16:J16"/>
    <mergeCell ref="B17:H17"/>
    <mergeCell ref="B18:J18"/>
    <mergeCell ref="B19:J19"/>
    <mergeCell ref="B20:J20"/>
    <mergeCell ref="A21:G21"/>
    <mergeCell ref="A22:G22"/>
    <mergeCell ref="B23:J23"/>
    <mergeCell ref="A24:J24"/>
    <mergeCell ref="A25:J25"/>
    <mergeCell ref="A26:J26"/>
    <mergeCell ref="B27:J27"/>
    <mergeCell ref="B28:J28"/>
    <mergeCell ref="A29:J29"/>
    <mergeCell ref="B30:H30"/>
    <mergeCell ref="B31:H31"/>
    <mergeCell ref="A33:L33"/>
    <mergeCell ref="A34:L34"/>
    <mergeCell ref="B35:J35"/>
    <mergeCell ref="B36:J36"/>
    <mergeCell ref="B37:J37"/>
    <mergeCell ref="B38:J38"/>
    <mergeCell ref="B39:J39"/>
    <mergeCell ref="B40:J40"/>
    <mergeCell ref="B41:J41"/>
    <mergeCell ref="B42:J42"/>
    <mergeCell ref="B43:J43"/>
    <mergeCell ref="A46:G46"/>
    <mergeCell ref="A48:L48"/>
    <mergeCell ref="A49:L49"/>
    <mergeCell ref="B50:J50"/>
    <mergeCell ref="B51:J51"/>
    <mergeCell ref="A52:L52"/>
    <mergeCell ref="A53:L53"/>
    <mergeCell ref="A54:L54"/>
    <mergeCell ref="A55:L55"/>
    <mergeCell ref="B56:J56"/>
    <mergeCell ref="B57:J57"/>
    <mergeCell ref="B58:J58"/>
    <mergeCell ref="A59:L59"/>
    <mergeCell ref="B60:J60"/>
    <mergeCell ref="B61:J61"/>
    <mergeCell ref="B62:J62"/>
    <mergeCell ref="A65:L65"/>
    <mergeCell ref="A66:L66"/>
    <mergeCell ref="A67:L67"/>
    <mergeCell ref="B68:J68"/>
    <mergeCell ref="B69:H69"/>
    <mergeCell ref="B70:J70"/>
    <mergeCell ref="A71:L71"/>
    <mergeCell ref="B72:J72"/>
    <mergeCell ref="B73:H73"/>
    <mergeCell ref="B74:F74"/>
    <mergeCell ref="B75:H75"/>
    <mergeCell ref="B76:J76"/>
    <mergeCell ref="A77:L77"/>
    <mergeCell ref="A78:L78"/>
    <mergeCell ref="A79:L79"/>
    <mergeCell ref="A81:G81"/>
    <mergeCell ref="B82:H82"/>
    <mergeCell ref="B83:H83"/>
    <mergeCell ref="B84:H84"/>
    <mergeCell ref="B85:H85"/>
    <mergeCell ref="B86:J86"/>
    <mergeCell ref="B87:J87"/>
    <mergeCell ref="A88:G88"/>
    <mergeCell ref="A91:G91"/>
    <mergeCell ref="B92:J92"/>
    <mergeCell ref="A94:G94"/>
    <mergeCell ref="A95:G95"/>
    <mergeCell ref="B96:J96"/>
    <mergeCell ref="B97:J97"/>
    <mergeCell ref="B98:J98"/>
    <mergeCell ref="B99:J99"/>
    <mergeCell ref="B100:J100"/>
    <mergeCell ref="B101:J101"/>
    <mergeCell ref="B102:J102"/>
    <mergeCell ref="B103:J103"/>
    <mergeCell ref="B104:J104"/>
    <mergeCell ref="B105:J105"/>
    <mergeCell ref="B106:J106"/>
    <mergeCell ref="B107:J107"/>
    <mergeCell ref="B108:J108"/>
    <mergeCell ref="B109:J10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9.01953125" defaultRowHeight="15.75" zeroHeight="false" outlineLevelRow="0" outlineLevelCol="0"/>
  <cols>
    <col collapsed="false" customWidth="true" hidden="false" outlineLevel="0" max="1" min="1" style="148" width="2.88"/>
    <col collapsed="false" customWidth="false" hidden="false" outlineLevel="0" max="5" min="2" style="148" width="9"/>
    <col collapsed="false" customWidth="true" hidden="false" outlineLevel="0" max="6" min="6" style="148" width="11.5"/>
    <col collapsed="false" customWidth="true" hidden="false" outlineLevel="0" max="7" min="7" style="148" width="2.88"/>
    <col collapsed="false" customWidth="true" hidden="false" outlineLevel="0" max="8" min="8" style="148" width="12"/>
    <col collapsed="false" customWidth="true" hidden="false" outlineLevel="0" max="9" min="9" style="148" width="2.88"/>
    <col collapsed="false" customWidth="false" hidden="false" outlineLevel="0" max="1024" min="10" style="148" width="9"/>
  </cols>
  <sheetData>
    <row r="1" customFormat="false" ht="15.75" hidden="false" customHeight="false" outlineLevel="0" collapsed="false">
      <c r="A1" s="149" t="s">
        <v>490</v>
      </c>
      <c r="B1" s="149"/>
      <c r="C1" s="149"/>
      <c r="D1" s="149"/>
      <c r="E1" s="149"/>
      <c r="F1" s="149"/>
      <c r="G1" s="149"/>
      <c r="H1" s="149"/>
      <c r="I1" s="149"/>
      <c r="J1" s="149"/>
    </row>
    <row r="2" customFormat="false" ht="15.75" hidden="false" customHeight="false" outlineLevel="0" collapsed="false">
      <c r="A2" s="150" t="s">
        <v>1</v>
      </c>
      <c r="B2" s="151" t="s">
        <v>491</v>
      </c>
      <c r="C2" s="151"/>
      <c r="D2" s="151"/>
      <c r="E2" s="151"/>
      <c r="F2" s="151"/>
      <c r="G2" s="151"/>
      <c r="H2" s="151"/>
      <c r="I2" s="152" t="s">
        <v>1</v>
      </c>
      <c r="J2" s="153" t="n">
        <v>0</v>
      </c>
    </row>
    <row r="3" customFormat="false" ht="15.75" hidden="false" customHeight="false" outlineLevel="0" collapsed="false">
      <c r="A3" s="154" t="s">
        <v>244</v>
      </c>
      <c r="B3" s="155" t="s">
        <v>492</v>
      </c>
      <c r="C3" s="155"/>
      <c r="D3" s="155"/>
      <c r="E3" s="155"/>
      <c r="F3" s="155"/>
      <c r="G3" s="155"/>
      <c r="H3" s="155"/>
      <c r="I3" s="156" t="s">
        <v>244</v>
      </c>
      <c r="J3" s="157" t="n">
        <v>0</v>
      </c>
    </row>
    <row r="4" customFormat="false" ht="15.75" hidden="false" customHeight="false" outlineLevel="0" collapsed="false">
      <c r="A4" s="154" t="s">
        <v>151</v>
      </c>
      <c r="B4" s="155" t="s">
        <v>493</v>
      </c>
      <c r="C4" s="155"/>
      <c r="D4" s="155"/>
      <c r="E4" s="155"/>
      <c r="F4" s="155"/>
      <c r="G4" s="155"/>
      <c r="H4" s="155"/>
      <c r="I4" s="156" t="s">
        <v>151</v>
      </c>
      <c r="J4" s="157" t="n">
        <f aca="false">J2+J3</f>
        <v>0</v>
      </c>
    </row>
    <row r="5" customFormat="false" ht="15.75" hidden="false" customHeight="false" outlineLevel="0" collapsed="false">
      <c r="A5" s="154" t="s">
        <v>153</v>
      </c>
      <c r="B5" s="155" t="s">
        <v>494</v>
      </c>
      <c r="C5" s="155"/>
      <c r="D5" s="155"/>
      <c r="E5" s="155"/>
      <c r="F5" s="155"/>
      <c r="G5" s="155"/>
      <c r="H5" s="155"/>
      <c r="I5" s="156" t="s">
        <v>153</v>
      </c>
      <c r="J5" s="157" t="n">
        <v>0</v>
      </c>
    </row>
    <row r="6" customFormat="false" ht="15.75" hidden="false" customHeight="false" outlineLevel="0" collapsed="false">
      <c r="A6" s="154" t="s">
        <v>155</v>
      </c>
      <c r="B6" s="155" t="s">
        <v>495</v>
      </c>
      <c r="C6" s="155"/>
      <c r="D6" s="155"/>
      <c r="E6" s="155"/>
      <c r="F6" s="155"/>
      <c r="G6" s="155"/>
      <c r="H6" s="155"/>
      <c r="I6" s="156" t="s">
        <v>155</v>
      </c>
      <c r="J6" s="157" t="n">
        <f aca="false">J4-J5</f>
        <v>0</v>
      </c>
    </row>
    <row r="7" customFormat="false" ht="15.75" hidden="false" customHeight="false" outlineLevel="0" collapsed="false">
      <c r="A7" s="154" t="s">
        <v>157</v>
      </c>
      <c r="B7" s="155" t="s">
        <v>384</v>
      </c>
      <c r="C7" s="155"/>
      <c r="D7" s="155"/>
      <c r="E7" s="155"/>
      <c r="F7" s="155"/>
      <c r="G7" s="155"/>
      <c r="H7" s="155"/>
      <c r="I7" s="156" t="s">
        <v>157</v>
      </c>
      <c r="J7" s="157"/>
    </row>
    <row r="8" customFormat="false" ht="15.75" hidden="false" customHeight="false" outlineLevel="0" collapsed="false">
      <c r="A8" s="158" t="s">
        <v>496</v>
      </c>
      <c r="B8" s="158"/>
      <c r="C8" s="158"/>
      <c r="D8" s="158"/>
      <c r="E8" s="158"/>
      <c r="F8" s="158"/>
      <c r="G8" s="159"/>
      <c r="H8" s="159"/>
      <c r="I8" s="160"/>
      <c r="J8" s="161"/>
    </row>
    <row r="9" customFormat="false" ht="15.75" hidden="false" customHeight="false" outlineLevel="0" collapsed="false">
      <c r="A9" s="158" t="s">
        <v>497</v>
      </c>
      <c r="B9" s="158"/>
      <c r="C9" s="158"/>
      <c r="D9" s="158"/>
      <c r="E9" s="158"/>
      <c r="F9" s="158"/>
      <c r="G9" s="159"/>
      <c r="H9" s="159"/>
      <c r="I9" s="160"/>
      <c r="J9" s="161"/>
    </row>
    <row r="10" customFormat="false" ht="15.75" hidden="false" customHeight="false" outlineLevel="0" collapsed="false">
      <c r="A10" s="158" t="s">
        <v>498</v>
      </c>
      <c r="B10" s="158"/>
      <c r="C10" s="158"/>
      <c r="D10" s="158"/>
      <c r="E10" s="158"/>
      <c r="F10" s="158"/>
      <c r="G10" s="159"/>
      <c r="H10" s="159"/>
      <c r="I10" s="160"/>
      <c r="J10" s="161"/>
    </row>
    <row r="11" customFormat="false" ht="15.75" hidden="false" customHeight="false" outlineLevel="0" collapsed="false">
      <c r="A11" s="158" t="s">
        <v>499</v>
      </c>
      <c r="B11" s="158"/>
      <c r="C11" s="158"/>
      <c r="D11" s="158"/>
      <c r="E11" s="158"/>
      <c r="F11" s="158"/>
      <c r="G11" s="159"/>
      <c r="H11" s="159"/>
      <c r="I11" s="160"/>
      <c r="J11" s="161"/>
    </row>
    <row r="12" customFormat="false" ht="15.75" hidden="false" customHeight="false" outlineLevel="0" collapsed="false">
      <c r="A12" s="154" t="s">
        <v>21</v>
      </c>
      <c r="B12" s="155" t="s">
        <v>500</v>
      </c>
      <c r="C12" s="155"/>
      <c r="D12" s="155"/>
      <c r="E12" s="155"/>
      <c r="F12" s="155"/>
      <c r="G12" s="155"/>
      <c r="H12" s="155"/>
      <c r="I12" s="156" t="s">
        <v>21</v>
      </c>
      <c r="J12" s="162" t="n">
        <f aca="false">MIN(J6:J7)</f>
        <v>0</v>
      </c>
    </row>
    <row r="13" customFormat="false" ht="15.75" hidden="false" customHeight="false" outlineLevel="0" collapsed="false">
      <c r="A13" s="154" t="s">
        <v>23</v>
      </c>
      <c r="B13" s="155" t="s">
        <v>384</v>
      </c>
      <c r="C13" s="155"/>
      <c r="D13" s="155"/>
      <c r="E13" s="155"/>
      <c r="F13" s="155"/>
      <c r="G13" s="155"/>
      <c r="H13" s="155"/>
      <c r="I13" s="156" t="s">
        <v>23</v>
      </c>
      <c r="J13" s="162"/>
    </row>
    <row r="14" customFormat="false" ht="15.75" hidden="false" customHeight="false" outlineLevel="0" collapsed="false">
      <c r="A14" s="158" t="s">
        <v>501</v>
      </c>
      <c r="B14" s="158"/>
      <c r="C14" s="158"/>
      <c r="D14" s="158"/>
      <c r="E14" s="158"/>
      <c r="F14" s="158"/>
      <c r="G14" s="159"/>
      <c r="H14" s="159"/>
      <c r="I14" s="160"/>
      <c r="J14" s="161"/>
    </row>
    <row r="15" customFormat="false" ht="15.75" hidden="false" customHeight="false" outlineLevel="0" collapsed="false">
      <c r="A15" s="158" t="s">
        <v>502</v>
      </c>
      <c r="B15" s="158"/>
      <c r="C15" s="158"/>
      <c r="D15" s="158"/>
      <c r="E15" s="158"/>
      <c r="F15" s="158"/>
      <c r="G15" s="159"/>
      <c r="H15" s="159"/>
      <c r="I15" s="160"/>
      <c r="J15" s="161"/>
    </row>
    <row r="16" customFormat="false" ht="15.75" hidden="false" customHeight="false" outlineLevel="0" collapsed="false">
      <c r="A16" s="158" t="s">
        <v>503</v>
      </c>
      <c r="B16" s="158"/>
      <c r="C16" s="158"/>
      <c r="D16" s="158"/>
      <c r="E16" s="158"/>
      <c r="F16" s="158"/>
      <c r="G16" s="159"/>
      <c r="H16" s="159"/>
      <c r="I16" s="160"/>
      <c r="J16" s="161"/>
    </row>
    <row r="17" customFormat="false" ht="15.75" hidden="false" customHeight="false" outlineLevel="0" collapsed="false">
      <c r="A17" s="154" t="s">
        <v>25</v>
      </c>
      <c r="B17" s="155" t="s">
        <v>504</v>
      </c>
      <c r="C17" s="155"/>
      <c r="D17" s="155"/>
      <c r="E17" s="155"/>
      <c r="F17" s="155"/>
      <c r="G17" s="155"/>
      <c r="H17" s="155"/>
      <c r="I17" s="156" t="s">
        <v>25</v>
      </c>
      <c r="J17" s="157" t="n">
        <v>0</v>
      </c>
    </row>
    <row r="18" customFormat="false" ht="15.75" hidden="false" customHeight="false" outlineLevel="0" collapsed="false">
      <c r="A18" s="158" t="s">
        <v>505</v>
      </c>
      <c r="B18" s="158"/>
      <c r="C18" s="158"/>
      <c r="D18" s="158"/>
      <c r="E18" s="158"/>
      <c r="F18" s="158"/>
      <c r="G18" s="159"/>
      <c r="H18" s="159"/>
      <c r="I18" s="160"/>
      <c r="J18" s="161"/>
    </row>
    <row r="19" customFormat="false" ht="30" hidden="false" customHeight="true" outlineLevel="0" collapsed="false">
      <c r="A19" s="163" t="s">
        <v>506</v>
      </c>
      <c r="B19" s="163"/>
      <c r="C19" s="163"/>
      <c r="D19" s="163"/>
      <c r="E19" s="163"/>
      <c r="F19" s="163"/>
      <c r="G19" s="163"/>
      <c r="H19" s="163"/>
      <c r="I19" s="160"/>
      <c r="J19" s="161"/>
    </row>
    <row r="20" customFormat="false" ht="33.75" hidden="false" customHeight="true" outlineLevel="0" collapsed="false">
      <c r="A20" s="163" t="s">
        <v>507</v>
      </c>
      <c r="B20" s="163"/>
      <c r="C20" s="163"/>
      <c r="D20" s="163"/>
      <c r="E20" s="163"/>
      <c r="F20" s="163"/>
      <c r="G20" s="163"/>
      <c r="H20" s="163"/>
      <c r="I20" s="160"/>
      <c r="J20" s="161"/>
    </row>
    <row r="21" customFormat="false" ht="15.75" hidden="false" customHeight="false" outlineLevel="0" collapsed="false">
      <c r="A21" s="154" t="s">
        <v>195</v>
      </c>
      <c r="B21" s="155" t="s">
        <v>508</v>
      </c>
      <c r="C21" s="155"/>
      <c r="D21" s="155"/>
      <c r="E21" s="155"/>
      <c r="F21" s="155"/>
      <c r="G21" s="155"/>
      <c r="H21" s="155"/>
      <c r="I21" s="156" t="s">
        <v>195</v>
      </c>
      <c r="J21" s="157" t="n">
        <f aca="false">ROUND(0.05 *J17,2)</f>
        <v>0</v>
      </c>
    </row>
    <row r="22" customFormat="false" ht="15.75" hidden="false" customHeight="false" outlineLevel="0" collapsed="false">
      <c r="A22" s="154" t="s">
        <v>29</v>
      </c>
      <c r="B22" s="155" t="s">
        <v>509</v>
      </c>
      <c r="C22" s="155"/>
      <c r="D22" s="155"/>
      <c r="E22" s="155"/>
      <c r="F22" s="155"/>
      <c r="G22" s="155"/>
      <c r="H22" s="155"/>
      <c r="I22" s="156" t="s">
        <v>29</v>
      </c>
      <c r="J22" s="157" t="n">
        <f aca="false">MIN(J12,J21)</f>
        <v>0</v>
      </c>
    </row>
    <row r="23" customFormat="false" ht="15.75" hidden="false" customHeight="false" outlineLevel="0" collapsed="false">
      <c r="A23" s="164" t="s">
        <v>199</v>
      </c>
      <c r="B23" s="165" t="s">
        <v>510</v>
      </c>
      <c r="C23" s="165"/>
      <c r="D23" s="165"/>
      <c r="E23" s="165"/>
      <c r="F23" s="165"/>
      <c r="G23" s="165"/>
      <c r="H23" s="165"/>
      <c r="I23" s="166" t="s">
        <v>199</v>
      </c>
      <c r="J23" s="167" t="n">
        <f aca="false">J4-J22</f>
        <v>0</v>
      </c>
    </row>
    <row r="24" customFormat="false" ht="15.75" hidden="false" customHeight="false" outlineLevel="0" collapsed="false">
      <c r="A24" s="168"/>
      <c r="B24" s="168"/>
      <c r="C24" s="168"/>
      <c r="D24" s="168"/>
      <c r="E24" s="168"/>
      <c r="F24" s="168"/>
      <c r="G24" s="168"/>
      <c r="H24" s="168"/>
      <c r="I24" s="168"/>
      <c r="J24" s="168"/>
    </row>
    <row r="25" customFormat="false" ht="15.75" hidden="false" customHeight="false" outlineLevel="0" collapsed="false">
      <c r="A25" s="149" t="s">
        <v>511</v>
      </c>
      <c r="B25" s="149"/>
      <c r="C25" s="149"/>
      <c r="D25" s="149"/>
      <c r="E25" s="149"/>
      <c r="F25" s="149"/>
      <c r="G25" s="149"/>
      <c r="H25" s="149"/>
      <c r="I25" s="149"/>
      <c r="J25" s="149"/>
    </row>
    <row r="26" customFormat="false" ht="15.75" hidden="false" customHeight="false" outlineLevel="0" collapsed="false">
      <c r="A26" s="150" t="s">
        <v>1</v>
      </c>
      <c r="B26" s="151" t="s">
        <v>512</v>
      </c>
      <c r="C26" s="151"/>
      <c r="D26" s="151"/>
      <c r="E26" s="151"/>
      <c r="F26" s="151"/>
      <c r="G26" s="151"/>
      <c r="H26" s="151"/>
      <c r="I26" s="152" t="s">
        <v>1</v>
      </c>
      <c r="J26" s="153"/>
    </row>
    <row r="27" customFormat="false" ht="15.75" hidden="false" customHeight="false" outlineLevel="0" collapsed="false">
      <c r="A27" s="158" t="s">
        <v>513</v>
      </c>
      <c r="B27" s="158"/>
      <c r="C27" s="158"/>
      <c r="D27" s="158"/>
      <c r="E27" s="158"/>
      <c r="F27" s="158"/>
      <c r="G27" s="159"/>
      <c r="H27" s="159"/>
      <c r="I27" s="160"/>
      <c r="J27" s="161"/>
    </row>
    <row r="28" customFormat="false" ht="15.75" hidden="false" customHeight="false" outlineLevel="0" collapsed="false">
      <c r="A28" s="154" t="s">
        <v>3</v>
      </c>
      <c r="B28" s="155" t="s">
        <v>514</v>
      </c>
      <c r="C28" s="155"/>
      <c r="D28" s="155"/>
      <c r="E28" s="155"/>
      <c r="F28" s="155"/>
      <c r="G28" s="156" t="s">
        <v>3</v>
      </c>
      <c r="H28" s="169"/>
      <c r="I28" s="160"/>
      <c r="J28" s="161"/>
    </row>
    <row r="29" customFormat="false" ht="15.75" hidden="false" customHeight="false" outlineLevel="0" collapsed="false">
      <c r="A29" s="154" t="s">
        <v>5</v>
      </c>
      <c r="B29" s="155" t="s">
        <v>515</v>
      </c>
      <c r="C29" s="155"/>
      <c r="D29" s="155"/>
      <c r="E29" s="155"/>
      <c r="F29" s="155"/>
      <c r="G29" s="156" t="s">
        <v>5</v>
      </c>
      <c r="H29" s="169"/>
      <c r="I29" s="160"/>
      <c r="J29" s="161"/>
    </row>
    <row r="30" customFormat="false" ht="15.75" hidden="false" customHeight="false" outlineLevel="0" collapsed="false">
      <c r="A30" s="154" t="s">
        <v>371</v>
      </c>
      <c r="B30" s="155" t="s">
        <v>516</v>
      </c>
      <c r="C30" s="155"/>
      <c r="D30" s="155"/>
      <c r="E30" s="155"/>
      <c r="F30" s="155"/>
      <c r="G30" s="156" t="s">
        <v>371</v>
      </c>
      <c r="H30" s="169"/>
      <c r="I30" s="160"/>
      <c r="J30" s="161"/>
    </row>
    <row r="31" customFormat="false" ht="15.75" hidden="false" customHeight="false" outlineLevel="0" collapsed="false">
      <c r="A31" s="154" t="s">
        <v>373</v>
      </c>
      <c r="B31" s="155" t="s">
        <v>517</v>
      </c>
      <c r="C31" s="155"/>
      <c r="D31" s="155"/>
      <c r="E31" s="155"/>
      <c r="F31" s="155"/>
      <c r="G31" s="156" t="s">
        <v>373</v>
      </c>
      <c r="H31" s="169"/>
      <c r="I31" s="160"/>
      <c r="J31" s="161"/>
    </row>
    <row r="32" customFormat="false" ht="15.75" hidden="false" customHeight="false" outlineLevel="0" collapsed="false">
      <c r="A32" s="154" t="s">
        <v>518</v>
      </c>
      <c r="B32" s="155" t="s">
        <v>519</v>
      </c>
      <c r="C32" s="155"/>
      <c r="D32" s="155"/>
      <c r="E32" s="155"/>
      <c r="F32" s="155"/>
      <c r="G32" s="156" t="s">
        <v>518</v>
      </c>
      <c r="H32" s="169"/>
      <c r="I32" s="160"/>
      <c r="J32" s="161"/>
    </row>
    <row r="33" customFormat="false" ht="15.75" hidden="false" customHeight="false" outlineLevel="0" collapsed="false">
      <c r="A33" s="154" t="s">
        <v>520</v>
      </c>
      <c r="B33" s="155" t="s">
        <v>521</v>
      </c>
      <c r="C33" s="155"/>
      <c r="D33" s="155"/>
      <c r="E33" s="155"/>
      <c r="F33" s="155"/>
      <c r="G33" s="156" t="s">
        <v>520</v>
      </c>
      <c r="H33" s="169"/>
      <c r="I33" s="160"/>
      <c r="J33" s="161"/>
    </row>
    <row r="34" customFormat="false" ht="15.75" hidden="false" customHeight="false" outlineLevel="0" collapsed="false">
      <c r="A34" s="154" t="s">
        <v>522</v>
      </c>
      <c r="B34" s="155" t="s">
        <v>523</v>
      </c>
      <c r="C34" s="155"/>
      <c r="D34" s="155"/>
      <c r="E34" s="155"/>
      <c r="F34" s="155"/>
      <c r="G34" s="156" t="s">
        <v>522</v>
      </c>
      <c r="H34" s="169"/>
      <c r="I34" s="160"/>
      <c r="J34" s="161"/>
    </row>
    <row r="35" customFormat="false" ht="15.75" hidden="false" customHeight="false" outlineLevel="0" collapsed="false">
      <c r="A35" s="154" t="s">
        <v>524</v>
      </c>
      <c r="B35" s="155" t="s">
        <v>525</v>
      </c>
      <c r="C35" s="155"/>
      <c r="D35" s="155"/>
      <c r="E35" s="155"/>
      <c r="F35" s="155"/>
      <c r="G35" s="156" t="s">
        <v>524</v>
      </c>
      <c r="H35" s="169"/>
      <c r="I35" s="160"/>
      <c r="J35" s="161"/>
    </row>
    <row r="36" customFormat="false" ht="15.75" hidden="false" customHeight="false" outlineLevel="0" collapsed="false">
      <c r="A36" s="154" t="s">
        <v>526</v>
      </c>
      <c r="B36" s="155" t="s">
        <v>527</v>
      </c>
      <c r="C36" s="155"/>
      <c r="D36" s="155"/>
      <c r="E36" s="155"/>
      <c r="F36" s="155"/>
      <c r="G36" s="156" t="s">
        <v>526</v>
      </c>
      <c r="H36" s="169"/>
      <c r="I36" s="160"/>
      <c r="J36" s="161"/>
    </row>
    <row r="37" customFormat="false" ht="15.75" hidden="false" customHeight="false" outlineLevel="0" collapsed="false">
      <c r="A37" s="154" t="s">
        <v>244</v>
      </c>
      <c r="B37" s="155" t="s">
        <v>528</v>
      </c>
      <c r="C37" s="155"/>
      <c r="D37" s="155"/>
      <c r="E37" s="155"/>
      <c r="F37" s="155"/>
      <c r="G37" s="156" t="s">
        <v>244</v>
      </c>
      <c r="H37" s="169" t="n">
        <f aca="false">SUM(H28:H36)</f>
        <v>0</v>
      </c>
      <c r="I37" s="160"/>
      <c r="J37" s="161"/>
    </row>
    <row r="38" customFormat="false" ht="15.75" hidden="false" customHeight="false" outlineLevel="0" collapsed="false">
      <c r="A38" s="154" t="s">
        <v>151</v>
      </c>
      <c r="B38" s="155" t="s">
        <v>529</v>
      </c>
      <c r="C38" s="155"/>
      <c r="D38" s="155"/>
      <c r="E38" s="155"/>
      <c r="F38" s="155"/>
      <c r="G38" s="155"/>
      <c r="H38" s="155"/>
      <c r="I38" s="156" t="s">
        <v>151</v>
      </c>
      <c r="J38" s="157" t="n">
        <f aca="false">J26-H37</f>
        <v>0</v>
      </c>
    </row>
    <row r="39" customFormat="false" ht="15.75" hidden="false" customHeight="false" outlineLevel="0" collapsed="false">
      <c r="A39" s="154" t="s">
        <v>153</v>
      </c>
      <c r="B39" s="155" t="s">
        <v>530</v>
      </c>
      <c r="C39" s="155"/>
      <c r="D39" s="155"/>
      <c r="E39" s="155"/>
      <c r="F39" s="155"/>
      <c r="G39" s="155"/>
      <c r="H39" s="155"/>
      <c r="I39" s="156" t="s">
        <v>153</v>
      </c>
      <c r="J39" s="157" t="n">
        <f aca="false">J65</f>
        <v>0</v>
      </c>
    </row>
    <row r="40" customFormat="false" ht="15.75" hidden="false" customHeight="false" outlineLevel="0" collapsed="false">
      <c r="A40" s="164" t="s">
        <v>155</v>
      </c>
      <c r="B40" s="165" t="s">
        <v>531</v>
      </c>
      <c r="C40" s="165"/>
      <c r="D40" s="165"/>
      <c r="E40" s="165"/>
      <c r="F40" s="165"/>
      <c r="G40" s="165"/>
      <c r="H40" s="165"/>
      <c r="I40" s="166" t="s">
        <v>155</v>
      </c>
      <c r="J40" s="167" t="n">
        <f aca="false">J38-J39</f>
        <v>0</v>
      </c>
    </row>
    <row r="41" customFormat="false" ht="15.75" hidden="false" customHeight="false" outlineLevel="0" collapsed="false">
      <c r="A41" s="168"/>
      <c r="B41" s="168"/>
      <c r="C41" s="168"/>
      <c r="D41" s="168"/>
      <c r="E41" s="168"/>
      <c r="F41" s="168"/>
      <c r="G41" s="168"/>
      <c r="H41" s="168"/>
      <c r="I41" s="168"/>
      <c r="J41" s="168"/>
    </row>
    <row r="42" customFormat="false" ht="15.75" hidden="false" customHeight="false" outlineLevel="0" collapsed="false">
      <c r="A42" s="149" t="s">
        <v>532</v>
      </c>
      <c r="B42" s="149"/>
      <c r="C42" s="149"/>
      <c r="D42" s="149"/>
      <c r="E42" s="149"/>
      <c r="F42" s="149"/>
      <c r="G42" s="149"/>
      <c r="H42" s="149"/>
      <c r="I42" s="149"/>
      <c r="J42" s="149"/>
    </row>
    <row r="43" customFormat="false" ht="15.75" hidden="false" customHeight="false" outlineLevel="0" collapsed="false">
      <c r="A43" s="150" t="s">
        <v>1</v>
      </c>
      <c r="B43" s="151" t="s">
        <v>533</v>
      </c>
      <c r="C43" s="151"/>
      <c r="D43" s="151"/>
      <c r="E43" s="151"/>
      <c r="F43" s="151"/>
      <c r="G43" s="151"/>
      <c r="H43" s="151"/>
      <c r="I43" s="152" t="s">
        <v>1</v>
      </c>
      <c r="J43" s="170" t="n">
        <v>0</v>
      </c>
    </row>
    <row r="44" customFormat="false" ht="15.75" hidden="false" customHeight="false" outlineLevel="0" collapsed="false">
      <c r="A44" s="154" t="s">
        <v>3</v>
      </c>
      <c r="B44" s="155" t="s">
        <v>534</v>
      </c>
      <c r="C44" s="155"/>
      <c r="D44" s="155"/>
      <c r="E44" s="155"/>
      <c r="F44" s="155"/>
      <c r="G44" s="171" t="s">
        <v>3</v>
      </c>
      <c r="H44" s="172" t="n">
        <v>0</v>
      </c>
      <c r="I44" s="160"/>
      <c r="J44" s="161"/>
    </row>
    <row r="45" customFormat="false" ht="15.75" hidden="false" customHeight="false" outlineLevel="0" collapsed="false">
      <c r="A45" s="154" t="s">
        <v>244</v>
      </c>
      <c r="B45" s="155" t="s">
        <v>535</v>
      </c>
      <c r="C45" s="155"/>
      <c r="D45" s="155"/>
      <c r="E45" s="155"/>
      <c r="F45" s="155"/>
      <c r="G45" s="155"/>
      <c r="H45" s="155"/>
      <c r="I45" s="156" t="s">
        <v>244</v>
      </c>
      <c r="J45" s="157" t="n">
        <f aca="false">H44*1400</f>
        <v>0</v>
      </c>
    </row>
    <row r="46" customFormat="false" ht="15.75" hidden="false" customHeight="false" outlineLevel="0" collapsed="false">
      <c r="A46" s="154" t="s">
        <v>151</v>
      </c>
      <c r="B46" s="155" t="s">
        <v>536</v>
      </c>
      <c r="C46" s="155"/>
      <c r="D46" s="155"/>
      <c r="E46" s="155"/>
      <c r="F46" s="155"/>
      <c r="G46" s="155"/>
      <c r="H46" s="155"/>
      <c r="I46" s="156" t="s">
        <v>151</v>
      </c>
      <c r="J46" s="157"/>
    </row>
    <row r="47" customFormat="false" ht="15.75" hidden="false" customHeight="false" outlineLevel="0" collapsed="false">
      <c r="A47" s="154" t="s">
        <v>153</v>
      </c>
      <c r="B47" s="155" t="s">
        <v>537</v>
      </c>
      <c r="C47" s="155"/>
      <c r="D47" s="155"/>
      <c r="E47" s="155"/>
      <c r="F47" s="155"/>
      <c r="G47" s="155"/>
      <c r="H47" s="155"/>
      <c r="I47" s="156" t="s">
        <v>153</v>
      </c>
      <c r="J47" s="157" t="n">
        <f aca="false">MAX(J46-2500,0)</f>
        <v>0</v>
      </c>
    </row>
    <row r="48" customFormat="false" ht="15.75" hidden="false" customHeight="false" outlineLevel="0" collapsed="false">
      <c r="A48" s="154" t="s">
        <v>155</v>
      </c>
      <c r="B48" s="155" t="s">
        <v>538</v>
      </c>
      <c r="C48" s="155"/>
      <c r="D48" s="155"/>
      <c r="E48" s="155"/>
      <c r="F48" s="155"/>
      <c r="G48" s="155"/>
      <c r="H48" s="155"/>
      <c r="I48" s="156" t="s">
        <v>155</v>
      </c>
      <c r="J48" s="157" t="n">
        <f aca="false">0.15*J47</f>
        <v>0</v>
      </c>
    </row>
    <row r="49" customFormat="false" ht="15.75" hidden="false" customHeight="false" outlineLevel="0" collapsed="false">
      <c r="A49" s="154" t="s">
        <v>157</v>
      </c>
      <c r="B49" s="155" t="s">
        <v>539</v>
      </c>
      <c r="C49" s="155"/>
      <c r="D49" s="155"/>
      <c r="E49" s="155"/>
      <c r="F49" s="155"/>
      <c r="G49" s="155"/>
      <c r="H49" s="155"/>
      <c r="I49" s="156" t="s">
        <v>157</v>
      </c>
      <c r="J49" s="157"/>
    </row>
    <row r="50" customFormat="false" ht="15.75" hidden="false" customHeight="false" outlineLevel="0" collapsed="false">
      <c r="A50" s="154" t="s">
        <v>21</v>
      </c>
      <c r="B50" s="155" t="s">
        <v>540</v>
      </c>
      <c r="C50" s="155"/>
      <c r="D50" s="155"/>
      <c r="E50" s="155"/>
      <c r="F50" s="155"/>
      <c r="G50" s="156" t="s">
        <v>21</v>
      </c>
      <c r="H50" s="169"/>
      <c r="I50" s="160"/>
      <c r="J50" s="161"/>
    </row>
    <row r="51" customFormat="false" ht="15.75" hidden="false" customHeight="false" outlineLevel="0" collapsed="false">
      <c r="A51" s="154" t="s">
        <v>23</v>
      </c>
      <c r="B51" s="155" t="s">
        <v>541</v>
      </c>
      <c r="C51" s="155"/>
      <c r="D51" s="155"/>
      <c r="E51" s="155"/>
      <c r="F51" s="155"/>
      <c r="G51" s="156" t="s">
        <v>23</v>
      </c>
      <c r="H51" s="169"/>
      <c r="I51" s="160"/>
      <c r="J51" s="161"/>
    </row>
    <row r="52" customFormat="false" ht="15.75" hidden="false" customHeight="false" outlineLevel="0" collapsed="false">
      <c r="A52" s="158" t="s">
        <v>542</v>
      </c>
      <c r="B52" s="158"/>
      <c r="C52" s="158"/>
      <c r="D52" s="158"/>
      <c r="E52" s="158"/>
      <c r="F52" s="158"/>
      <c r="G52" s="159"/>
      <c r="H52" s="159"/>
      <c r="I52" s="160"/>
      <c r="J52" s="161"/>
    </row>
    <row r="53" customFormat="false" ht="15.75" hidden="false" customHeight="false" outlineLevel="0" collapsed="false">
      <c r="A53" s="158" t="s">
        <v>543</v>
      </c>
      <c r="B53" s="158"/>
      <c r="C53" s="158"/>
      <c r="D53" s="158"/>
      <c r="E53" s="158"/>
      <c r="F53" s="158"/>
      <c r="G53" s="159"/>
      <c r="H53" s="159"/>
      <c r="I53" s="160"/>
      <c r="J53" s="161"/>
    </row>
    <row r="54" customFormat="false" ht="15.75" hidden="false" customHeight="false" outlineLevel="0" collapsed="false">
      <c r="A54" s="158" t="s">
        <v>544</v>
      </c>
      <c r="B54" s="158"/>
      <c r="C54" s="158"/>
      <c r="D54" s="158"/>
      <c r="E54" s="158"/>
      <c r="F54" s="158"/>
      <c r="G54" s="159"/>
      <c r="H54" s="159"/>
      <c r="I54" s="160"/>
      <c r="J54" s="161"/>
    </row>
    <row r="55" customFormat="false" ht="15.75" hidden="false" customHeight="false" outlineLevel="0" collapsed="false">
      <c r="A55" s="158" t="s">
        <v>545</v>
      </c>
      <c r="B55" s="158"/>
      <c r="C55" s="158"/>
      <c r="D55" s="158"/>
      <c r="E55" s="158"/>
      <c r="F55" s="158"/>
      <c r="G55" s="159"/>
      <c r="H55" s="159"/>
      <c r="I55" s="160"/>
      <c r="J55" s="161"/>
    </row>
    <row r="56" customFormat="false" ht="15.75" hidden="false" customHeight="false" outlineLevel="0" collapsed="false">
      <c r="A56" s="154" t="s">
        <v>25</v>
      </c>
      <c r="B56" s="155" t="s">
        <v>546</v>
      </c>
      <c r="C56" s="155"/>
      <c r="D56" s="155"/>
      <c r="E56" s="155"/>
      <c r="F56" s="155"/>
      <c r="G56" s="156" t="s">
        <v>25</v>
      </c>
      <c r="H56" s="169" t="n">
        <f aca="false">H50+H51</f>
        <v>0</v>
      </c>
      <c r="I56" s="160"/>
      <c r="J56" s="161"/>
    </row>
    <row r="57" customFormat="false" ht="15.75" hidden="false" customHeight="false" outlineLevel="0" collapsed="false">
      <c r="A57" s="173" t="s">
        <v>547</v>
      </c>
      <c r="B57" s="173"/>
      <c r="C57" s="173"/>
      <c r="D57" s="173"/>
      <c r="E57" s="173"/>
      <c r="F57" s="173"/>
      <c r="G57" s="173"/>
      <c r="H57" s="173"/>
      <c r="I57" s="173"/>
      <c r="J57" s="173"/>
    </row>
    <row r="58" customFormat="false" ht="33.75" hidden="false" customHeight="true" outlineLevel="0" collapsed="false">
      <c r="A58" s="154" t="s">
        <v>195</v>
      </c>
      <c r="B58" s="174" t="s">
        <v>548</v>
      </c>
      <c r="C58" s="174"/>
      <c r="D58" s="174"/>
      <c r="E58" s="174"/>
      <c r="F58" s="174"/>
      <c r="G58" s="156" t="s">
        <v>195</v>
      </c>
      <c r="H58" s="169"/>
      <c r="I58" s="160"/>
      <c r="J58" s="161"/>
    </row>
    <row r="59" customFormat="false" ht="15.75" hidden="false" customHeight="false" outlineLevel="0" collapsed="false">
      <c r="A59" s="154" t="s">
        <v>29</v>
      </c>
      <c r="B59" s="155" t="s">
        <v>549</v>
      </c>
      <c r="C59" s="155"/>
      <c r="D59" s="155"/>
      <c r="E59" s="155"/>
      <c r="F59" s="155"/>
      <c r="G59" s="155"/>
      <c r="H59" s="155"/>
      <c r="I59" s="156" t="s">
        <v>29</v>
      </c>
      <c r="J59" s="157" t="n">
        <f aca="false">H56-H58</f>
        <v>0</v>
      </c>
    </row>
    <row r="60" customFormat="false" ht="15.75" hidden="false" customHeight="false" outlineLevel="0" collapsed="false">
      <c r="A60" s="154" t="s">
        <v>199</v>
      </c>
      <c r="B60" s="155" t="s">
        <v>550</v>
      </c>
      <c r="C60" s="155"/>
      <c r="D60" s="155"/>
      <c r="E60" s="155"/>
      <c r="F60" s="155"/>
      <c r="G60" s="155"/>
      <c r="H60" s="155"/>
      <c r="I60" s="156" t="s">
        <v>199</v>
      </c>
      <c r="J60" s="157" t="n">
        <f aca="false">MAX(J59,J48)</f>
        <v>0</v>
      </c>
    </row>
    <row r="61" customFormat="false" ht="15.75" hidden="false" customHeight="false" outlineLevel="0" collapsed="false">
      <c r="A61" s="154" t="s">
        <v>40</v>
      </c>
      <c r="B61" s="155" t="s">
        <v>551</v>
      </c>
      <c r="C61" s="155"/>
      <c r="D61" s="155"/>
      <c r="E61" s="155"/>
      <c r="F61" s="155"/>
      <c r="G61" s="155"/>
      <c r="H61" s="155"/>
      <c r="I61" s="156" t="s">
        <v>40</v>
      </c>
      <c r="J61" s="157" t="n">
        <f aca="false">MIN(J45,J60)</f>
        <v>0</v>
      </c>
    </row>
    <row r="62" customFormat="false" ht="15.75" hidden="false" customHeight="false" outlineLevel="0" collapsed="false">
      <c r="A62" s="154" t="s">
        <v>42</v>
      </c>
      <c r="B62" s="155" t="s">
        <v>552</v>
      </c>
      <c r="C62" s="155"/>
      <c r="D62" s="155"/>
      <c r="E62" s="155"/>
      <c r="F62" s="155"/>
      <c r="G62" s="155"/>
      <c r="H62" s="155"/>
      <c r="I62" s="156" t="s">
        <v>42</v>
      </c>
      <c r="J62" s="157" t="n">
        <f aca="false">MAX(J43-J61,0)</f>
        <v>0</v>
      </c>
    </row>
    <row r="63" customFormat="false" ht="15.75" hidden="false" customHeight="false" outlineLevel="0" collapsed="false">
      <c r="A63" s="158" t="s">
        <v>553</v>
      </c>
      <c r="B63" s="158"/>
      <c r="C63" s="158"/>
      <c r="D63" s="158"/>
      <c r="E63" s="158"/>
      <c r="F63" s="158"/>
      <c r="G63" s="159"/>
      <c r="H63" s="159"/>
      <c r="I63" s="160"/>
      <c r="J63" s="161"/>
    </row>
    <row r="64" customFormat="false" ht="15.75" hidden="false" customHeight="false" outlineLevel="0" collapsed="false">
      <c r="A64" s="158" t="s">
        <v>554</v>
      </c>
      <c r="B64" s="158"/>
      <c r="C64" s="158"/>
      <c r="D64" s="158"/>
      <c r="E64" s="158"/>
      <c r="F64" s="158"/>
      <c r="G64" s="159"/>
      <c r="H64" s="159"/>
      <c r="I64" s="160"/>
      <c r="J64" s="161"/>
    </row>
    <row r="65" customFormat="false" ht="15.75" hidden="false" customHeight="false" outlineLevel="0" collapsed="false">
      <c r="A65" s="154" t="s">
        <v>44</v>
      </c>
      <c r="B65" s="155" t="s">
        <v>555</v>
      </c>
      <c r="C65" s="155"/>
      <c r="D65" s="155"/>
      <c r="E65" s="155"/>
      <c r="F65" s="155"/>
      <c r="G65" s="155"/>
      <c r="H65" s="155"/>
      <c r="I65" s="156" t="s">
        <v>44</v>
      </c>
      <c r="J65" s="157"/>
    </row>
    <row r="66" customFormat="false" ht="15.75" hidden="false" customHeight="false" outlineLevel="0" collapsed="false">
      <c r="A66" s="175" t="s">
        <v>556</v>
      </c>
      <c r="B66" s="175"/>
      <c r="C66" s="175"/>
      <c r="D66" s="175"/>
      <c r="E66" s="175"/>
      <c r="F66" s="175"/>
      <c r="G66" s="176"/>
      <c r="H66" s="176"/>
      <c r="I66" s="177"/>
      <c r="J66" s="178"/>
    </row>
    <row r="67" customFormat="false" ht="15.75" hidden="false" customHeight="false" outlineLevel="0" collapsed="false">
      <c r="A67" s="168"/>
      <c r="B67" s="168"/>
      <c r="C67" s="168"/>
      <c r="D67" s="168"/>
      <c r="E67" s="168"/>
      <c r="F67" s="168"/>
      <c r="G67" s="168"/>
      <c r="H67" s="168"/>
      <c r="I67" s="168"/>
      <c r="J67" s="168"/>
    </row>
  </sheetData>
  <mergeCells count="64">
    <mergeCell ref="A1:J1"/>
    <mergeCell ref="B2:H2"/>
    <mergeCell ref="B3:H3"/>
    <mergeCell ref="B4:H4"/>
    <mergeCell ref="B5:H5"/>
    <mergeCell ref="B6:H6"/>
    <mergeCell ref="B7:H7"/>
    <mergeCell ref="A8:F8"/>
    <mergeCell ref="A9:F9"/>
    <mergeCell ref="A10:F10"/>
    <mergeCell ref="A11:F11"/>
    <mergeCell ref="B12:H12"/>
    <mergeCell ref="B13:H13"/>
    <mergeCell ref="A14:F14"/>
    <mergeCell ref="A15:F15"/>
    <mergeCell ref="A16:F16"/>
    <mergeCell ref="B17:H17"/>
    <mergeCell ref="A18:F18"/>
    <mergeCell ref="A19:H19"/>
    <mergeCell ref="A20:H20"/>
    <mergeCell ref="B21:H21"/>
    <mergeCell ref="B22:H22"/>
    <mergeCell ref="B23:H23"/>
    <mergeCell ref="A25:J25"/>
    <mergeCell ref="B26:H26"/>
    <mergeCell ref="A27:F27"/>
    <mergeCell ref="B28:F28"/>
    <mergeCell ref="B29:F29"/>
    <mergeCell ref="B30:F30"/>
    <mergeCell ref="B31:F31"/>
    <mergeCell ref="B32:F32"/>
    <mergeCell ref="B33:F33"/>
    <mergeCell ref="B34:F34"/>
    <mergeCell ref="B35:F35"/>
    <mergeCell ref="B36:F36"/>
    <mergeCell ref="B37:F37"/>
    <mergeCell ref="B38:H38"/>
    <mergeCell ref="B39:H39"/>
    <mergeCell ref="B40:H40"/>
    <mergeCell ref="A42:J42"/>
    <mergeCell ref="B43:H43"/>
    <mergeCell ref="B44:F44"/>
    <mergeCell ref="B45:H45"/>
    <mergeCell ref="B46:H46"/>
    <mergeCell ref="B47:H47"/>
    <mergeCell ref="B48:H48"/>
    <mergeCell ref="B49:H49"/>
    <mergeCell ref="B50:F50"/>
    <mergeCell ref="B51:F51"/>
    <mergeCell ref="A52:F52"/>
    <mergeCell ref="A53:F53"/>
    <mergeCell ref="A54:F54"/>
    <mergeCell ref="A55:F55"/>
    <mergeCell ref="B56:F56"/>
    <mergeCell ref="A57:J57"/>
    <mergeCell ref="B58:F58"/>
    <mergeCell ref="B59:H59"/>
    <mergeCell ref="B60:H60"/>
    <mergeCell ref="B61:H61"/>
    <mergeCell ref="B62:H62"/>
    <mergeCell ref="A63:F63"/>
    <mergeCell ref="A64:F64"/>
    <mergeCell ref="B65:H65"/>
    <mergeCell ref="A66:F6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8" activeCellId="0" sqref="B18"/>
    </sheetView>
  </sheetViews>
  <sheetFormatPr defaultColWidth="8.64453125" defaultRowHeight="15.75" zeroHeight="false" outlineLevelRow="0" outlineLevelCol="0"/>
  <cols>
    <col collapsed="false" customWidth="true" hidden="false" outlineLevel="0" max="1" min="1" style="0" width="3.88"/>
    <col collapsed="false" customWidth="true" hidden="false" outlineLevel="0" max="2" min="2" style="0" width="48.5"/>
    <col collapsed="false" customWidth="true" hidden="false" outlineLevel="0" max="7" min="7" style="0" width="3.88"/>
  </cols>
  <sheetData>
    <row r="1" customFormat="false" ht="15.75" hidden="false" customHeight="false" outlineLevel="0" collapsed="false">
      <c r="A1" s="1" t="s">
        <v>557</v>
      </c>
      <c r="B1" s="1"/>
      <c r="C1" s="1"/>
      <c r="D1" s="1"/>
      <c r="E1" s="1"/>
      <c r="F1" s="1"/>
      <c r="G1" s="1"/>
      <c r="H1" s="1"/>
    </row>
    <row r="2" customFormat="false" ht="15.75" hidden="false" customHeight="false" outlineLevel="0" collapsed="false">
      <c r="A2" s="179" t="s">
        <v>558</v>
      </c>
      <c r="B2" s="179"/>
      <c r="C2" s="180"/>
      <c r="D2" s="180"/>
      <c r="E2" s="180"/>
      <c r="F2" s="180"/>
      <c r="G2" s="180"/>
      <c r="H2" s="180"/>
    </row>
    <row r="3" customFormat="false" ht="15.75" hidden="false" customHeight="false" outlineLevel="0" collapsed="false">
      <c r="A3" s="179" t="s">
        <v>559</v>
      </c>
      <c r="B3" s="179"/>
      <c r="C3" s="180"/>
      <c r="D3" s="180"/>
      <c r="E3" s="180"/>
      <c r="F3" s="180"/>
      <c r="G3" s="180"/>
      <c r="H3" s="180"/>
    </row>
    <row r="4" customFormat="false" ht="15.75" hidden="false" customHeight="false" outlineLevel="0" collapsed="false">
      <c r="A4" s="181" t="s">
        <v>560</v>
      </c>
      <c r="B4" s="181"/>
      <c r="C4" s="181"/>
      <c r="D4" s="181"/>
      <c r="E4" s="181"/>
      <c r="F4" s="181"/>
      <c r="G4" s="181"/>
      <c r="H4" s="181"/>
    </row>
    <row r="5" customFormat="false" ht="15.75" hidden="false" customHeight="false" outlineLevel="0" collapsed="false">
      <c r="A5" s="6" t="s">
        <v>1</v>
      </c>
      <c r="B5" s="7" t="s">
        <v>561</v>
      </c>
      <c r="C5" s="7"/>
      <c r="D5" s="7"/>
      <c r="E5" s="7"/>
      <c r="F5" s="7"/>
      <c r="G5" s="8" t="s">
        <v>1</v>
      </c>
      <c r="H5" s="12"/>
    </row>
    <row r="6" customFormat="false" ht="15.75" hidden="false" customHeight="false" outlineLevel="0" collapsed="false">
      <c r="A6" s="6" t="s">
        <v>244</v>
      </c>
      <c r="B6" s="7" t="s">
        <v>562</v>
      </c>
      <c r="C6" s="7"/>
      <c r="D6" s="7"/>
      <c r="E6" s="7"/>
      <c r="F6" s="7"/>
      <c r="G6" s="8" t="s">
        <v>244</v>
      </c>
      <c r="H6" s="12"/>
    </row>
    <row r="7" customFormat="false" ht="15.75" hidden="false" customHeight="false" outlineLevel="0" collapsed="false">
      <c r="A7" s="6" t="s">
        <v>151</v>
      </c>
      <c r="B7" s="7" t="s">
        <v>563</v>
      </c>
      <c r="C7" s="7"/>
      <c r="D7" s="7"/>
      <c r="E7" s="7"/>
      <c r="F7" s="7"/>
      <c r="G7" s="8" t="s">
        <v>151</v>
      </c>
      <c r="H7" s="12" t="n">
        <f aca="false">H5-H6</f>
        <v>0</v>
      </c>
    </row>
    <row r="8" customFormat="false" ht="15.75" hidden="false" customHeight="false" outlineLevel="0" collapsed="false">
      <c r="A8" s="6" t="s">
        <v>153</v>
      </c>
      <c r="B8" s="7" t="s">
        <v>564</v>
      </c>
      <c r="C8" s="7"/>
      <c r="D8" s="7"/>
      <c r="E8" s="7"/>
      <c r="F8" s="7"/>
      <c r="G8" s="8" t="s">
        <v>153</v>
      </c>
      <c r="H8" s="12" t="n">
        <f aca="false">H59</f>
        <v>0</v>
      </c>
    </row>
    <row r="9" customFormat="false" ht="15.75" hidden="false" customHeight="false" outlineLevel="0" collapsed="false">
      <c r="A9" s="6" t="s">
        <v>155</v>
      </c>
      <c r="B9" s="7" t="s">
        <v>565</v>
      </c>
      <c r="C9" s="7"/>
      <c r="D9" s="7"/>
      <c r="E9" s="7"/>
      <c r="F9" s="7"/>
      <c r="G9" s="8" t="s">
        <v>155</v>
      </c>
      <c r="H9" s="12" t="n">
        <f aca="false">H7-H8</f>
        <v>0</v>
      </c>
    </row>
    <row r="10" customFormat="false" ht="15.75" hidden="false" customHeight="false" outlineLevel="0" collapsed="false">
      <c r="A10" s="6" t="s">
        <v>157</v>
      </c>
      <c r="B10" s="7" t="s">
        <v>566</v>
      </c>
      <c r="C10" s="7"/>
      <c r="D10" s="7"/>
      <c r="E10" s="7"/>
      <c r="F10" s="7"/>
      <c r="G10" s="8" t="s">
        <v>157</v>
      </c>
      <c r="H10" s="12"/>
    </row>
    <row r="11" customFormat="false" ht="15.75" hidden="false" customHeight="false" outlineLevel="0" collapsed="false">
      <c r="A11" s="6" t="s">
        <v>21</v>
      </c>
      <c r="B11" s="7" t="s">
        <v>567</v>
      </c>
      <c r="C11" s="7"/>
      <c r="D11" s="7"/>
      <c r="E11" s="7"/>
      <c r="F11" s="7"/>
      <c r="G11" s="8" t="s">
        <v>21</v>
      </c>
      <c r="H11" s="12" t="n">
        <f aca="false">H10+H9</f>
        <v>0</v>
      </c>
    </row>
    <row r="12" customFormat="false" ht="15.75" hidden="false" customHeight="false" outlineLevel="0" collapsed="false">
      <c r="A12" s="182" t="s">
        <v>568</v>
      </c>
      <c r="B12" s="182"/>
      <c r="C12" s="182"/>
      <c r="D12" s="182"/>
      <c r="E12" s="182"/>
      <c r="F12" s="182"/>
      <c r="G12" s="182"/>
      <c r="H12" s="182"/>
    </row>
    <row r="13" customFormat="false" ht="15.75" hidden="false" customHeight="false" outlineLevel="0" collapsed="false">
      <c r="A13" s="183" t="s">
        <v>23</v>
      </c>
      <c r="B13" s="7" t="s">
        <v>569</v>
      </c>
      <c r="C13" s="7"/>
      <c r="D13" s="7"/>
      <c r="E13" s="7"/>
      <c r="F13" s="7"/>
      <c r="G13" s="8" t="s">
        <v>23</v>
      </c>
      <c r="H13" s="12"/>
    </row>
    <row r="14" customFormat="false" ht="15.75" hidden="false" customHeight="false" outlineLevel="0" collapsed="false">
      <c r="A14" s="183" t="s">
        <v>25</v>
      </c>
      <c r="B14" s="7" t="s">
        <v>570</v>
      </c>
      <c r="C14" s="7"/>
      <c r="D14" s="7"/>
      <c r="E14" s="7"/>
      <c r="F14" s="7"/>
      <c r="G14" s="8" t="s">
        <v>25</v>
      </c>
      <c r="H14" s="12"/>
    </row>
    <row r="15" customFormat="false" ht="15.75" hidden="false" customHeight="false" outlineLevel="0" collapsed="false">
      <c r="A15" s="183" t="s">
        <v>195</v>
      </c>
      <c r="B15" s="7" t="s">
        <v>571</v>
      </c>
      <c r="C15" s="7"/>
      <c r="D15" s="7"/>
      <c r="E15" s="7"/>
      <c r="F15" s="7"/>
      <c r="G15" s="8" t="s">
        <v>195</v>
      </c>
      <c r="H15" s="12"/>
    </row>
    <row r="16" customFormat="false" ht="15.75" hidden="false" customHeight="false" outlineLevel="0" collapsed="false">
      <c r="A16" s="183" t="s">
        <v>29</v>
      </c>
      <c r="B16" s="7" t="s">
        <v>572</v>
      </c>
      <c r="C16" s="7"/>
      <c r="D16" s="7"/>
      <c r="E16" s="7"/>
      <c r="F16" s="7"/>
      <c r="G16" s="8" t="s">
        <v>29</v>
      </c>
      <c r="H16" s="12"/>
    </row>
    <row r="17" customFormat="false" ht="15.75" hidden="false" customHeight="false" outlineLevel="0" collapsed="false">
      <c r="A17" s="183" t="s">
        <v>199</v>
      </c>
      <c r="B17" s="7" t="s">
        <v>573</v>
      </c>
      <c r="C17" s="7"/>
      <c r="D17" s="7"/>
      <c r="E17" s="7"/>
      <c r="F17" s="7"/>
      <c r="G17" s="8" t="s">
        <v>199</v>
      </c>
      <c r="H17" s="12"/>
    </row>
    <row r="18" customFormat="false" ht="15.75" hidden="false" customHeight="false" outlineLevel="0" collapsed="false">
      <c r="A18" s="183" t="s">
        <v>40</v>
      </c>
      <c r="B18" s="7" t="s">
        <v>574</v>
      </c>
      <c r="C18" s="7"/>
      <c r="D18" s="7"/>
      <c r="E18" s="7"/>
      <c r="F18" s="7"/>
      <c r="G18" s="8" t="s">
        <v>40</v>
      </c>
      <c r="H18" s="12"/>
    </row>
    <row r="19" customFormat="false" ht="15.75" hidden="false" customHeight="false" outlineLevel="0" collapsed="false">
      <c r="A19" s="183" t="s">
        <v>42</v>
      </c>
      <c r="B19" s="7" t="s">
        <v>575</v>
      </c>
      <c r="C19" s="7"/>
      <c r="D19" s="7"/>
      <c r="E19" s="7"/>
      <c r="F19" s="7"/>
      <c r="G19" s="8" t="s">
        <v>42</v>
      </c>
      <c r="H19" s="12"/>
    </row>
    <row r="20" customFormat="false" ht="15.75" hidden="false" customHeight="false" outlineLevel="0" collapsed="false">
      <c r="A20" s="183" t="s">
        <v>44</v>
      </c>
      <c r="B20" s="7" t="s">
        <v>576</v>
      </c>
      <c r="C20" s="7"/>
      <c r="D20" s="7"/>
      <c r="E20" s="7"/>
      <c r="F20" s="7"/>
      <c r="G20" s="8" t="s">
        <v>44</v>
      </c>
      <c r="H20" s="12"/>
    </row>
    <row r="21" customFormat="false" ht="15.75" hidden="false" customHeight="false" outlineLevel="0" collapsed="false">
      <c r="A21" s="183" t="n">
        <v>16</v>
      </c>
      <c r="B21" s="184" t="s">
        <v>577</v>
      </c>
      <c r="C21" s="184"/>
      <c r="D21" s="184"/>
      <c r="E21" s="184"/>
      <c r="F21" s="184"/>
      <c r="G21" s="8"/>
      <c r="H21" s="12"/>
    </row>
    <row r="22" customFormat="false" ht="15.75" hidden="false" customHeight="false" outlineLevel="0" collapsed="false">
      <c r="A22" s="183" t="s">
        <v>442</v>
      </c>
      <c r="B22" s="7" t="s">
        <v>578</v>
      </c>
      <c r="C22" s="7"/>
      <c r="D22" s="7"/>
      <c r="E22" s="7"/>
      <c r="F22" s="7"/>
      <c r="G22" s="8" t="s">
        <v>442</v>
      </c>
      <c r="H22" s="12"/>
    </row>
    <row r="23" customFormat="false" ht="15.75" hidden="false" customHeight="false" outlineLevel="0" collapsed="false">
      <c r="A23" s="183" t="s">
        <v>446</v>
      </c>
      <c r="B23" s="7" t="s">
        <v>133</v>
      </c>
      <c r="C23" s="7"/>
      <c r="D23" s="7"/>
      <c r="E23" s="7"/>
      <c r="F23" s="7"/>
      <c r="G23" s="8" t="s">
        <v>446</v>
      </c>
      <c r="H23" s="12"/>
    </row>
    <row r="24" customFormat="false" ht="15.75" hidden="false" customHeight="false" outlineLevel="0" collapsed="false">
      <c r="A24" s="183" t="s">
        <v>49</v>
      </c>
      <c r="B24" s="7" t="s">
        <v>579</v>
      </c>
      <c r="C24" s="7"/>
      <c r="D24" s="7"/>
      <c r="E24" s="7"/>
      <c r="F24" s="7"/>
      <c r="G24" s="8" t="s">
        <v>49</v>
      </c>
      <c r="H24" s="12"/>
    </row>
    <row r="25" customFormat="false" ht="15.75" hidden="false" customHeight="false" outlineLevel="0" collapsed="false">
      <c r="A25" s="183" t="s">
        <v>51</v>
      </c>
      <c r="B25" s="7" t="s">
        <v>580</v>
      </c>
      <c r="C25" s="7"/>
      <c r="D25" s="7"/>
      <c r="E25" s="7"/>
      <c r="F25" s="7"/>
      <c r="G25" s="8" t="s">
        <v>51</v>
      </c>
      <c r="H25" s="12"/>
    </row>
    <row r="26" customFormat="false" ht="15.75" hidden="false" customHeight="false" outlineLevel="0" collapsed="false">
      <c r="A26" s="183" t="s">
        <v>53</v>
      </c>
      <c r="B26" s="7" t="s">
        <v>581</v>
      </c>
      <c r="C26" s="7"/>
      <c r="D26" s="7"/>
      <c r="E26" s="7"/>
      <c r="F26" s="7"/>
      <c r="G26" s="8" t="s">
        <v>53</v>
      </c>
      <c r="H26" s="12"/>
    </row>
    <row r="27" customFormat="false" ht="15.75" hidden="false" customHeight="false" outlineLevel="0" collapsed="false">
      <c r="A27" s="183" t="n">
        <v>20</v>
      </c>
      <c r="B27" s="184" t="s">
        <v>582</v>
      </c>
      <c r="C27" s="184"/>
      <c r="D27" s="184"/>
      <c r="E27" s="184"/>
      <c r="F27" s="184"/>
      <c r="G27" s="8"/>
      <c r="H27" s="12"/>
    </row>
    <row r="28" customFormat="false" ht="15.75" hidden="false" customHeight="false" outlineLevel="0" collapsed="false">
      <c r="A28" s="183" t="s">
        <v>583</v>
      </c>
      <c r="B28" s="7" t="s">
        <v>584</v>
      </c>
      <c r="C28" s="7"/>
      <c r="D28" s="7"/>
      <c r="E28" s="7"/>
      <c r="F28" s="7"/>
      <c r="G28" s="8" t="s">
        <v>583</v>
      </c>
      <c r="H28" s="12"/>
    </row>
    <row r="29" customFormat="false" ht="15.75" hidden="false" customHeight="false" outlineLevel="0" collapsed="false">
      <c r="A29" s="183" t="s">
        <v>585</v>
      </c>
      <c r="B29" s="7" t="s">
        <v>586</v>
      </c>
      <c r="C29" s="7"/>
      <c r="D29" s="7"/>
      <c r="E29" s="7"/>
      <c r="F29" s="7"/>
      <c r="G29" s="8" t="s">
        <v>585</v>
      </c>
      <c r="H29" s="12"/>
    </row>
    <row r="30" customFormat="false" ht="15.75" hidden="false" customHeight="false" outlineLevel="0" collapsed="false">
      <c r="A30" s="183" t="s">
        <v>57</v>
      </c>
      <c r="B30" s="7" t="s">
        <v>587</v>
      </c>
      <c r="C30" s="7"/>
      <c r="D30" s="7"/>
      <c r="E30" s="7"/>
      <c r="F30" s="7"/>
      <c r="G30" s="8" t="s">
        <v>57</v>
      </c>
      <c r="H30" s="12"/>
    </row>
    <row r="31" customFormat="false" ht="15.75" hidden="false" customHeight="false" outlineLevel="0" collapsed="false">
      <c r="A31" s="183" t="s">
        <v>59</v>
      </c>
      <c r="B31" s="7" t="s">
        <v>588</v>
      </c>
      <c r="C31" s="7"/>
      <c r="D31" s="7"/>
      <c r="E31" s="7"/>
      <c r="F31" s="7"/>
      <c r="G31" s="8" t="s">
        <v>59</v>
      </c>
      <c r="H31" s="12"/>
    </row>
    <row r="32" customFormat="false" ht="15.75" hidden="false" customHeight="false" outlineLevel="0" collapsed="false">
      <c r="A32" s="183" t="s">
        <v>61</v>
      </c>
      <c r="B32" s="7" t="s">
        <v>589</v>
      </c>
      <c r="C32" s="7"/>
      <c r="D32" s="7"/>
      <c r="E32" s="7"/>
      <c r="F32" s="7"/>
      <c r="G32" s="8" t="s">
        <v>61</v>
      </c>
      <c r="H32" s="12"/>
    </row>
    <row r="33" customFormat="false" ht="15.75" hidden="false" customHeight="false" outlineLevel="0" collapsed="false">
      <c r="A33" s="183" t="n">
        <v>24</v>
      </c>
      <c r="B33" s="184" t="s">
        <v>590</v>
      </c>
      <c r="C33" s="184"/>
      <c r="D33" s="184"/>
      <c r="E33" s="184"/>
      <c r="F33" s="184"/>
      <c r="G33" s="185"/>
      <c r="H33" s="186"/>
    </row>
    <row r="34" customFormat="false" ht="15.75" hidden="false" customHeight="false" outlineLevel="0" collapsed="false">
      <c r="A34" s="183" t="s">
        <v>214</v>
      </c>
      <c r="B34" s="7" t="s">
        <v>591</v>
      </c>
      <c r="C34" s="7"/>
      <c r="D34" s="7"/>
      <c r="E34" s="7"/>
      <c r="F34" s="7"/>
      <c r="G34" s="8" t="s">
        <v>214</v>
      </c>
      <c r="H34" s="12"/>
    </row>
    <row r="35" customFormat="false" ht="15.75" hidden="false" customHeight="false" outlineLevel="0" collapsed="false">
      <c r="A35" s="183" t="s">
        <v>216</v>
      </c>
      <c r="B35" s="7" t="s">
        <v>592</v>
      </c>
      <c r="C35" s="7"/>
      <c r="D35" s="7"/>
      <c r="E35" s="7"/>
      <c r="F35" s="7"/>
      <c r="G35" s="8" t="s">
        <v>216</v>
      </c>
      <c r="H35" s="12"/>
    </row>
    <row r="36" customFormat="false" ht="15.75" hidden="false" customHeight="false" outlineLevel="0" collapsed="false">
      <c r="A36" s="183" t="s">
        <v>238</v>
      </c>
      <c r="B36" s="7" t="s">
        <v>593</v>
      </c>
      <c r="C36" s="7"/>
      <c r="D36" s="7"/>
      <c r="E36" s="7"/>
      <c r="F36" s="7"/>
      <c r="G36" s="8" t="s">
        <v>238</v>
      </c>
      <c r="H36" s="12"/>
    </row>
    <row r="37" customFormat="false" ht="15.75" hidden="false" customHeight="false" outlineLevel="0" collapsed="false">
      <c r="A37" s="183" t="s">
        <v>73</v>
      </c>
      <c r="B37" s="7" t="s">
        <v>594</v>
      </c>
      <c r="C37" s="7"/>
      <c r="D37" s="7"/>
      <c r="E37" s="7"/>
      <c r="F37" s="7"/>
      <c r="G37" s="8" t="s">
        <v>73</v>
      </c>
      <c r="H37" s="12"/>
    </row>
    <row r="38" customFormat="false" ht="15.75" hidden="false" customHeight="false" outlineLevel="0" collapsed="false">
      <c r="A38" s="183" t="s">
        <v>75</v>
      </c>
      <c r="B38" s="7" t="s">
        <v>595</v>
      </c>
      <c r="C38" s="7"/>
      <c r="D38" s="7"/>
      <c r="E38" s="7"/>
      <c r="F38" s="7"/>
      <c r="G38" s="8" t="s">
        <v>75</v>
      </c>
      <c r="H38" s="12" t="n">
        <f aca="false">H75</f>
        <v>0</v>
      </c>
    </row>
    <row r="39" customFormat="false" ht="15.75" hidden="false" customHeight="false" outlineLevel="0" collapsed="false">
      <c r="A39" s="183" t="s">
        <v>77</v>
      </c>
      <c r="B39" s="7" t="s">
        <v>211</v>
      </c>
      <c r="C39" s="7"/>
      <c r="D39" s="7"/>
      <c r="E39" s="7"/>
      <c r="F39" s="7"/>
      <c r="G39" s="8" t="s">
        <v>77</v>
      </c>
      <c r="H39" s="12"/>
    </row>
    <row r="40" customFormat="false" ht="15.75" hidden="false" customHeight="false" outlineLevel="0" collapsed="false">
      <c r="A40" s="183" t="s">
        <v>81</v>
      </c>
      <c r="B40" s="7" t="s">
        <v>596</v>
      </c>
      <c r="C40" s="7"/>
      <c r="D40" s="7"/>
      <c r="E40" s="7"/>
      <c r="F40" s="7"/>
      <c r="G40" s="8" t="s">
        <v>81</v>
      </c>
      <c r="H40" s="12" t="n">
        <f aca="false">SUM(H13:H38)</f>
        <v>0</v>
      </c>
    </row>
    <row r="41" customFormat="false" ht="15.75" hidden="false" customHeight="false" outlineLevel="0" collapsed="false">
      <c r="A41" s="183" t="s">
        <v>83</v>
      </c>
      <c r="B41" s="7" t="s">
        <v>597</v>
      </c>
      <c r="C41" s="7"/>
      <c r="D41" s="7"/>
      <c r="E41" s="7"/>
      <c r="F41" s="7"/>
      <c r="G41" s="8" t="s">
        <v>83</v>
      </c>
      <c r="H41" s="12" t="n">
        <f aca="false">-H42</f>
        <v>0</v>
      </c>
    </row>
    <row r="42" customFormat="false" ht="15.75" hidden="false" customHeight="false" outlineLevel="0" collapsed="false">
      <c r="A42" s="183" t="s">
        <v>85</v>
      </c>
      <c r="B42" s="7" t="s">
        <v>598</v>
      </c>
      <c r="C42" s="7"/>
      <c r="D42" s="7"/>
      <c r="E42" s="7"/>
      <c r="F42" s="7"/>
      <c r="G42" s="8" t="s">
        <v>85</v>
      </c>
      <c r="H42" s="12"/>
    </row>
    <row r="43" customFormat="false" ht="15.75" hidden="false" customHeight="false" outlineLevel="0" collapsed="false">
      <c r="A43" s="183" t="s">
        <v>87</v>
      </c>
      <c r="B43" s="7" t="s">
        <v>599</v>
      </c>
      <c r="C43" s="7"/>
      <c r="D43" s="7"/>
      <c r="E43" s="7"/>
      <c r="F43" s="7"/>
      <c r="G43" s="8" t="s">
        <v>87</v>
      </c>
      <c r="H43" s="12" t="n">
        <f aca="false">H41-H42</f>
        <v>0</v>
      </c>
    </row>
    <row r="44" customFormat="false" ht="15.75" hidden="false" customHeight="false" outlineLevel="0" collapsed="false">
      <c r="A44" s="187"/>
      <c r="B44" s="184" t="s">
        <v>600</v>
      </c>
      <c r="C44" s="184"/>
      <c r="D44" s="184"/>
      <c r="E44" s="184"/>
      <c r="F44" s="184"/>
      <c r="G44" s="188"/>
      <c r="H44" s="189"/>
    </row>
    <row r="45" customFormat="false" ht="15.75" hidden="false" customHeight="false" outlineLevel="0" collapsed="false">
      <c r="A45" s="187"/>
      <c r="B45" s="184" t="s">
        <v>601</v>
      </c>
      <c r="C45" s="184"/>
      <c r="D45" s="184"/>
      <c r="E45" s="184"/>
      <c r="F45" s="184"/>
      <c r="G45" s="188"/>
      <c r="H45" s="189"/>
    </row>
    <row r="46" customFormat="false" ht="15.75" hidden="false" customHeight="false" outlineLevel="0" collapsed="false">
      <c r="A46" s="190"/>
      <c r="B46" s="191" t="s">
        <v>602</v>
      </c>
      <c r="C46" s="191"/>
      <c r="D46" s="191"/>
      <c r="E46" s="191"/>
      <c r="F46" s="191"/>
      <c r="G46" s="192"/>
      <c r="H46" s="193"/>
    </row>
    <row r="48" customFormat="false" ht="15.75" hidden="false" customHeight="false" outlineLevel="0" collapsed="false">
      <c r="A48" s="194" t="s">
        <v>603</v>
      </c>
      <c r="B48" s="194"/>
      <c r="C48" s="194"/>
      <c r="D48" s="194"/>
      <c r="E48" s="194"/>
      <c r="F48" s="194"/>
      <c r="G48" s="194"/>
      <c r="H48" s="194"/>
    </row>
    <row r="49" customFormat="false" ht="15.75" hidden="false" customHeight="false" outlineLevel="0" collapsed="false">
      <c r="A49" s="195" t="s">
        <v>604</v>
      </c>
      <c r="B49" s="196"/>
      <c r="C49" s="196"/>
      <c r="D49" s="196"/>
      <c r="E49" s="196"/>
      <c r="F49" s="196"/>
      <c r="G49" s="196"/>
      <c r="H49" s="197"/>
    </row>
    <row r="50" customFormat="false" ht="15.75" hidden="false" customHeight="false" outlineLevel="0" collapsed="false">
      <c r="A50" s="183" t="n">
        <v>33</v>
      </c>
      <c r="B50" s="184" t="s">
        <v>605</v>
      </c>
      <c r="C50" s="184"/>
      <c r="D50" s="184"/>
      <c r="E50" s="184"/>
      <c r="F50" s="184"/>
      <c r="G50" s="188"/>
      <c r="H50" s="189"/>
    </row>
    <row r="51" customFormat="false" ht="15.75" hidden="false" customHeight="false" outlineLevel="0" collapsed="false">
      <c r="A51" s="183" t="n">
        <v>34</v>
      </c>
      <c r="B51" s="184" t="s">
        <v>606</v>
      </c>
      <c r="C51" s="184"/>
      <c r="D51" s="184"/>
      <c r="E51" s="184"/>
      <c r="F51" s="184"/>
      <c r="G51" s="188"/>
      <c r="H51" s="189"/>
    </row>
    <row r="52" customFormat="false" ht="15.75" hidden="false" customHeight="false" outlineLevel="0" collapsed="false">
      <c r="A52" s="183" t="s">
        <v>481</v>
      </c>
      <c r="B52" s="7" t="s">
        <v>607</v>
      </c>
      <c r="C52" s="7"/>
      <c r="D52" s="7"/>
      <c r="E52" s="7"/>
      <c r="F52" s="7"/>
      <c r="G52" s="8" t="s">
        <v>481</v>
      </c>
      <c r="H52" s="12"/>
    </row>
    <row r="53" customFormat="false" ht="15.75" hidden="false" customHeight="false" outlineLevel="0" collapsed="false">
      <c r="A53" s="183" t="s">
        <v>97</v>
      </c>
      <c r="B53" s="7" t="s">
        <v>608</v>
      </c>
      <c r="C53" s="7"/>
      <c r="D53" s="7"/>
      <c r="E53" s="7"/>
      <c r="F53" s="7"/>
      <c r="G53" s="8" t="s">
        <v>97</v>
      </c>
      <c r="H53" s="12"/>
    </row>
    <row r="54" customFormat="false" ht="15.75" hidden="false" customHeight="false" outlineLevel="0" collapsed="false">
      <c r="A54" s="183" t="s">
        <v>100</v>
      </c>
      <c r="B54" s="7" t="s">
        <v>609</v>
      </c>
      <c r="C54" s="7"/>
      <c r="D54" s="7"/>
      <c r="E54" s="7"/>
      <c r="F54" s="7"/>
      <c r="G54" s="8" t="s">
        <v>100</v>
      </c>
      <c r="H54" s="12"/>
    </row>
    <row r="55" customFormat="false" ht="15.75" hidden="false" customHeight="false" outlineLevel="0" collapsed="false">
      <c r="A55" s="183" t="s">
        <v>102</v>
      </c>
      <c r="B55" s="7" t="s">
        <v>610</v>
      </c>
      <c r="C55" s="7"/>
      <c r="D55" s="7"/>
      <c r="E55" s="7"/>
      <c r="F55" s="7"/>
      <c r="G55" s="8" t="s">
        <v>102</v>
      </c>
      <c r="H55" s="12"/>
    </row>
    <row r="56" customFormat="false" ht="15.75" hidden="false" customHeight="false" outlineLevel="0" collapsed="false">
      <c r="A56" s="183" t="s">
        <v>486</v>
      </c>
      <c r="B56" s="7" t="s">
        <v>611</v>
      </c>
      <c r="C56" s="7"/>
      <c r="D56" s="7"/>
      <c r="E56" s="7"/>
      <c r="F56" s="7"/>
      <c r="G56" s="8" t="s">
        <v>486</v>
      </c>
      <c r="H56" s="12"/>
    </row>
    <row r="57" customFormat="false" ht="15.75" hidden="false" customHeight="false" outlineLevel="0" collapsed="false">
      <c r="A57" s="183" t="s">
        <v>488</v>
      </c>
      <c r="B57" s="7" t="s">
        <v>612</v>
      </c>
      <c r="C57" s="7"/>
      <c r="D57" s="7"/>
      <c r="E57" s="7"/>
      <c r="F57" s="7"/>
      <c r="G57" s="8" t="s">
        <v>488</v>
      </c>
      <c r="H57" s="12" t="n">
        <f aca="false">SUM(H52:H56)</f>
        <v>0</v>
      </c>
    </row>
    <row r="58" customFormat="false" ht="15.75" hidden="false" customHeight="false" outlineLevel="0" collapsed="false">
      <c r="A58" s="183" t="s">
        <v>613</v>
      </c>
      <c r="B58" s="7" t="s">
        <v>614</v>
      </c>
      <c r="C58" s="7"/>
      <c r="D58" s="7"/>
      <c r="E58" s="7"/>
      <c r="F58" s="7"/>
      <c r="G58" s="8" t="s">
        <v>613</v>
      </c>
      <c r="H58" s="12"/>
    </row>
    <row r="59" customFormat="false" ht="15.75" hidden="false" customHeight="false" outlineLevel="0" collapsed="false">
      <c r="A59" s="183" t="s">
        <v>615</v>
      </c>
      <c r="B59" s="7" t="s">
        <v>616</v>
      </c>
      <c r="C59" s="7"/>
      <c r="D59" s="7"/>
      <c r="E59" s="7"/>
      <c r="F59" s="7"/>
      <c r="G59" s="8" t="s">
        <v>615</v>
      </c>
      <c r="H59" s="12" t="n">
        <f aca="false">H57-H58</f>
        <v>0</v>
      </c>
    </row>
    <row r="60" customFormat="false" ht="15.75" hidden="false" customHeight="false" outlineLevel="0" collapsed="false">
      <c r="A60" s="198" t="s">
        <v>617</v>
      </c>
      <c r="B60" s="198"/>
      <c r="C60" s="198"/>
      <c r="D60" s="198"/>
      <c r="E60" s="198"/>
      <c r="F60" s="198"/>
      <c r="G60" s="198"/>
      <c r="H60" s="198"/>
    </row>
    <row r="61" customFormat="false" ht="15.75" hidden="false" customHeight="false" outlineLevel="0" collapsed="false">
      <c r="A61" s="199"/>
      <c r="B61" s="7" t="s">
        <v>618</v>
      </c>
      <c r="C61" s="7"/>
      <c r="D61" s="7"/>
      <c r="E61" s="7"/>
      <c r="F61" s="7"/>
      <c r="G61" s="7"/>
      <c r="H61" s="17"/>
    </row>
    <row r="62" customFormat="false" ht="15.75" hidden="false" customHeight="false" outlineLevel="0" collapsed="false">
      <c r="A62" s="187"/>
      <c r="B62" s="200" t="s">
        <v>619</v>
      </c>
      <c r="C62" s="200"/>
      <c r="D62" s="200"/>
      <c r="E62" s="200"/>
      <c r="F62" s="7"/>
      <c r="G62" s="7"/>
      <c r="H62" s="17"/>
    </row>
    <row r="63" customFormat="false" ht="15.75" hidden="false" customHeight="false" outlineLevel="0" collapsed="false">
      <c r="A63" s="190"/>
      <c r="B63" s="201" t="s">
        <v>620</v>
      </c>
      <c r="C63" s="201"/>
      <c r="D63" s="201"/>
      <c r="E63" s="201"/>
      <c r="F63" s="19"/>
      <c r="G63" s="19"/>
      <c r="H63" s="202"/>
    </row>
    <row r="65" customFormat="false" ht="15.75" hidden="false" customHeight="false" outlineLevel="0" collapsed="false">
      <c r="A65" s="181" t="s">
        <v>621</v>
      </c>
      <c r="B65" s="181"/>
      <c r="C65" s="181"/>
      <c r="D65" s="181"/>
      <c r="E65" s="181"/>
      <c r="F65" s="181"/>
      <c r="G65" s="181"/>
      <c r="H65" s="181"/>
    </row>
    <row r="66" customFormat="false" ht="15.75" hidden="false" customHeight="false" outlineLevel="0" collapsed="false">
      <c r="A66" s="203"/>
      <c r="B66" s="203"/>
      <c r="C66" s="203"/>
      <c r="D66" s="203"/>
      <c r="E66" s="203"/>
      <c r="F66" s="203"/>
      <c r="G66" s="203"/>
      <c r="H66" s="12"/>
    </row>
    <row r="67" customFormat="false" ht="15.75" hidden="false" customHeight="false" outlineLevel="0" collapsed="false">
      <c r="A67" s="203"/>
      <c r="B67" s="203"/>
      <c r="C67" s="203"/>
      <c r="D67" s="203"/>
      <c r="E67" s="203"/>
      <c r="F67" s="203"/>
      <c r="G67" s="203"/>
      <c r="H67" s="12"/>
    </row>
    <row r="68" customFormat="false" ht="15.75" hidden="false" customHeight="false" outlineLevel="0" collapsed="false">
      <c r="A68" s="203"/>
      <c r="B68" s="203"/>
      <c r="C68" s="203"/>
      <c r="D68" s="203"/>
      <c r="E68" s="203"/>
      <c r="F68" s="203"/>
      <c r="G68" s="203"/>
      <c r="H68" s="12"/>
    </row>
    <row r="69" customFormat="false" ht="15.75" hidden="false" customHeight="false" outlineLevel="0" collapsed="false">
      <c r="A69" s="203"/>
      <c r="B69" s="203"/>
      <c r="C69" s="203"/>
      <c r="D69" s="203"/>
      <c r="E69" s="203"/>
      <c r="F69" s="203"/>
      <c r="G69" s="203"/>
      <c r="H69" s="12"/>
    </row>
    <row r="70" customFormat="false" ht="15.75" hidden="false" customHeight="false" outlineLevel="0" collapsed="false">
      <c r="A70" s="203"/>
      <c r="B70" s="203"/>
      <c r="C70" s="203"/>
      <c r="D70" s="203"/>
      <c r="E70" s="203"/>
      <c r="F70" s="203"/>
      <c r="G70" s="203"/>
      <c r="H70" s="12"/>
    </row>
    <row r="71" customFormat="false" ht="15.75" hidden="false" customHeight="false" outlineLevel="0" collapsed="false">
      <c r="A71" s="203"/>
      <c r="B71" s="203"/>
      <c r="C71" s="203"/>
      <c r="D71" s="203"/>
      <c r="E71" s="203"/>
      <c r="F71" s="203"/>
      <c r="G71" s="203"/>
      <c r="H71" s="12"/>
    </row>
    <row r="72" customFormat="false" ht="15.75" hidden="false" customHeight="false" outlineLevel="0" collapsed="false">
      <c r="A72" s="203"/>
      <c r="B72" s="203"/>
      <c r="C72" s="203"/>
      <c r="D72" s="203"/>
      <c r="E72" s="203"/>
      <c r="F72" s="203"/>
      <c r="G72" s="203"/>
      <c r="H72" s="12"/>
    </row>
    <row r="73" customFormat="false" ht="15.75" hidden="false" customHeight="false" outlineLevel="0" collapsed="false">
      <c r="A73" s="203"/>
      <c r="B73" s="203"/>
      <c r="C73" s="203"/>
      <c r="D73" s="203"/>
      <c r="E73" s="203"/>
      <c r="F73" s="203"/>
      <c r="G73" s="203"/>
      <c r="H73" s="12"/>
    </row>
    <row r="74" customFormat="false" ht="15.75" hidden="false" customHeight="false" outlineLevel="0" collapsed="false">
      <c r="A74" s="204"/>
      <c r="B74" s="204"/>
      <c r="C74" s="204"/>
      <c r="D74" s="204"/>
      <c r="E74" s="204"/>
      <c r="F74" s="204"/>
      <c r="G74" s="204"/>
      <c r="H74" s="205"/>
    </row>
    <row r="75" customFormat="false" ht="15.75" hidden="false" customHeight="false" outlineLevel="0" collapsed="false">
      <c r="A75" s="18" t="s">
        <v>622</v>
      </c>
      <c r="B75" s="206" t="s">
        <v>623</v>
      </c>
      <c r="C75" s="206"/>
      <c r="D75" s="206"/>
      <c r="E75" s="206"/>
      <c r="F75" s="206"/>
      <c r="G75" s="20" t="s">
        <v>622</v>
      </c>
      <c r="H75" s="21" t="n">
        <f aca="false">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A70:G70"/>
    <mergeCell ref="A71:G71"/>
    <mergeCell ref="A72:G72"/>
    <mergeCell ref="A73:G73"/>
    <mergeCell ref="A74:G74"/>
    <mergeCell ref="B75:F7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ColWidth="10.76953125" defaultRowHeight="15.75" zeroHeight="false" outlineLevelRow="0" outlineLevelCol="0"/>
  <cols>
    <col collapsed="false" customWidth="true" hidden="false" outlineLevel="0" max="1" min="1" style="0" width="3.38"/>
    <col collapsed="false" customWidth="true" hidden="false" outlineLevel="0" max="2" min="2" style="0" width="72.63"/>
    <col collapsed="false" customWidth="true" hidden="false" outlineLevel="0" max="3" min="3" style="0" width="3.25"/>
    <col collapsed="false" customWidth="true" hidden="false" outlineLevel="0" max="5" min="5" style="0" width="3.25"/>
    <col collapsed="false" customWidth="true" hidden="false" outlineLevel="0" max="6" min="6" style="0" width="10.87"/>
  </cols>
  <sheetData>
    <row r="1" customFormat="false" ht="15.75" hidden="false" customHeight="false" outlineLevel="0" collapsed="false">
      <c r="A1" s="207" t="s">
        <v>624</v>
      </c>
      <c r="B1" s="207"/>
      <c r="C1" s="207"/>
      <c r="D1" s="207"/>
      <c r="E1" s="207"/>
      <c r="F1" s="207"/>
    </row>
    <row r="3" customFormat="false" ht="15.75" hidden="false" customHeight="false" outlineLevel="0" collapsed="false">
      <c r="A3" s="208" t="s">
        <v>625</v>
      </c>
      <c r="B3" s="208"/>
      <c r="C3" s="208"/>
      <c r="D3" s="208"/>
      <c r="E3" s="208"/>
      <c r="F3" s="208"/>
    </row>
    <row r="5" customFormat="false" ht="24.6" hidden="false" customHeight="true" outlineLevel="0" collapsed="false">
      <c r="A5" s="209" t="s">
        <v>626</v>
      </c>
      <c r="B5" s="209"/>
      <c r="C5" s="209"/>
      <c r="D5" s="209"/>
    </row>
    <row r="6" customFormat="false" ht="24.6" hidden="false" customHeight="true" outlineLevel="0" collapsed="false">
      <c r="A6" s="210" t="s">
        <v>627</v>
      </c>
      <c r="B6" s="211" t="s">
        <v>628</v>
      </c>
      <c r="C6" s="211"/>
      <c r="D6" s="211"/>
      <c r="E6" s="211"/>
      <c r="F6" s="211"/>
    </row>
    <row r="8" customFormat="false" ht="15.75" hidden="false" customHeight="false" outlineLevel="0" collapsed="false">
      <c r="A8" s="212" t="s">
        <v>629</v>
      </c>
      <c r="B8" s="212"/>
      <c r="C8" s="212"/>
      <c r="D8" s="212"/>
    </row>
    <row r="9" customFormat="false" ht="15.75" hidden="false" customHeight="false" outlineLevel="0" collapsed="false">
      <c r="A9" s="213" t="s">
        <v>630</v>
      </c>
      <c r="B9" s="214" t="s">
        <v>631</v>
      </c>
      <c r="C9" s="215"/>
      <c r="D9" s="215"/>
      <c r="E9" s="33" t="s">
        <v>630</v>
      </c>
      <c r="F9" s="34"/>
    </row>
    <row r="10" customFormat="false" ht="23.85" hidden="false" customHeight="true" outlineLevel="0" collapsed="false">
      <c r="A10" s="216" t="s">
        <v>632</v>
      </c>
      <c r="B10" s="217" t="s">
        <v>633</v>
      </c>
      <c r="C10" s="217"/>
      <c r="D10" s="217"/>
      <c r="E10" s="37" t="s">
        <v>632</v>
      </c>
      <c r="F10" s="38"/>
    </row>
    <row r="11" customFormat="false" ht="15.75" hidden="false" customHeight="false" outlineLevel="0" collapsed="false">
      <c r="A11" s="218" t="s">
        <v>634</v>
      </c>
      <c r="B11" s="218"/>
      <c r="C11" s="218"/>
      <c r="D11" s="218"/>
      <c r="E11" s="219"/>
      <c r="F11" s="220"/>
    </row>
    <row r="12" customFormat="false" ht="15.75" hidden="false" customHeight="false" outlineLevel="0" collapsed="false">
      <c r="A12" s="221" t="s">
        <v>244</v>
      </c>
      <c r="B12" s="222" t="s">
        <v>635</v>
      </c>
      <c r="C12" s="222"/>
      <c r="D12" s="222"/>
      <c r="E12" s="37" t="s">
        <v>244</v>
      </c>
      <c r="F12" s="38" t="n">
        <f aca="false">'F1040 SC'!H43</f>
        <v>0</v>
      </c>
    </row>
    <row r="13" customFormat="false" ht="15.75" hidden="false" customHeight="false" outlineLevel="0" collapsed="false">
      <c r="A13" s="221" t="s">
        <v>151</v>
      </c>
      <c r="B13" s="222" t="s">
        <v>636</v>
      </c>
      <c r="C13" s="222"/>
      <c r="D13" s="222"/>
      <c r="E13" s="37" t="s">
        <v>151</v>
      </c>
      <c r="F13" s="38" t="n">
        <f aca="false">SUM(F9:F12)</f>
        <v>0</v>
      </c>
    </row>
    <row r="14" customFormat="false" ht="15.75" hidden="false" customHeight="false" outlineLevel="0" collapsed="false">
      <c r="A14" s="221" t="s">
        <v>11</v>
      </c>
      <c r="B14" s="222" t="s">
        <v>637</v>
      </c>
      <c r="C14" s="222"/>
      <c r="D14" s="222"/>
      <c r="E14" s="37" t="s">
        <v>11</v>
      </c>
      <c r="F14" s="38" t="n">
        <f aca="false">ROUND(IF(F13&gt;0,0.9235*F13,F13),2)</f>
        <v>0</v>
      </c>
    </row>
    <row r="15" customFormat="false" ht="15.75" hidden="false" customHeight="false" outlineLevel="0" collapsed="false">
      <c r="A15" s="223" t="s">
        <v>638</v>
      </c>
      <c r="B15" s="223"/>
      <c r="C15" s="223"/>
      <c r="D15" s="223"/>
      <c r="E15" s="219"/>
      <c r="F15" s="220"/>
    </row>
    <row r="16" customFormat="false" ht="15.75" hidden="false" customHeight="false" outlineLevel="0" collapsed="false">
      <c r="A16" s="221" t="s">
        <v>13</v>
      </c>
      <c r="B16" s="222" t="s">
        <v>639</v>
      </c>
      <c r="C16" s="222"/>
      <c r="D16" s="222"/>
      <c r="E16" s="37" t="s">
        <v>13</v>
      </c>
      <c r="F16" s="38" t="n">
        <f aca="false">F39+F44</f>
        <v>0</v>
      </c>
    </row>
    <row r="17" customFormat="false" ht="15.75" hidden="false" customHeight="false" outlineLevel="0" collapsed="false">
      <c r="A17" s="221" t="s">
        <v>378</v>
      </c>
      <c r="B17" s="222" t="s">
        <v>640</v>
      </c>
      <c r="C17" s="222"/>
      <c r="D17" s="222"/>
      <c r="E17" s="37" t="s">
        <v>378</v>
      </c>
      <c r="F17" s="38" t="n">
        <f aca="false">F14+F16</f>
        <v>0</v>
      </c>
    </row>
    <row r="18" customFormat="false" ht="15.75" hidden="false" customHeight="false" outlineLevel="0" collapsed="false">
      <c r="A18" s="223" t="s">
        <v>641</v>
      </c>
      <c r="B18" s="223"/>
      <c r="C18" s="223"/>
      <c r="D18" s="223"/>
      <c r="E18" s="219"/>
      <c r="F18" s="220"/>
    </row>
    <row r="19" customFormat="false" ht="15.75" hidden="false" customHeight="false" outlineLevel="0" collapsed="false">
      <c r="A19" s="221" t="s">
        <v>15</v>
      </c>
      <c r="B19" s="224" t="s">
        <v>642</v>
      </c>
      <c r="C19" s="37" t="s">
        <v>15</v>
      </c>
      <c r="D19" s="97"/>
      <c r="E19" s="219"/>
      <c r="F19" s="225" t="n">
        <f aca="false">ROUND(D19*0.9235,2)</f>
        <v>0</v>
      </c>
    </row>
    <row r="20" customFormat="false" ht="15.75" hidden="false" customHeight="false" outlineLevel="0" collapsed="false">
      <c r="A20" s="221" t="s">
        <v>17</v>
      </c>
      <c r="B20" s="222" t="s">
        <v>643</v>
      </c>
      <c r="C20" s="222"/>
      <c r="D20" s="222"/>
      <c r="E20" s="37" t="s">
        <v>17</v>
      </c>
      <c r="F20" s="38" t="n">
        <f aca="false">IF(F19&lt;100,0,F19)</f>
        <v>0</v>
      </c>
    </row>
    <row r="21" customFormat="false" ht="15.75" hidden="false" customHeight="false" outlineLevel="0" collapsed="false">
      <c r="A21" s="221" t="s">
        <v>157</v>
      </c>
      <c r="B21" s="222" t="s">
        <v>644</v>
      </c>
      <c r="C21" s="222"/>
      <c r="D21" s="222"/>
      <c r="E21" s="37" t="s">
        <v>157</v>
      </c>
      <c r="F21" s="38" t="n">
        <f aca="false">F17+F20</f>
        <v>0</v>
      </c>
    </row>
    <row r="22" customFormat="false" ht="15.75" hidden="false" customHeight="false" outlineLevel="0" collapsed="false">
      <c r="A22" s="221" t="s">
        <v>21</v>
      </c>
      <c r="B22" s="222" t="s">
        <v>645</v>
      </c>
      <c r="C22" s="222"/>
      <c r="D22" s="222"/>
      <c r="E22" s="37" t="s">
        <v>21</v>
      </c>
      <c r="F22" s="38" t="n">
        <v>142800</v>
      </c>
    </row>
    <row r="23" customFormat="false" ht="15.75" hidden="false" customHeight="false" outlineLevel="0" collapsed="false">
      <c r="A23" s="223" t="s">
        <v>646</v>
      </c>
      <c r="B23" s="223"/>
      <c r="C23" s="223"/>
      <c r="D23" s="223"/>
      <c r="E23" s="219"/>
      <c r="F23" s="220"/>
    </row>
    <row r="24" customFormat="false" ht="15.75" hidden="false" customHeight="false" outlineLevel="0" collapsed="false">
      <c r="A24" s="221" t="s">
        <v>161</v>
      </c>
      <c r="B24" s="222" t="s">
        <v>647</v>
      </c>
      <c r="C24" s="37" t="s">
        <v>161</v>
      </c>
      <c r="D24" s="97" t="n">
        <f aca="false">Line3+Line7</f>
        <v>0</v>
      </c>
      <c r="E24" s="219"/>
      <c r="F24" s="220"/>
    </row>
    <row r="25" customFormat="false" ht="15.75" hidden="false" customHeight="false" outlineLevel="0" collapsed="false">
      <c r="A25" s="221" t="s">
        <v>163</v>
      </c>
      <c r="B25" s="222" t="s">
        <v>648</v>
      </c>
      <c r="C25" s="37" t="s">
        <v>163</v>
      </c>
      <c r="D25" s="97"/>
      <c r="E25" s="219"/>
      <c r="F25" s="220"/>
    </row>
    <row r="26" customFormat="false" ht="15.75" hidden="false" customHeight="false" outlineLevel="0" collapsed="false">
      <c r="A26" s="221" t="s">
        <v>165</v>
      </c>
      <c r="B26" s="222" t="s">
        <v>649</v>
      </c>
      <c r="C26" s="37" t="s">
        <v>165</v>
      </c>
      <c r="D26" s="97"/>
      <c r="E26" s="219"/>
      <c r="F26" s="220"/>
    </row>
    <row r="27" customFormat="false" ht="15.75" hidden="false" customHeight="false" outlineLevel="0" collapsed="false">
      <c r="A27" s="221" t="s">
        <v>167</v>
      </c>
      <c r="B27" s="222" t="s">
        <v>650</v>
      </c>
      <c r="C27" s="222"/>
      <c r="D27" s="222"/>
      <c r="E27" s="37" t="s">
        <v>167</v>
      </c>
      <c r="F27" s="38" t="n">
        <f aca="false">SUM(D24:D26)</f>
        <v>0</v>
      </c>
    </row>
    <row r="28" customFormat="false" ht="15.75" hidden="false" customHeight="false" outlineLevel="0" collapsed="false">
      <c r="A28" s="221" t="s">
        <v>25</v>
      </c>
      <c r="B28" s="222" t="s">
        <v>651</v>
      </c>
      <c r="C28" s="222"/>
      <c r="D28" s="222"/>
      <c r="E28" s="37" t="s">
        <v>25</v>
      </c>
      <c r="F28" s="38" t="n">
        <f aca="false">F22-F27</f>
        <v>142800</v>
      </c>
    </row>
    <row r="29" customFormat="false" ht="15.75" hidden="false" customHeight="false" outlineLevel="0" collapsed="false">
      <c r="A29" s="221" t="s">
        <v>195</v>
      </c>
      <c r="B29" s="222" t="s">
        <v>652</v>
      </c>
      <c r="C29" s="222"/>
      <c r="D29" s="222"/>
      <c r="E29" s="37" t="s">
        <v>195</v>
      </c>
      <c r="F29" s="38" t="n">
        <f aca="false">ROUND(0.124 * MIN(F21,F28), 2)</f>
        <v>0</v>
      </c>
    </row>
    <row r="30" customFormat="false" ht="15.75" hidden="false" customHeight="false" outlineLevel="0" collapsed="false">
      <c r="A30" s="221" t="s">
        <v>29</v>
      </c>
      <c r="B30" s="222" t="s">
        <v>653</v>
      </c>
      <c r="C30" s="222"/>
      <c r="D30" s="222"/>
      <c r="E30" s="37" t="s">
        <v>29</v>
      </c>
      <c r="F30" s="38" t="n">
        <f aca="false">ROUND(0.029*F21,2)</f>
        <v>0</v>
      </c>
    </row>
    <row r="31" customFormat="false" ht="15.75" hidden="false" customHeight="false" outlineLevel="0" collapsed="false">
      <c r="A31" s="221" t="s">
        <v>199</v>
      </c>
      <c r="B31" s="222" t="s">
        <v>654</v>
      </c>
      <c r="C31" s="222"/>
      <c r="D31" s="222"/>
      <c r="E31" s="37" t="s">
        <v>199</v>
      </c>
      <c r="F31" s="226" t="n">
        <f aca="false">F30+F29</f>
        <v>0</v>
      </c>
    </row>
    <row r="32" customFormat="false" ht="15.75" hidden="false" customHeight="false" outlineLevel="0" collapsed="false">
      <c r="A32" s="227" t="s">
        <v>40</v>
      </c>
      <c r="B32" s="228" t="s">
        <v>655</v>
      </c>
      <c r="C32" s="45" t="s">
        <v>40</v>
      </c>
      <c r="D32" s="229" t="n">
        <f aca="false">ROUND(F31/2,2)</f>
        <v>0</v>
      </c>
      <c r="E32" s="230"/>
      <c r="F32" s="231"/>
    </row>
    <row r="34" customFormat="false" ht="15.75" hidden="false" customHeight="false" outlineLevel="0" collapsed="false">
      <c r="A34" s="208" t="s">
        <v>656</v>
      </c>
      <c r="B34" s="208"/>
      <c r="C34" s="208"/>
      <c r="D34" s="208"/>
      <c r="E34" s="208"/>
      <c r="F34" s="208"/>
    </row>
    <row r="35" customFormat="false" ht="15.75" hidden="false" customHeight="false" outlineLevel="0" collapsed="false">
      <c r="A35" s="29" t="s">
        <v>657</v>
      </c>
      <c r="B35" s="29"/>
      <c r="C35" s="29"/>
      <c r="D35" s="29"/>
    </row>
    <row r="36" customFormat="false" ht="15.75" hidden="false" customHeight="false" outlineLevel="0" collapsed="false">
      <c r="A36" s="212" t="s">
        <v>658</v>
      </c>
      <c r="B36" s="212"/>
      <c r="C36" s="212"/>
      <c r="D36" s="212"/>
    </row>
    <row r="38" customFormat="false" ht="15.75" hidden="false" customHeight="false" outlineLevel="0" collapsed="false">
      <c r="A38" s="213" t="s">
        <v>42</v>
      </c>
      <c r="B38" s="214" t="s">
        <v>659</v>
      </c>
      <c r="C38" s="214"/>
      <c r="D38" s="214"/>
      <c r="E38" s="33" t="s">
        <v>42</v>
      </c>
      <c r="F38" s="34" t="n">
        <v>5640</v>
      </c>
    </row>
    <row r="39" customFormat="false" ht="26.25" hidden="false" customHeight="true" outlineLevel="0" collapsed="false">
      <c r="A39" s="227" t="s">
        <v>44</v>
      </c>
      <c r="B39" s="232" t="s">
        <v>660</v>
      </c>
      <c r="C39" s="232"/>
      <c r="D39" s="232"/>
      <c r="E39" s="45" t="s">
        <v>44</v>
      </c>
      <c r="F39" s="46"/>
    </row>
    <row r="40" customFormat="false" ht="15.75" hidden="false" customHeight="false" outlineLevel="0" collapsed="false">
      <c r="A40" s="233" t="s">
        <v>661</v>
      </c>
      <c r="B40" s="233"/>
      <c r="C40" s="233"/>
      <c r="D40" s="233"/>
      <c r="E40" s="234"/>
      <c r="F40" s="235"/>
      <c r="G40" s="30"/>
    </row>
    <row r="41" customFormat="false" ht="15.75" hidden="false" customHeight="false" outlineLevel="0" collapsed="false">
      <c r="A41" s="236" t="s">
        <v>662</v>
      </c>
      <c r="B41" s="236"/>
      <c r="C41" s="236"/>
      <c r="D41" s="236"/>
      <c r="E41" s="234"/>
      <c r="F41" s="235"/>
      <c r="G41" s="30"/>
    </row>
    <row r="42" customFormat="false" ht="15.75" hidden="false" customHeight="false" outlineLevel="0" collapsed="false">
      <c r="A42" s="236" t="s">
        <v>663</v>
      </c>
      <c r="B42" s="236"/>
      <c r="C42" s="236"/>
      <c r="D42" s="236"/>
      <c r="E42" s="234"/>
      <c r="F42" s="235"/>
      <c r="G42" s="30"/>
    </row>
    <row r="43" customFormat="false" ht="15.75" hidden="false" customHeight="false" outlineLevel="0" collapsed="false">
      <c r="A43" s="213" t="s">
        <v>47</v>
      </c>
      <c r="B43" s="214" t="s">
        <v>664</v>
      </c>
      <c r="C43" s="214"/>
      <c r="D43" s="214"/>
      <c r="E43" s="33" t="s">
        <v>47</v>
      </c>
      <c r="F43" s="34" t="n">
        <f aca="false">F38-F39</f>
        <v>5640</v>
      </c>
    </row>
    <row r="44" customFormat="false" ht="15.75" hidden="false" customHeight="false" outlineLevel="0" collapsed="false">
      <c r="A44" s="227" t="s">
        <v>49</v>
      </c>
      <c r="B44" s="228" t="s">
        <v>665</v>
      </c>
      <c r="C44" s="228"/>
      <c r="D44" s="228"/>
      <c r="E44" s="45" t="s">
        <v>49</v>
      </c>
      <c r="F44" s="46"/>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36:D36"/>
    <mergeCell ref="B38:D38"/>
    <mergeCell ref="B39:D39"/>
    <mergeCell ref="A40:D40"/>
    <mergeCell ref="A41:D41"/>
    <mergeCell ref="A42:D42"/>
    <mergeCell ref="B43:D43"/>
    <mergeCell ref="B44:D44"/>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2021-03-16T21:25:21Z</dcterms:created>
  <dc:creator>JCC</dc:creator>
  <dc:description/>
  <dc:language>en-US</dc:language>
  <cp:lastModifiedBy/>
  <dcterms:modified xsi:type="dcterms:W3CDTF">2022-03-22T08:35:17Z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