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C\ewc\taxes\tax_worksheets\Pennsylvania\"/>
    </mc:Choice>
  </mc:AlternateContent>
  <bookViews>
    <workbookView xWindow="0" yWindow="0" windowWidth="23475" windowHeight="8400"/>
  </bookViews>
  <sheets>
    <sheet name="pa40-2015" sheetId="1" r:id="rId1"/>
    <sheet name="PA-40 G-L" sheetId="2" r:id="rId2"/>
    <sheet name="LocalIncometax" sheetId="3" r:id="rId3"/>
  </sheets>
  <definedNames>
    <definedName name="pIII5">'PA-40 G-L'!$C$46</definedName>
  </definedNames>
  <calcPr calcId="162913"/>
</workbook>
</file>

<file path=xl/calcChain.xml><?xml version="1.0" encoding="utf-8"?>
<calcChain xmlns="http://schemas.openxmlformats.org/spreadsheetml/2006/main">
  <c r="D7" i="3" l="1"/>
  <c r="E7" i="3"/>
  <c r="D10" i="3"/>
  <c r="D11" i="3" s="1"/>
  <c r="D13" i="3" s="1"/>
  <c r="E10" i="3"/>
  <c r="E12" i="3"/>
  <c r="E13" i="3"/>
  <c r="D28" i="3"/>
  <c r="D29" i="3" s="1"/>
  <c r="D34" i="3" s="1"/>
  <c r="D16" i="3" s="1"/>
  <c r="D17" i="3" s="1"/>
  <c r="D18" i="3" s="1"/>
  <c r="E28" i="3"/>
  <c r="E29" i="3" s="1"/>
  <c r="E34" i="3" s="1"/>
  <c r="E16" i="3" s="1"/>
  <c r="E17" i="3" s="1"/>
  <c r="E31" i="3"/>
  <c r="E32" i="3" s="1"/>
  <c r="E33" i="3" s="1"/>
  <c r="D32" i="3"/>
  <c r="D33" i="3" s="1"/>
  <c r="D21" i="3" l="1"/>
  <c r="D24" i="3" s="1"/>
  <c r="E18" i="3"/>
  <c r="E21" i="3"/>
  <c r="E24" i="3" s="1"/>
  <c r="E10" i="2"/>
  <c r="E11" i="2"/>
  <c r="E12" i="2"/>
  <c r="E13" i="2"/>
  <c r="E14" i="2"/>
  <c r="E15" i="2"/>
  <c r="E16" i="2"/>
  <c r="E17" i="2"/>
  <c r="E21" i="2"/>
  <c r="G31" i="2"/>
  <c r="G32" i="2"/>
  <c r="G33" i="2"/>
  <c r="G34" i="2"/>
  <c r="G35" i="2"/>
  <c r="G36" i="2"/>
  <c r="G37" i="2"/>
  <c r="G38" i="2"/>
  <c r="C42" i="2"/>
  <c r="D24" i="1"/>
  <c r="D15" i="1"/>
  <c r="D17" i="1"/>
  <c r="D18" i="1"/>
  <c r="D7" i="1"/>
  <c r="C15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9" i="1"/>
  <c r="C39" i="1"/>
  <c r="A40" i="1"/>
  <c r="C40" i="1"/>
  <c r="A41" i="1"/>
  <c r="C41" i="1"/>
  <c r="A42" i="1"/>
  <c r="C42" i="1"/>
  <c r="A43" i="1"/>
  <c r="C43" i="1"/>
  <c r="A44" i="1"/>
  <c r="C44" i="1"/>
  <c r="E18" i="2" l="1"/>
  <c r="E24" i="2"/>
  <c r="C41" i="2"/>
  <c r="C43" i="2" s="1"/>
  <c r="C45" i="2" s="1"/>
  <c r="C46" i="2" s="1"/>
  <c r="E22" i="2" s="1"/>
  <c r="E23" i="2" s="1"/>
  <c r="E25" i="2" s="1"/>
  <c r="D29" i="1" s="1"/>
  <c r="D31" i="1" s="1"/>
  <c r="D36" i="1" l="1"/>
  <c r="D39" i="1" s="1"/>
  <c r="D33" i="1"/>
  <c r="D40" i="1" l="1"/>
  <c r="D41" i="1" s="1"/>
  <c r="D42" i="1" s="1"/>
  <c r="D43" i="1" l="1"/>
  <c r="D44" i="1" s="1"/>
</calcChain>
</file>

<file path=xl/sharedStrings.xml><?xml version="1.0" encoding="utf-8"?>
<sst xmlns="http://schemas.openxmlformats.org/spreadsheetml/2006/main" count="218" uniqueCount="179">
  <si>
    <t>Pennsylvania Income Tax Return</t>
  </si>
  <si>
    <t>PA Department of Revenue, Harrisburg, PA 17129</t>
  </si>
  <si>
    <t>Gross Compensation. Do not include exempt income, such as combat zone pay and qualifying retirement benefits. See the instructions.</t>
  </si>
  <si>
    <t>Unreimbursed Employee Business Expenses.</t>
  </si>
  <si>
    <t>Net Compensation. Subtract Line 1b from Line 1a.</t>
  </si>
  <si>
    <t>Net Income or Loss from the Operation of a Business, Profession or Farm.</t>
  </si>
  <si>
    <t>Net Gain or Loss from the Sale, Exchange or Disposition of Property.</t>
  </si>
  <si>
    <t>Net Income or Loss from Rents, Royalties, Patents or Copyrights.</t>
  </si>
  <si>
    <t>Other Deductions. Enter the appropriate code for the type of deduction. See the instructions for additional information.</t>
  </si>
  <si>
    <t>Adjusted PA Taxable Income. Subtract Line 10 from Line 911.</t>
  </si>
  <si>
    <t>PA Tax Liability. Multiply Line 11 by 3.07 percent (0.0307).</t>
  </si>
  <si>
    <t>Total PA Tax Withheld. See the instructions.</t>
  </si>
  <si>
    <t>Nonresident Tax Withheld from your PA Schedule(s) NRK-1. (Nonresidents only) .</t>
  </si>
  <si>
    <t>Total Estimated Payments and Credits. Add Lines 14, 15, 16 and 17.</t>
  </si>
  <si>
    <t>Tax Forgiveness Credit, submit PA Schedule SP</t>
  </si>
  <si>
    <t>Dependents, Part B, Line 2, PA Schedule SP.</t>
  </si>
  <si>
    <t>Total Eligibility Income from Part C, Line 11, PA Schedule SP. .</t>
  </si>
  <si>
    <t>Tax Forgiveness Credit from Part D, Line 16, PA Schedule SP.</t>
  </si>
  <si>
    <t>Penalties and Interest. See the instructions for additional information. Fill in oval if including Form REV-1630/REV-1630A .</t>
  </si>
  <si>
    <t>Refund -- Amount of Line 29 you want as a check mailed to you.REFUND</t>
  </si>
  <si>
    <t>Credit -- Amount of Line 29 you want as a credit to your 2015 estimated account.</t>
  </si>
  <si>
    <t>Refund donation line. Enter the organization code and donation amount.</t>
  </si>
  <si>
    <r>
      <t xml:space="preserve">Interest Income. Complete PA </t>
    </r>
    <r>
      <rPr>
        <b/>
        <sz val="12"/>
        <color indexed="8"/>
        <rFont val="Times New Roman"/>
        <family val="1"/>
      </rPr>
      <t>Schedule A</t>
    </r>
    <r>
      <rPr>
        <sz val="12"/>
        <color theme="1"/>
        <rFont val="Times New Roman"/>
        <family val="2"/>
      </rPr>
      <t xml:space="preserve"> if required.</t>
    </r>
  </si>
  <si>
    <r>
      <t xml:space="preserve">Dividend and Capital Gains Distributions Income. Complete </t>
    </r>
    <r>
      <rPr>
        <b/>
        <sz val="12"/>
        <color indexed="8"/>
        <rFont val="Times New Roman"/>
        <family val="1"/>
      </rPr>
      <t>PA Schedule B</t>
    </r>
    <r>
      <rPr>
        <sz val="12"/>
        <color theme="1"/>
        <rFont val="Times New Roman"/>
        <family val="2"/>
      </rPr>
      <t xml:space="preserve"> if required.</t>
    </r>
  </si>
  <si>
    <r>
      <t xml:space="preserve">Estate or Trust Income. Complete and submit </t>
    </r>
    <r>
      <rPr>
        <b/>
        <sz val="12"/>
        <color indexed="8"/>
        <rFont val="Times New Roman"/>
        <family val="1"/>
      </rPr>
      <t>PA Schedule J</t>
    </r>
    <r>
      <rPr>
        <sz val="12"/>
        <color theme="1"/>
        <rFont val="Times New Roman"/>
        <family val="2"/>
      </rPr>
      <t>.</t>
    </r>
  </si>
  <si>
    <r>
      <t xml:space="preserve">Gambling and Lottery Winnings. Complete and submit </t>
    </r>
    <r>
      <rPr>
        <b/>
        <sz val="12"/>
        <color indexed="8"/>
        <rFont val="Times New Roman"/>
        <family val="1"/>
      </rPr>
      <t>PA Schedule T</t>
    </r>
    <r>
      <rPr>
        <sz val="12"/>
        <color theme="1"/>
        <rFont val="Times New Roman"/>
        <family val="2"/>
      </rPr>
      <t>.</t>
    </r>
  </si>
  <si>
    <r>
      <rPr>
        <b/>
        <sz val="12"/>
        <color indexed="8"/>
        <rFont val="Times New Roman"/>
        <family val="1"/>
      </rPr>
      <t xml:space="preserve">Total PA Taxable Income. </t>
    </r>
    <r>
      <rPr>
        <sz val="12"/>
        <color theme="1"/>
        <rFont val="Times New Roman"/>
        <family val="2"/>
      </rPr>
      <t>Add only the positive income amounts from Lines 1c, 2, 3, 4, 5, 6, 7 and 8. DO NOT ADD any losses reported on Lines 4, 5 or 6.</t>
    </r>
  </si>
  <si>
    <r>
      <t xml:space="preserve">Resident Credit. Submit your </t>
    </r>
    <r>
      <rPr>
        <b/>
        <sz val="12"/>
        <color indexed="8"/>
        <rFont val="Times New Roman"/>
        <family val="1"/>
      </rPr>
      <t>PA Schedule(s) G-L</t>
    </r>
    <r>
      <rPr>
        <sz val="12"/>
        <color theme="1"/>
        <rFont val="Times New Roman"/>
        <family val="2"/>
      </rPr>
      <t xml:space="preserve"> and/or</t>
    </r>
    <r>
      <rPr>
        <b/>
        <sz val="12"/>
        <color indexed="8"/>
        <rFont val="Times New Roman"/>
        <family val="1"/>
      </rPr>
      <t xml:space="preserve"> RK-1</t>
    </r>
    <r>
      <rPr>
        <sz val="12"/>
        <color theme="1"/>
        <rFont val="Times New Roman"/>
        <family val="2"/>
      </rPr>
      <t>.</t>
    </r>
  </si>
  <si>
    <r>
      <t xml:space="preserve">Total Other Credits. Submit your </t>
    </r>
    <r>
      <rPr>
        <b/>
        <sz val="12"/>
        <color indexed="8"/>
        <rFont val="Times New Roman"/>
        <family val="1"/>
      </rPr>
      <t>PA Schedule OC</t>
    </r>
    <r>
      <rPr>
        <sz val="12"/>
        <color theme="1"/>
        <rFont val="Times New Roman"/>
        <family val="2"/>
      </rPr>
      <t>.</t>
    </r>
  </si>
  <si>
    <r>
      <rPr>
        <b/>
        <sz val="12"/>
        <color indexed="8"/>
        <rFont val="Times New Roman"/>
        <family val="1"/>
      </rPr>
      <t>TOTAL PAYMENT DUE</t>
    </r>
    <r>
      <rPr>
        <sz val="12"/>
        <color theme="1"/>
        <rFont val="Times New Roman"/>
        <family val="2"/>
      </rPr>
      <t>. See the instructions.</t>
    </r>
  </si>
  <si>
    <r>
      <rPr>
        <b/>
        <sz val="12"/>
        <color indexed="8"/>
        <rFont val="Times New Roman"/>
        <family val="1"/>
      </rPr>
      <t>OVERPAYMENT</t>
    </r>
    <r>
      <rPr>
        <sz val="12"/>
        <color theme="1"/>
        <rFont val="Times New Roman"/>
        <family val="2"/>
      </rPr>
      <t>. If Line 24 is more than the total of Line 12, Line 25 and Line 27 enter the difference here.</t>
    </r>
  </si>
  <si>
    <t>Credit from last year's PA Income Tax return.</t>
  </si>
  <si>
    <t>This Year's Estimated Installment Payments. Fill in oval if including Form REV-459B.</t>
  </si>
  <si>
    <t>This Year's Extension Payment.</t>
  </si>
  <si>
    <r>
      <rPr>
        <b/>
        <sz val="12"/>
        <color indexed="8"/>
        <rFont val="Times New Roman"/>
        <family val="1"/>
      </rPr>
      <t>TOTAL PAYMENTS and CREDITS.</t>
    </r>
    <r>
      <rPr>
        <sz val="12"/>
        <color theme="1"/>
        <rFont val="Times New Roman"/>
        <family val="2"/>
      </rPr>
      <t xml:space="preserve"> Add Lines 13, 18, 21, 22 and 23.</t>
    </r>
  </si>
  <si>
    <r>
      <rPr>
        <b/>
        <sz val="12"/>
        <color indexed="8"/>
        <rFont val="Times New Roman"/>
        <family val="1"/>
      </rPr>
      <t>USE TAX.</t>
    </r>
    <r>
      <rPr>
        <sz val="12"/>
        <color theme="1"/>
        <rFont val="Times New Roman"/>
        <family val="2"/>
      </rPr>
      <t xml:space="preserve"> Due on internet, mail order or out-of-state purchases. See the instructions. 25.</t>
    </r>
  </si>
  <si>
    <r>
      <rPr>
        <b/>
        <sz val="12"/>
        <color indexed="8"/>
        <rFont val="Times New Roman"/>
        <family val="1"/>
      </rPr>
      <t>TAX DUE.</t>
    </r>
    <r>
      <rPr>
        <sz val="12"/>
        <color theme="1"/>
        <rFont val="Times New Roman"/>
        <family val="2"/>
      </rPr>
      <t xml:space="preserve"> If the total of Line 12 and Line 25 is more than Line 24, enter the difference here.</t>
    </r>
  </si>
  <si>
    <t>The total of Lines 30 through 36 must equal Line 29.</t>
  </si>
  <si>
    <t>Multiply the decimal on Part III, Line 4 by the amount on Part I, Line 4c. Enter the result here and on Part I, Line 4d.</t>
  </si>
  <si>
    <t>III.5.</t>
  </si>
  <si>
    <t>If the amount on Part III, Line 3 is less than 1.000000, subtract the decimal from 1.000000.</t>
  </si>
  <si>
    <t>III.4.</t>
  </si>
  <si>
    <t>If the amount on Part III, Line 3 equals 1.000000, you may stop here and enter "0" on Part I, Line 4d.</t>
  </si>
  <si>
    <t/>
  </si>
  <si>
    <t>Divide the amount from Part III, Line 1 by Part III, Line 2. Enter the result here (calculate to six decimal places).</t>
  </si>
  <si>
    <t>III.3.</t>
  </si>
  <si>
    <t>Add the amounts from Part I, Column B, Lines 2c through 2j. Enter the result here.</t>
  </si>
  <si>
    <t>III.2.</t>
  </si>
  <si>
    <t>Enter the amount from Part I, Column C, Line 3 here.</t>
  </si>
  <si>
    <t>III.1.</t>
  </si>
  <si>
    <t>Part III - Worksheet for Adjusted Tax Paid in the Other State</t>
  </si>
  <si>
    <t>Gambling and lottery winnings</t>
  </si>
  <si>
    <t>II.2.h.</t>
  </si>
  <si>
    <t>Estate or trust income</t>
  </si>
  <si>
    <t>II.2.g.</t>
  </si>
  <si>
    <t>Income or loss from rents, royalties, patents and copyrights</t>
  </si>
  <si>
    <t>II.2.f.</t>
  </si>
  <si>
    <t>Gain or loss from sale, exchange or disposition of property</t>
  </si>
  <si>
    <t>II.2.e.</t>
  </si>
  <si>
    <t>Net income or loss from business, profession or farm</t>
  </si>
  <si>
    <t>II.2.d.</t>
  </si>
  <si>
    <t>Dividends</t>
  </si>
  <si>
    <t>II.2.c.</t>
  </si>
  <si>
    <t>Interest</t>
  </si>
  <si>
    <t>II.2.b.</t>
  </si>
  <si>
    <t>Compensation</t>
  </si>
  <si>
    <t>II.2.a.</t>
  </si>
  <si>
    <t>Income by class</t>
  </si>
  <si>
    <t>II.2.</t>
  </si>
  <si>
    <t>TOTALS</t>
  </si>
  <si>
    <t>Source entity name</t>
  </si>
  <si>
    <t>II.1.</t>
  </si>
  <si>
    <t>E</t>
  </si>
  <si>
    <t>D</t>
  </si>
  <si>
    <t>C</t>
  </si>
  <si>
    <t>B</t>
  </si>
  <si>
    <t>A</t>
  </si>
  <si>
    <t>Columns</t>
  </si>
  <si>
    <t>&gt;&gt;</t>
  </si>
  <si>
    <t>Part II - Worksheet for Sources and Amounts of Income Subject to Tax in the Other State</t>
  </si>
  <si>
    <t>PA Resident Credit. Enter the lesser of Line 4e or Line 5 here and on the appropriate form (see instructions).</t>
  </si>
  <si>
    <t>I.6.</t>
  </si>
  <si>
    <t>Line 3 x 3.07 percent (0.0307)</t>
  </si>
  <si>
    <t>I.5.</t>
  </si>
  <si>
    <t>Adjusted tax paid in the other state - Subtract Line 4d from Line 4c. Enter the result here.</t>
  </si>
  <si>
    <t>I.4e.</t>
  </si>
  <si>
    <t>Less: adjustments - Enter the amount from Part III, Line 5.</t>
  </si>
  <si>
    <t>I.4d.</t>
  </si>
  <si>
    <t>Enter the lesser of Line 4a or Line 4b</t>
  </si>
  <si>
    <t>I.4c.</t>
  </si>
  <si>
    <t>Tax paid in the other state</t>
  </si>
  <si>
    <t>I.4b.</t>
  </si>
  <si>
    <t>a. Tax due or assessed in the other state</t>
  </si>
  <si>
    <t>I.4a.</t>
  </si>
  <si>
    <t>Income subject to tax in the other state - Add Lines 2c thru 2j for Column C. Enter the result here.</t>
  </si>
  <si>
    <t>I.3.</t>
  </si>
  <si>
    <t>I.2j.</t>
  </si>
  <si>
    <t>I.2i.</t>
  </si>
  <si>
    <t>Income or Loss from rents, royalties, patents and copyrights</t>
  </si>
  <si>
    <t>I.2h.</t>
  </si>
  <si>
    <t>I.2g.</t>
  </si>
  <si>
    <t>I.2f.</t>
  </si>
  <si>
    <t>I.2e.</t>
  </si>
  <si>
    <t>I.2d.</t>
  </si>
  <si>
    <t>Net compensation</t>
  </si>
  <si>
    <t>I.2c.</t>
  </si>
  <si>
    <t>Unreimbursed business expenses</t>
  </si>
  <si>
    <t>I.2b.</t>
  </si>
  <si>
    <t>I.2a.</t>
  </si>
  <si>
    <t>other state</t>
  </si>
  <si>
    <t>PA</t>
  </si>
  <si>
    <t>Class of income subject to tax in the other state</t>
  </si>
  <si>
    <t>I.2.</t>
  </si>
  <si>
    <t>Name of other state</t>
  </si>
  <si>
    <t>I.1.</t>
  </si>
  <si>
    <t>Part I - Calculation of Credit for Taxes Paid to Other States</t>
  </si>
  <si>
    <t>Name of taxpayer claiming the credit</t>
  </si>
  <si>
    <t>PA-40 G-L</t>
  </si>
  <si>
    <t>On line 12 enter this amount or the amount on line 2 of worksheet, whichever is less. (If less than zero, enter zero)</t>
  </si>
  <si>
    <t>Amount to enter on line 2</t>
  </si>
  <si>
    <t xml:space="preserve"> CREDIT to be used against Local Tax (Line 3 minus line 4)                                                                          </t>
  </si>
  <si>
    <t xml:space="preserve"> NR5 </t>
  </si>
  <si>
    <t xml:space="preserve"> PA Income Tax (line 1 x PA Income Tax rate for year being reported)                                                                </t>
  </si>
  <si>
    <t xml:space="preserve"> NR4 </t>
  </si>
  <si>
    <t>PA Income Tax Rate</t>
  </si>
  <si>
    <t xml:space="preserve"> Tax Liability Paid to other state(s)                                                                                               </t>
  </si>
  <si>
    <t xml:space="preserve"> NR3 </t>
  </si>
  <si>
    <t xml:space="preserve"> Local Tax                                                                                                                          </t>
  </si>
  <si>
    <t xml:space="preserve"> NR2 </t>
  </si>
  <si>
    <t xml:space="preserve"> Local tax 1% or Act 511 portion of rate                                                                                            </t>
  </si>
  <si>
    <t xml:space="preserve">     </t>
  </si>
  <si>
    <t xml:space="preserve"> EARNED INCOME: Taxed in other state as shown on the state tax return.  Enclose a copy of state return or credit will be disallowed </t>
  </si>
  <si>
    <t xml:space="preserve"> NR1 </t>
  </si>
  <si>
    <t>NON-RECIPROCAL STATE WORKSHEET (See Instructions line 12)</t>
  </si>
  <si>
    <t xml:space="preserve"> 19. </t>
  </si>
  <si>
    <r>
      <rPr>
        <b/>
        <sz val="12"/>
        <color indexed="8"/>
        <rFont val="Times New Roman"/>
        <family val="1"/>
      </rPr>
      <t xml:space="preserve"> TOTAL PAYMENT DUE</t>
    </r>
    <r>
      <rPr>
        <sz val="12"/>
        <color theme="1"/>
        <rFont val="Times New Roman"/>
        <family val="2"/>
      </rPr>
      <t xml:space="preserve"> (Add Lines 16, 17, and 18) Payable to HAB-EIT                                </t>
    </r>
  </si>
  <si>
    <t xml:space="preserve">   </t>
  </si>
  <si>
    <t xml:space="preserve"> 18. </t>
  </si>
  <si>
    <t xml:space="preserve"> Interest after April 15* Multiply line 16 by 0.00246 x number of months late-or a fraction of) </t>
  </si>
  <si>
    <t xml:space="preserve"> 17. </t>
  </si>
  <si>
    <t xml:space="preserve"> Penalty after April 15* (Multiply line 16 by 0.01 x number of months late-or a fraction of)    </t>
  </si>
  <si>
    <t xml:space="preserve"> 16. </t>
  </si>
  <si>
    <r>
      <rPr>
        <b/>
        <sz val="12"/>
        <color indexed="8"/>
        <rFont val="Times New Roman"/>
        <family val="1"/>
      </rPr>
      <t xml:space="preserve"> EARNED INCOME TAX BALANCE DUE</t>
    </r>
    <r>
      <rPr>
        <sz val="12"/>
        <color theme="1"/>
        <rFont val="Times New Roman"/>
        <family val="2"/>
      </rPr>
      <t xml:space="preserve"> (Line 9 minus Line 13)                                           </t>
    </r>
  </si>
  <si>
    <t xml:space="preserve"> 15. </t>
  </si>
  <si>
    <t xml:space="preserve"> Credit Taxpayer/Spouse (Amount of Line 14 you want as a credit to your account)                </t>
  </si>
  <si>
    <t xml:space="preserve"> 14. </t>
  </si>
  <si>
    <t xml:space="preserve"> Refund IF MORE THAN $1.00, enter amount (or select option in 15)                               </t>
  </si>
  <si>
    <t>Overpayment</t>
  </si>
  <si>
    <t xml:space="preserve"> 13. </t>
  </si>
  <si>
    <r>
      <t xml:space="preserve"> </t>
    </r>
    <r>
      <rPr>
        <b/>
        <sz val="12"/>
        <color theme="1"/>
        <rFont val="Times New Roman"/>
        <family val="1"/>
      </rPr>
      <t>TOTAL PAYMENTS</t>
    </r>
    <r>
      <rPr>
        <sz val="12"/>
        <color theme="1"/>
        <rFont val="Times New Roman"/>
        <family val="2"/>
      </rPr>
      <t xml:space="preserve"> and </t>
    </r>
    <r>
      <rPr>
        <b/>
        <sz val="12"/>
        <color theme="1"/>
        <rFont val="Times New Roman"/>
        <family val="1"/>
      </rPr>
      <t>CREDITS</t>
    </r>
    <r>
      <rPr>
        <sz val="12"/>
        <color theme="1"/>
        <rFont val="Times New Roman"/>
        <family val="2"/>
      </rPr>
      <t xml:space="preserve"> (Add lines 10 through 12)                                           </t>
    </r>
  </si>
  <si>
    <t xml:space="preserve"> 12. </t>
  </si>
  <si>
    <t xml:space="preserve"> Out of State or Philadelphia credits* (include supporting documentation)                       </t>
  </si>
  <si>
    <t xml:space="preserve"> 11. </t>
  </si>
  <si>
    <t xml:space="preserve"> Quarterly Estimated Payments/Credit From Previous Tax Year                                     </t>
  </si>
  <si>
    <t xml:space="preserve"> 10. </t>
  </si>
  <si>
    <t xml:space="preserve"> Total Local Earned Income Tax Withheld (MAY NOT EQUAL W-2 - SEE INSTRUCTIONS)*                 </t>
  </si>
  <si>
    <t xml:space="preserve">  9. </t>
  </si>
  <si>
    <r>
      <t xml:space="preserve"> </t>
    </r>
    <r>
      <rPr>
        <b/>
        <sz val="12"/>
        <color indexed="8"/>
        <rFont val="Times New Roman"/>
        <family val="1"/>
      </rPr>
      <t>Total Tax Liability</t>
    </r>
    <r>
      <rPr>
        <sz val="12"/>
        <color theme="1"/>
        <rFont val="Times New Roman"/>
        <family val="2"/>
      </rPr>
      <t xml:space="preserve"> (Line 8 multiplied by tax rate)                                                    </t>
    </r>
  </si>
  <si>
    <t>Tax Rate</t>
  </si>
  <si>
    <t xml:space="preserve">  8. </t>
  </si>
  <si>
    <t xml:space="preserve"> Total Taxable Earned Income and Net Profit (Add Lines 4 and 7)                                 </t>
  </si>
  <si>
    <t xml:space="preserve">  7. </t>
  </si>
  <si>
    <t xml:space="preserve"> Total Taxable Net Profit (Subtract Line 6 from Line 5. If less than zero, enter zero)          </t>
  </si>
  <si>
    <t xml:space="preserve">  6. </t>
  </si>
  <si>
    <t xml:space="preserve"> Net Loss (Enclose PA Schedules*)                                                               </t>
  </si>
  <si>
    <t xml:space="preserve">  5. </t>
  </si>
  <si>
    <t xml:space="preserve"> Net Profit (Enclose PA Schedules*)                                                             </t>
  </si>
  <si>
    <t xml:space="preserve">  4. </t>
  </si>
  <si>
    <r>
      <t xml:space="preserve"> </t>
    </r>
    <r>
      <rPr>
        <b/>
        <sz val="12"/>
        <color theme="1"/>
        <rFont val="Times New Roman"/>
        <family val="1"/>
      </rPr>
      <t xml:space="preserve">Total Taxable Earned Income </t>
    </r>
    <r>
      <rPr>
        <sz val="12"/>
        <color theme="1"/>
        <rFont val="Times New Roman"/>
        <family val="2"/>
      </rPr>
      <t xml:space="preserve">(Subtract Line 2 from Line 1 and add Line 3)                       </t>
    </r>
  </si>
  <si>
    <t xml:space="preserve">  3. </t>
  </si>
  <si>
    <t xml:space="preserve"> Other Taxable Earned Income *                                                                  </t>
  </si>
  <si>
    <t xml:space="preserve">  2. </t>
  </si>
  <si>
    <t xml:space="preserve"> Unreimbursed Employee Business Expenses. (Enclose PA Schedule UE)                              </t>
  </si>
  <si>
    <t xml:space="preserve">  1. </t>
  </si>
  <si>
    <t xml:space="preserve"> Gross Compensation as Reported on W-2(s). (Enclose W-2(s))                                     </t>
  </si>
  <si>
    <t>Names</t>
  </si>
  <si>
    <t>Your Spouse</t>
  </si>
  <si>
    <t>You</t>
  </si>
  <si>
    <t>Local Tax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</si>
</sst>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%"/>
  </numFmts>
  <fonts count="24" x14ac:knownFonts="1">
    <font>
      <sz val="12"/>
      <color theme="1"/>
      <name val="Times New Roman"/>
      <family val="2"/>
    </font>
    <font>
      <sz val="12"/>
      <color indexed="8"/>
      <name val="Times New Roman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rgb="FF9C0006"/>
      <name val="Times New Roman"/>
      <family val="2"/>
    </font>
    <font>
      <b/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3F3F76"/>
      <name val="Times New Roman"/>
      <family val="2"/>
    </font>
    <font>
      <sz val="12"/>
      <color rgb="FFFA7D00"/>
      <name val="Times New Roman"/>
      <family val="2"/>
    </font>
    <font>
      <sz val="12"/>
      <color rgb="FF9C6500"/>
      <name val="Times New Roman"/>
      <family val="2"/>
    </font>
    <font>
      <b/>
      <sz val="12"/>
      <color rgb="FF3F3F3F"/>
      <name val="Times New Roman"/>
      <family val="2"/>
    </font>
    <font>
      <sz val="18"/>
      <color theme="3"/>
      <name val="Calibri Light"/>
      <family val="2"/>
      <scheme val="major"/>
    </font>
    <font>
      <b/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EEDD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9" applyNumberFormat="0" applyAlignment="0" applyProtection="0"/>
    <xf numFmtId="0" fontId="8" fillId="28" borderId="20" applyNumberFormat="0" applyAlignment="0" applyProtection="0"/>
    <xf numFmtId="44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21" applyNumberFormat="0" applyFill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9" applyNumberFormat="0" applyAlignment="0" applyProtection="0"/>
    <xf numFmtId="0" fontId="15" fillId="0" borderId="24" applyNumberFormat="0" applyFill="0" applyAlignment="0" applyProtection="0"/>
    <xf numFmtId="0" fontId="16" fillId="31" borderId="0" applyNumberFormat="0" applyBorder="0" applyAlignment="0" applyProtection="0"/>
    <xf numFmtId="0" fontId="4" fillId="32" borderId="25" applyNumberFormat="0" applyFont="0" applyAlignment="0" applyProtection="0"/>
    <xf numFmtId="0" fontId="17" fillId="27" borderId="26" applyNumberFormat="0" applyAlignment="0" applyProtection="0"/>
    <xf numFmtId="0" fontId="18" fillId="0" borderId="0" applyNumberFormat="0" applyFill="0" applyBorder="0" applyAlignment="0" applyProtection="0"/>
    <xf numFmtId="0" fontId="19" fillId="0" borderId="27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1" fillId="0" borderId="1" xfId="0" applyFont="1" applyBorder="1"/>
    <xf numFmtId="0" fontId="21" fillId="0" borderId="2" xfId="0" applyFont="1" applyBorder="1"/>
    <xf numFmtId="44" fontId="4" fillId="0" borderId="3" xfId="28" applyFont="1" applyBorder="1"/>
    <xf numFmtId="44" fontId="4" fillId="0" borderId="4" xfId="28" applyFont="1" applyBorder="1"/>
    <xf numFmtId="0" fontId="21" fillId="0" borderId="5" xfId="0" applyFont="1" applyBorder="1"/>
    <xf numFmtId="44" fontId="4" fillId="0" borderId="6" xfId="28" applyFont="1" applyBorder="1"/>
    <xf numFmtId="0" fontId="0" fillId="0" borderId="4" xfId="0" applyBorder="1"/>
    <xf numFmtId="0" fontId="21" fillId="0" borderId="7" xfId="0" applyFont="1" applyBorder="1"/>
    <xf numFmtId="44" fontId="4" fillId="0" borderId="8" xfId="28" applyFont="1" applyBorder="1"/>
    <xf numFmtId="0" fontId="21" fillId="0" borderId="9" xfId="0" applyFont="1" applyBorder="1"/>
    <xf numFmtId="44" fontId="4" fillId="0" borderId="10" xfId="28" applyFont="1" applyBorder="1"/>
    <xf numFmtId="44" fontId="21" fillId="0" borderId="10" xfId="28" applyFont="1" applyBorder="1"/>
    <xf numFmtId="0" fontId="0" fillId="33" borderId="11" xfId="0" applyFill="1" applyBorder="1"/>
    <xf numFmtId="0" fontId="21" fillId="33" borderId="12" xfId="0" applyFont="1" applyFill="1" applyBorder="1"/>
    <xf numFmtId="0" fontId="21" fillId="33" borderId="13" xfId="0" applyFont="1" applyFill="1" applyBorder="1"/>
    <xf numFmtId="0" fontId="0" fillId="33" borderId="0" xfId="0" applyFill="1" applyBorder="1"/>
    <xf numFmtId="0" fontId="23" fillId="33" borderId="0" xfId="0" applyFont="1" applyFill="1" applyBorder="1"/>
    <xf numFmtId="0" fontId="21" fillId="33" borderId="14" xfId="0" applyFont="1" applyFill="1" applyBorder="1"/>
    <xf numFmtId="0" fontId="0" fillId="33" borderId="15" xfId="0" applyFill="1" applyBorder="1"/>
    <xf numFmtId="0" fontId="21" fillId="33" borderId="16" xfId="0" applyFont="1" applyFill="1" applyBorder="1"/>
    <xf numFmtId="0" fontId="0" fillId="33" borderId="17" xfId="0" applyFill="1" applyBorder="1"/>
    <xf numFmtId="0" fontId="23" fillId="33" borderId="17" xfId="0" applyFont="1" applyFill="1" applyBorder="1"/>
    <xf numFmtId="0" fontId="0" fillId="0" borderId="28" xfId="0" applyBorder="1"/>
    <xf numFmtId="0" fontId="0" fillId="0" borderId="15" xfId="0" applyBorder="1"/>
    <xf numFmtId="0" fontId="0" fillId="0" borderId="14" xfId="0" applyBorder="1"/>
    <xf numFmtId="0" fontId="0" fillId="0" borderId="29" xfId="0" applyBorder="1"/>
    <xf numFmtId="0" fontId="0" fillId="0" borderId="0" xfId="0" applyBorder="1"/>
    <xf numFmtId="0" fontId="0" fillId="0" borderId="13" xfId="0" applyBorder="1"/>
    <xf numFmtId="44" fontId="0" fillId="0" borderId="29" xfId="0" applyNumberFormat="1" applyBorder="1"/>
    <xf numFmtId="44" fontId="0" fillId="0" borderId="18" xfId="0" applyNumberFormat="1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44" fontId="3" fillId="0" borderId="28" xfId="0" applyNumberFormat="1" applyFont="1" applyBorder="1"/>
    <xf numFmtId="44" fontId="3" fillId="0" borderId="15" xfId="43" applyFont="1" applyBorder="1"/>
    <xf numFmtId="0" fontId="3" fillId="0" borderId="15" xfId="0" applyFont="1" applyBorder="1"/>
    <xf numFmtId="0" fontId="3" fillId="0" borderId="14" xfId="0" applyFont="1" applyBorder="1"/>
    <xf numFmtId="44" fontId="3" fillId="0" borderId="29" xfId="0" applyNumberFormat="1" applyFont="1" applyBorder="1"/>
    <xf numFmtId="44" fontId="3" fillId="0" borderId="0" xfId="43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29" xfId="0" applyFont="1" applyBorder="1"/>
    <xf numFmtId="0" fontId="3" fillId="34" borderId="18" xfId="0" applyFont="1" applyFill="1" applyBorder="1"/>
    <xf numFmtId="0" fontId="3" fillId="34" borderId="11" xfId="0" applyFont="1" applyFill="1" applyBorder="1"/>
    <xf numFmtId="0" fontId="3" fillId="34" borderId="12" xfId="0" applyFont="1" applyFill="1" applyBorder="1"/>
    <xf numFmtId="44" fontId="2" fillId="0" borderId="30" xfId="0" applyNumberFormat="1" applyFont="1" applyBorder="1"/>
    <xf numFmtId="0" fontId="0" fillId="0" borderId="0" xfId="0" applyAlignment="1">
      <alignment horizontal="left"/>
    </xf>
    <xf numFmtId="44" fontId="0" fillId="0" borderId="0" xfId="43" applyFont="1"/>
    <xf numFmtId="44" fontId="0" fillId="0" borderId="0" xfId="0" applyNumberFormat="1"/>
    <xf numFmtId="0" fontId="0" fillId="0" borderId="11" xfId="0" applyBorder="1" applyAlignment="1">
      <alignment horizontal="left"/>
    </xf>
    <xf numFmtId="44" fontId="0" fillId="0" borderId="28" xfId="0" applyNumberFormat="1" applyBorder="1"/>
    <xf numFmtId="44" fontId="0" fillId="0" borderId="15" xfId="43" applyFont="1" applyBorder="1"/>
    <xf numFmtId="44" fontId="0" fillId="0" borderId="0" xfId="43" applyFont="1" applyBorder="1"/>
    <xf numFmtId="0" fontId="0" fillId="35" borderId="29" xfId="0" applyFill="1" applyBorder="1"/>
    <xf numFmtId="0" fontId="0" fillId="35" borderId="0" xfId="0" applyFill="1" applyBorder="1"/>
    <xf numFmtId="0" fontId="0" fillId="34" borderId="18" xfId="0" applyFill="1" applyBorder="1"/>
    <xf numFmtId="0" fontId="0" fillId="34" borderId="11" xfId="0" applyFill="1" applyBorder="1"/>
    <xf numFmtId="0" fontId="0" fillId="34" borderId="12" xfId="0" applyFill="1" applyBorder="1"/>
    <xf numFmtId="0" fontId="22" fillId="0" borderId="0" xfId="0" applyFont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6" borderId="0" xfId="0" applyFill="1"/>
    <xf numFmtId="44" fontId="4" fillId="0" borderId="0" xfId="28" applyFont="1"/>
    <xf numFmtId="49" fontId="0" fillId="0" borderId="0" xfId="0" applyNumberFormat="1"/>
    <xf numFmtId="10" fontId="4" fillId="0" borderId="0" xfId="28" applyNumberFormat="1" applyFont="1"/>
    <xf numFmtId="10" fontId="4" fillId="0" borderId="0" xfId="44" applyNumberFormat="1" applyFont="1"/>
    <xf numFmtId="164" fontId="4" fillId="0" borderId="0" xfId="44" applyNumberFormat="1" applyFont="1"/>
    <xf numFmtId="49" fontId="21" fillId="0" borderId="0" xfId="0" applyNumberFormat="1" applyFont="1" applyAlignment="1">
      <alignment horizontal="center"/>
    </xf>
    <xf numFmtId="44" fontId="4" fillId="0" borderId="1" xfId="28" applyFont="1" applyBorder="1"/>
    <xf numFmtId="49" fontId="21" fillId="0" borderId="1" xfId="0" applyNumberFormat="1" applyFont="1" applyBorder="1"/>
    <xf numFmtId="0" fontId="23" fillId="36" borderId="1" xfId="0" applyFont="1" applyFill="1" applyBorder="1"/>
    <xf numFmtId="49" fontId="21" fillId="37" borderId="1" xfId="0" applyNumberFormat="1" applyFont="1" applyFill="1" applyBorder="1"/>
    <xf numFmtId="0" fontId="0" fillId="36" borderId="1" xfId="0" applyFill="1" applyBorder="1"/>
    <xf numFmtId="0" fontId="0" fillId="0" borderId="1" xfId="0" applyBorder="1"/>
    <xf numFmtId="10" fontId="0" fillId="0" borderId="1" xfId="0" applyNumberFormat="1" applyBorder="1"/>
    <xf numFmtId="44" fontId="21" fillId="0" borderId="1" xfId="28" applyFont="1" applyBorder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4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tabSelected="1" workbookViewId="0"/>
  </sheetViews>
  <sheetFormatPr defaultRowHeight="15.75" x14ac:dyDescent="0.25"/>
  <cols>
    <col min="1" max="1" width="4.375" bestFit="1" customWidth="1"/>
    <col min="2" max="2" width="127" bestFit="1" customWidth="1"/>
    <col min="3" max="3" width="4.375" bestFit="1" customWidth="1"/>
  </cols>
  <sheetData>
    <row r="2" spans="1:4" ht="20.25" x14ac:dyDescent="0.3">
      <c r="A2" s="59" t="s">
        <v>0</v>
      </c>
      <c r="B2" s="59"/>
      <c r="C2" s="59"/>
      <c r="D2" s="59"/>
    </row>
    <row r="3" spans="1:4" ht="20.25" x14ac:dyDescent="0.3">
      <c r="A3" s="59" t="s">
        <v>1</v>
      </c>
      <c r="B3" s="59"/>
      <c r="C3" s="59"/>
      <c r="D3" s="59"/>
    </row>
    <row r="4" spans="1:4" ht="16.5" thickBot="1" x14ac:dyDescent="0.3"/>
    <row r="5" spans="1:4" x14ac:dyDescent="0.25">
      <c r="A5" s="14" t="str">
        <f>"1a."</f>
        <v>1a.</v>
      </c>
      <c r="B5" s="13" t="s">
        <v>2</v>
      </c>
      <c r="C5" s="2" t="str">
        <f>"1a."</f>
        <v>1a.</v>
      </c>
      <c r="D5" s="3"/>
    </row>
    <row r="6" spans="1:4" x14ac:dyDescent="0.25">
      <c r="A6" s="15" t="str">
        <f>"1b."</f>
        <v>1b.</v>
      </c>
      <c r="B6" s="16" t="s">
        <v>3</v>
      </c>
      <c r="C6" s="1" t="str">
        <f>"1b."</f>
        <v>1b.</v>
      </c>
      <c r="D6" s="4"/>
    </row>
    <row r="7" spans="1:4" x14ac:dyDescent="0.25">
      <c r="A7" s="15" t="str">
        <f>"1c."</f>
        <v>1c.</v>
      </c>
      <c r="B7" s="16" t="s">
        <v>4</v>
      </c>
      <c r="C7" s="1" t="str">
        <f>"1c."</f>
        <v>1c.</v>
      </c>
      <c r="D7" s="4">
        <f>D5-D6</f>
        <v>0</v>
      </c>
    </row>
    <row r="8" spans="1:4" x14ac:dyDescent="0.25">
      <c r="A8" s="15" t="str">
        <f>"2."</f>
        <v>2.</v>
      </c>
      <c r="B8" s="16" t="s">
        <v>22</v>
      </c>
      <c r="C8" s="1" t="str">
        <f>"2."</f>
        <v>2.</v>
      </c>
      <c r="D8" s="4"/>
    </row>
    <row r="9" spans="1:4" x14ac:dyDescent="0.25">
      <c r="A9" s="15" t="str">
        <f>"3."</f>
        <v>3.</v>
      </c>
      <c r="B9" s="16" t="s">
        <v>23</v>
      </c>
      <c r="C9" s="1" t="str">
        <f>"3."</f>
        <v>3.</v>
      </c>
      <c r="D9" s="4"/>
    </row>
    <row r="10" spans="1:4" x14ac:dyDescent="0.25">
      <c r="A10" s="15" t="str">
        <f>"4."</f>
        <v>4.</v>
      </c>
      <c r="B10" s="16" t="s">
        <v>5</v>
      </c>
      <c r="C10" s="1" t="str">
        <f>"4."</f>
        <v>4.</v>
      </c>
      <c r="D10" s="4"/>
    </row>
    <row r="11" spans="1:4" x14ac:dyDescent="0.25">
      <c r="A11" s="15" t="str">
        <f>"5."</f>
        <v>5.</v>
      </c>
      <c r="B11" s="16" t="s">
        <v>6</v>
      </c>
      <c r="C11" s="1" t="str">
        <f>"5."</f>
        <v>5.</v>
      </c>
      <c r="D11" s="4"/>
    </row>
    <row r="12" spans="1:4" x14ac:dyDescent="0.25">
      <c r="A12" s="15" t="str">
        <f>"6."</f>
        <v>6.</v>
      </c>
      <c r="B12" s="16" t="s">
        <v>7</v>
      </c>
      <c r="C12" s="1" t="str">
        <f>"6."</f>
        <v>6.</v>
      </c>
      <c r="D12" s="4"/>
    </row>
    <row r="13" spans="1:4" x14ac:dyDescent="0.25">
      <c r="A13" s="15" t="str">
        <f>"7."</f>
        <v>7.</v>
      </c>
      <c r="B13" s="16" t="s">
        <v>24</v>
      </c>
      <c r="C13" s="1" t="str">
        <f>"7."</f>
        <v>7.</v>
      </c>
      <c r="D13" s="4"/>
    </row>
    <row r="14" spans="1:4" x14ac:dyDescent="0.25">
      <c r="A14" s="15" t="str">
        <f>"8."</f>
        <v>8.</v>
      </c>
      <c r="B14" s="16" t="s">
        <v>25</v>
      </c>
      <c r="C14" s="1" t="str">
        <f>"8."</f>
        <v>8.</v>
      </c>
      <c r="D14" s="4"/>
    </row>
    <row r="15" spans="1:4" x14ac:dyDescent="0.25">
      <c r="A15" s="15" t="str">
        <f>"9."</f>
        <v>9.</v>
      </c>
      <c r="B15" s="17" t="s">
        <v>26</v>
      </c>
      <c r="C15" s="1" t="str">
        <f>"9."</f>
        <v>9.</v>
      </c>
      <c r="D15" s="4">
        <f>SUM(D7:D14)</f>
        <v>0</v>
      </c>
    </row>
    <row r="16" spans="1:4" x14ac:dyDescent="0.25">
      <c r="A16" s="15" t="str">
        <f>"10."</f>
        <v>10.</v>
      </c>
      <c r="B16" s="16" t="s">
        <v>8</v>
      </c>
      <c r="C16" s="1" t="str">
        <f>"10."</f>
        <v>10.</v>
      </c>
      <c r="D16" s="4"/>
    </row>
    <row r="17" spans="1:4" ht="16.5" thickBot="1" x14ac:dyDescent="0.3">
      <c r="A17" s="18" t="str">
        <f>"11."</f>
        <v>11.</v>
      </c>
      <c r="B17" s="19" t="s">
        <v>9</v>
      </c>
      <c r="C17" s="5" t="str">
        <f>"11."</f>
        <v>11.</v>
      </c>
      <c r="D17" s="6">
        <f>D15-D16</f>
        <v>0</v>
      </c>
    </row>
    <row r="18" spans="1:4" ht="16.5" thickBot="1" x14ac:dyDescent="0.3">
      <c r="A18" s="20" t="str">
        <f>"12."</f>
        <v>12.</v>
      </c>
      <c r="B18" s="21" t="s">
        <v>10</v>
      </c>
      <c r="C18" s="10" t="str">
        <f>"12."</f>
        <v>12.</v>
      </c>
      <c r="D18" s="11">
        <f>0.0307*D17</f>
        <v>0</v>
      </c>
    </row>
    <row r="19" spans="1:4" ht="16.5" thickBot="1" x14ac:dyDescent="0.3">
      <c r="A19" s="20" t="str">
        <f>"13."</f>
        <v>13.</v>
      </c>
      <c r="B19" s="21" t="s">
        <v>11</v>
      </c>
      <c r="C19" s="10" t="str">
        <f>"13."</f>
        <v>13.</v>
      </c>
      <c r="D19" s="11"/>
    </row>
    <row r="20" spans="1:4" x14ac:dyDescent="0.25">
      <c r="A20" s="15" t="str">
        <f>"14."</f>
        <v>14.</v>
      </c>
      <c r="B20" s="16" t="s">
        <v>31</v>
      </c>
      <c r="C20" s="8" t="str">
        <f>"14."</f>
        <v>14.</v>
      </c>
      <c r="D20" s="9"/>
    </row>
    <row r="21" spans="1:4" x14ac:dyDescent="0.25">
      <c r="A21" s="15" t="str">
        <f>"15."</f>
        <v>15.</v>
      </c>
      <c r="B21" s="16" t="s">
        <v>32</v>
      </c>
      <c r="C21" s="1" t="str">
        <f>"15."</f>
        <v>15.</v>
      </c>
      <c r="D21" s="4"/>
    </row>
    <row r="22" spans="1:4" x14ac:dyDescent="0.25">
      <c r="A22" s="15" t="str">
        <f>"16."</f>
        <v>16.</v>
      </c>
      <c r="B22" s="16" t="s">
        <v>33</v>
      </c>
      <c r="C22" s="1" t="str">
        <f>"16."</f>
        <v>16.</v>
      </c>
      <c r="D22" s="4"/>
    </row>
    <row r="23" spans="1:4" x14ac:dyDescent="0.25">
      <c r="A23" s="15" t="str">
        <f>"17."</f>
        <v>17.</v>
      </c>
      <c r="B23" s="16" t="s">
        <v>12</v>
      </c>
      <c r="C23" s="1" t="str">
        <f>"17."</f>
        <v>17.</v>
      </c>
      <c r="D23" s="4"/>
    </row>
    <row r="24" spans="1:4" ht="16.5" thickBot="1" x14ac:dyDescent="0.3">
      <c r="A24" s="18" t="str">
        <f>"18."</f>
        <v>18.</v>
      </c>
      <c r="B24" s="19" t="s">
        <v>13</v>
      </c>
      <c r="C24" s="5" t="str">
        <f>"18."</f>
        <v>18.</v>
      </c>
      <c r="D24" s="6">
        <f>SUM(D20:D23)</f>
        <v>0</v>
      </c>
    </row>
    <row r="25" spans="1:4" x14ac:dyDescent="0.25">
      <c r="A25" s="60" t="s">
        <v>14</v>
      </c>
      <c r="B25" s="61"/>
      <c r="C25" s="61"/>
      <c r="D25" s="62"/>
    </row>
    <row r="26" spans="1:4" x14ac:dyDescent="0.25">
      <c r="A26" s="15" t="str">
        <f>"19a."</f>
        <v>19a.</v>
      </c>
      <c r="B26" s="16" t="s">
        <v>15</v>
      </c>
      <c r="C26" s="1" t="str">
        <f>"19a."</f>
        <v>19a.</v>
      </c>
      <c r="D26" s="7"/>
    </row>
    <row r="27" spans="1:4" x14ac:dyDescent="0.25">
      <c r="A27" s="15" t="str">
        <f>"20."</f>
        <v>20.</v>
      </c>
      <c r="B27" s="16" t="s">
        <v>16</v>
      </c>
      <c r="C27" s="1" t="str">
        <f>"20."</f>
        <v>20.</v>
      </c>
      <c r="D27" s="4"/>
    </row>
    <row r="28" spans="1:4" ht="16.5" thickBot="1" x14ac:dyDescent="0.3">
      <c r="A28" s="18" t="str">
        <f>"21."</f>
        <v>21.</v>
      </c>
      <c r="B28" s="19" t="s">
        <v>17</v>
      </c>
      <c r="C28" s="5" t="str">
        <f>"21."</f>
        <v>21.</v>
      </c>
      <c r="D28" s="6"/>
    </row>
    <row r="29" spans="1:4" x14ac:dyDescent="0.25">
      <c r="A29" s="15" t="str">
        <f>"22."</f>
        <v>22.</v>
      </c>
      <c r="B29" s="16" t="s">
        <v>27</v>
      </c>
      <c r="C29" s="8" t="str">
        <f>"22."</f>
        <v>22.</v>
      </c>
      <c r="D29" s="9" t="e">
        <f>'PA-40 G-L'!E25</f>
        <v>#DIV/0!</v>
      </c>
    </row>
    <row r="30" spans="1:4" x14ac:dyDescent="0.25">
      <c r="A30" s="15" t="str">
        <f>"23."</f>
        <v>23.</v>
      </c>
      <c r="B30" s="16" t="s">
        <v>28</v>
      </c>
      <c r="C30" s="1" t="str">
        <f>"23."</f>
        <v>23.</v>
      </c>
      <c r="D30" s="4"/>
    </row>
    <row r="31" spans="1:4" x14ac:dyDescent="0.25">
      <c r="A31" s="15" t="str">
        <f>"24."</f>
        <v>24.</v>
      </c>
      <c r="B31" s="17" t="s">
        <v>34</v>
      </c>
      <c r="C31" s="1" t="str">
        <f>"24."</f>
        <v>24.</v>
      </c>
      <c r="D31" s="4" t="e">
        <f>D19+D24+SUM(D28:D30)</f>
        <v>#DIV/0!</v>
      </c>
    </row>
    <row r="32" spans="1:4" x14ac:dyDescent="0.25">
      <c r="A32" s="15" t="str">
        <f>"25."</f>
        <v>25.</v>
      </c>
      <c r="B32" s="17" t="s">
        <v>35</v>
      </c>
      <c r="C32" s="1" t="str">
        <f>"25."</f>
        <v>25.</v>
      </c>
      <c r="D32" s="4"/>
    </row>
    <row r="33" spans="1:4" x14ac:dyDescent="0.25">
      <c r="A33" s="15" t="str">
        <f>"26."</f>
        <v>26.</v>
      </c>
      <c r="B33" s="17" t="s">
        <v>36</v>
      </c>
      <c r="C33" s="1" t="str">
        <f>"26."</f>
        <v>26.</v>
      </c>
      <c r="D33" s="4" t="e">
        <f>IF(D18+D32&gt;D31,D18+D32-D31,0)</f>
        <v>#DIV/0!</v>
      </c>
    </row>
    <row r="34" spans="1:4" ht="16.5" thickBot="1" x14ac:dyDescent="0.3">
      <c r="A34" s="18" t="str">
        <f>"27."</f>
        <v>27.</v>
      </c>
      <c r="B34" s="19" t="s">
        <v>18</v>
      </c>
      <c r="C34" s="5" t="str">
        <f>"27."</f>
        <v>27.</v>
      </c>
      <c r="D34" s="6"/>
    </row>
    <row r="35" spans="1:4" ht="16.5" thickBot="1" x14ac:dyDescent="0.3">
      <c r="A35" s="20" t="str">
        <f>"28."</f>
        <v>28.</v>
      </c>
      <c r="B35" s="22" t="s">
        <v>29</v>
      </c>
      <c r="C35" s="10" t="str">
        <f>"28."</f>
        <v>28.</v>
      </c>
      <c r="D35" s="12"/>
    </row>
    <row r="36" spans="1:4" x14ac:dyDescent="0.25">
      <c r="A36" s="15" t="str">
        <f>"29."</f>
        <v>29.</v>
      </c>
      <c r="B36" s="17" t="s">
        <v>30</v>
      </c>
      <c r="C36" s="8" t="str">
        <f>"29."</f>
        <v>29.</v>
      </c>
      <c r="D36" s="9" t="e">
        <f>IF(D31&gt;D18+D32+D34,D31-(D18+D32+D34),0)</f>
        <v>#DIV/0!</v>
      </c>
    </row>
    <row r="37" spans="1:4" ht="16.5" thickBot="1" x14ac:dyDescent="0.3">
      <c r="A37" s="18" t="str">
        <f>"30."</f>
        <v>30.</v>
      </c>
      <c r="B37" s="19" t="s">
        <v>19</v>
      </c>
      <c r="C37" s="5" t="str">
        <f>"30."</f>
        <v>30.</v>
      </c>
      <c r="D37" s="6"/>
    </row>
    <row r="38" spans="1:4" x14ac:dyDescent="0.25">
      <c r="A38" s="60" t="s">
        <v>37</v>
      </c>
      <c r="B38" s="61"/>
      <c r="C38" s="61"/>
      <c r="D38" s="62"/>
    </row>
    <row r="39" spans="1:4" x14ac:dyDescent="0.25">
      <c r="A39" s="15" t="str">
        <f>"31."</f>
        <v>31.</v>
      </c>
      <c r="B39" s="16" t="s">
        <v>20</v>
      </c>
      <c r="C39" s="1" t="str">
        <f>"31."</f>
        <v>31.</v>
      </c>
      <c r="D39" s="4" t="e">
        <f>D36-D37</f>
        <v>#DIV/0!</v>
      </c>
    </row>
    <row r="40" spans="1:4" x14ac:dyDescent="0.25">
      <c r="A40" s="15" t="str">
        <f>"32."</f>
        <v>32.</v>
      </c>
      <c r="B40" s="16" t="s">
        <v>21</v>
      </c>
      <c r="C40" s="1" t="str">
        <f>"32."</f>
        <v>32.</v>
      </c>
      <c r="D40" s="4" t="e">
        <f>D36-D37-D39</f>
        <v>#DIV/0!</v>
      </c>
    </row>
    <row r="41" spans="1:4" x14ac:dyDescent="0.25">
      <c r="A41" s="15" t="str">
        <f>"33."</f>
        <v>33.</v>
      </c>
      <c r="B41" s="16" t="s">
        <v>21</v>
      </c>
      <c r="C41" s="1" t="str">
        <f>"33."</f>
        <v>33.</v>
      </c>
      <c r="D41" s="4" t="e">
        <f>D39-D40</f>
        <v>#DIV/0!</v>
      </c>
    </row>
    <row r="42" spans="1:4" x14ac:dyDescent="0.25">
      <c r="A42" s="15" t="str">
        <f>"34."</f>
        <v>34.</v>
      </c>
      <c r="B42" s="16" t="s">
        <v>21</v>
      </c>
      <c r="C42" s="1" t="str">
        <f>"34."</f>
        <v>34.</v>
      </c>
      <c r="D42" s="4" t="e">
        <f>D40-D41</f>
        <v>#DIV/0!</v>
      </c>
    </row>
    <row r="43" spans="1:4" x14ac:dyDescent="0.25">
      <c r="A43" s="15" t="str">
        <f>"35."</f>
        <v>35.</v>
      </c>
      <c r="B43" s="16" t="s">
        <v>21</v>
      </c>
      <c r="C43" s="1" t="str">
        <f>"35."</f>
        <v>35.</v>
      </c>
      <c r="D43" s="4" t="e">
        <f>D41-D42</f>
        <v>#DIV/0!</v>
      </c>
    </row>
    <row r="44" spans="1:4" ht="16.5" thickBot="1" x14ac:dyDescent="0.3">
      <c r="A44" s="18" t="str">
        <f>"36."</f>
        <v>36.</v>
      </c>
      <c r="B44" s="19" t="s">
        <v>21</v>
      </c>
      <c r="C44" s="5" t="str">
        <f>"36."</f>
        <v>36.</v>
      </c>
      <c r="D44" s="4" t="e">
        <f>D42-D43</f>
        <v>#DIV/0!</v>
      </c>
    </row>
  </sheetData>
  <mergeCells count="4">
    <mergeCell ref="A3:D3"/>
    <mergeCell ref="A2:D2"/>
    <mergeCell ref="A25:D25"/>
    <mergeCell ref="A38:D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RowHeight="15.75" x14ac:dyDescent="0.25"/>
  <cols>
    <col min="1" max="1" width="5.625" customWidth="1"/>
    <col min="2" max="2" width="93.875" customWidth="1"/>
    <col min="3" max="3" width="22.125" customWidth="1"/>
  </cols>
  <sheetData>
    <row r="1" spans="1:5" x14ac:dyDescent="0.25">
      <c r="A1" t="s">
        <v>117</v>
      </c>
    </row>
    <row r="2" spans="1:5" x14ac:dyDescent="0.25">
      <c r="A2" s="47" t="s">
        <v>116</v>
      </c>
      <c r="B2" s="47"/>
      <c r="C2" s="47"/>
      <c r="D2" s="47"/>
    </row>
    <row r="3" spans="1:5" x14ac:dyDescent="0.25">
      <c r="A3" t="s">
        <v>43</v>
      </c>
    </row>
    <row r="4" spans="1:5" ht="16.5" thickBot="1" x14ac:dyDescent="0.3">
      <c r="A4" s="33" t="s">
        <v>115</v>
      </c>
      <c r="B4" s="33"/>
      <c r="C4" s="33"/>
      <c r="D4" s="33"/>
    </row>
    <row r="5" spans="1:5" x14ac:dyDescent="0.25">
      <c r="A5" s="58"/>
      <c r="B5" s="57"/>
      <c r="C5" s="57" t="s">
        <v>76</v>
      </c>
      <c r="D5" s="57" t="s">
        <v>75</v>
      </c>
      <c r="E5" s="56" t="s">
        <v>74</v>
      </c>
    </row>
    <row r="6" spans="1:5" x14ac:dyDescent="0.25">
      <c r="A6" s="28" t="s">
        <v>114</v>
      </c>
      <c r="B6" s="27" t="s">
        <v>113</v>
      </c>
      <c r="C6" s="27"/>
      <c r="D6" s="55"/>
      <c r="E6" s="54"/>
    </row>
    <row r="7" spans="1:5" x14ac:dyDescent="0.25">
      <c r="A7" s="28" t="s">
        <v>112</v>
      </c>
      <c r="B7" s="27" t="s">
        <v>111</v>
      </c>
      <c r="C7" s="27" t="s">
        <v>110</v>
      </c>
      <c r="D7" s="27" t="s">
        <v>109</v>
      </c>
      <c r="E7" s="54"/>
    </row>
    <row r="8" spans="1:5" x14ac:dyDescent="0.25">
      <c r="A8" s="28" t="s">
        <v>108</v>
      </c>
      <c r="B8" s="27" t="s">
        <v>65</v>
      </c>
      <c r="C8" s="53">
        <v>0</v>
      </c>
      <c r="D8" s="53">
        <v>0</v>
      </c>
      <c r="E8" s="54"/>
    </row>
    <row r="9" spans="1:5" x14ac:dyDescent="0.25">
      <c r="A9" s="28" t="s">
        <v>107</v>
      </c>
      <c r="B9" s="27" t="s">
        <v>106</v>
      </c>
      <c r="C9" s="53">
        <v>0</v>
      </c>
      <c r="D9" s="55"/>
      <c r="E9" s="54"/>
    </row>
    <row r="10" spans="1:5" x14ac:dyDescent="0.25">
      <c r="A10" s="28" t="s">
        <v>105</v>
      </c>
      <c r="B10" s="27" t="s">
        <v>104</v>
      </c>
      <c r="C10" s="53">
        <v>0</v>
      </c>
      <c r="D10" s="53">
        <v>0</v>
      </c>
      <c r="E10" s="29">
        <f t="shared" ref="E10:E17" si="0">MIN(C10:D10)</f>
        <v>0</v>
      </c>
    </row>
    <row r="11" spans="1:5" x14ac:dyDescent="0.25">
      <c r="A11" s="28" t="s">
        <v>103</v>
      </c>
      <c r="B11" s="27" t="s">
        <v>63</v>
      </c>
      <c r="C11" s="53">
        <v>0</v>
      </c>
      <c r="D11" s="53">
        <v>0</v>
      </c>
      <c r="E11" s="29">
        <f t="shared" si="0"/>
        <v>0</v>
      </c>
    </row>
    <row r="12" spans="1:5" x14ac:dyDescent="0.25">
      <c r="A12" s="28" t="s">
        <v>102</v>
      </c>
      <c r="B12" s="27" t="s">
        <v>61</v>
      </c>
      <c r="C12" s="53">
        <v>0</v>
      </c>
      <c r="D12" s="53">
        <v>0</v>
      </c>
      <c r="E12" s="29">
        <f t="shared" si="0"/>
        <v>0</v>
      </c>
    </row>
    <row r="13" spans="1:5" x14ac:dyDescent="0.25">
      <c r="A13" s="28" t="s">
        <v>101</v>
      </c>
      <c r="B13" s="27" t="s">
        <v>59</v>
      </c>
      <c r="C13" s="53">
        <v>0</v>
      </c>
      <c r="D13" s="53">
        <v>0</v>
      </c>
      <c r="E13" s="29">
        <f t="shared" si="0"/>
        <v>0</v>
      </c>
    </row>
    <row r="14" spans="1:5" x14ac:dyDescent="0.25">
      <c r="A14" s="28" t="s">
        <v>100</v>
      </c>
      <c r="B14" s="27" t="s">
        <v>57</v>
      </c>
      <c r="C14" s="53">
        <v>0</v>
      </c>
      <c r="D14" s="53">
        <v>0</v>
      </c>
      <c r="E14" s="29">
        <f t="shared" si="0"/>
        <v>0</v>
      </c>
    </row>
    <row r="15" spans="1:5" x14ac:dyDescent="0.25">
      <c r="A15" s="28" t="s">
        <v>99</v>
      </c>
      <c r="B15" s="27" t="s">
        <v>98</v>
      </c>
      <c r="C15" s="53">
        <v>0</v>
      </c>
      <c r="D15" s="53">
        <v>0</v>
      </c>
      <c r="E15" s="29">
        <f t="shared" si="0"/>
        <v>0</v>
      </c>
    </row>
    <row r="16" spans="1:5" x14ac:dyDescent="0.25">
      <c r="A16" s="28" t="s">
        <v>97</v>
      </c>
      <c r="B16" s="27" t="s">
        <v>53</v>
      </c>
      <c r="C16" s="53">
        <v>0</v>
      </c>
      <c r="D16" s="53">
        <v>0</v>
      </c>
      <c r="E16" s="29">
        <f t="shared" si="0"/>
        <v>0</v>
      </c>
    </row>
    <row r="17" spans="1:7" ht="16.5" thickBot="1" x14ac:dyDescent="0.3">
      <c r="A17" s="25" t="s">
        <v>96</v>
      </c>
      <c r="B17" s="24" t="s">
        <v>51</v>
      </c>
      <c r="C17" s="52">
        <v>0</v>
      </c>
      <c r="D17" s="52">
        <v>0</v>
      </c>
      <c r="E17" s="51">
        <f t="shared" si="0"/>
        <v>0</v>
      </c>
    </row>
    <row r="18" spans="1:7" x14ac:dyDescent="0.25">
      <c r="A18" t="s">
        <v>95</v>
      </c>
      <c r="B18" s="50" t="s">
        <v>94</v>
      </c>
      <c r="C18" s="50"/>
      <c r="D18" s="50"/>
      <c r="E18" s="49">
        <f>SUM(E10:E17)</f>
        <v>0</v>
      </c>
    </row>
    <row r="19" spans="1:7" x14ac:dyDescent="0.25">
      <c r="A19" t="s">
        <v>93</v>
      </c>
      <c r="B19" s="47" t="s">
        <v>92</v>
      </c>
      <c r="C19" s="47"/>
      <c r="D19" s="47"/>
      <c r="E19" s="48">
        <v>0</v>
      </c>
    </row>
    <row r="20" spans="1:7" x14ac:dyDescent="0.25">
      <c r="A20" t="s">
        <v>91</v>
      </c>
      <c r="B20" s="47" t="s">
        <v>90</v>
      </c>
      <c r="C20" s="47"/>
      <c r="D20" s="47"/>
      <c r="E20" s="48">
        <v>0</v>
      </c>
    </row>
    <row r="21" spans="1:7" x14ac:dyDescent="0.25">
      <c r="A21" t="s">
        <v>89</v>
      </c>
      <c r="B21" s="47" t="s">
        <v>88</v>
      </c>
      <c r="C21" s="47"/>
      <c r="D21" s="47"/>
      <c r="E21" s="49">
        <f>MIN(E19:E20)</f>
        <v>0</v>
      </c>
    </row>
    <row r="22" spans="1:7" x14ac:dyDescent="0.25">
      <c r="A22" t="s">
        <v>87</v>
      </c>
      <c r="B22" s="47" t="s">
        <v>86</v>
      </c>
      <c r="C22" s="47"/>
      <c r="D22" s="47"/>
      <c r="E22" t="e">
        <f>pIII5</f>
        <v>#DIV/0!</v>
      </c>
    </row>
    <row r="23" spans="1:7" x14ac:dyDescent="0.25">
      <c r="A23" t="s">
        <v>85</v>
      </c>
      <c r="B23" s="47" t="s">
        <v>84</v>
      </c>
      <c r="C23" s="47"/>
      <c r="D23" s="47"/>
      <c r="E23" s="49" t="e">
        <f>E21-E22</f>
        <v>#DIV/0!</v>
      </c>
    </row>
    <row r="24" spans="1:7" ht="16.5" thickBot="1" x14ac:dyDescent="0.3">
      <c r="A24" t="s">
        <v>83</v>
      </c>
      <c r="B24" s="47" t="s">
        <v>82</v>
      </c>
      <c r="C24" s="47"/>
      <c r="D24" s="47"/>
      <c r="E24" s="48">
        <f>ROUND(E18 * 0.0307,2)</f>
        <v>0</v>
      </c>
    </row>
    <row r="25" spans="1:7" ht="16.5" thickBot="1" x14ac:dyDescent="0.3">
      <c r="A25" t="s">
        <v>81</v>
      </c>
      <c r="B25" s="47" t="s">
        <v>80</v>
      </c>
      <c r="C25" s="47"/>
      <c r="D25" s="47"/>
      <c r="E25" s="46" t="e">
        <f>MIN(E23:E24)</f>
        <v>#DIV/0!</v>
      </c>
    </row>
    <row r="26" spans="1:7" x14ac:dyDescent="0.25">
      <c r="A26" t="s">
        <v>43</v>
      </c>
    </row>
    <row r="27" spans="1:7" ht="16.5" thickBot="1" x14ac:dyDescent="0.3">
      <c r="A27" s="33" t="s">
        <v>79</v>
      </c>
      <c r="B27" s="33"/>
      <c r="C27" s="33"/>
      <c r="D27" s="33"/>
    </row>
    <row r="28" spans="1:7" x14ac:dyDescent="0.25">
      <c r="A28" s="45" t="s">
        <v>78</v>
      </c>
      <c r="B28" s="44" t="s">
        <v>77</v>
      </c>
      <c r="C28" s="44" t="s">
        <v>76</v>
      </c>
      <c r="D28" s="44" t="s">
        <v>75</v>
      </c>
      <c r="E28" s="44" t="s">
        <v>74</v>
      </c>
      <c r="F28" s="44" t="s">
        <v>73</v>
      </c>
      <c r="G28" s="43" t="s">
        <v>72</v>
      </c>
    </row>
    <row r="29" spans="1:7" x14ac:dyDescent="0.25">
      <c r="A29" s="41" t="s">
        <v>71</v>
      </c>
      <c r="B29" s="40" t="s">
        <v>70</v>
      </c>
      <c r="C29" s="39">
        <v>0</v>
      </c>
      <c r="D29" s="39">
        <v>0</v>
      </c>
      <c r="E29" s="39">
        <v>0</v>
      </c>
      <c r="F29" s="39">
        <v>0</v>
      </c>
      <c r="G29" s="42" t="s">
        <v>69</v>
      </c>
    </row>
    <row r="30" spans="1:7" x14ac:dyDescent="0.25">
      <c r="A30" s="41" t="s">
        <v>68</v>
      </c>
      <c r="B30" s="40" t="s">
        <v>67</v>
      </c>
      <c r="C30" s="39"/>
      <c r="D30" s="39"/>
      <c r="E30" s="39"/>
      <c r="F30" s="39"/>
      <c r="G30" s="42"/>
    </row>
    <row r="31" spans="1:7" x14ac:dyDescent="0.25">
      <c r="A31" s="41" t="s">
        <v>66</v>
      </c>
      <c r="B31" s="40" t="s">
        <v>65</v>
      </c>
      <c r="C31" s="39">
        <v>0</v>
      </c>
      <c r="D31" s="39">
        <v>0</v>
      </c>
      <c r="E31" s="39">
        <v>0</v>
      </c>
      <c r="F31" s="39">
        <v>0</v>
      </c>
      <c r="G31" s="38">
        <f t="shared" ref="G31:G38" si="1">SUM(C31:F31)</f>
        <v>0</v>
      </c>
    </row>
    <row r="32" spans="1:7" x14ac:dyDescent="0.25">
      <c r="A32" s="41" t="s">
        <v>64</v>
      </c>
      <c r="B32" s="40" t="s">
        <v>63</v>
      </c>
      <c r="C32" s="39">
        <v>0</v>
      </c>
      <c r="D32" s="39">
        <v>0</v>
      </c>
      <c r="E32" s="39">
        <v>0</v>
      </c>
      <c r="F32" s="39">
        <v>0</v>
      </c>
      <c r="G32" s="38">
        <f t="shared" si="1"/>
        <v>0</v>
      </c>
    </row>
    <row r="33" spans="1:7" x14ac:dyDescent="0.25">
      <c r="A33" s="41" t="s">
        <v>62</v>
      </c>
      <c r="B33" s="40" t="s">
        <v>61</v>
      </c>
      <c r="C33" s="39">
        <v>0</v>
      </c>
      <c r="D33" s="39">
        <v>0</v>
      </c>
      <c r="E33" s="39">
        <v>0</v>
      </c>
      <c r="F33" s="39">
        <v>0</v>
      </c>
      <c r="G33" s="38">
        <f t="shared" si="1"/>
        <v>0</v>
      </c>
    </row>
    <row r="34" spans="1:7" x14ac:dyDescent="0.25">
      <c r="A34" s="41" t="s">
        <v>60</v>
      </c>
      <c r="B34" s="40" t="s">
        <v>59</v>
      </c>
      <c r="C34" s="39">
        <v>0</v>
      </c>
      <c r="D34" s="39">
        <v>0</v>
      </c>
      <c r="E34" s="39">
        <v>0</v>
      </c>
      <c r="F34" s="39">
        <v>0</v>
      </c>
      <c r="G34" s="38">
        <f t="shared" si="1"/>
        <v>0</v>
      </c>
    </row>
    <row r="35" spans="1:7" x14ac:dyDescent="0.25">
      <c r="A35" s="41" t="s">
        <v>58</v>
      </c>
      <c r="B35" s="40" t="s">
        <v>57</v>
      </c>
      <c r="C35" s="39">
        <v>0</v>
      </c>
      <c r="D35" s="39">
        <v>0</v>
      </c>
      <c r="E35" s="39">
        <v>0</v>
      </c>
      <c r="F35" s="39">
        <v>0</v>
      </c>
      <c r="G35" s="38">
        <f t="shared" si="1"/>
        <v>0</v>
      </c>
    </row>
    <row r="36" spans="1:7" x14ac:dyDescent="0.25">
      <c r="A36" s="41" t="s">
        <v>56</v>
      </c>
      <c r="B36" s="40" t="s">
        <v>55</v>
      </c>
      <c r="C36" s="39">
        <v>0</v>
      </c>
      <c r="D36" s="39">
        <v>0</v>
      </c>
      <c r="E36" s="39">
        <v>0</v>
      </c>
      <c r="F36" s="39">
        <v>0</v>
      </c>
      <c r="G36" s="38">
        <f t="shared" si="1"/>
        <v>0</v>
      </c>
    </row>
    <row r="37" spans="1:7" x14ac:dyDescent="0.25">
      <c r="A37" s="41" t="s">
        <v>54</v>
      </c>
      <c r="B37" s="40" t="s">
        <v>53</v>
      </c>
      <c r="C37" s="39">
        <v>0</v>
      </c>
      <c r="D37" s="39">
        <v>0</v>
      </c>
      <c r="E37" s="39">
        <v>0</v>
      </c>
      <c r="F37" s="39">
        <v>0</v>
      </c>
      <c r="G37" s="38">
        <f t="shared" si="1"/>
        <v>0</v>
      </c>
    </row>
    <row r="38" spans="1:7" ht="16.5" thickBot="1" x14ac:dyDescent="0.3">
      <c r="A38" s="37" t="s">
        <v>52</v>
      </c>
      <c r="B38" s="36" t="s">
        <v>51</v>
      </c>
      <c r="C38" s="35">
        <v>0</v>
      </c>
      <c r="D38" s="35">
        <v>0</v>
      </c>
      <c r="E38" s="35">
        <v>0</v>
      </c>
      <c r="F38" s="35">
        <v>0</v>
      </c>
      <c r="G38" s="34">
        <f t="shared" si="1"/>
        <v>0</v>
      </c>
    </row>
    <row r="39" spans="1:7" x14ac:dyDescent="0.25">
      <c r="A39" t="s">
        <v>43</v>
      </c>
    </row>
    <row r="40" spans="1:7" ht="16.5" thickBot="1" x14ac:dyDescent="0.3">
      <c r="A40" s="33" t="s">
        <v>50</v>
      </c>
      <c r="B40" s="33"/>
      <c r="C40" s="33"/>
      <c r="D40" s="33"/>
    </row>
    <row r="41" spans="1:7" x14ac:dyDescent="0.25">
      <c r="A41" s="32" t="s">
        <v>49</v>
      </c>
      <c r="B41" s="31" t="s">
        <v>48</v>
      </c>
      <c r="C41" s="30">
        <f>E18</f>
        <v>0</v>
      </c>
    </row>
    <row r="42" spans="1:7" x14ac:dyDescent="0.25">
      <c r="A42" s="28" t="s">
        <v>47</v>
      </c>
      <c r="B42" s="27" t="s">
        <v>46</v>
      </c>
      <c r="C42" s="29">
        <f>SUM(D10:D17)</f>
        <v>0</v>
      </c>
    </row>
    <row r="43" spans="1:7" x14ac:dyDescent="0.25">
      <c r="A43" s="28" t="s">
        <v>45</v>
      </c>
      <c r="B43" s="27" t="s">
        <v>44</v>
      </c>
      <c r="C43" s="26" t="e">
        <f>ROUND(C41/C42,6)</f>
        <v>#DIV/0!</v>
      </c>
    </row>
    <row r="44" spans="1:7" x14ac:dyDescent="0.25">
      <c r="A44" s="28" t="s">
        <v>43</v>
      </c>
      <c r="B44" s="27" t="s">
        <v>42</v>
      </c>
      <c r="C44" s="26"/>
    </row>
    <row r="45" spans="1:7" x14ac:dyDescent="0.25">
      <c r="A45" s="28" t="s">
        <v>41</v>
      </c>
      <c r="B45" s="27" t="s">
        <v>40</v>
      </c>
      <c r="C45" s="26" t="e">
        <f>1 - C43</f>
        <v>#DIV/0!</v>
      </c>
    </row>
    <row r="46" spans="1:7" ht="16.5" thickBot="1" x14ac:dyDescent="0.3">
      <c r="A46" s="25" t="s">
        <v>39</v>
      </c>
      <c r="B46" s="24" t="s">
        <v>38</v>
      </c>
      <c r="C46" s="23" t="e">
        <f>ROUND(C45 * E21,2)</f>
        <v>#DIV/0!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22" sqref="B22"/>
    </sheetView>
  </sheetViews>
  <sheetFormatPr defaultRowHeight="15.75" x14ac:dyDescent="0.25"/>
  <cols>
    <col min="1" max="1" width="5.625" bestFit="1" customWidth="1"/>
    <col min="2" max="2" width="109.625" bestFit="1" customWidth="1"/>
    <col min="3" max="3" width="4.375" bestFit="1" customWidth="1"/>
    <col min="4" max="4" width="8.75" bestFit="1" customWidth="1"/>
    <col min="5" max="5" width="11.125" bestFit="1" customWidth="1"/>
  </cols>
  <sheetData>
    <row r="1" spans="1:5" x14ac:dyDescent="0.25">
      <c r="B1" t="s">
        <v>178</v>
      </c>
    </row>
    <row r="2" spans="1:5" x14ac:dyDescent="0.25">
      <c r="D2" t="s">
        <v>177</v>
      </c>
      <c r="E2" t="s">
        <v>176</v>
      </c>
    </row>
    <row r="3" spans="1:5" x14ac:dyDescent="0.25">
      <c r="B3" t="s">
        <v>175</v>
      </c>
      <c r="D3" s="65"/>
      <c r="E3" s="65"/>
    </row>
    <row r="4" spans="1:5" x14ac:dyDescent="0.25">
      <c r="A4" s="74" t="s">
        <v>173</v>
      </c>
      <c r="B4" s="75" t="s">
        <v>174</v>
      </c>
      <c r="C4" s="72" t="s">
        <v>173</v>
      </c>
      <c r="D4" s="71">
        <v>0</v>
      </c>
      <c r="E4" s="71">
        <v>0</v>
      </c>
    </row>
    <row r="5" spans="1:5" x14ac:dyDescent="0.25">
      <c r="A5" s="74" t="s">
        <v>171</v>
      </c>
      <c r="B5" s="75" t="s">
        <v>172</v>
      </c>
      <c r="C5" s="72" t="s">
        <v>171</v>
      </c>
      <c r="D5" s="71">
        <v>0</v>
      </c>
      <c r="E5" s="71">
        <v>0</v>
      </c>
    </row>
    <row r="6" spans="1:5" x14ac:dyDescent="0.25">
      <c r="A6" s="74" t="s">
        <v>169</v>
      </c>
      <c r="B6" s="75" t="s">
        <v>170</v>
      </c>
      <c r="C6" s="72" t="s">
        <v>169</v>
      </c>
      <c r="D6" s="71">
        <v>0</v>
      </c>
      <c r="E6" s="71">
        <v>0</v>
      </c>
    </row>
    <row r="7" spans="1:5" x14ac:dyDescent="0.25">
      <c r="A7" s="74" t="s">
        <v>167</v>
      </c>
      <c r="B7" s="75" t="s">
        <v>168</v>
      </c>
      <c r="C7" s="72" t="s">
        <v>167</v>
      </c>
      <c r="D7" s="78">
        <f>D4+D6-D5</f>
        <v>0</v>
      </c>
      <c r="E7" s="78">
        <f>E4+E6-E5</f>
        <v>0</v>
      </c>
    </row>
    <row r="8" spans="1:5" x14ac:dyDescent="0.25">
      <c r="A8" s="74" t="s">
        <v>165</v>
      </c>
      <c r="B8" s="75" t="s">
        <v>166</v>
      </c>
      <c r="C8" s="72" t="s">
        <v>165</v>
      </c>
      <c r="D8" s="71">
        <v>0</v>
      </c>
      <c r="E8" s="71">
        <v>0</v>
      </c>
    </row>
    <row r="9" spans="1:5" x14ac:dyDescent="0.25">
      <c r="A9" s="74" t="s">
        <v>163</v>
      </c>
      <c r="B9" s="75" t="s">
        <v>164</v>
      </c>
      <c r="C9" s="72" t="s">
        <v>163</v>
      </c>
      <c r="D9" s="71">
        <v>0</v>
      </c>
      <c r="E9" s="71">
        <v>0</v>
      </c>
    </row>
    <row r="10" spans="1:5" x14ac:dyDescent="0.25">
      <c r="A10" s="74" t="s">
        <v>161</v>
      </c>
      <c r="B10" s="75" t="s">
        <v>162</v>
      </c>
      <c r="C10" s="72" t="s">
        <v>161</v>
      </c>
      <c r="D10" s="78">
        <f>MAX(D8-D9,0)</f>
        <v>0</v>
      </c>
      <c r="E10" s="78">
        <f>MAX(E8-E9,0)</f>
        <v>0</v>
      </c>
    </row>
    <row r="11" spans="1:5" x14ac:dyDescent="0.25">
      <c r="A11" s="74" t="s">
        <v>159</v>
      </c>
      <c r="B11" s="75" t="s">
        <v>160</v>
      </c>
      <c r="C11" s="72" t="s">
        <v>159</v>
      </c>
      <c r="D11" s="71">
        <f>D7+D10</f>
        <v>0</v>
      </c>
      <c r="E11" s="71">
        <v>0</v>
      </c>
    </row>
    <row r="12" spans="1:5" x14ac:dyDescent="0.25">
      <c r="A12" s="74"/>
      <c r="B12" s="75" t="s">
        <v>158</v>
      </c>
      <c r="C12" s="72"/>
      <c r="D12" s="77">
        <v>3.0700000000000002E-2</v>
      </c>
      <c r="E12" s="76">
        <f>D12</f>
        <v>3.0700000000000002E-2</v>
      </c>
    </row>
    <row r="13" spans="1:5" x14ac:dyDescent="0.25">
      <c r="A13" s="74" t="s">
        <v>156</v>
      </c>
      <c r="B13" s="75" t="s">
        <v>157</v>
      </c>
      <c r="C13" s="72" t="s">
        <v>156</v>
      </c>
      <c r="D13" s="71">
        <f>D11*D12</f>
        <v>0</v>
      </c>
      <c r="E13" s="71">
        <f>E11*E12</f>
        <v>0</v>
      </c>
    </row>
    <row r="14" spans="1:5" x14ac:dyDescent="0.25">
      <c r="A14" s="74" t="s">
        <v>154</v>
      </c>
      <c r="B14" s="75" t="s">
        <v>155</v>
      </c>
      <c r="C14" s="72" t="s">
        <v>154</v>
      </c>
      <c r="D14" s="71">
        <v>0</v>
      </c>
      <c r="E14" s="71">
        <v>0</v>
      </c>
    </row>
    <row r="15" spans="1:5" x14ac:dyDescent="0.25">
      <c r="A15" s="74" t="s">
        <v>152</v>
      </c>
      <c r="B15" s="75" t="s">
        <v>153</v>
      </c>
      <c r="C15" s="72" t="s">
        <v>152</v>
      </c>
      <c r="D15" s="71">
        <v>0</v>
      </c>
      <c r="E15" s="71">
        <v>0</v>
      </c>
    </row>
    <row r="16" spans="1:5" x14ac:dyDescent="0.25">
      <c r="A16" s="74" t="s">
        <v>150</v>
      </c>
      <c r="B16" s="75" t="s">
        <v>151</v>
      </c>
      <c r="C16" s="72" t="s">
        <v>150</v>
      </c>
      <c r="D16" s="71">
        <f>D34</f>
        <v>0</v>
      </c>
      <c r="E16" s="71">
        <f>E34</f>
        <v>0</v>
      </c>
    </row>
    <row r="17" spans="1:6" x14ac:dyDescent="0.25">
      <c r="A17" s="74" t="s">
        <v>148</v>
      </c>
      <c r="B17" s="75" t="s">
        <v>149</v>
      </c>
      <c r="C17" s="72" t="s">
        <v>148</v>
      </c>
      <c r="D17" s="71">
        <f>SUM(D14:D16)</f>
        <v>0</v>
      </c>
      <c r="E17" s="71">
        <f>SUM(E14:E16)</f>
        <v>0</v>
      </c>
    </row>
    <row r="18" spans="1:6" x14ac:dyDescent="0.25">
      <c r="A18" s="74"/>
      <c r="B18" s="75" t="s">
        <v>147</v>
      </c>
      <c r="C18" s="72"/>
      <c r="D18" s="71">
        <f>IF(D17&gt;D13,D17-D13,0)</f>
        <v>0</v>
      </c>
      <c r="E18" s="71">
        <f>IF(E17&gt;E13,E17-E13,0)</f>
        <v>0</v>
      </c>
    </row>
    <row r="19" spans="1:6" x14ac:dyDescent="0.25">
      <c r="A19" s="74" t="s">
        <v>145</v>
      </c>
      <c r="B19" s="75" t="s">
        <v>146</v>
      </c>
      <c r="C19" s="72" t="s">
        <v>145</v>
      </c>
      <c r="D19" s="71" t="s">
        <v>136</v>
      </c>
      <c r="E19" s="71"/>
    </row>
    <row r="20" spans="1:6" x14ac:dyDescent="0.25">
      <c r="A20" s="74" t="s">
        <v>143</v>
      </c>
      <c r="B20" s="75" t="s">
        <v>144</v>
      </c>
      <c r="C20" s="72" t="s">
        <v>143</v>
      </c>
      <c r="D20" s="71" t="s">
        <v>136</v>
      </c>
      <c r="E20" s="71"/>
    </row>
    <row r="21" spans="1:6" x14ac:dyDescent="0.25">
      <c r="A21" s="74" t="s">
        <v>141</v>
      </c>
      <c r="B21" s="73" t="s">
        <v>142</v>
      </c>
      <c r="C21" s="72" t="s">
        <v>141</v>
      </c>
      <c r="D21" s="71">
        <f>IF(D13&gt;D17,D13-D17,0)</f>
        <v>0</v>
      </c>
      <c r="E21" s="71">
        <f>IF(E13&gt;E17,E13-E17,0)</f>
        <v>0</v>
      </c>
    </row>
    <row r="22" spans="1:6" x14ac:dyDescent="0.25">
      <c r="A22" s="74" t="s">
        <v>139</v>
      </c>
      <c r="B22" s="75" t="s">
        <v>140</v>
      </c>
      <c r="C22" s="72" t="s">
        <v>139</v>
      </c>
      <c r="D22" s="71" t="s">
        <v>136</v>
      </c>
      <c r="E22" s="71"/>
    </row>
    <row r="23" spans="1:6" x14ac:dyDescent="0.25">
      <c r="A23" s="74" t="s">
        <v>137</v>
      </c>
      <c r="B23" s="75" t="s">
        <v>138</v>
      </c>
      <c r="C23" s="72" t="s">
        <v>137</v>
      </c>
      <c r="D23" s="71" t="s">
        <v>136</v>
      </c>
      <c r="E23" s="71"/>
    </row>
    <row r="24" spans="1:6" x14ac:dyDescent="0.25">
      <c r="A24" s="74" t="s">
        <v>134</v>
      </c>
      <c r="B24" s="73" t="s">
        <v>135</v>
      </c>
      <c r="C24" s="72" t="s">
        <v>134</v>
      </c>
      <c r="D24" s="71">
        <f>SUM(D21:D23)</f>
        <v>0</v>
      </c>
      <c r="E24" s="71">
        <f>SUM(E21:E23)</f>
        <v>0</v>
      </c>
    </row>
    <row r="26" spans="1:6" x14ac:dyDescent="0.25">
      <c r="A26" s="70" t="s">
        <v>133</v>
      </c>
      <c r="B26" s="70"/>
      <c r="C26" s="70"/>
      <c r="D26" s="70"/>
      <c r="E26" s="70"/>
      <c r="F26" s="70"/>
    </row>
    <row r="27" spans="1:6" x14ac:dyDescent="0.25">
      <c r="A27" s="66" t="s">
        <v>132</v>
      </c>
      <c r="B27" s="64" t="s">
        <v>131</v>
      </c>
      <c r="C27" s="64"/>
      <c r="D27" s="65">
        <v>0</v>
      </c>
      <c r="E27" s="65">
        <v>0</v>
      </c>
    </row>
    <row r="28" spans="1:6" x14ac:dyDescent="0.25">
      <c r="A28" s="66" t="s">
        <v>130</v>
      </c>
      <c r="B28" s="64" t="s">
        <v>129</v>
      </c>
      <c r="C28" s="64"/>
      <c r="D28" s="69">
        <f>D12</f>
        <v>3.0700000000000002E-2</v>
      </c>
      <c r="E28" s="69">
        <f>E12</f>
        <v>3.0700000000000002E-2</v>
      </c>
    </row>
    <row r="29" spans="1:6" x14ac:dyDescent="0.25">
      <c r="A29" s="66" t="s">
        <v>128</v>
      </c>
      <c r="B29" s="64" t="s">
        <v>127</v>
      </c>
      <c r="C29" s="64"/>
      <c r="D29" s="65">
        <f>D27*D28</f>
        <v>0</v>
      </c>
      <c r="E29" s="65">
        <f>E27*E28</f>
        <v>0</v>
      </c>
    </row>
    <row r="30" spans="1:6" x14ac:dyDescent="0.25">
      <c r="A30" s="66" t="s">
        <v>126</v>
      </c>
      <c r="B30" s="64" t="s">
        <v>125</v>
      </c>
      <c r="C30" s="64"/>
      <c r="D30" s="65">
        <v>0</v>
      </c>
      <c r="E30" s="65">
        <v>0</v>
      </c>
    </row>
    <row r="31" spans="1:6" x14ac:dyDescent="0.25">
      <c r="A31" s="66"/>
      <c r="B31" s="64" t="s">
        <v>124</v>
      </c>
      <c r="C31" s="64"/>
      <c r="D31" s="68">
        <v>3.0700000000000002E-2</v>
      </c>
      <c r="E31" s="67">
        <f>D31</f>
        <v>3.0700000000000002E-2</v>
      </c>
    </row>
    <row r="32" spans="1:6" x14ac:dyDescent="0.25">
      <c r="A32" s="66" t="s">
        <v>123</v>
      </c>
      <c r="B32" s="64" t="s">
        <v>122</v>
      </c>
      <c r="C32" s="64"/>
      <c r="D32" s="65">
        <f>D31*D27</f>
        <v>0</v>
      </c>
      <c r="E32" s="65">
        <f>E31*E27</f>
        <v>0</v>
      </c>
    </row>
    <row r="33" spans="1:5" x14ac:dyDescent="0.25">
      <c r="A33" s="66" t="s">
        <v>121</v>
      </c>
      <c r="B33" s="64" t="s">
        <v>120</v>
      </c>
      <c r="C33" s="64"/>
      <c r="D33" s="65">
        <f>D30-D32</f>
        <v>0</v>
      </c>
      <c r="E33" s="65">
        <f>E30-E32</f>
        <v>0</v>
      </c>
    </row>
    <row r="34" spans="1:5" x14ac:dyDescent="0.25">
      <c r="B34" s="64" t="s">
        <v>119</v>
      </c>
      <c r="D34" s="49">
        <f>MAX(MIN(D29,D33),0)</f>
        <v>0</v>
      </c>
      <c r="E34" s="49">
        <f>MAX(MIN(E29,E33),0)</f>
        <v>0</v>
      </c>
    </row>
    <row r="36" spans="1:5" x14ac:dyDescent="0.25">
      <c r="A36" s="63" t="s">
        <v>118</v>
      </c>
      <c r="B36" s="63"/>
      <c r="C36" s="63"/>
      <c r="D36" s="63"/>
    </row>
  </sheetData>
  <mergeCells count="2">
    <mergeCell ref="A26:F26"/>
    <mergeCell ref="A36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pa40-2015</vt:lpstr>
      <vt:lpstr>PA-40 G-L</vt:lpstr>
      <vt:lpstr>LocalIncometax</vt:lpstr>
      <vt:lpstr>pIII5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JCC</cp:lastModifiedBy>
  <dcterms:created xsi:type="dcterms:W3CDTF">2016-02-03T22:40:13Z</dcterms:created>
  <dcterms:modified xsi:type="dcterms:W3CDTF">2024-03-02T17:37:47Z</dcterms:modified>
</cp:coreProperties>
</file>