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8" i="1" l="1"/>
  <c r="F53" i="1"/>
  <c r="F55" i="1" s="1"/>
  <c r="F59" i="1" s="1"/>
  <c r="F43" i="1"/>
  <c r="F28" i="1"/>
  <c r="F60" i="1" s="1"/>
  <c r="F61" i="1" s="1"/>
  <c r="F27" i="1"/>
  <c r="F19" i="1"/>
  <c r="F20" i="1" s="1"/>
  <c r="F16" i="1"/>
  <c r="F13" i="1"/>
  <c r="F14" i="1" s="1"/>
  <c r="F17" i="1" s="1"/>
  <c r="F21" i="1" l="1"/>
  <c r="F30" i="1" l="1"/>
  <c r="F29" i="1"/>
  <c r="F31" i="1" l="1"/>
  <c r="D32" i="1" s="1"/>
</calcChain>
</file>

<file path=xl/sharedStrings.xml><?xml version="1.0" encoding="utf-8"?>
<sst xmlns="http://schemas.openxmlformats.org/spreadsheetml/2006/main" count="119" uniqueCount="86">
  <si>
    <t>2020    Schedule SE    Self-Employment Tax</t>
  </si>
  <si>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</si>
  <si>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</si>
  <si>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</si>
  <si>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</si>
  <si>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</si>
  <si>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1a</t>
  </si>
  <si>
    <t>Net farm profit or (loss) from Schedule F, line 34, and farm partnerships, Schedule K-1 (Form 1065), box 14, code A</t>
  </si>
  <si>
    <t>1b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</si>
  <si>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</si>
  <si>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</si>
  <si>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2</t>
  </si>
  <si>
    <t>Net profit or (loss) from Schedule C, line 31; and Schedule K-1 (Form 1065), box 14, code A (other than farming).</t>
  </si>
  <si>
    <t>3</t>
  </si>
  <si>
    <t>Combine lines 1a, 1b, and 2</t>
  </si>
  <si>
    <t>4a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</si>
  <si>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</si>
  <si>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</si>
  <si>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4b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</si>
  <si>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</si>
  <si>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</si>
  <si>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</si>
  <si>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</si>
  <si>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5a</t>
  </si>
  <si>
    <t>Enter your church employee income from Form W-2. See instructions for definition of church employee income</t>
  </si>
  <si>
    <t>5b</t>
  </si>
  <si>
    <t>Multiply line 5a by 92.35% (0.9235). If less than $100, enter -0-</t>
  </si>
  <si>
    <t>6</t>
  </si>
  <si>
    <t>Add lines 4c and 5b</t>
  </si>
  <si>
    <t>7</t>
  </si>
  <si>
    <t>Maximum amount of combined wages and self-employment earnings subject to social security tax</t>
  </si>
  <si>
    <t>or the 6.2% portion of the 7.65% railroad retirement (tier 1) tax for 2020</t>
  </si>
  <si>
    <t>8a</t>
  </si>
  <si>
    <t>Total social security wages and tips (total of boxes 3 and 7 on Form(s) W-2) and railroad retirement (tier 1) compensation. If $137,700 or more, skip lines 8b through 10, and go to line 11</t>
  </si>
  <si>
    <t>8b</t>
  </si>
  <si>
    <t>Unreported tips subject to social security tax from Form 4137, line 10</t>
  </si>
  <si>
    <t>8c</t>
  </si>
  <si>
    <t>Wages subject to social security tax from Form 8919, line 10</t>
  </si>
  <si>
    <t>8d</t>
  </si>
  <si>
    <t>Add lines 8a, 8b, and 8c</t>
  </si>
  <si>
    <t>9</t>
  </si>
  <si>
    <t>Subtract line 8d from line 7. If zero or less, enter -0- here and on line 10 and go to line 11</t>
  </si>
  <si>
    <t>10</t>
  </si>
  <si>
    <t>Multiply the smaller of line 6 or line 9 by 12.4% (0.124)</t>
  </si>
  <si>
    <t>11</t>
  </si>
  <si>
    <t>Multiply line 6 by 2.9% (0.029)</t>
  </si>
  <si>
    <t>12</t>
  </si>
  <si>
    <t>Self-employment tax. Add lines 10 and 11. Enter here and on Schedule 2 (Form 1040), line 4</t>
  </si>
  <si>
    <t>13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</si>
  <si>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</si>
  <si>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</si>
  <si>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</si>
  <si>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$8,460, or (b) your net farm profits 2 were less than $6,107.</t>
  </si>
  <si>
    <t>14</t>
  </si>
  <si>
    <t>Maximum income for optional methods</t>
  </si>
  <si>
    <t>15</t>
  </si>
  <si>
    <t>Enter the smaller of: two-thirds ( 2 / 3 ) of gross farm income 1 (not less than zero) or $5,640. Also, include this amount on line 4b above</t>
  </si>
  <si>
    <t>Nonfarm Optional Method. You may use this method only if (a) your net nonfarm profits 3 were less than $6,107</t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</si>
  <si>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</si>
  <si>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</si>
  <si>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16</t>
  </si>
  <si>
    <t>Subtract line 15 from line 14</t>
  </si>
  <si>
    <t>17</t>
  </si>
  <si>
    <t>Enter the smaller of: two-thirds ( 2 / 3 ) of gross nonfarm income 4 (not less than zero) or the amount on line 16. Also, include this amount on line 4b above</t>
  </si>
  <si>
    <t>PAGE 2</t>
  </si>
  <si>
    <t>Part III  Maximum Deferral of Self-Employment Tax Payments</t>
  </si>
  <si>
    <t>If line 4c is zero, skip lines 18 through 20, and enter -0- on line 21.</t>
  </si>
  <si>
    <t>18</t>
  </si>
  <si>
    <t>Enter the portion of line 3 that can be attributed to March 27, 2020, through December 31, 2020</t>
  </si>
  <si>
    <t>19</t>
  </si>
  <si>
    <t>If line 18 is more than zero, multiply line 18 by 92.35% (0.9235); otherwise, enter the amount from line 18</t>
  </si>
  <si>
    <t>20</t>
  </si>
  <si>
    <t>Enter the portion of lines 15 and 17 that can be attributed to March 27, 2020, through December 31, 2020</t>
  </si>
  <si>
    <t>21</t>
  </si>
  <si>
    <t>Combine lines 19 and 20</t>
  </si>
  <si>
    <t>If line 5b is zero, skip line 22 and enter -0- on line 23.</t>
  </si>
  <si>
    <t>22</t>
  </si>
  <si>
    <t>Enter the portion of line 5a that can be attributed to March 27, 2020, through December 31, 2020</t>
  </si>
  <si>
    <t>23</t>
  </si>
  <si>
    <t>Multiply line 22 by 92.35% (0.9235)</t>
  </si>
  <si>
    <t>24</t>
  </si>
  <si>
    <t>Add lines 21 and 23</t>
  </si>
  <si>
    <t>25</t>
  </si>
  <si>
    <t>Enter the smaller of line 9 or line 24</t>
  </si>
  <si>
    <t>26</t>
  </si>
  <si>
    <t>Multiply line 25 by 6.2% (0.062). Enter here and see the instructions for line 12e of Schedule 3 (Form 1040)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</si>
</sst>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</fills>
  <borders count="2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Border="1"/>
    <xf numFmtId="0" fontId="1" fillId="0" borderId="2" xfId="0" applyFont="1" applyBorder="1"/>
    <xf numFmtId="164" fontId="0" fillId="0" borderId="2" xfId="0" applyNumberFormat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0" applyFont="1" applyBorder="1"/>
    <xf numFmtId="164" fontId="0" fillId="0" borderId="8" xfId="0" applyNumberFormat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1" fillId="0" borderId="11" xfId="0" applyFont="1" applyBorder="1"/>
    <xf numFmtId="0" fontId="0" fillId="3" borderId="12" xfId="0" applyFont="1" applyFill="1" applyBorder="1"/>
    <xf numFmtId="0" fontId="1" fillId="0" borderId="13" xfId="0" applyFont="1" applyBorder="1"/>
    <xf numFmtId="164" fontId="1" fillId="0" borderId="14" xfId="0" applyNumberFormat="1" applyFont="1" applyBorder="1"/>
    <xf numFmtId="0" fontId="1" fillId="0" borderId="15" xfId="0" applyFont="1" applyBorder="1"/>
    <xf numFmtId="0" fontId="0" fillId="3" borderId="5" xfId="0" applyFont="1" applyFill="1" applyBorder="1"/>
    <xf numFmtId="0" fontId="1" fillId="0" borderId="16" xfId="0" applyFont="1" applyBorder="1"/>
    <xf numFmtId="164" fontId="0" fillId="0" borderId="17" xfId="0" applyNumberFormat="1" applyBorder="1"/>
    <xf numFmtId="0" fontId="0" fillId="3" borderId="9" xfId="0" applyFont="1" applyFill="1" applyBorder="1"/>
    <xf numFmtId="0" fontId="1" fillId="4" borderId="0" xfId="0" applyFont="1" applyFill="1" applyBorder="1"/>
    <xf numFmtId="0" fontId="0" fillId="3" borderId="18" xfId="0" applyFont="1" applyFill="1" applyBorder="1"/>
    <xf numFmtId="164" fontId="0" fillId="0" borderId="14" xfId="0" applyNumberFormat="1" applyBorder="1"/>
    <xf numFmtId="0" fontId="0" fillId="3" borderId="5" xfId="0" applyFont="1" applyFill="1" applyBorder="1"/>
    <xf numFmtId="0" fontId="0" fillId="3" borderId="5" xfId="0" applyFill="1" applyBorder="1"/>
    <xf numFmtId="164" fontId="0" fillId="4" borderId="10" xfId="0" applyNumberFormat="1" applyFill="1" applyBorder="1"/>
    <xf numFmtId="164" fontId="1" fillId="0" borderId="8" xfId="0" applyNumberFormat="1" applyFont="1" applyBorder="1"/>
    <xf numFmtId="0" fontId="0" fillId="3" borderId="12" xfId="0" applyFont="1" applyFill="1" applyBorder="1"/>
    <xf numFmtId="164" fontId="1" fillId="0" borderId="13" xfId="0" applyNumberFormat="1" applyFont="1" applyBorder="1"/>
    <xf numFmtId="0" fontId="0" fillId="4" borderId="12" xfId="0" applyFill="1" applyBorder="1"/>
    <xf numFmtId="0" fontId="0" fillId="4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7" zoomScaleNormal="100" workbookViewId="0">
      <selection activeCell="F32" sqref="A9:F32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7" t="s">
        <v>0</v>
      </c>
      <c r="B1" s="7"/>
      <c r="C1" s="7"/>
      <c r="D1" s="7"/>
      <c r="E1" s="7"/>
      <c r="F1" s="7"/>
    </row>
    <row r="3" spans="1:6" x14ac:dyDescent="0.2">
      <c r="A3" s="9" t="s">
        <v>1</v>
      </c>
      <c r="B3" s="9"/>
      <c r="C3" s="9"/>
      <c r="D3" s="9"/>
      <c r="E3" s="9"/>
      <c r="F3" s="9"/>
    </row>
    <row r="5" spans="1:6" ht="24.6" customHeight="1" x14ac:dyDescent="0.2">
      <c r="A5" s="6" t="s">
        <v>2</v>
      </c>
      <c r="B5" s="6"/>
      <c r="C5" s="6"/>
      <c r="D5" s="6"/>
    </row>
    <row r="6" spans="1:6" ht="24.6" customHeight="1" x14ac:dyDescent="0.2">
      <c r="A6" s="8" t="s">
        <v>3</v>
      </c>
      <c r="B6" s="5" t="s">
        <v>4</v>
      </c>
      <c r="C6" s="5"/>
      <c r="D6" s="5"/>
      <c r="E6" s="5"/>
      <c r="F6" s="5"/>
    </row>
    <row r="8" spans="1:6" ht="13.5" thickBot="1" x14ac:dyDescent="0.25">
      <c r="A8" s="4" t="s">
        <v>5</v>
      </c>
      <c r="B8" s="4"/>
      <c r="C8" s="4"/>
      <c r="D8" s="4"/>
    </row>
    <row r="9" spans="1:6" x14ac:dyDescent="0.2">
      <c r="A9" s="29" t="s">
        <v>6</v>
      </c>
      <c r="B9" s="37" t="s">
        <v>7</v>
      </c>
      <c r="C9" s="38"/>
      <c r="D9" s="38"/>
      <c r="E9" s="31" t="s">
        <v>6</v>
      </c>
      <c r="F9" s="32"/>
    </row>
    <row r="10" spans="1:6" ht="23.85" customHeight="1" x14ac:dyDescent="0.2">
      <c r="A10" s="20" t="s">
        <v>8</v>
      </c>
      <c r="B10" s="10" t="s">
        <v>9</v>
      </c>
      <c r="C10" s="3"/>
      <c r="D10" s="3"/>
      <c r="E10" s="14" t="s">
        <v>8</v>
      </c>
      <c r="F10" s="21"/>
    </row>
    <row r="11" spans="1:6" x14ac:dyDescent="0.2">
      <c r="A11" s="33" t="s">
        <v>10</v>
      </c>
      <c r="B11" s="11"/>
      <c r="C11" s="11"/>
      <c r="D11" s="11"/>
      <c r="E11" s="23"/>
      <c r="F11" s="24"/>
    </row>
    <row r="12" spans="1:6" x14ac:dyDescent="0.2">
      <c r="A12" s="20" t="s">
        <v>11</v>
      </c>
      <c r="B12" s="11" t="s">
        <v>12</v>
      </c>
      <c r="C12" s="2"/>
      <c r="D12" s="2"/>
      <c r="E12" s="14" t="s">
        <v>11</v>
      </c>
      <c r="F12" s="21"/>
    </row>
    <row r="13" spans="1:6" x14ac:dyDescent="0.2">
      <c r="A13" s="20" t="s">
        <v>13</v>
      </c>
      <c r="B13" s="11" t="s">
        <v>14</v>
      </c>
      <c r="C13" s="2"/>
      <c r="D13" s="2"/>
      <c r="E13" s="14" t="s">
        <v>13</v>
      </c>
      <c r="F13" s="21">
        <f>SUM(F9:F12)</f>
        <v>0</v>
      </c>
    </row>
    <row r="14" spans="1:6" x14ac:dyDescent="0.2">
      <c r="A14" s="20" t="s">
        <v>15</v>
      </c>
      <c r="B14" s="11" t="s">
        <v>16</v>
      </c>
      <c r="C14" s="2"/>
      <c r="D14" s="2"/>
      <c r="E14" s="14" t="s">
        <v>15</v>
      </c>
      <c r="F14" s="21">
        <f>ROUND(IF(F13&gt;0,0.9235*F13,F13),2)</f>
        <v>0</v>
      </c>
    </row>
    <row r="15" spans="1:6" x14ac:dyDescent="0.2">
      <c r="A15" s="33" t="s">
        <v>17</v>
      </c>
      <c r="B15" s="11"/>
      <c r="C15" s="11"/>
      <c r="D15" s="11"/>
      <c r="E15" s="23"/>
      <c r="F15" s="24"/>
    </row>
    <row r="16" spans="1:6" x14ac:dyDescent="0.2">
      <c r="A16" s="20" t="s">
        <v>18</v>
      </c>
      <c r="B16" s="11" t="s">
        <v>19</v>
      </c>
      <c r="C16" s="2"/>
      <c r="D16" s="2"/>
      <c r="E16" s="14" t="s">
        <v>18</v>
      </c>
      <c r="F16" s="21">
        <f>F39+F44</f>
        <v>0</v>
      </c>
    </row>
    <row r="17" spans="1:6" x14ac:dyDescent="0.2">
      <c r="A17" s="20" t="s">
        <v>20</v>
      </c>
      <c r="B17" s="11" t="s">
        <v>21</v>
      </c>
      <c r="C17" s="2"/>
      <c r="D17" s="2"/>
      <c r="E17" s="14" t="s">
        <v>20</v>
      </c>
      <c r="F17" s="21">
        <f>F14+F16</f>
        <v>0</v>
      </c>
    </row>
    <row r="18" spans="1:6" x14ac:dyDescent="0.2">
      <c r="A18" s="33" t="s">
        <v>22</v>
      </c>
      <c r="B18" s="11"/>
      <c r="C18" s="11"/>
      <c r="D18" s="11"/>
      <c r="E18" s="23"/>
      <c r="F18" s="24"/>
    </row>
    <row r="19" spans="1:6" x14ac:dyDescent="0.2">
      <c r="A19" s="20" t="s">
        <v>23</v>
      </c>
      <c r="B19" s="12" t="s">
        <v>24</v>
      </c>
      <c r="C19" s="14" t="s">
        <v>23</v>
      </c>
      <c r="D19" s="15"/>
      <c r="E19" s="23"/>
      <c r="F19" s="39">
        <f>ROUND(D19*0.9235,2)</f>
        <v>0</v>
      </c>
    </row>
    <row r="20" spans="1:6" x14ac:dyDescent="0.2">
      <c r="A20" s="20" t="s">
        <v>25</v>
      </c>
      <c r="B20" s="11" t="s">
        <v>26</v>
      </c>
      <c r="C20" s="2"/>
      <c r="D20" s="2"/>
      <c r="E20" s="14" t="s">
        <v>25</v>
      </c>
      <c r="F20" s="21">
        <f>IF(F19&lt;100,0,F19)</f>
        <v>0</v>
      </c>
    </row>
    <row r="21" spans="1:6" x14ac:dyDescent="0.2">
      <c r="A21" s="20" t="s">
        <v>27</v>
      </c>
      <c r="B21" s="11" t="s">
        <v>28</v>
      </c>
      <c r="C21" s="2"/>
      <c r="D21" s="2"/>
      <c r="E21" s="14" t="s">
        <v>27</v>
      </c>
      <c r="F21" s="21">
        <f>F17+F20</f>
        <v>0</v>
      </c>
    </row>
    <row r="22" spans="1:6" x14ac:dyDescent="0.2">
      <c r="A22" s="20" t="s">
        <v>29</v>
      </c>
      <c r="B22" s="11" t="s">
        <v>30</v>
      </c>
      <c r="C22" s="2"/>
      <c r="D22" s="2"/>
      <c r="E22" s="14" t="s">
        <v>29</v>
      </c>
      <c r="F22" s="21">
        <v>137700</v>
      </c>
    </row>
    <row r="23" spans="1:6" x14ac:dyDescent="0.2">
      <c r="A23" s="33" t="s">
        <v>31</v>
      </c>
      <c r="B23" s="11"/>
      <c r="C23" s="11"/>
      <c r="D23" s="11"/>
      <c r="E23" s="23"/>
      <c r="F23" s="24"/>
    </row>
    <row r="24" spans="1:6" x14ac:dyDescent="0.2">
      <c r="A24" s="20" t="s">
        <v>32</v>
      </c>
      <c r="B24" s="13" t="s">
        <v>33</v>
      </c>
      <c r="C24" s="14" t="s">
        <v>32</v>
      </c>
      <c r="D24" s="15"/>
      <c r="E24" s="23"/>
      <c r="F24" s="24"/>
    </row>
    <row r="25" spans="1:6" x14ac:dyDescent="0.2">
      <c r="A25" s="20" t="s">
        <v>34</v>
      </c>
      <c r="B25" s="13" t="s">
        <v>35</v>
      </c>
      <c r="C25" s="14" t="s">
        <v>34</v>
      </c>
      <c r="D25" s="15"/>
      <c r="E25" s="23"/>
      <c r="F25" s="24"/>
    </row>
    <row r="26" spans="1:6" x14ac:dyDescent="0.2">
      <c r="A26" s="20" t="s">
        <v>36</v>
      </c>
      <c r="B26" s="13" t="s">
        <v>37</v>
      </c>
      <c r="C26" s="14" t="s">
        <v>36</v>
      </c>
      <c r="D26" s="15"/>
      <c r="E26" s="23"/>
      <c r="F26" s="24"/>
    </row>
    <row r="27" spans="1:6" x14ac:dyDescent="0.2">
      <c r="A27" s="20" t="s">
        <v>38</v>
      </c>
      <c r="B27" s="11" t="s">
        <v>39</v>
      </c>
      <c r="C27" s="2"/>
      <c r="D27" s="2"/>
      <c r="E27" s="14" t="s">
        <v>38</v>
      </c>
      <c r="F27" s="21">
        <f>SUM(D24:D26)</f>
        <v>0</v>
      </c>
    </row>
    <row r="28" spans="1:6" x14ac:dyDescent="0.2">
      <c r="A28" s="20" t="s">
        <v>40</v>
      </c>
      <c r="B28" s="11" t="s">
        <v>41</v>
      </c>
      <c r="C28" s="2"/>
      <c r="D28" s="2"/>
      <c r="E28" s="14" t="s">
        <v>40</v>
      </c>
      <c r="F28" s="21">
        <f>F22-F27</f>
        <v>137700</v>
      </c>
    </row>
    <row r="29" spans="1:6" x14ac:dyDescent="0.2">
      <c r="A29" s="20" t="s">
        <v>42</v>
      </c>
      <c r="B29" s="11" t="s">
        <v>43</v>
      </c>
      <c r="C29" s="2"/>
      <c r="D29" s="2"/>
      <c r="E29" s="14" t="s">
        <v>42</v>
      </c>
      <c r="F29" s="21">
        <f>ROUND(0.214 * MIN(F21,F28), 2)</f>
        <v>0</v>
      </c>
    </row>
    <row r="30" spans="1:6" x14ac:dyDescent="0.2">
      <c r="A30" s="20" t="s">
        <v>44</v>
      </c>
      <c r="B30" s="11" t="s">
        <v>45</v>
      </c>
      <c r="C30" s="2"/>
      <c r="D30" s="2"/>
      <c r="E30" s="14" t="s">
        <v>44</v>
      </c>
      <c r="F30" s="21">
        <f>ROUND(0.029*F21,2)</f>
        <v>0</v>
      </c>
    </row>
    <row r="31" spans="1:6" x14ac:dyDescent="0.2">
      <c r="A31" s="20" t="s">
        <v>46</v>
      </c>
      <c r="B31" s="11" t="s">
        <v>47</v>
      </c>
      <c r="C31" s="2"/>
      <c r="D31" s="2"/>
      <c r="E31" s="14" t="s">
        <v>46</v>
      </c>
      <c r="F31" s="40">
        <f>F30+F29</f>
        <v>0</v>
      </c>
    </row>
    <row r="32" spans="1:6" ht="13.5" thickBot="1" x14ac:dyDescent="0.25">
      <c r="A32" s="25" t="s">
        <v>48</v>
      </c>
      <c r="B32" s="41" t="s">
        <v>49</v>
      </c>
      <c r="C32" s="27" t="s">
        <v>48</v>
      </c>
      <c r="D32" s="42">
        <f>ROUND(F31/2,2)</f>
        <v>0</v>
      </c>
      <c r="E32" s="43"/>
      <c r="F32" s="44"/>
    </row>
    <row r="34" spans="1:6" x14ac:dyDescent="0.2">
      <c r="A34" s="9" t="s">
        <v>50</v>
      </c>
      <c r="B34" s="9"/>
      <c r="C34" s="9"/>
      <c r="D34" s="9"/>
      <c r="E34" s="9"/>
      <c r="F34" s="9"/>
    </row>
    <row r="35" spans="1:6" x14ac:dyDescent="0.2">
      <c r="A35" s="1" t="s">
        <v>51</v>
      </c>
      <c r="B35" s="1"/>
      <c r="C35" s="1"/>
      <c r="D35" s="1"/>
    </row>
    <row r="36" spans="1:6" x14ac:dyDescent="0.2">
      <c r="A36" s="4" t="s">
        <v>52</v>
      </c>
      <c r="B36" s="4"/>
      <c r="C36" s="4"/>
      <c r="D36" s="4"/>
    </row>
    <row r="37" spans="1:6" ht="13.5" thickBot="1" x14ac:dyDescent="0.25"/>
    <row r="38" spans="1:6" x14ac:dyDescent="0.2">
      <c r="A38" s="29" t="s">
        <v>53</v>
      </c>
      <c r="B38" s="30" t="s">
        <v>54</v>
      </c>
      <c r="C38" s="17"/>
      <c r="D38" s="17"/>
      <c r="E38" s="31" t="s">
        <v>53</v>
      </c>
      <c r="F38" s="32">
        <v>5640</v>
      </c>
    </row>
    <row r="39" spans="1:6" ht="23.85" customHeight="1" x14ac:dyDescent="0.2">
      <c r="A39" s="20" t="s">
        <v>55</v>
      </c>
      <c r="B39" s="10" t="s">
        <v>56</v>
      </c>
      <c r="C39" s="3"/>
      <c r="D39" s="3"/>
      <c r="E39" s="14" t="s">
        <v>55</v>
      </c>
      <c r="F39" s="21"/>
    </row>
    <row r="40" spans="1:6" x14ac:dyDescent="0.2">
      <c r="A40" s="33" t="s">
        <v>57</v>
      </c>
      <c r="B40" s="11"/>
      <c r="C40" s="11"/>
      <c r="D40" s="11"/>
      <c r="E40" s="34"/>
      <c r="F40" s="24"/>
    </row>
    <row r="41" spans="1:6" x14ac:dyDescent="0.2">
      <c r="A41" s="33" t="s">
        <v>58</v>
      </c>
      <c r="B41" s="11"/>
      <c r="C41" s="11"/>
      <c r="D41" s="11"/>
      <c r="E41" s="34"/>
      <c r="F41" s="24"/>
    </row>
    <row r="42" spans="1:6" x14ac:dyDescent="0.2">
      <c r="A42" s="33" t="s">
        <v>59</v>
      </c>
      <c r="B42" s="11"/>
      <c r="C42" s="11"/>
      <c r="D42" s="11"/>
      <c r="E42" s="34"/>
      <c r="F42" s="24"/>
    </row>
    <row r="43" spans="1:6" x14ac:dyDescent="0.2">
      <c r="A43" s="20" t="s">
        <v>60</v>
      </c>
      <c r="B43" s="11" t="s">
        <v>61</v>
      </c>
      <c r="C43" s="2"/>
      <c r="D43" s="2"/>
      <c r="E43" s="14" t="s">
        <v>60</v>
      </c>
      <c r="F43" s="21">
        <f>F38-F39</f>
        <v>5640</v>
      </c>
    </row>
    <row r="44" spans="1:6" ht="13.5" thickBot="1" x14ac:dyDescent="0.25">
      <c r="A44" s="25" t="s">
        <v>62</v>
      </c>
      <c r="B44" s="26" t="s">
        <v>63</v>
      </c>
      <c r="C44" s="35"/>
      <c r="D44" s="35"/>
      <c r="E44" s="27" t="s">
        <v>62</v>
      </c>
      <c r="F44" s="36"/>
    </row>
    <row r="47" spans="1:6" x14ac:dyDescent="0.2">
      <c r="A47" s="4" t="s">
        <v>64</v>
      </c>
      <c r="B47" s="4"/>
      <c r="C47" s="4"/>
      <c r="D47" s="4"/>
    </row>
    <row r="49" spans="1:6" x14ac:dyDescent="0.2">
      <c r="A49" s="9" t="s">
        <v>65</v>
      </c>
      <c r="B49" s="9"/>
      <c r="C49" s="9"/>
      <c r="D49" s="9"/>
      <c r="E49" s="9"/>
      <c r="F49" s="9"/>
    </row>
    <row r="50" spans="1:6" ht="13.5" thickBot="1" x14ac:dyDescent="0.25"/>
    <row r="51" spans="1:6" x14ac:dyDescent="0.2">
      <c r="A51" s="16" t="s">
        <v>66</v>
      </c>
      <c r="B51" s="17"/>
      <c r="C51" s="17"/>
      <c r="D51" s="17"/>
      <c r="E51" s="18"/>
      <c r="F51" s="19"/>
    </row>
    <row r="52" spans="1:6" x14ac:dyDescent="0.2">
      <c r="A52" s="20" t="s">
        <v>67</v>
      </c>
      <c r="B52" s="11" t="s">
        <v>68</v>
      </c>
      <c r="C52" s="11"/>
      <c r="D52" s="11"/>
      <c r="E52" s="14" t="s">
        <v>67</v>
      </c>
      <c r="F52" s="21"/>
    </row>
    <row r="53" spans="1:6" x14ac:dyDescent="0.2">
      <c r="A53" s="20" t="s">
        <v>69</v>
      </c>
      <c r="B53" s="11" t="s">
        <v>70</v>
      </c>
      <c r="C53" s="11"/>
      <c r="D53" s="11"/>
      <c r="E53" s="14" t="s">
        <v>69</v>
      </c>
      <c r="F53" s="21">
        <f>ROUND(IF(F52&gt;0,0.9235*F52,F52),2)</f>
        <v>0</v>
      </c>
    </row>
    <row r="54" spans="1:6" x14ac:dyDescent="0.2">
      <c r="A54" s="20" t="s">
        <v>71</v>
      </c>
      <c r="B54" s="11" t="s">
        <v>72</v>
      </c>
      <c r="C54" s="11"/>
      <c r="D54" s="11"/>
      <c r="E54" s="14" t="s">
        <v>71</v>
      </c>
      <c r="F54" s="21"/>
    </row>
    <row r="55" spans="1:6" x14ac:dyDescent="0.2">
      <c r="A55" s="20" t="s">
        <v>73</v>
      </c>
      <c r="B55" s="11" t="s">
        <v>74</v>
      </c>
      <c r="C55" s="11"/>
      <c r="D55" s="11"/>
      <c r="E55" s="14" t="s">
        <v>73</v>
      </c>
      <c r="F55" s="21">
        <f>F53+F54</f>
        <v>0</v>
      </c>
    </row>
    <row r="56" spans="1:6" x14ac:dyDescent="0.2">
      <c r="A56" s="22"/>
      <c r="B56" s="13" t="s">
        <v>75</v>
      </c>
      <c r="C56" s="13"/>
      <c r="D56" s="13"/>
      <c r="E56" s="23"/>
      <c r="F56" s="24"/>
    </row>
    <row r="57" spans="1:6" x14ac:dyDescent="0.2">
      <c r="A57" s="20" t="s">
        <v>76</v>
      </c>
      <c r="B57" s="11" t="s">
        <v>77</v>
      </c>
      <c r="C57" s="11"/>
      <c r="D57" s="11"/>
      <c r="E57" s="14" t="s">
        <v>76</v>
      </c>
      <c r="F57" s="21"/>
    </row>
    <row r="58" spans="1:6" x14ac:dyDescent="0.2">
      <c r="A58" s="20" t="s">
        <v>78</v>
      </c>
      <c r="B58" s="11" t="s">
        <v>79</v>
      </c>
      <c r="C58" s="11"/>
      <c r="D58" s="11"/>
      <c r="E58" s="14" t="s">
        <v>78</v>
      </c>
      <c r="F58" s="21">
        <f>ROUND(0.2935*F57,2)</f>
        <v>0</v>
      </c>
    </row>
    <row r="59" spans="1:6" x14ac:dyDescent="0.2">
      <c r="A59" s="20" t="s">
        <v>80</v>
      </c>
      <c r="B59" s="11" t="s">
        <v>81</v>
      </c>
      <c r="C59" s="11"/>
      <c r="D59" s="11"/>
      <c r="E59" s="14" t="s">
        <v>80</v>
      </c>
      <c r="F59" s="21">
        <f>F55+F58</f>
        <v>0</v>
      </c>
    </row>
    <row r="60" spans="1:6" x14ac:dyDescent="0.2">
      <c r="A60" s="20" t="s">
        <v>82</v>
      </c>
      <c r="B60" s="11" t="s">
        <v>83</v>
      </c>
      <c r="C60" s="11"/>
      <c r="D60" s="11"/>
      <c r="E60" s="14" t="s">
        <v>82</v>
      </c>
      <c r="F60" s="21">
        <f>MIN(F28,F59)</f>
        <v>0</v>
      </c>
    </row>
    <row r="61" spans="1:6" ht="13.5" thickBot="1" x14ac:dyDescent="0.25">
      <c r="A61" s="25" t="s">
        <v>84</v>
      </c>
      <c r="B61" s="26" t="s">
        <v>85</v>
      </c>
      <c r="C61" s="26"/>
      <c r="D61" s="26"/>
      <c r="E61" s="27" t="s">
        <v>84</v>
      </c>
      <c r="F61" s="28">
        <f>ROUND(F60*0.062,2)</f>
        <v>0</v>
      </c>
    </row>
  </sheetData>
  <mergeCells count="45">
    <mergeCell ref="B57:D57"/>
    <mergeCell ref="B58:D58"/>
    <mergeCell ref="B59:D59"/>
    <mergeCell ref="B60:D60"/>
    <mergeCell ref="B61:D61"/>
    <mergeCell ref="A51:D51"/>
    <mergeCell ref="B52:D52"/>
    <mergeCell ref="B53:D53"/>
    <mergeCell ref="B54:D54"/>
    <mergeCell ref="B55:D55"/>
    <mergeCell ref="A42:D42"/>
    <mergeCell ref="B43:D43"/>
    <mergeCell ref="B44:D44"/>
    <mergeCell ref="A47:D47"/>
    <mergeCell ref="A49:F49"/>
    <mergeCell ref="A36:D36"/>
    <mergeCell ref="B38:D38"/>
    <mergeCell ref="B39:D39"/>
    <mergeCell ref="A40:D40"/>
    <mergeCell ref="A41:D41"/>
    <mergeCell ref="B29:D29"/>
    <mergeCell ref="B30:D30"/>
    <mergeCell ref="B31:D31"/>
    <mergeCell ref="A34:F34"/>
    <mergeCell ref="A35:D35"/>
    <mergeCell ref="B21:D21"/>
    <mergeCell ref="B22:D22"/>
    <mergeCell ref="A23:D23"/>
    <mergeCell ref="B27:D27"/>
    <mergeCell ref="B28:D28"/>
    <mergeCell ref="A15:D15"/>
    <mergeCell ref="B16:D16"/>
    <mergeCell ref="B17:D17"/>
    <mergeCell ref="A18:D18"/>
    <mergeCell ref="B20:D20"/>
    <mergeCell ref="B10:D10"/>
    <mergeCell ref="A11:D11"/>
    <mergeCell ref="B12:D12"/>
    <mergeCell ref="B13:D13"/>
    <mergeCell ref="B14:D14"/>
    <mergeCell ref="A1:F1"/>
    <mergeCell ref="A3:F3"/>
    <mergeCell ref="A5:D5"/>
    <mergeCell ref="B6:F6"/>
    <mergeCell ref="A8:D8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JCC</cp:lastModifiedBy>
  <cp:revision>2</cp:revision>
  <dcterms:modified xsi:type="dcterms:W3CDTF">2021-03-20T17:02:48Z</dcterms:modified>
  <dc:language>en-US</dc:language>
</cp:coreProperties>
</file>