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dahm/Desktop/"/>
    </mc:Choice>
  </mc:AlternateContent>
  <xr:revisionPtr revIDLastSave="0" documentId="13_ncr:1_{59AE6649-E791-AE43-AB2D-D12E8350521D}" xr6:coauthVersionLast="47" xr6:coauthVersionMax="47" xr10:uidLastSave="{00000000-0000-0000-0000-000000000000}"/>
  <bookViews>
    <workbookView xWindow="18140" yWindow="4760" windowWidth="29620" windowHeight="27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5" i="1" l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D13" i="1"/>
  <c r="C13" i="1"/>
  <c r="B14" i="1"/>
  <c r="D14" i="1" s="1"/>
  <c r="B15" i="1" l="1"/>
  <c r="C14" i="1"/>
  <c r="C15" i="1"/>
  <c r="D15" i="1"/>
  <c r="B16" i="1"/>
  <c r="C16" i="1" l="1"/>
  <c r="D16" i="1"/>
  <c r="B17" i="1"/>
  <c r="D17" i="1" l="1"/>
  <c r="C17" i="1"/>
  <c r="B18" i="1"/>
  <c r="D18" i="1" l="1"/>
  <c r="C18" i="1"/>
  <c r="B19" i="1"/>
  <c r="B20" i="1" l="1"/>
  <c r="C19" i="1"/>
  <c r="D19" i="1"/>
  <c r="C20" i="1" l="1"/>
  <c r="D20" i="1"/>
  <c r="B21" i="1"/>
  <c r="B22" i="1" l="1"/>
  <c r="C21" i="1"/>
  <c r="D21" i="1"/>
  <c r="C22" i="1" l="1"/>
  <c r="B23" i="1"/>
  <c r="D22" i="1"/>
  <c r="D23" i="1" l="1"/>
  <c r="B24" i="1"/>
  <c r="C23" i="1"/>
  <c r="B25" i="1" l="1"/>
  <c r="D24" i="1"/>
  <c r="C24" i="1"/>
  <c r="D25" i="1" l="1"/>
  <c r="B26" i="1"/>
  <c r="C25" i="1"/>
  <c r="B27" i="1" l="1"/>
  <c r="D26" i="1"/>
  <c r="C26" i="1"/>
  <c r="C27" i="1" l="1"/>
  <c r="B28" i="1"/>
  <c r="D27" i="1"/>
  <c r="B29" i="1" l="1"/>
  <c r="C28" i="1"/>
  <c r="D28" i="1"/>
  <c r="C29" i="1" l="1"/>
  <c r="B30" i="1"/>
  <c r="D29" i="1"/>
  <c r="D30" i="1" l="1"/>
  <c r="C30" i="1"/>
  <c r="B31" i="1"/>
  <c r="C31" i="1" l="1"/>
  <c r="D31" i="1"/>
  <c r="B32" i="1"/>
  <c r="C32" i="1" l="1"/>
  <c r="D32" i="1"/>
  <c r="B33" i="1"/>
  <c r="C33" i="1" l="1"/>
  <c r="D33" i="1"/>
  <c r="B34" i="1"/>
  <c r="C34" i="1" l="1"/>
  <c r="D34" i="1"/>
  <c r="B35" i="1"/>
  <c r="B36" i="1" l="1"/>
  <c r="C35" i="1"/>
  <c r="D35" i="1"/>
  <c r="C36" i="1" l="1"/>
  <c r="D36" i="1"/>
  <c r="B37" i="1"/>
  <c r="B38" i="1" l="1"/>
  <c r="D37" i="1"/>
  <c r="C37" i="1"/>
  <c r="C38" i="1" l="1"/>
  <c r="D38" i="1"/>
  <c r="B39" i="1"/>
  <c r="D39" i="1" l="1"/>
  <c r="B40" i="1"/>
  <c r="C39" i="1"/>
  <c r="D40" i="1" l="1"/>
  <c r="B41" i="1"/>
  <c r="C40" i="1"/>
  <c r="D41" i="1" l="1"/>
  <c r="B42" i="1"/>
  <c r="C41" i="1"/>
  <c r="B43" i="1" l="1"/>
  <c r="D42" i="1"/>
  <c r="C42" i="1"/>
  <c r="B44" i="1" l="1"/>
  <c r="C43" i="1"/>
  <c r="D43" i="1"/>
  <c r="B45" i="1" l="1"/>
  <c r="C44" i="1"/>
  <c r="D44" i="1"/>
  <c r="C45" i="1" l="1"/>
  <c r="B46" i="1"/>
  <c r="D45" i="1"/>
  <c r="C46" i="1" l="1"/>
  <c r="D46" i="1"/>
  <c r="B47" i="1"/>
  <c r="C47" i="1" l="1"/>
  <c r="D47" i="1"/>
  <c r="B48" i="1"/>
  <c r="C48" i="1" l="1"/>
  <c r="D48" i="1"/>
  <c r="B49" i="1"/>
  <c r="D49" i="1" l="1"/>
  <c r="C49" i="1"/>
  <c r="B50" i="1"/>
  <c r="C50" i="1" l="1"/>
  <c r="D50" i="1"/>
  <c r="B51" i="1"/>
  <c r="B52" i="1" l="1"/>
  <c r="C51" i="1"/>
  <c r="D51" i="1"/>
  <c r="C52" i="1" l="1"/>
  <c r="B53" i="1"/>
  <c r="D52" i="1"/>
  <c r="B54" i="1" l="1"/>
  <c r="D53" i="1"/>
  <c r="C53" i="1"/>
  <c r="C54" i="1" l="1"/>
  <c r="D54" i="1"/>
  <c r="B55" i="1"/>
  <c r="D55" i="1" l="1"/>
  <c r="B56" i="1"/>
  <c r="C55" i="1"/>
  <c r="B57" i="1" l="1"/>
  <c r="D56" i="1"/>
  <c r="C56" i="1"/>
  <c r="D57" i="1" l="1"/>
  <c r="B58" i="1"/>
  <c r="C57" i="1"/>
  <c r="B59" i="1" l="1"/>
  <c r="D58" i="1"/>
  <c r="C58" i="1"/>
  <c r="C59" i="1" l="1"/>
  <c r="B60" i="1"/>
  <c r="D59" i="1"/>
  <c r="C60" i="1" l="1"/>
  <c r="B61" i="1"/>
  <c r="D60" i="1"/>
  <c r="B62" i="1" l="1"/>
  <c r="C61" i="1"/>
  <c r="D61" i="1"/>
  <c r="C62" i="1" l="1"/>
  <c r="D62" i="1"/>
  <c r="B63" i="1"/>
  <c r="D63" i="1" l="1"/>
  <c r="C63" i="1"/>
  <c r="B64" i="1"/>
  <c r="C64" i="1" l="1"/>
  <c r="D64" i="1"/>
  <c r="B65" i="1"/>
  <c r="C65" i="1" l="1"/>
  <c r="D65" i="1"/>
  <c r="B66" i="1"/>
  <c r="C66" i="1" l="1"/>
  <c r="D66" i="1"/>
  <c r="B67" i="1"/>
  <c r="B68" i="1" l="1"/>
  <c r="C67" i="1"/>
  <c r="D67" i="1"/>
  <c r="C68" i="1" l="1"/>
  <c r="D68" i="1"/>
  <c r="B69" i="1"/>
  <c r="B70" i="1" l="1"/>
  <c r="D69" i="1"/>
  <c r="C69" i="1"/>
  <c r="C70" i="1" l="1"/>
  <c r="D70" i="1"/>
  <c r="B71" i="1"/>
  <c r="D71" i="1" l="1"/>
  <c r="B72" i="1"/>
  <c r="C71" i="1"/>
  <c r="B73" i="1" l="1"/>
  <c r="D72" i="1"/>
  <c r="C72" i="1"/>
  <c r="D73" i="1" l="1"/>
  <c r="C73" i="1"/>
</calcChain>
</file>

<file path=xl/sharedStrings.xml><?xml version="1.0" encoding="utf-8"?>
<sst xmlns="http://schemas.openxmlformats.org/spreadsheetml/2006/main" count="25" uniqueCount="17">
  <si>
    <t>gamma =</t>
  </si>
  <si>
    <t>z* =</t>
  </si>
  <si>
    <t>m</t>
  </si>
  <si>
    <t>T_s =</t>
  </si>
  <si>
    <t>K</t>
  </si>
  <si>
    <t>p_s =</t>
  </si>
  <si>
    <t>N/m^2</t>
  </si>
  <si>
    <t>z_crossover =</t>
  </si>
  <si>
    <t>T_strato =</t>
  </si>
  <si>
    <t>p_prefactor =</t>
  </si>
  <si>
    <t>p_denominator =</t>
  </si>
  <si>
    <t>z [m]</t>
  </si>
  <si>
    <t>T(z) [K]</t>
  </si>
  <si>
    <t>p(z) [kPa]</t>
  </si>
  <si>
    <t>ICAO</t>
  </si>
  <si>
    <t>T_min</t>
  </si>
  <si>
    <t>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</si>
</sst>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Modeled Atmosphere</c:v>
          </c:tx>
          <c:marker>
            <c:symbol val="none"/>
          </c:marker>
          <c:xVal>
            <c:numRef>
              <c:f>Sheet1!$C$13:$C$73</c:f>
              <c:numCache>
                <c:formatCode>0.0</c:formatCode>
                <c:ptCount val="61"/>
                <c:pt idx="0">
                  <c:v>287.99020874413543</c:v>
                </c:pt>
                <c:pt idx="1">
                  <c:v>287.98844631807981</c:v>
                </c:pt>
                <c:pt idx="2">
                  <c:v>287.98636665533422</c:v>
                </c:pt>
                <c:pt idx="3">
                  <c:v>287.98391265329434</c:v>
                </c:pt>
                <c:pt idx="4">
                  <c:v>287.98101693088734</c:v>
                </c:pt>
                <c:pt idx="5">
                  <c:v>287.97759997844707</c:v>
                </c:pt>
                <c:pt idx="6">
                  <c:v>287.97356797456752</c:v>
                </c:pt>
                <c:pt idx="7">
                  <c:v>287.96881020998967</c:v>
                </c:pt>
                <c:pt idx="8">
                  <c:v>287.96319604778785</c:v>
                </c:pt>
                <c:pt idx="9">
                  <c:v>287.95657133638963</c:v>
                </c:pt>
                <c:pt idx="10">
                  <c:v>287.94875417693976</c:v>
                </c:pt>
                <c:pt idx="11">
                  <c:v>287.93952992878894</c:v>
                </c:pt>
                <c:pt idx="12">
                  <c:v>287.92864531597093</c:v>
                </c:pt>
                <c:pt idx="13">
                  <c:v>287.91580147284571</c:v>
                </c:pt>
                <c:pt idx="14">
                  <c:v>287.90064573795792</c:v>
                </c:pt>
                <c:pt idx="15">
                  <c:v>287.88276197079034</c:v>
                </c:pt>
                <c:pt idx="16">
                  <c:v>287.86165912553258</c:v>
                </c:pt>
                <c:pt idx="17">
                  <c:v>287.83675776812845</c:v>
                </c:pt>
                <c:pt idx="18">
                  <c:v>287.80737416639158</c:v>
                </c:pt>
                <c:pt idx="19">
                  <c:v>287.77270151634207</c:v>
                </c:pt>
                <c:pt idx="20">
                  <c:v>287.73178778928366</c:v>
                </c:pt>
                <c:pt idx="21">
                  <c:v>287.68350959135472</c:v>
                </c:pt>
                <c:pt idx="22">
                  <c:v>287.62654131779851</c:v>
                </c:pt>
                <c:pt idx="23">
                  <c:v>287.55931875500227</c:v>
                </c:pt>
                <c:pt idx="24">
                  <c:v>287.47999613090269</c:v>
                </c:pt>
                <c:pt idx="25">
                  <c:v>287.38639543446516</c:v>
                </c:pt>
                <c:pt idx="26">
                  <c:v>287.27594661266892</c:v>
                </c:pt>
                <c:pt idx="27">
                  <c:v>287.14561700294928</c:v>
                </c:pt>
                <c:pt idx="28">
                  <c:v>286.99182806348017</c:v>
                </c:pt>
                <c:pt idx="29">
                  <c:v>286.81035711490659</c:v>
                </c:pt>
                <c:pt idx="30">
                  <c:v>286.59622139558974</c:v>
                </c:pt>
                <c:pt idx="31">
                  <c:v>286.34354124679589</c:v>
                </c:pt>
                <c:pt idx="32">
                  <c:v>286.04537867121917</c:v>
                </c:pt>
                <c:pt idx="33">
                  <c:v>285.69354683203863</c:v>
                </c:pt>
                <c:pt idx="34">
                  <c:v>285.27838526180557</c:v>
                </c:pt>
                <c:pt idx="35">
                  <c:v>284.78849460893059</c:v>
                </c:pt>
                <c:pt idx="36">
                  <c:v>284.21042363853809</c:v>
                </c:pt>
                <c:pt idx="37">
                  <c:v>283.52829989347492</c:v>
                </c:pt>
                <c:pt idx="38">
                  <c:v>282.72339387430043</c:v>
                </c:pt>
                <c:pt idx="39">
                  <c:v>281.77360477167451</c:v>
                </c:pt>
                <c:pt idx="40">
                  <c:v>280.65285363057592</c:v>
                </c:pt>
                <c:pt idx="41">
                  <c:v>279.33036728407956</c:v>
                </c:pt>
                <c:pt idx="42">
                  <c:v>277.76983339521388</c:v>
                </c:pt>
                <c:pt idx="43">
                  <c:v>275.92840340635234</c:v>
                </c:pt>
                <c:pt idx="44">
                  <c:v>273.75551601949581</c:v>
                </c:pt>
                <c:pt idx="45">
                  <c:v>271.19150890300506</c:v>
                </c:pt>
                <c:pt idx="46">
                  <c:v>268.16598050554597</c:v>
                </c:pt>
                <c:pt idx="47">
                  <c:v>264.59585699654428</c:v>
                </c:pt>
                <c:pt idx="48">
                  <c:v>260.38311125592219</c:v>
                </c:pt>
                <c:pt idx="49">
                  <c:v>255.41207128198823</c:v>
                </c:pt>
                <c:pt idx="50">
                  <c:v>249.54624411274608</c:v>
                </c:pt>
                <c:pt idx="51">
                  <c:v>242.62456805304041</c:v>
                </c:pt>
                <c:pt idx="52">
                  <c:v>234.45699030258768</c:v>
                </c:pt>
                <c:pt idx="53">
                  <c:v>224.81924855705344</c:v>
                </c:pt>
                <c:pt idx="54">
                  <c:v>213.44671329732307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</c:numCache>
            </c:numRef>
          </c:xVal>
          <c:yVal>
            <c:numRef>
              <c:f>Sheet1!$B$13:$B$73</c:f>
              <c:numCache>
                <c:formatCode>0.0</c:formatCode>
                <c:ptCount val="61"/>
                <c:pt idx="0">
                  <c:v>1</c:v>
                </c:pt>
                <c:pt idx="1">
                  <c:v>1.18</c:v>
                </c:pt>
                <c:pt idx="2">
                  <c:v>1.3923999999999999</c:v>
                </c:pt>
                <c:pt idx="3">
                  <c:v>1.6430319999999998</c:v>
                </c:pt>
                <c:pt idx="4">
                  <c:v>1.9387777599999998</c:v>
                </c:pt>
                <c:pt idx="5">
                  <c:v>2.2877577567999996</c:v>
                </c:pt>
                <c:pt idx="6">
                  <c:v>2.6995541530239993</c:v>
                </c:pt>
                <c:pt idx="7">
                  <c:v>3.185473900568319</c:v>
                </c:pt>
                <c:pt idx="8">
                  <c:v>3.7588592026706165</c:v>
                </c:pt>
                <c:pt idx="9">
                  <c:v>4.4354538591513268</c:v>
                </c:pt>
                <c:pt idx="10">
                  <c:v>5.2338355537985652</c:v>
                </c:pt>
                <c:pt idx="11">
                  <c:v>6.1759259534823068</c:v>
                </c:pt>
                <c:pt idx="12">
                  <c:v>7.2875926251091219</c:v>
                </c:pt>
                <c:pt idx="13">
                  <c:v>8.5993592976287641</c:v>
                </c:pt>
                <c:pt idx="14">
                  <c:v>10.147243971201942</c:v>
                </c:pt>
                <c:pt idx="15">
                  <c:v>11.973747886018291</c:v>
                </c:pt>
                <c:pt idx="16">
                  <c:v>14.129022505501583</c:v>
                </c:pt>
                <c:pt idx="17">
                  <c:v>16.672246556491867</c:v>
                </c:pt>
                <c:pt idx="18">
                  <c:v>19.673250936660402</c:v>
                </c:pt>
                <c:pt idx="19">
                  <c:v>23.214436105259274</c:v>
                </c:pt>
                <c:pt idx="20">
                  <c:v>27.39303460420594</c:v>
                </c:pt>
                <c:pt idx="21">
                  <c:v>32.32378083296301</c:v>
                </c:pt>
                <c:pt idx="22">
                  <c:v>38.142061382896351</c:v>
                </c:pt>
                <c:pt idx="23">
                  <c:v>45.00763243181769</c:v>
                </c:pt>
                <c:pt idx="24">
                  <c:v>53.109006269544871</c:v>
                </c:pt>
                <c:pt idx="25">
                  <c:v>62.668627398062945</c:v>
                </c:pt>
                <c:pt idx="26">
                  <c:v>73.948980329714274</c:v>
                </c:pt>
                <c:pt idx="27">
                  <c:v>87.259796789062833</c:v>
                </c:pt>
                <c:pt idx="28">
                  <c:v>102.96656021109413</c:v>
                </c:pt>
                <c:pt idx="29">
                  <c:v>121.50054104909107</c:v>
                </c:pt>
                <c:pt idx="30">
                  <c:v>143.37063843792745</c:v>
                </c:pt>
                <c:pt idx="31">
                  <c:v>169.1773533567544</c:v>
                </c:pt>
                <c:pt idx="32">
                  <c:v>199.62927696097017</c:v>
                </c:pt>
                <c:pt idx="33">
                  <c:v>235.56254681394481</c:v>
                </c:pt>
                <c:pt idx="34">
                  <c:v>277.96380524045486</c:v>
                </c:pt>
                <c:pt idx="35">
                  <c:v>327.99729018373671</c:v>
                </c:pt>
                <c:pt idx="36">
                  <c:v>387.03680241680928</c:v>
                </c:pt>
                <c:pt idx="37">
                  <c:v>456.70342685183493</c:v>
                </c:pt>
                <c:pt idx="38">
                  <c:v>538.91004368516519</c:v>
                </c:pt>
                <c:pt idx="39">
                  <c:v>635.9138515484949</c:v>
                </c:pt>
                <c:pt idx="40">
                  <c:v>750.37834482722394</c:v>
                </c:pt>
                <c:pt idx="41">
                  <c:v>885.44644689612426</c:v>
                </c:pt>
                <c:pt idx="42">
                  <c:v>1044.8268073374265</c:v>
                </c:pt>
                <c:pt idx="43">
                  <c:v>1232.8956326581633</c:v>
                </c:pt>
                <c:pt idx="44">
                  <c:v>1454.8168465366327</c:v>
                </c:pt>
                <c:pt idx="45">
                  <c:v>1716.6838789132266</c:v>
                </c:pt>
                <c:pt idx="46">
                  <c:v>2025.6869771176073</c:v>
                </c:pt>
                <c:pt idx="47">
                  <c:v>2390.3106329987763</c:v>
                </c:pt>
                <c:pt idx="48">
                  <c:v>2820.5665469385558</c:v>
                </c:pt>
                <c:pt idx="49">
                  <c:v>3328.2685253874956</c:v>
                </c:pt>
                <c:pt idx="50">
                  <c:v>3927.3568599572445</c:v>
                </c:pt>
                <c:pt idx="51">
                  <c:v>4634.2810947495482</c:v>
                </c:pt>
                <c:pt idx="52">
                  <c:v>5468.4516918044665</c:v>
                </c:pt>
                <c:pt idx="53">
                  <c:v>6452.7729963292704</c:v>
                </c:pt>
                <c:pt idx="54">
                  <c:v>7614.2721356685388</c:v>
                </c:pt>
                <c:pt idx="55">
                  <c:v>8984.841120088875</c:v>
                </c:pt>
                <c:pt idx="56">
                  <c:v>10602.112521704872</c:v>
                </c:pt>
                <c:pt idx="57">
                  <c:v>12510.492775611749</c:v>
                </c:pt>
                <c:pt idx="58">
                  <c:v>14762.381475221862</c:v>
                </c:pt>
                <c:pt idx="59">
                  <c:v>17419.610140761797</c:v>
                </c:pt>
                <c:pt idx="60">
                  <c:v>20555.139966098919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8-5D41-8900-88C8A4049ADE}"/>
            </c:ext>
          </c:extLst>
        </c:ser>
        <c:ser>
          <c:idx val="0"/>
          <c:order val="1"/>
          <c:tx>
            <c:v>International Standard Atmosphere</c:v>
          </c:tx>
          <c:marker>
            <c:symbol val="none"/>
          </c:marker>
          <c:xVal>
            <c:numRef>
              <c:f>Sheet1!$G$14:$G$55</c:f>
              <c:numCache>
                <c:formatCode>General</c:formatCode>
                <c:ptCount val="42"/>
                <c:pt idx="0">
                  <c:v>288.14999999999998</c:v>
                </c:pt>
                <c:pt idx="1">
                  <c:v>284.89999999999998</c:v>
                </c:pt>
                <c:pt idx="2">
                  <c:v>281.7</c:v>
                </c:pt>
                <c:pt idx="3">
                  <c:v>278.39999999999998</c:v>
                </c:pt>
                <c:pt idx="4">
                  <c:v>275.2</c:v>
                </c:pt>
                <c:pt idx="5">
                  <c:v>271.89999999999998</c:v>
                </c:pt>
                <c:pt idx="6">
                  <c:v>268.7</c:v>
                </c:pt>
                <c:pt idx="7">
                  <c:v>265.39999999999998</c:v>
                </c:pt>
                <c:pt idx="8">
                  <c:v>262.2</c:v>
                </c:pt>
                <c:pt idx="9">
                  <c:v>258.89999999999998</c:v>
                </c:pt>
                <c:pt idx="10">
                  <c:v>255.7</c:v>
                </c:pt>
                <c:pt idx="11">
                  <c:v>252.4</c:v>
                </c:pt>
                <c:pt idx="12">
                  <c:v>249.2</c:v>
                </c:pt>
                <c:pt idx="13">
                  <c:v>245.9</c:v>
                </c:pt>
                <c:pt idx="14">
                  <c:v>242.7</c:v>
                </c:pt>
                <c:pt idx="15">
                  <c:v>239.5</c:v>
                </c:pt>
                <c:pt idx="16">
                  <c:v>236.2</c:v>
                </c:pt>
                <c:pt idx="17">
                  <c:v>233</c:v>
                </c:pt>
                <c:pt idx="18">
                  <c:v>229.7</c:v>
                </c:pt>
                <c:pt idx="19">
                  <c:v>226.5</c:v>
                </c:pt>
                <c:pt idx="20">
                  <c:v>223.3</c:v>
                </c:pt>
                <c:pt idx="21">
                  <c:v>220</c:v>
                </c:pt>
                <c:pt idx="22">
                  <c:v>216.8</c:v>
                </c:pt>
                <c:pt idx="23">
                  <c:v>216.7</c:v>
                </c:pt>
                <c:pt idx="24">
                  <c:v>216.7</c:v>
                </c:pt>
                <c:pt idx="25">
                  <c:v>216.7</c:v>
                </c:pt>
                <c:pt idx="26">
                  <c:v>216.7</c:v>
                </c:pt>
                <c:pt idx="27">
                  <c:v>216.7</c:v>
                </c:pt>
                <c:pt idx="28">
                  <c:v>216.7</c:v>
                </c:pt>
                <c:pt idx="29">
                  <c:v>216.7</c:v>
                </c:pt>
                <c:pt idx="30">
                  <c:v>216.7</c:v>
                </c:pt>
                <c:pt idx="31">
                  <c:v>216.7</c:v>
                </c:pt>
                <c:pt idx="32">
                  <c:v>216.7</c:v>
                </c:pt>
                <c:pt idx="33">
                  <c:v>216.7</c:v>
                </c:pt>
                <c:pt idx="34">
                  <c:v>216.7</c:v>
                </c:pt>
                <c:pt idx="35">
                  <c:v>216.7</c:v>
                </c:pt>
                <c:pt idx="36">
                  <c:v>216.7</c:v>
                </c:pt>
                <c:pt idx="37">
                  <c:v>216.7</c:v>
                </c:pt>
                <c:pt idx="38">
                  <c:v>216.7</c:v>
                </c:pt>
                <c:pt idx="39">
                  <c:v>216.7</c:v>
                </c:pt>
                <c:pt idx="40">
                  <c:v>216.7</c:v>
                </c:pt>
                <c:pt idx="41">
                  <c:v>218.6</c:v>
                </c:pt>
              </c:numCache>
            </c:numRef>
          </c:xVal>
          <c:yVal>
            <c:numRef>
              <c:f>Sheet1!$F$14:$F$55</c:f>
              <c:numCache>
                <c:formatCode>General</c:formatCode>
                <c:ptCount val="4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8-5D41-8900-88C8A4049ADE}"/>
            </c:ext>
          </c:extLst>
        </c:ser>
        <c:ser>
          <c:idx val="2"/>
          <c:order val="2"/>
          <c:tx>
            <c:v>Std. T_min (see Vaughan Fig. 1)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Sheet1!$I$14:$I$55</c:f>
              <c:numCache>
                <c:formatCode>General</c:formatCode>
                <c:ptCount val="42"/>
                <c:pt idx="0">
                  <c:v>258.14999999999998</c:v>
                </c:pt>
                <c:pt idx="1">
                  <c:v>254.89999999999998</c:v>
                </c:pt>
                <c:pt idx="2">
                  <c:v>251.7</c:v>
                </c:pt>
                <c:pt idx="3">
                  <c:v>248.39999999999998</c:v>
                </c:pt>
                <c:pt idx="4">
                  <c:v>245.2</c:v>
                </c:pt>
                <c:pt idx="5">
                  <c:v>241.89999999999998</c:v>
                </c:pt>
                <c:pt idx="6">
                  <c:v>238.7</c:v>
                </c:pt>
                <c:pt idx="7">
                  <c:v>235.39999999999998</c:v>
                </c:pt>
                <c:pt idx="8">
                  <c:v>232.2</c:v>
                </c:pt>
                <c:pt idx="9">
                  <c:v>228.89999999999998</c:v>
                </c:pt>
                <c:pt idx="10">
                  <c:v>225.7</c:v>
                </c:pt>
                <c:pt idx="11">
                  <c:v>222.4</c:v>
                </c:pt>
                <c:pt idx="12">
                  <c:v>219.2</c:v>
                </c:pt>
                <c:pt idx="13">
                  <c:v>215.9</c:v>
                </c:pt>
                <c:pt idx="14">
                  <c:v>212.7</c:v>
                </c:pt>
                <c:pt idx="15">
                  <c:v>209.5</c:v>
                </c:pt>
                <c:pt idx="16">
                  <c:v>206.2</c:v>
                </c:pt>
                <c:pt idx="17">
                  <c:v>203</c:v>
                </c:pt>
                <c:pt idx="18">
                  <c:v>199.7</c:v>
                </c:pt>
                <c:pt idx="19">
                  <c:v>196.5</c:v>
                </c:pt>
                <c:pt idx="20">
                  <c:v>193.3</c:v>
                </c:pt>
                <c:pt idx="21">
                  <c:v>190</c:v>
                </c:pt>
                <c:pt idx="22">
                  <c:v>186.8</c:v>
                </c:pt>
                <c:pt idx="23">
                  <c:v>186.7</c:v>
                </c:pt>
                <c:pt idx="24">
                  <c:v>186.7</c:v>
                </c:pt>
                <c:pt idx="25">
                  <c:v>186.7</c:v>
                </c:pt>
                <c:pt idx="26">
                  <c:v>186.7</c:v>
                </c:pt>
                <c:pt idx="27">
                  <c:v>186.7</c:v>
                </c:pt>
                <c:pt idx="28">
                  <c:v>186.7</c:v>
                </c:pt>
                <c:pt idx="29">
                  <c:v>186.7</c:v>
                </c:pt>
                <c:pt idx="30">
                  <c:v>186.7</c:v>
                </c:pt>
                <c:pt idx="31">
                  <c:v>186.7</c:v>
                </c:pt>
                <c:pt idx="32">
                  <c:v>186.7</c:v>
                </c:pt>
                <c:pt idx="33">
                  <c:v>186.7</c:v>
                </c:pt>
                <c:pt idx="34">
                  <c:v>186.7</c:v>
                </c:pt>
                <c:pt idx="35">
                  <c:v>186.7</c:v>
                </c:pt>
                <c:pt idx="36">
                  <c:v>186.7</c:v>
                </c:pt>
                <c:pt idx="37">
                  <c:v>186.7</c:v>
                </c:pt>
                <c:pt idx="38">
                  <c:v>186.7</c:v>
                </c:pt>
                <c:pt idx="39">
                  <c:v>186.7</c:v>
                </c:pt>
                <c:pt idx="40">
                  <c:v>186.7</c:v>
                </c:pt>
                <c:pt idx="41">
                  <c:v>188.6</c:v>
                </c:pt>
              </c:numCache>
            </c:numRef>
          </c:xVal>
          <c:yVal>
            <c:numRef>
              <c:f>Sheet1!$F$14:$F$55</c:f>
              <c:numCache>
                <c:formatCode>General</c:formatCode>
                <c:ptCount val="4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8-5D41-8900-88C8A4049ADE}"/>
            </c:ext>
          </c:extLst>
        </c:ser>
        <c:ser>
          <c:idx val="3"/>
          <c:order val="3"/>
          <c:tx>
            <c:v>Std. T_max  (see Vaughan Fig. 1)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Sheet1!$J$14:$J$55</c:f>
              <c:numCache>
                <c:formatCode>General</c:formatCode>
                <c:ptCount val="42"/>
                <c:pt idx="0">
                  <c:v>318.14999999999998</c:v>
                </c:pt>
                <c:pt idx="1">
                  <c:v>314.89999999999998</c:v>
                </c:pt>
                <c:pt idx="2">
                  <c:v>311.7</c:v>
                </c:pt>
                <c:pt idx="3">
                  <c:v>308.39999999999998</c:v>
                </c:pt>
                <c:pt idx="4">
                  <c:v>305.2</c:v>
                </c:pt>
                <c:pt idx="5">
                  <c:v>301.89999999999998</c:v>
                </c:pt>
                <c:pt idx="6">
                  <c:v>298.7</c:v>
                </c:pt>
                <c:pt idx="7">
                  <c:v>295.39999999999998</c:v>
                </c:pt>
                <c:pt idx="8">
                  <c:v>292.2</c:v>
                </c:pt>
                <c:pt idx="9">
                  <c:v>288.89999999999998</c:v>
                </c:pt>
                <c:pt idx="10">
                  <c:v>285.7</c:v>
                </c:pt>
                <c:pt idx="11">
                  <c:v>282.39999999999998</c:v>
                </c:pt>
                <c:pt idx="12">
                  <c:v>279.2</c:v>
                </c:pt>
                <c:pt idx="13">
                  <c:v>275.89999999999998</c:v>
                </c:pt>
                <c:pt idx="14">
                  <c:v>272.7</c:v>
                </c:pt>
                <c:pt idx="15">
                  <c:v>269.5</c:v>
                </c:pt>
                <c:pt idx="16">
                  <c:v>266.2</c:v>
                </c:pt>
                <c:pt idx="17">
                  <c:v>263</c:v>
                </c:pt>
                <c:pt idx="18">
                  <c:v>259.7</c:v>
                </c:pt>
                <c:pt idx="19">
                  <c:v>256.5</c:v>
                </c:pt>
                <c:pt idx="20">
                  <c:v>253.3</c:v>
                </c:pt>
                <c:pt idx="21">
                  <c:v>250</c:v>
                </c:pt>
                <c:pt idx="22">
                  <c:v>246.8</c:v>
                </c:pt>
                <c:pt idx="23">
                  <c:v>246.7</c:v>
                </c:pt>
                <c:pt idx="24">
                  <c:v>246.7</c:v>
                </c:pt>
                <c:pt idx="25">
                  <c:v>246.7</c:v>
                </c:pt>
                <c:pt idx="26">
                  <c:v>246.7</c:v>
                </c:pt>
                <c:pt idx="27">
                  <c:v>246.7</c:v>
                </c:pt>
                <c:pt idx="28">
                  <c:v>246.7</c:v>
                </c:pt>
                <c:pt idx="29">
                  <c:v>246.7</c:v>
                </c:pt>
                <c:pt idx="30">
                  <c:v>246.7</c:v>
                </c:pt>
                <c:pt idx="31">
                  <c:v>246.7</c:v>
                </c:pt>
                <c:pt idx="32">
                  <c:v>246.7</c:v>
                </c:pt>
                <c:pt idx="33">
                  <c:v>246.7</c:v>
                </c:pt>
                <c:pt idx="34">
                  <c:v>246.7</c:v>
                </c:pt>
                <c:pt idx="35">
                  <c:v>246.7</c:v>
                </c:pt>
                <c:pt idx="36">
                  <c:v>246.7</c:v>
                </c:pt>
                <c:pt idx="37">
                  <c:v>246.7</c:v>
                </c:pt>
                <c:pt idx="38">
                  <c:v>246.7</c:v>
                </c:pt>
                <c:pt idx="39">
                  <c:v>246.7</c:v>
                </c:pt>
                <c:pt idx="40">
                  <c:v>246.7</c:v>
                </c:pt>
                <c:pt idx="41">
                  <c:v>248.6</c:v>
                </c:pt>
              </c:numCache>
            </c:numRef>
          </c:xVal>
          <c:yVal>
            <c:numRef>
              <c:f>Sheet1!$F$14:$F$55</c:f>
              <c:numCache>
                <c:formatCode>General</c:formatCode>
                <c:ptCount val="4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8-5D41-8900-88C8A404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15384"/>
        <c:axId val="-2066373544"/>
      </c:scatterChart>
      <c:valAx>
        <c:axId val="-206651538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066373544"/>
        <c:crosses val="autoZero"/>
        <c:crossBetween val="midCat"/>
      </c:valAx>
      <c:valAx>
        <c:axId val="-2066373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6515384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6894678288670706"/>
          <c:y val="3.9358477525732481E-2"/>
          <c:w val="0.712044975859499"/>
          <c:h val="0.13640707920914275"/>
        </c:manualLayout>
      </c:layout>
      <c:overlay val="1"/>
      <c:spPr>
        <a:solidFill>
          <a:schemeClr val="bg1">
            <a:lumMod val="8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Modeled Atmosphere</c:v>
          </c:tx>
          <c:marker>
            <c:symbol val="none"/>
          </c:marker>
          <c:xVal>
            <c:numRef>
              <c:f>Sheet1!$D$13:$D$73</c:f>
              <c:numCache>
                <c:formatCode>0.0</c:formatCode>
                <c:ptCount val="61"/>
                <c:pt idx="0">
                  <c:v>101.28794672832575</c:v>
                </c:pt>
                <c:pt idx="1">
                  <c:v>101.28577724822159</c:v>
                </c:pt>
                <c:pt idx="2">
                  <c:v>101.28321730438971</c:v>
                </c:pt>
                <c:pt idx="3">
                  <c:v>101.28019663011038</c:v>
                </c:pt>
                <c:pt idx="4">
                  <c:v>101.27663231722721</c:v>
                </c:pt>
                <c:pt idx="5">
                  <c:v>101.27242654326726</c:v>
                </c:pt>
                <c:pt idx="6">
                  <c:v>101.26746389045491</c:v>
                </c:pt>
                <c:pt idx="7">
                  <c:v>101.26160818355655</c:v>
                </c:pt>
                <c:pt idx="8">
                  <c:v>101.25469876049912</c:v>
                </c:pt>
                <c:pt idx="9">
                  <c:v>101.24654607442997</c:v>
                </c:pt>
                <c:pt idx="10">
                  <c:v>101.23692650794963</c:v>
                </c:pt>
                <c:pt idx="11">
                  <c:v>101.22557625919863</c:v>
                </c:pt>
                <c:pt idx="12">
                  <c:v>101.21218413480817</c:v>
                </c:pt>
                <c:pt idx="13">
                  <c:v>101.19638305583894</c:v>
                </c:pt>
                <c:pt idx="14">
                  <c:v>101.1777400490668</c:v>
                </c:pt>
                <c:pt idx="15">
                  <c:v>101.15574445657579</c:v>
                </c:pt>
                <c:pt idx="16">
                  <c:v>101.12979405074159</c:v>
                </c:pt>
                <c:pt idx="17">
                  <c:v>101.09917868841661</c:v>
                </c:pt>
                <c:pt idx="18">
                  <c:v>101.06306107645524</c:v>
                </c:pt>
                <c:pt idx="19">
                  <c:v>101.02045414960509</c:v>
                </c:pt>
                <c:pt idx="20">
                  <c:v>100.97019448018173</c:v>
                </c:pt>
                <c:pt idx="21">
                  <c:v>100.9109110458479</c:v>
                </c:pt>
                <c:pt idx="22">
                  <c:v>100.84098857641455</c:v>
                </c:pt>
                <c:pt idx="23">
                  <c:v>100.7585245823761</c:v>
                </c:pt>
                <c:pt idx="24">
                  <c:v>100.66127903698002</c:v>
                </c:pt>
                <c:pt idx="25">
                  <c:v>100.54661554102975</c:v>
                </c:pt>
                <c:pt idx="26">
                  <c:v>100.41143264780713</c:v>
                </c:pt>
                <c:pt idx="27">
                  <c:v>100.25208386913654</c:v>
                </c:pt>
                <c:pt idx="28">
                  <c:v>100.06428473059545</c:v>
                </c:pt>
                <c:pt idx="29">
                  <c:v>99.843005106792489</c:v>
                </c:pt>
                <c:pt idx="30">
                  <c:v>99.582344965817214</c:v>
                </c:pt>
                <c:pt idx="31">
                  <c:v>99.275391614293881</c:v>
                </c:pt>
                <c:pt idx="32">
                  <c:v>98.914056603231131</c:v>
                </c:pt>
                <c:pt idx="33">
                  <c:v>98.488890690984448</c:v>
                </c:pt>
                <c:pt idx="34">
                  <c:v>97.988875749723647</c:v>
                </c:pt>
                <c:pt idx="35">
                  <c:v>97.401193367384508</c:v>
                </c:pt>
                <c:pt idx="36">
                  <c:v>96.710971306842865</c:v>
                </c:pt>
                <c:pt idx="37">
                  <c:v>95.901011169239069</c:v>
                </c:pt>
                <c:pt idx="38">
                  <c:v>94.951503882091643</c:v>
                </c:pt>
                <c:pt idx="39">
                  <c:v>93.839744412850408</c:v>
                </c:pt>
                <c:pt idx="40">
                  <c:v>92.539863942749946</c:v>
                </c:pt>
                <c:pt idx="41">
                  <c:v>91.02260732711548</c:v>
                </c:pt>
                <c:pt idx="42">
                  <c:v>89.255196892090353</c:v>
                </c:pt>
                <c:pt idx="43">
                  <c:v>87.201341518986382</c:v>
                </c:pt>
                <c:pt idx="44">
                  <c:v>84.821473711914734</c:v>
                </c:pt>
                <c:pt idx="45">
                  <c:v>82.073328080832013</c:v>
                </c:pt>
                <c:pt idx="46">
                  <c:v>78.913013229527138</c:v>
                </c:pt>
                <c:pt idx="47">
                  <c:v>75.296775331031554</c:v>
                </c:pt>
                <c:pt idx="48">
                  <c:v>71.183703610064882</c:v>
                </c:pt>
                <c:pt idx="49">
                  <c:v>66.539679520614058</c:v>
                </c:pt>
                <c:pt idx="50">
                  <c:v>61.34290943503467</c:v>
                </c:pt>
                <c:pt idx="51">
                  <c:v>55.591379535549279</c:v>
                </c:pt>
                <c:pt idx="52">
                  <c:v>49.312484965441499</c:v>
                </c:pt>
                <c:pt idx="53">
                  <c:v>42.574833653712759</c:v>
                </c:pt>
                <c:pt idx="54">
                  <c:v>35.50167873186038</c:v>
                </c:pt>
                <c:pt idx="55">
                  <c:v>28.762195108576908</c:v>
                </c:pt>
                <c:pt idx="56">
                  <c:v>22.515551094466353</c:v>
                </c:pt>
                <c:pt idx="57">
                  <c:v>16.865609250351202</c:v>
                </c:pt>
                <c:pt idx="58">
                  <c:v>11.993197584043656</c:v>
                </c:pt>
                <c:pt idx="59">
                  <c:v>8.0207665265002799</c:v>
                </c:pt>
                <c:pt idx="60">
                  <c:v>4.9893884865269591</c:v>
                </c:pt>
              </c:numCache>
            </c:numRef>
          </c:xVal>
          <c:yVal>
            <c:numRef>
              <c:f>Sheet1!$B$13:$B$73</c:f>
              <c:numCache>
                <c:formatCode>0.0</c:formatCode>
                <c:ptCount val="61"/>
                <c:pt idx="0">
                  <c:v>1</c:v>
                </c:pt>
                <c:pt idx="1">
                  <c:v>1.18</c:v>
                </c:pt>
                <c:pt idx="2">
                  <c:v>1.3923999999999999</c:v>
                </c:pt>
                <c:pt idx="3">
                  <c:v>1.6430319999999998</c:v>
                </c:pt>
                <c:pt idx="4">
                  <c:v>1.9387777599999998</c:v>
                </c:pt>
                <c:pt idx="5">
                  <c:v>2.2877577567999996</c:v>
                </c:pt>
                <c:pt idx="6">
                  <c:v>2.6995541530239993</c:v>
                </c:pt>
                <c:pt idx="7">
                  <c:v>3.185473900568319</c:v>
                </c:pt>
                <c:pt idx="8">
                  <c:v>3.7588592026706165</c:v>
                </c:pt>
                <c:pt idx="9">
                  <c:v>4.4354538591513268</c:v>
                </c:pt>
                <c:pt idx="10">
                  <c:v>5.2338355537985652</c:v>
                </c:pt>
                <c:pt idx="11">
                  <c:v>6.1759259534823068</c:v>
                </c:pt>
                <c:pt idx="12">
                  <c:v>7.2875926251091219</c:v>
                </c:pt>
                <c:pt idx="13">
                  <c:v>8.5993592976287641</c:v>
                </c:pt>
                <c:pt idx="14">
                  <c:v>10.147243971201942</c:v>
                </c:pt>
                <c:pt idx="15">
                  <c:v>11.973747886018291</c:v>
                </c:pt>
                <c:pt idx="16">
                  <c:v>14.129022505501583</c:v>
                </c:pt>
                <c:pt idx="17">
                  <c:v>16.672246556491867</c:v>
                </c:pt>
                <c:pt idx="18">
                  <c:v>19.673250936660402</c:v>
                </c:pt>
                <c:pt idx="19">
                  <c:v>23.214436105259274</c:v>
                </c:pt>
                <c:pt idx="20">
                  <c:v>27.39303460420594</c:v>
                </c:pt>
                <c:pt idx="21">
                  <c:v>32.32378083296301</c:v>
                </c:pt>
                <c:pt idx="22">
                  <c:v>38.142061382896351</c:v>
                </c:pt>
                <c:pt idx="23">
                  <c:v>45.00763243181769</c:v>
                </c:pt>
                <c:pt idx="24">
                  <c:v>53.109006269544871</c:v>
                </c:pt>
                <c:pt idx="25">
                  <c:v>62.668627398062945</c:v>
                </c:pt>
                <c:pt idx="26">
                  <c:v>73.948980329714274</c:v>
                </c:pt>
                <c:pt idx="27">
                  <c:v>87.259796789062833</c:v>
                </c:pt>
                <c:pt idx="28">
                  <c:v>102.96656021109413</c:v>
                </c:pt>
                <c:pt idx="29">
                  <c:v>121.50054104909107</c:v>
                </c:pt>
                <c:pt idx="30">
                  <c:v>143.37063843792745</c:v>
                </c:pt>
                <c:pt idx="31">
                  <c:v>169.1773533567544</c:v>
                </c:pt>
                <c:pt idx="32">
                  <c:v>199.62927696097017</c:v>
                </c:pt>
                <c:pt idx="33">
                  <c:v>235.56254681394481</c:v>
                </c:pt>
                <c:pt idx="34">
                  <c:v>277.96380524045486</c:v>
                </c:pt>
                <c:pt idx="35">
                  <c:v>327.99729018373671</c:v>
                </c:pt>
                <c:pt idx="36">
                  <c:v>387.03680241680928</c:v>
                </c:pt>
                <c:pt idx="37">
                  <c:v>456.70342685183493</c:v>
                </c:pt>
                <c:pt idx="38">
                  <c:v>538.91004368516519</c:v>
                </c:pt>
                <c:pt idx="39">
                  <c:v>635.9138515484949</c:v>
                </c:pt>
                <c:pt idx="40">
                  <c:v>750.37834482722394</c:v>
                </c:pt>
                <c:pt idx="41">
                  <c:v>885.44644689612426</c:v>
                </c:pt>
                <c:pt idx="42">
                  <c:v>1044.8268073374265</c:v>
                </c:pt>
                <c:pt idx="43">
                  <c:v>1232.8956326581633</c:v>
                </c:pt>
                <c:pt idx="44">
                  <c:v>1454.8168465366327</c:v>
                </c:pt>
                <c:pt idx="45">
                  <c:v>1716.6838789132266</c:v>
                </c:pt>
                <c:pt idx="46">
                  <c:v>2025.6869771176073</c:v>
                </c:pt>
                <c:pt idx="47">
                  <c:v>2390.3106329987763</c:v>
                </c:pt>
                <c:pt idx="48">
                  <c:v>2820.5665469385558</c:v>
                </c:pt>
                <c:pt idx="49">
                  <c:v>3328.2685253874956</c:v>
                </c:pt>
                <c:pt idx="50">
                  <c:v>3927.3568599572445</c:v>
                </c:pt>
                <c:pt idx="51">
                  <c:v>4634.2810947495482</c:v>
                </c:pt>
                <c:pt idx="52">
                  <c:v>5468.4516918044665</c:v>
                </c:pt>
                <c:pt idx="53">
                  <c:v>6452.7729963292704</c:v>
                </c:pt>
                <c:pt idx="54">
                  <c:v>7614.2721356685388</c:v>
                </c:pt>
                <c:pt idx="55">
                  <c:v>8984.841120088875</c:v>
                </c:pt>
                <c:pt idx="56">
                  <c:v>10602.112521704872</c:v>
                </c:pt>
                <c:pt idx="57">
                  <c:v>12510.492775611749</c:v>
                </c:pt>
                <c:pt idx="58">
                  <c:v>14762.381475221862</c:v>
                </c:pt>
                <c:pt idx="59">
                  <c:v>17419.610140761797</c:v>
                </c:pt>
                <c:pt idx="60">
                  <c:v>20555.139966098919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9-4D43-BB53-F0528C921DA8}"/>
            </c:ext>
          </c:extLst>
        </c:ser>
        <c:ser>
          <c:idx val="0"/>
          <c:order val="1"/>
          <c:tx>
            <c:v>International Standard Atmosphere</c:v>
          </c:tx>
          <c:marker>
            <c:symbol val="none"/>
          </c:marker>
          <c:xVal>
            <c:numRef>
              <c:f>Sheet1!$H$14:$H$55</c:f>
              <c:numCache>
                <c:formatCode>General</c:formatCode>
                <c:ptCount val="42"/>
                <c:pt idx="0">
                  <c:v>101.325</c:v>
                </c:pt>
                <c:pt idx="1">
                  <c:v>95.46</c:v>
                </c:pt>
                <c:pt idx="2">
                  <c:v>89.88000000000001</c:v>
                </c:pt>
                <c:pt idx="3">
                  <c:v>84.56</c:v>
                </c:pt>
                <c:pt idx="4">
                  <c:v>79.5</c:v>
                </c:pt>
                <c:pt idx="5">
                  <c:v>74.69</c:v>
                </c:pt>
                <c:pt idx="6">
                  <c:v>70.12</c:v>
                </c:pt>
                <c:pt idx="7">
                  <c:v>65.78</c:v>
                </c:pt>
                <c:pt idx="8">
                  <c:v>61.660000000000004</c:v>
                </c:pt>
                <c:pt idx="9">
                  <c:v>57.75</c:v>
                </c:pt>
                <c:pt idx="10">
                  <c:v>54.05</c:v>
                </c:pt>
                <c:pt idx="11">
                  <c:v>50.54</c:v>
                </c:pt>
                <c:pt idx="12">
                  <c:v>47.22</c:v>
                </c:pt>
                <c:pt idx="13">
                  <c:v>44.080000000000005</c:v>
                </c:pt>
                <c:pt idx="14">
                  <c:v>41.11</c:v>
                </c:pt>
                <c:pt idx="15">
                  <c:v>38.299999999999997</c:v>
                </c:pt>
                <c:pt idx="16">
                  <c:v>35.65</c:v>
                </c:pt>
                <c:pt idx="17">
                  <c:v>33.15</c:v>
                </c:pt>
                <c:pt idx="18">
                  <c:v>30.8</c:v>
                </c:pt>
                <c:pt idx="19">
                  <c:v>28.58</c:v>
                </c:pt>
                <c:pt idx="20">
                  <c:v>26.5</c:v>
                </c:pt>
                <c:pt idx="21">
                  <c:v>24.54</c:v>
                </c:pt>
                <c:pt idx="22">
                  <c:v>22.7</c:v>
                </c:pt>
                <c:pt idx="23">
                  <c:v>20.979999999999997</c:v>
                </c:pt>
                <c:pt idx="24">
                  <c:v>19.400000000000002</c:v>
                </c:pt>
                <c:pt idx="25">
                  <c:v>17.93</c:v>
                </c:pt>
                <c:pt idx="26">
                  <c:v>16.580000000000002</c:v>
                </c:pt>
                <c:pt idx="27">
                  <c:v>15.329999999999998</c:v>
                </c:pt>
                <c:pt idx="28">
                  <c:v>14.17</c:v>
                </c:pt>
                <c:pt idx="29">
                  <c:v>13.100000000000001</c:v>
                </c:pt>
                <c:pt idx="30">
                  <c:v>12.11</c:v>
                </c:pt>
                <c:pt idx="31">
                  <c:v>11.200000000000001</c:v>
                </c:pt>
                <c:pt idx="32">
                  <c:v>10.35</c:v>
                </c:pt>
                <c:pt idx="33">
                  <c:v>9.5719999999999992</c:v>
                </c:pt>
                <c:pt idx="34">
                  <c:v>8.85</c:v>
                </c:pt>
                <c:pt idx="35">
                  <c:v>8.1820000000000004</c:v>
                </c:pt>
                <c:pt idx="36">
                  <c:v>7.5649999999999995</c:v>
                </c:pt>
                <c:pt idx="37">
                  <c:v>6.9950000000000001</c:v>
                </c:pt>
                <c:pt idx="38">
                  <c:v>6.4670000000000005</c:v>
                </c:pt>
                <c:pt idx="39">
                  <c:v>5.9799999999999995</c:v>
                </c:pt>
                <c:pt idx="40">
                  <c:v>5.5289999999999999</c:v>
                </c:pt>
                <c:pt idx="41">
                  <c:v>4.0469999999999997</c:v>
                </c:pt>
              </c:numCache>
            </c:numRef>
          </c:xVal>
          <c:yVal>
            <c:numRef>
              <c:f>Sheet1!$F$14:$F$55</c:f>
              <c:numCache>
                <c:formatCode>General</c:formatCode>
                <c:ptCount val="4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9-4D43-BB53-F0528C92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68664"/>
        <c:axId val="-2066347832"/>
      </c:scatterChart>
      <c:valAx>
        <c:axId val="-20663686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066347832"/>
        <c:crosses val="autoZero"/>
        <c:crossBetween val="midCat"/>
      </c:valAx>
      <c:valAx>
        <c:axId val="-20663478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6368664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0619494678549793"/>
          <c:y val="7.2791718792160329E-2"/>
          <c:w val="0.67697594501718217"/>
          <c:h val="8.0826035764221066E-2"/>
        </c:manualLayout>
      </c:layout>
      <c:overlay val="1"/>
      <c:spPr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12</xdr:row>
      <xdr:rowOff>63500</xdr:rowOff>
    </xdr:from>
    <xdr:to>
      <xdr:col>16</xdr:col>
      <xdr:colOff>495300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</xdr:colOff>
      <xdr:row>12</xdr:row>
      <xdr:rowOff>0</xdr:rowOff>
    </xdr:from>
    <xdr:to>
      <xdr:col>22</xdr:col>
      <xdr:colOff>558800</xdr:colOff>
      <xdr:row>52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3"/>
  <sheetViews>
    <sheetView tabSelected="1" topLeftCell="F5" workbookViewId="0">
      <selection activeCell="X18" sqref="X18"/>
    </sheetView>
  </sheetViews>
  <sheetFormatPr baseColWidth="10" defaultRowHeight="16" x14ac:dyDescent="0.2"/>
  <cols>
    <col min="1" max="1" width="8.1640625" customWidth="1"/>
    <col min="2" max="2" width="14.5" customWidth="1"/>
    <col min="5" max="5" width="5.1640625" customWidth="1"/>
  </cols>
  <sheetData>
    <row r="2" spans="2:10" x14ac:dyDescent="0.2">
      <c r="B2" s="1" t="s">
        <v>0</v>
      </c>
      <c r="C2">
        <v>1.4</v>
      </c>
    </row>
    <row r="3" spans="2:10" x14ac:dyDescent="0.2">
      <c r="B3" s="1" t="s">
        <v>1</v>
      </c>
      <c r="C3">
        <v>8404</v>
      </c>
      <c r="D3" t="s">
        <v>2</v>
      </c>
    </row>
    <row r="4" spans="2:10" x14ac:dyDescent="0.2">
      <c r="B4" s="1" t="s">
        <v>3</v>
      </c>
      <c r="C4">
        <v>288</v>
      </c>
      <c r="D4" t="s">
        <v>4</v>
      </c>
    </row>
    <row r="5" spans="2:10" x14ac:dyDescent="0.2">
      <c r="B5" s="1" t="s">
        <v>5</v>
      </c>
      <c r="C5">
        <v>101.3</v>
      </c>
      <c r="D5" t="s">
        <v>6</v>
      </c>
    </row>
    <row r="6" spans="2:10" x14ac:dyDescent="0.2">
      <c r="B6" s="1"/>
    </row>
    <row r="7" spans="2:10" x14ac:dyDescent="0.2">
      <c r="B7" s="1" t="s">
        <v>7</v>
      </c>
      <c r="C7">
        <v>7958</v>
      </c>
      <c r="D7" t="s">
        <v>2</v>
      </c>
    </row>
    <row r="8" spans="2:10" x14ac:dyDescent="0.2">
      <c r="B8" s="1" t="s">
        <v>8</v>
      </c>
      <c r="C8">
        <v>210</v>
      </c>
      <c r="D8" t="s">
        <v>4</v>
      </c>
    </row>
    <row r="9" spans="2:10" x14ac:dyDescent="0.2">
      <c r="B9" s="1" t="s">
        <v>9</v>
      </c>
      <c r="C9">
        <v>33.6</v>
      </c>
      <c r="D9" t="s">
        <v>6</v>
      </c>
    </row>
    <row r="10" spans="2:10" x14ac:dyDescent="0.2">
      <c r="B10" s="1" t="s">
        <v>10</v>
      </c>
      <c r="C10">
        <v>6605</v>
      </c>
      <c r="D10" t="s">
        <v>2</v>
      </c>
    </row>
    <row r="11" spans="2:10" x14ac:dyDescent="0.2">
      <c r="I11" s="2" t="s">
        <v>14</v>
      </c>
      <c r="J11" s="2" t="s">
        <v>14</v>
      </c>
    </row>
    <row r="12" spans="2:10" x14ac:dyDescent="0.2">
      <c r="B12" s="2" t="s">
        <v>11</v>
      </c>
      <c r="C12" s="2" t="s">
        <v>12</v>
      </c>
      <c r="D12" s="2" t="s">
        <v>13</v>
      </c>
      <c r="F12" s="2" t="s">
        <v>11</v>
      </c>
      <c r="G12" s="2" t="s">
        <v>12</v>
      </c>
      <c r="H12" s="2" t="s">
        <v>13</v>
      </c>
      <c r="I12" s="2" t="s">
        <v>15</v>
      </c>
      <c r="J12" s="2" t="s">
        <v>16</v>
      </c>
    </row>
    <row r="13" spans="2:10" x14ac:dyDescent="0.2">
      <c r="B13" s="3">
        <v>1</v>
      </c>
      <c r="C13" s="3">
        <f xml:space="preserve"> IF( B13&lt;$C$7, $C$4*( 1 - (($C$2-1)/$C$2)*(B13/$C$3) ), $C$8 )</f>
        <v>287.99020874413543</v>
      </c>
      <c r="D13" s="3">
        <f xml:space="preserve"> IF( B13&lt;$C$7, $C$5*(( 1 - (($C$2-1)/$C$2)*(B13/$C$3) )^($C$2/($C$2-1)) ), $C$9*EXP(-1*(B13-$C$7)/$C$10) )</f>
        <v>101.28794672832575</v>
      </c>
      <c r="F13" s="2"/>
      <c r="G13" s="2"/>
      <c r="H13" s="2"/>
      <c r="I13" s="2"/>
      <c r="J13" s="2"/>
    </row>
    <row r="14" spans="2:10" x14ac:dyDescent="0.2">
      <c r="B14" s="3">
        <f xml:space="preserve"> B13*1.18</f>
        <v>1.18</v>
      </c>
      <c r="C14" s="3">
        <f t="shared" ref="C14:C73" si="0" xml:space="preserve"> IF( B14&lt;$C$7, $C$4*( 1 - (($C$2-1)/$C$2)*(B14/$C$3) ), $C$8 )</f>
        <v>287.98844631807981</v>
      </c>
      <c r="D14" s="3">
        <f t="shared" ref="D14:D73" si="1" xml:space="preserve"> IF( B14&lt;$C$7, $C$5*(( 1 - (($C$2-1)/$C$2)*(B14/$C$3) )^($C$2/($C$2-1)) ), $C$9*EXP(-1*(B14-$C$7)/$C$10) )</f>
        <v>101.28577724822159</v>
      </c>
      <c r="F14" s="4">
        <v>0</v>
      </c>
      <c r="G14" s="4">
        <v>288.14999999999998</v>
      </c>
      <c r="H14" s="4">
        <v>101.325</v>
      </c>
      <c r="I14" s="4">
        <f xml:space="preserve"> G14 - 30</f>
        <v>258.14999999999998</v>
      </c>
      <c r="J14" s="4">
        <f xml:space="preserve"> G14+30</f>
        <v>318.14999999999998</v>
      </c>
    </row>
    <row r="15" spans="2:10" x14ac:dyDescent="0.2">
      <c r="B15" s="3">
        <f t="shared" ref="B15:B73" si="2" xml:space="preserve"> B14*1.18</f>
        <v>1.3923999999999999</v>
      </c>
      <c r="C15" s="3">
        <f t="shared" si="0"/>
        <v>287.98636665533422</v>
      </c>
      <c r="D15" s="3">
        <f t="shared" si="1"/>
        <v>101.28321730438971</v>
      </c>
      <c r="F15" s="4">
        <v>500</v>
      </c>
      <c r="G15" s="4">
        <v>284.89999999999998</v>
      </c>
      <c r="H15" s="4">
        <v>95.46</v>
      </c>
      <c r="I15" s="4">
        <f t="shared" ref="I15:I55" si="3" xml:space="preserve"> G15 - 30</f>
        <v>254.89999999999998</v>
      </c>
      <c r="J15" s="4">
        <f t="shared" ref="J15:J55" si="4" xml:space="preserve"> G15+30</f>
        <v>314.89999999999998</v>
      </c>
    </row>
    <row r="16" spans="2:10" x14ac:dyDescent="0.2">
      <c r="B16" s="3">
        <f t="shared" si="2"/>
        <v>1.6430319999999998</v>
      </c>
      <c r="C16" s="3">
        <f t="shared" si="0"/>
        <v>287.98391265329434</v>
      </c>
      <c r="D16" s="3">
        <f t="shared" si="1"/>
        <v>101.28019663011038</v>
      </c>
      <c r="F16" s="4">
        <v>1000</v>
      </c>
      <c r="G16" s="4">
        <v>281.7</v>
      </c>
      <c r="H16" s="4">
        <v>89.88000000000001</v>
      </c>
      <c r="I16" s="4">
        <f t="shared" si="3"/>
        <v>251.7</v>
      </c>
      <c r="J16" s="4">
        <f t="shared" si="4"/>
        <v>311.7</v>
      </c>
    </row>
    <row r="17" spans="2:10" x14ac:dyDescent="0.2">
      <c r="B17" s="3">
        <f t="shared" si="2"/>
        <v>1.9387777599999998</v>
      </c>
      <c r="C17" s="3">
        <f t="shared" si="0"/>
        <v>287.98101693088734</v>
      </c>
      <c r="D17" s="3">
        <f t="shared" si="1"/>
        <v>101.27663231722721</v>
      </c>
      <c r="F17" s="4">
        <v>1500</v>
      </c>
      <c r="G17" s="4">
        <v>278.39999999999998</v>
      </c>
      <c r="H17" s="4">
        <v>84.56</v>
      </c>
      <c r="I17" s="4">
        <f t="shared" si="3"/>
        <v>248.39999999999998</v>
      </c>
      <c r="J17" s="4">
        <f t="shared" si="4"/>
        <v>308.39999999999998</v>
      </c>
    </row>
    <row r="18" spans="2:10" x14ac:dyDescent="0.2">
      <c r="B18" s="3">
        <f t="shared" si="2"/>
        <v>2.2877577567999996</v>
      </c>
      <c r="C18" s="3">
        <f t="shared" si="0"/>
        <v>287.97759997844707</v>
      </c>
      <c r="D18" s="3">
        <f t="shared" si="1"/>
        <v>101.27242654326726</v>
      </c>
      <c r="F18" s="4">
        <v>2000</v>
      </c>
      <c r="G18" s="4">
        <v>275.2</v>
      </c>
      <c r="H18" s="4">
        <v>79.5</v>
      </c>
      <c r="I18" s="4">
        <f t="shared" si="3"/>
        <v>245.2</v>
      </c>
      <c r="J18" s="4">
        <f t="shared" si="4"/>
        <v>305.2</v>
      </c>
    </row>
    <row r="19" spans="2:10" x14ac:dyDescent="0.2">
      <c r="B19" s="3">
        <f t="shared" si="2"/>
        <v>2.6995541530239993</v>
      </c>
      <c r="C19" s="3">
        <f t="shared" si="0"/>
        <v>287.97356797456752</v>
      </c>
      <c r="D19" s="3">
        <f t="shared" si="1"/>
        <v>101.26746389045491</v>
      </c>
      <c r="F19" s="4">
        <v>2500</v>
      </c>
      <c r="G19" s="4">
        <v>271.89999999999998</v>
      </c>
      <c r="H19" s="4">
        <v>74.69</v>
      </c>
      <c r="I19" s="4">
        <f t="shared" si="3"/>
        <v>241.89999999999998</v>
      </c>
      <c r="J19" s="4">
        <f t="shared" si="4"/>
        <v>301.89999999999998</v>
      </c>
    </row>
    <row r="20" spans="2:10" x14ac:dyDescent="0.2">
      <c r="B20" s="3">
        <f t="shared" si="2"/>
        <v>3.185473900568319</v>
      </c>
      <c r="C20" s="3">
        <f t="shared" si="0"/>
        <v>287.96881020998967</v>
      </c>
      <c r="D20" s="3">
        <f t="shared" si="1"/>
        <v>101.26160818355655</v>
      </c>
      <c r="F20" s="4">
        <v>3000</v>
      </c>
      <c r="G20" s="4">
        <v>268.7</v>
      </c>
      <c r="H20" s="4">
        <v>70.12</v>
      </c>
      <c r="I20" s="4">
        <f t="shared" si="3"/>
        <v>238.7</v>
      </c>
      <c r="J20" s="4">
        <f t="shared" si="4"/>
        <v>298.7</v>
      </c>
    </row>
    <row r="21" spans="2:10" x14ac:dyDescent="0.2">
      <c r="B21" s="3">
        <f t="shared" si="2"/>
        <v>3.7588592026706165</v>
      </c>
      <c r="C21" s="3">
        <f t="shared" si="0"/>
        <v>287.96319604778785</v>
      </c>
      <c r="D21" s="3">
        <f t="shared" si="1"/>
        <v>101.25469876049912</v>
      </c>
      <c r="F21" s="4">
        <v>3500</v>
      </c>
      <c r="G21" s="4">
        <v>265.39999999999998</v>
      </c>
      <c r="H21" s="4">
        <v>65.78</v>
      </c>
      <c r="I21" s="4">
        <f t="shared" si="3"/>
        <v>235.39999999999998</v>
      </c>
      <c r="J21" s="4">
        <f t="shared" si="4"/>
        <v>295.39999999999998</v>
      </c>
    </row>
    <row r="22" spans="2:10" x14ac:dyDescent="0.2">
      <c r="B22" s="3">
        <f t="shared" si="2"/>
        <v>4.4354538591513268</v>
      </c>
      <c r="C22" s="3">
        <f t="shared" si="0"/>
        <v>287.95657133638963</v>
      </c>
      <c r="D22" s="3">
        <f t="shared" si="1"/>
        <v>101.24654607442997</v>
      </c>
      <c r="F22" s="4">
        <v>4000</v>
      </c>
      <c r="G22" s="4">
        <v>262.2</v>
      </c>
      <c r="H22" s="4">
        <v>61.660000000000004</v>
      </c>
      <c r="I22" s="4">
        <f t="shared" si="3"/>
        <v>232.2</v>
      </c>
      <c r="J22" s="4">
        <f t="shared" si="4"/>
        <v>292.2</v>
      </c>
    </row>
    <row r="23" spans="2:10" x14ac:dyDescent="0.2">
      <c r="B23" s="3">
        <f t="shared" si="2"/>
        <v>5.2338355537985652</v>
      </c>
      <c r="C23" s="3">
        <f t="shared" si="0"/>
        <v>287.94875417693976</v>
      </c>
      <c r="D23" s="3">
        <f t="shared" si="1"/>
        <v>101.23692650794963</v>
      </c>
      <c r="F23" s="4">
        <v>4500</v>
      </c>
      <c r="G23" s="4">
        <v>258.89999999999998</v>
      </c>
      <c r="H23" s="4">
        <v>57.75</v>
      </c>
      <c r="I23" s="4">
        <f t="shared" si="3"/>
        <v>228.89999999999998</v>
      </c>
      <c r="J23" s="4">
        <f t="shared" si="4"/>
        <v>288.89999999999998</v>
      </c>
    </row>
    <row r="24" spans="2:10" x14ac:dyDescent="0.2">
      <c r="B24" s="3">
        <f t="shared" si="2"/>
        <v>6.1759259534823068</v>
      </c>
      <c r="C24" s="3">
        <f t="shared" si="0"/>
        <v>287.93952992878894</v>
      </c>
      <c r="D24" s="3">
        <f t="shared" si="1"/>
        <v>101.22557625919863</v>
      </c>
      <c r="F24" s="4">
        <v>5000</v>
      </c>
      <c r="G24" s="4">
        <v>255.7</v>
      </c>
      <c r="H24" s="4">
        <v>54.05</v>
      </c>
      <c r="I24" s="4">
        <f t="shared" si="3"/>
        <v>225.7</v>
      </c>
      <c r="J24" s="4">
        <f t="shared" si="4"/>
        <v>285.7</v>
      </c>
    </row>
    <row r="25" spans="2:10" x14ac:dyDescent="0.2">
      <c r="B25" s="3">
        <f t="shared" si="2"/>
        <v>7.2875926251091219</v>
      </c>
      <c r="C25" s="3">
        <f t="shared" si="0"/>
        <v>287.92864531597093</v>
      </c>
      <c r="D25" s="3">
        <f t="shared" si="1"/>
        <v>101.21218413480817</v>
      </c>
      <c r="F25" s="4">
        <v>5500</v>
      </c>
      <c r="G25" s="4">
        <v>252.4</v>
      </c>
      <c r="H25" s="4">
        <v>50.54</v>
      </c>
      <c r="I25" s="4">
        <f t="shared" si="3"/>
        <v>222.4</v>
      </c>
      <c r="J25" s="4">
        <f t="shared" si="4"/>
        <v>282.39999999999998</v>
      </c>
    </row>
    <row r="26" spans="2:10" x14ac:dyDescent="0.2">
      <c r="B26" s="3">
        <f t="shared" si="2"/>
        <v>8.5993592976287641</v>
      </c>
      <c r="C26" s="3">
        <f t="shared" si="0"/>
        <v>287.91580147284571</v>
      </c>
      <c r="D26" s="3">
        <f t="shared" si="1"/>
        <v>101.19638305583894</v>
      </c>
      <c r="F26" s="4">
        <v>6000</v>
      </c>
      <c r="G26" s="4">
        <v>249.2</v>
      </c>
      <c r="H26" s="4">
        <v>47.22</v>
      </c>
      <c r="I26" s="4">
        <f t="shared" si="3"/>
        <v>219.2</v>
      </c>
      <c r="J26" s="4">
        <f t="shared" si="4"/>
        <v>279.2</v>
      </c>
    </row>
    <row r="27" spans="2:10" x14ac:dyDescent="0.2">
      <c r="B27" s="3">
        <f t="shared" si="2"/>
        <v>10.147243971201942</v>
      </c>
      <c r="C27" s="3">
        <f t="shared" si="0"/>
        <v>287.90064573795792</v>
      </c>
      <c r="D27" s="3">
        <f t="shared" si="1"/>
        <v>101.1777400490668</v>
      </c>
      <c r="F27" s="4">
        <v>6500</v>
      </c>
      <c r="G27" s="4">
        <v>245.9</v>
      </c>
      <c r="H27" s="4">
        <v>44.080000000000005</v>
      </c>
      <c r="I27" s="4">
        <f t="shared" si="3"/>
        <v>215.9</v>
      </c>
      <c r="J27" s="4">
        <f t="shared" si="4"/>
        <v>275.89999999999998</v>
      </c>
    </row>
    <row r="28" spans="2:10" x14ac:dyDescent="0.2">
      <c r="B28" s="3">
        <f t="shared" si="2"/>
        <v>11.973747886018291</v>
      </c>
      <c r="C28" s="3">
        <f t="shared" si="0"/>
        <v>287.88276197079034</v>
      </c>
      <c r="D28" s="3">
        <f t="shared" si="1"/>
        <v>101.15574445657579</v>
      </c>
      <c r="F28" s="4">
        <v>7000</v>
      </c>
      <c r="G28" s="4">
        <v>242.7</v>
      </c>
      <c r="H28" s="4">
        <v>41.11</v>
      </c>
      <c r="I28" s="4">
        <f t="shared" si="3"/>
        <v>212.7</v>
      </c>
      <c r="J28" s="4">
        <f t="shared" si="4"/>
        <v>272.7</v>
      </c>
    </row>
    <row r="29" spans="2:10" x14ac:dyDescent="0.2">
      <c r="B29" s="3">
        <f t="shared" si="2"/>
        <v>14.129022505501583</v>
      </c>
      <c r="C29" s="3">
        <f t="shared" si="0"/>
        <v>287.86165912553258</v>
      </c>
      <c r="D29" s="3">
        <f t="shared" si="1"/>
        <v>101.12979405074159</v>
      </c>
      <c r="F29" s="4">
        <v>7500</v>
      </c>
      <c r="G29" s="4">
        <v>239.5</v>
      </c>
      <c r="H29" s="4">
        <v>38.299999999999997</v>
      </c>
      <c r="I29" s="4">
        <f t="shared" si="3"/>
        <v>209.5</v>
      </c>
      <c r="J29" s="4">
        <f t="shared" si="4"/>
        <v>269.5</v>
      </c>
    </row>
    <row r="30" spans="2:10" x14ac:dyDescent="0.2">
      <c r="B30" s="3">
        <f t="shared" si="2"/>
        <v>16.672246556491867</v>
      </c>
      <c r="C30" s="3">
        <f t="shared" si="0"/>
        <v>287.83675776812845</v>
      </c>
      <c r="D30" s="3">
        <f t="shared" si="1"/>
        <v>101.09917868841661</v>
      </c>
      <c r="F30" s="4">
        <v>8000</v>
      </c>
      <c r="G30" s="4">
        <v>236.2</v>
      </c>
      <c r="H30" s="4">
        <v>35.65</v>
      </c>
      <c r="I30" s="4">
        <f t="shared" si="3"/>
        <v>206.2</v>
      </c>
      <c r="J30" s="4">
        <f t="shared" si="4"/>
        <v>266.2</v>
      </c>
    </row>
    <row r="31" spans="2:10" x14ac:dyDescent="0.2">
      <c r="B31" s="3">
        <f t="shared" si="2"/>
        <v>19.673250936660402</v>
      </c>
      <c r="C31" s="3">
        <f t="shared" si="0"/>
        <v>287.80737416639158</v>
      </c>
      <c r="D31" s="3">
        <f t="shared" si="1"/>
        <v>101.06306107645524</v>
      </c>
      <c r="F31" s="4">
        <v>8500</v>
      </c>
      <c r="G31" s="4">
        <v>233</v>
      </c>
      <c r="H31" s="4">
        <v>33.15</v>
      </c>
      <c r="I31" s="4">
        <f t="shared" si="3"/>
        <v>203</v>
      </c>
      <c r="J31" s="4">
        <f t="shared" si="4"/>
        <v>263</v>
      </c>
    </row>
    <row r="32" spans="2:10" x14ac:dyDescent="0.2">
      <c r="B32" s="3">
        <f t="shared" si="2"/>
        <v>23.214436105259274</v>
      </c>
      <c r="C32" s="3">
        <f t="shared" si="0"/>
        <v>287.77270151634207</v>
      </c>
      <c r="D32" s="3">
        <f t="shared" si="1"/>
        <v>101.02045414960509</v>
      </c>
      <c r="F32" s="4">
        <v>9000</v>
      </c>
      <c r="G32" s="4">
        <v>229.7</v>
      </c>
      <c r="H32" s="4">
        <v>30.8</v>
      </c>
      <c r="I32" s="4">
        <f t="shared" si="3"/>
        <v>199.7</v>
      </c>
      <c r="J32" s="4">
        <f t="shared" si="4"/>
        <v>259.7</v>
      </c>
    </row>
    <row r="33" spans="2:10" x14ac:dyDescent="0.2">
      <c r="B33" s="3">
        <f t="shared" si="2"/>
        <v>27.39303460420594</v>
      </c>
      <c r="C33" s="3">
        <f t="shared" si="0"/>
        <v>287.73178778928366</v>
      </c>
      <c r="D33" s="3">
        <f t="shared" si="1"/>
        <v>100.97019448018173</v>
      </c>
      <c r="F33" s="4">
        <v>9500</v>
      </c>
      <c r="G33" s="4">
        <v>226.5</v>
      </c>
      <c r="H33" s="4">
        <v>28.58</v>
      </c>
      <c r="I33" s="4">
        <f t="shared" si="3"/>
        <v>196.5</v>
      </c>
      <c r="J33" s="4">
        <f t="shared" si="4"/>
        <v>256.5</v>
      </c>
    </row>
    <row r="34" spans="2:10" x14ac:dyDescent="0.2">
      <c r="B34" s="3">
        <f t="shared" si="2"/>
        <v>32.32378083296301</v>
      </c>
      <c r="C34" s="3">
        <f t="shared" si="0"/>
        <v>287.68350959135472</v>
      </c>
      <c r="D34" s="3">
        <f t="shared" si="1"/>
        <v>100.9109110458479</v>
      </c>
      <c r="F34" s="4">
        <v>10000</v>
      </c>
      <c r="G34" s="4">
        <v>223.3</v>
      </c>
      <c r="H34" s="4">
        <v>26.5</v>
      </c>
      <c r="I34" s="4">
        <f t="shared" si="3"/>
        <v>193.3</v>
      </c>
      <c r="J34" s="4">
        <f t="shared" si="4"/>
        <v>253.3</v>
      </c>
    </row>
    <row r="35" spans="2:10" x14ac:dyDescent="0.2">
      <c r="B35" s="3">
        <f t="shared" si="2"/>
        <v>38.142061382896351</v>
      </c>
      <c r="C35" s="3">
        <f t="shared" si="0"/>
        <v>287.62654131779851</v>
      </c>
      <c r="D35" s="3">
        <f t="shared" si="1"/>
        <v>100.84098857641455</v>
      </c>
      <c r="F35" s="4">
        <v>10500</v>
      </c>
      <c r="G35" s="4">
        <v>220</v>
      </c>
      <c r="H35" s="4">
        <v>24.54</v>
      </c>
      <c r="I35" s="4">
        <f t="shared" si="3"/>
        <v>190</v>
      </c>
      <c r="J35" s="4">
        <f t="shared" si="4"/>
        <v>250</v>
      </c>
    </row>
    <row r="36" spans="2:10" x14ac:dyDescent="0.2">
      <c r="B36" s="3">
        <f t="shared" si="2"/>
        <v>45.00763243181769</v>
      </c>
      <c r="C36" s="3">
        <f t="shared" si="0"/>
        <v>287.55931875500227</v>
      </c>
      <c r="D36" s="3">
        <f t="shared" si="1"/>
        <v>100.7585245823761</v>
      </c>
      <c r="F36" s="4">
        <v>11000</v>
      </c>
      <c r="G36" s="4">
        <v>216.8</v>
      </c>
      <c r="H36" s="4">
        <v>22.7</v>
      </c>
      <c r="I36" s="4">
        <f t="shared" si="3"/>
        <v>186.8</v>
      </c>
      <c r="J36" s="4">
        <f t="shared" si="4"/>
        <v>246.8</v>
      </c>
    </row>
    <row r="37" spans="2:10" x14ac:dyDescent="0.2">
      <c r="B37" s="3">
        <f t="shared" si="2"/>
        <v>53.109006269544871</v>
      </c>
      <c r="C37" s="3">
        <f t="shared" si="0"/>
        <v>287.47999613090269</v>
      </c>
      <c r="D37" s="3">
        <f t="shared" si="1"/>
        <v>100.66127903698002</v>
      </c>
      <c r="F37" s="4">
        <v>11500</v>
      </c>
      <c r="G37" s="4">
        <v>216.7</v>
      </c>
      <c r="H37" s="4">
        <v>20.979999999999997</v>
      </c>
      <c r="I37" s="4">
        <f t="shared" si="3"/>
        <v>186.7</v>
      </c>
      <c r="J37" s="4">
        <f t="shared" si="4"/>
        <v>246.7</v>
      </c>
    </row>
    <row r="38" spans="2:10" x14ac:dyDescent="0.2">
      <c r="B38" s="3">
        <f t="shared" si="2"/>
        <v>62.668627398062945</v>
      </c>
      <c r="C38" s="3">
        <f t="shared" si="0"/>
        <v>287.38639543446516</v>
      </c>
      <c r="D38" s="3">
        <f t="shared" si="1"/>
        <v>100.54661554102975</v>
      </c>
      <c r="F38" s="4">
        <v>12000</v>
      </c>
      <c r="G38" s="4">
        <v>216.7</v>
      </c>
      <c r="H38" s="4">
        <v>19.400000000000002</v>
      </c>
      <c r="I38" s="4">
        <f t="shared" si="3"/>
        <v>186.7</v>
      </c>
      <c r="J38" s="4">
        <f t="shared" si="4"/>
        <v>246.7</v>
      </c>
    </row>
    <row r="39" spans="2:10" x14ac:dyDescent="0.2">
      <c r="B39" s="3">
        <f t="shared" si="2"/>
        <v>73.948980329714274</v>
      </c>
      <c r="C39" s="3">
        <f t="shared" si="0"/>
        <v>287.27594661266892</v>
      </c>
      <c r="D39" s="3">
        <f t="shared" si="1"/>
        <v>100.41143264780713</v>
      </c>
      <c r="F39" s="4">
        <v>12500</v>
      </c>
      <c r="G39" s="4">
        <v>216.7</v>
      </c>
      <c r="H39" s="4">
        <v>17.93</v>
      </c>
      <c r="I39" s="4">
        <f t="shared" si="3"/>
        <v>186.7</v>
      </c>
      <c r="J39" s="4">
        <f t="shared" si="4"/>
        <v>246.7</v>
      </c>
    </row>
    <row r="40" spans="2:10" x14ac:dyDescent="0.2">
      <c r="B40" s="3">
        <f t="shared" si="2"/>
        <v>87.259796789062833</v>
      </c>
      <c r="C40" s="3">
        <f t="shared" si="0"/>
        <v>287.14561700294928</v>
      </c>
      <c r="D40" s="3">
        <f t="shared" si="1"/>
        <v>100.25208386913654</v>
      </c>
      <c r="F40" s="4">
        <v>13000</v>
      </c>
      <c r="G40" s="4">
        <v>216.7</v>
      </c>
      <c r="H40" s="4">
        <v>16.580000000000002</v>
      </c>
      <c r="I40" s="4">
        <f t="shared" si="3"/>
        <v>186.7</v>
      </c>
      <c r="J40" s="4">
        <f t="shared" si="4"/>
        <v>246.7</v>
      </c>
    </row>
    <row r="41" spans="2:10" x14ac:dyDescent="0.2">
      <c r="B41" s="3">
        <f t="shared" si="2"/>
        <v>102.96656021109413</v>
      </c>
      <c r="C41" s="3">
        <f t="shared" si="0"/>
        <v>286.99182806348017</v>
      </c>
      <c r="D41" s="3">
        <f t="shared" si="1"/>
        <v>100.06428473059545</v>
      </c>
      <c r="F41" s="4">
        <v>13500</v>
      </c>
      <c r="G41" s="4">
        <v>216.7</v>
      </c>
      <c r="H41" s="4">
        <v>15.329999999999998</v>
      </c>
      <c r="I41" s="4">
        <f t="shared" si="3"/>
        <v>186.7</v>
      </c>
      <c r="J41" s="4">
        <f t="shared" si="4"/>
        <v>246.7</v>
      </c>
    </row>
    <row r="42" spans="2:10" x14ac:dyDescent="0.2">
      <c r="B42" s="3">
        <f t="shared" si="2"/>
        <v>121.50054104909107</v>
      </c>
      <c r="C42" s="3">
        <f t="shared" si="0"/>
        <v>286.81035711490659</v>
      </c>
      <c r="D42" s="3">
        <f t="shared" si="1"/>
        <v>99.843005106792489</v>
      </c>
      <c r="F42" s="4">
        <v>14000</v>
      </c>
      <c r="G42" s="4">
        <v>216.7</v>
      </c>
      <c r="H42" s="4">
        <v>14.17</v>
      </c>
      <c r="I42" s="4">
        <f t="shared" si="3"/>
        <v>186.7</v>
      </c>
      <c r="J42" s="4">
        <f t="shared" si="4"/>
        <v>246.7</v>
      </c>
    </row>
    <row r="43" spans="2:10" x14ac:dyDescent="0.2">
      <c r="B43" s="3">
        <f t="shared" si="2"/>
        <v>143.37063843792745</v>
      </c>
      <c r="C43" s="3">
        <f t="shared" si="0"/>
        <v>286.59622139558974</v>
      </c>
      <c r="D43" s="3">
        <f t="shared" si="1"/>
        <v>99.582344965817214</v>
      </c>
      <c r="F43" s="4">
        <v>14500</v>
      </c>
      <c r="G43" s="4">
        <v>216.7</v>
      </c>
      <c r="H43" s="4">
        <v>13.100000000000001</v>
      </c>
      <c r="I43" s="4">
        <f t="shared" si="3"/>
        <v>186.7</v>
      </c>
      <c r="J43" s="4">
        <f t="shared" si="4"/>
        <v>246.7</v>
      </c>
    </row>
    <row r="44" spans="2:10" x14ac:dyDescent="0.2">
      <c r="B44" s="3">
        <f t="shared" si="2"/>
        <v>169.1773533567544</v>
      </c>
      <c r="C44" s="3">
        <f t="shared" si="0"/>
        <v>286.34354124679589</v>
      </c>
      <c r="D44" s="3">
        <f t="shared" si="1"/>
        <v>99.275391614293881</v>
      </c>
      <c r="F44" s="4">
        <v>15000</v>
      </c>
      <c r="G44" s="4">
        <v>216.7</v>
      </c>
      <c r="H44" s="4">
        <v>12.11</v>
      </c>
      <c r="I44" s="4">
        <f t="shared" si="3"/>
        <v>186.7</v>
      </c>
      <c r="J44" s="4">
        <f t="shared" si="4"/>
        <v>246.7</v>
      </c>
    </row>
    <row r="45" spans="2:10" x14ac:dyDescent="0.2">
      <c r="B45" s="3">
        <f t="shared" si="2"/>
        <v>199.62927696097017</v>
      </c>
      <c r="C45" s="3">
        <f t="shared" si="0"/>
        <v>286.04537867121917</v>
      </c>
      <c r="D45" s="3">
        <f t="shared" si="1"/>
        <v>98.914056603231131</v>
      </c>
      <c r="F45" s="4">
        <v>15500</v>
      </c>
      <c r="G45" s="4">
        <v>216.7</v>
      </c>
      <c r="H45" s="4">
        <v>11.200000000000001</v>
      </c>
      <c r="I45" s="4">
        <f t="shared" si="3"/>
        <v>186.7</v>
      </c>
      <c r="J45" s="4">
        <f t="shared" si="4"/>
        <v>246.7</v>
      </c>
    </row>
    <row r="46" spans="2:10" x14ac:dyDescent="0.2">
      <c r="B46" s="3">
        <f t="shared" si="2"/>
        <v>235.56254681394481</v>
      </c>
      <c r="C46" s="3">
        <f t="shared" si="0"/>
        <v>285.69354683203863</v>
      </c>
      <c r="D46" s="3">
        <f t="shared" si="1"/>
        <v>98.488890690984448</v>
      </c>
      <c r="F46" s="4">
        <v>16000</v>
      </c>
      <c r="G46" s="4">
        <v>216.7</v>
      </c>
      <c r="H46" s="4">
        <v>10.35</v>
      </c>
      <c r="I46" s="4">
        <f t="shared" si="3"/>
        <v>186.7</v>
      </c>
      <c r="J46" s="4">
        <f t="shared" si="4"/>
        <v>246.7</v>
      </c>
    </row>
    <row r="47" spans="2:10" x14ac:dyDescent="0.2">
      <c r="B47" s="3">
        <f t="shared" si="2"/>
        <v>277.96380524045486</v>
      </c>
      <c r="C47" s="3">
        <f t="shared" si="0"/>
        <v>285.27838526180557</v>
      </c>
      <c r="D47" s="3">
        <f t="shared" si="1"/>
        <v>97.988875749723647</v>
      </c>
      <c r="F47" s="4">
        <v>16500</v>
      </c>
      <c r="G47" s="4">
        <v>216.7</v>
      </c>
      <c r="H47" s="4">
        <v>9.5719999999999992</v>
      </c>
      <c r="I47" s="4">
        <f t="shared" si="3"/>
        <v>186.7</v>
      </c>
      <c r="J47" s="4">
        <f t="shared" si="4"/>
        <v>246.7</v>
      </c>
    </row>
    <row r="48" spans="2:10" x14ac:dyDescent="0.2">
      <c r="B48" s="3">
        <f t="shared" si="2"/>
        <v>327.99729018373671</v>
      </c>
      <c r="C48" s="3">
        <f t="shared" si="0"/>
        <v>284.78849460893059</v>
      </c>
      <c r="D48" s="3">
        <f t="shared" si="1"/>
        <v>97.401193367384508</v>
      </c>
      <c r="F48" s="4">
        <v>17000</v>
      </c>
      <c r="G48" s="4">
        <v>216.7</v>
      </c>
      <c r="H48" s="4">
        <v>8.85</v>
      </c>
      <c r="I48" s="4">
        <f t="shared" si="3"/>
        <v>186.7</v>
      </c>
      <c r="J48" s="4">
        <f t="shared" si="4"/>
        <v>246.7</v>
      </c>
    </row>
    <row r="49" spans="2:10" x14ac:dyDescent="0.2">
      <c r="B49" s="3">
        <f t="shared" si="2"/>
        <v>387.03680241680928</v>
      </c>
      <c r="C49" s="3">
        <f t="shared" si="0"/>
        <v>284.21042363853809</v>
      </c>
      <c r="D49" s="3">
        <f t="shared" si="1"/>
        <v>96.710971306842865</v>
      </c>
      <c r="F49" s="4">
        <v>17500</v>
      </c>
      <c r="G49" s="4">
        <v>216.7</v>
      </c>
      <c r="H49" s="4">
        <v>8.1820000000000004</v>
      </c>
      <c r="I49" s="4">
        <f t="shared" si="3"/>
        <v>186.7</v>
      </c>
      <c r="J49" s="4">
        <f t="shared" si="4"/>
        <v>246.7</v>
      </c>
    </row>
    <row r="50" spans="2:10" x14ac:dyDescent="0.2">
      <c r="B50" s="3">
        <f t="shared" si="2"/>
        <v>456.70342685183493</v>
      </c>
      <c r="C50" s="3">
        <f t="shared" si="0"/>
        <v>283.52829989347492</v>
      </c>
      <c r="D50" s="3">
        <f t="shared" si="1"/>
        <v>95.901011169239069</v>
      </c>
      <c r="F50" s="4">
        <v>18000</v>
      </c>
      <c r="G50" s="4">
        <v>216.7</v>
      </c>
      <c r="H50" s="4">
        <v>7.5649999999999995</v>
      </c>
      <c r="I50" s="4">
        <f t="shared" si="3"/>
        <v>186.7</v>
      </c>
      <c r="J50" s="4">
        <f t="shared" si="4"/>
        <v>246.7</v>
      </c>
    </row>
    <row r="51" spans="2:10" x14ac:dyDescent="0.2">
      <c r="B51" s="3">
        <f t="shared" si="2"/>
        <v>538.91004368516519</v>
      </c>
      <c r="C51" s="3">
        <f t="shared" si="0"/>
        <v>282.72339387430043</v>
      </c>
      <c r="D51" s="3">
        <f t="shared" si="1"/>
        <v>94.951503882091643</v>
      </c>
      <c r="F51" s="4">
        <v>18500</v>
      </c>
      <c r="G51" s="4">
        <v>216.7</v>
      </c>
      <c r="H51" s="4">
        <v>6.9950000000000001</v>
      </c>
      <c r="I51" s="4">
        <f t="shared" si="3"/>
        <v>186.7</v>
      </c>
      <c r="J51" s="4">
        <f t="shared" si="4"/>
        <v>246.7</v>
      </c>
    </row>
    <row r="52" spans="2:10" x14ac:dyDescent="0.2">
      <c r="B52" s="3">
        <f t="shared" si="2"/>
        <v>635.9138515484949</v>
      </c>
      <c r="C52" s="3">
        <f t="shared" si="0"/>
        <v>281.77360477167451</v>
      </c>
      <c r="D52" s="3">
        <f t="shared" si="1"/>
        <v>93.839744412850408</v>
      </c>
      <c r="F52" s="4">
        <v>19000</v>
      </c>
      <c r="G52" s="4">
        <v>216.7</v>
      </c>
      <c r="H52" s="4">
        <v>6.4670000000000005</v>
      </c>
      <c r="I52" s="4">
        <f t="shared" si="3"/>
        <v>186.7</v>
      </c>
      <c r="J52" s="4">
        <f t="shared" si="4"/>
        <v>246.7</v>
      </c>
    </row>
    <row r="53" spans="2:10" x14ac:dyDescent="0.2">
      <c r="B53" s="3">
        <f t="shared" si="2"/>
        <v>750.37834482722394</v>
      </c>
      <c r="C53" s="3">
        <f t="shared" si="0"/>
        <v>280.65285363057592</v>
      </c>
      <c r="D53" s="3">
        <f t="shared" si="1"/>
        <v>92.539863942749946</v>
      </c>
      <c r="F53" s="4">
        <v>19500</v>
      </c>
      <c r="G53" s="4">
        <v>216.7</v>
      </c>
      <c r="H53" s="4">
        <v>5.9799999999999995</v>
      </c>
      <c r="I53" s="4">
        <f t="shared" si="3"/>
        <v>186.7</v>
      </c>
      <c r="J53" s="4">
        <f t="shared" si="4"/>
        <v>246.7</v>
      </c>
    </row>
    <row r="54" spans="2:10" x14ac:dyDescent="0.2">
      <c r="B54" s="3">
        <f t="shared" si="2"/>
        <v>885.44644689612426</v>
      </c>
      <c r="C54" s="3">
        <f t="shared" si="0"/>
        <v>279.33036728407956</v>
      </c>
      <c r="D54" s="3">
        <f t="shared" si="1"/>
        <v>91.02260732711548</v>
      </c>
      <c r="F54" s="4">
        <v>20000</v>
      </c>
      <c r="G54" s="4">
        <v>216.7</v>
      </c>
      <c r="H54" s="4">
        <v>5.5289999999999999</v>
      </c>
      <c r="I54" s="4">
        <f t="shared" si="3"/>
        <v>186.7</v>
      </c>
      <c r="J54" s="4">
        <f t="shared" si="4"/>
        <v>246.7</v>
      </c>
    </row>
    <row r="55" spans="2:10" x14ac:dyDescent="0.2">
      <c r="B55" s="3">
        <f t="shared" si="2"/>
        <v>1044.8268073374265</v>
      </c>
      <c r="C55" s="3">
        <f t="shared" si="0"/>
        <v>277.76983339521388</v>
      </c>
      <c r="D55" s="3">
        <f t="shared" si="1"/>
        <v>89.255196892090353</v>
      </c>
      <c r="F55" s="4">
        <v>22000</v>
      </c>
      <c r="G55" s="4">
        <v>218.6</v>
      </c>
      <c r="H55" s="4">
        <v>4.0469999999999997</v>
      </c>
      <c r="I55" s="4">
        <f t="shared" si="3"/>
        <v>188.6</v>
      </c>
      <c r="J55" s="4">
        <f t="shared" si="4"/>
        <v>248.6</v>
      </c>
    </row>
    <row r="56" spans="2:10" x14ac:dyDescent="0.2">
      <c r="B56" s="3">
        <f t="shared" si="2"/>
        <v>1232.8956326581633</v>
      </c>
      <c r="C56" s="3">
        <f t="shared" si="0"/>
        <v>275.92840340635234</v>
      </c>
      <c r="D56" s="3">
        <f t="shared" si="1"/>
        <v>87.201341518986382</v>
      </c>
    </row>
    <row r="57" spans="2:10" x14ac:dyDescent="0.2">
      <c r="B57" s="3">
        <f t="shared" si="2"/>
        <v>1454.8168465366327</v>
      </c>
      <c r="C57" s="3">
        <f t="shared" si="0"/>
        <v>273.75551601949581</v>
      </c>
      <c r="D57" s="3">
        <f t="shared" si="1"/>
        <v>84.821473711914734</v>
      </c>
    </row>
    <row r="58" spans="2:10" x14ac:dyDescent="0.2">
      <c r="B58" s="3">
        <f t="shared" si="2"/>
        <v>1716.6838789132266</v>
      </c>
      <c r="C58" s="3">
        <f t="shared" si="0"/>
        <v>271.19150890300506</v>
      </c>
      <c r="D58" s="3">
        <f t="shared" si="1"/>
        <v>82.073328080832013</v>
      </c>
    </row>
    <row r="59" spans="2:10" x14ac:dyDescent="0.2">
      <c r="B59" s="3">
        <f t="shared" si="2"/>
        <v>2025.6869771176073</v>
      </c>
      <c r="C59" s="3">
        <f t="shared" si="0"/>
        <v>268.16598050554597</v>
      </c>
      <c r="D59" s="3">
        <f t="shared" si="1"/>
        <v>78.913013229527138</v>
      </c>
    </row>
    <row r="60" spans="2:10" x14ac:dyDescent="0.2">
      <c r="B60" s="3">
        <f t="shared" si="2"/>
        <v>2390.3106329987763</v>
      </c>
      <c r="C60" s="3">
        <f t="shared" si="0"/>
        <v>264.59585699654428</v>
      </c>
      <c r="D60" s="3">
        <f t="shared" si="1"/>
        <v>75.296775331031554</v>
      </c>
    </row>
    <row r="61" spans="2:10" x14ac:dyDescent="0.2">
      <c r="B61" s="3">
        <f t="shared" si="2"/>
        <v>2820.5665469385558</v>
      </c>
      <c r="C61" s="3">
        <f t="shared" si="0"/>
        <v>260.38311125592219</v>
      </c>
      <c r="D61" s="3">
        <f t="shared" si="1"/>
        <v>71.183703610064882</v>
      </c>
    </row>
    <row r="62" spans="2:10" x14ac:dyDescent="0.2">
      <c r="B62" s="3">
        <f t="shared" si="2"/>
        <v>3328.2685253874956</v>
      </c>
      <c r="C62" s="3">
        <f t="shared" si="0"/>
        <v>255.41207128198823</v>
      </c>
      <c r="D62" s="3">
        <f t="shared" si="1"/>
        <v>66.539679520614058</v>
      </c>
    </row>
    <row r="63" spans="2:10" x14ac:dyDescent="0.2">
      <c r="B63" s="3">
        <f t="shared" si="2"/>
        <v>3927.3568599572445</v>
      </c>
      <c r="C63" s="3">
        <f t="shared" si="0"/>
        <v>249.54624411274608</v>
      </c>
      <c r="D63" s="3">
        <f t="shared" si="1"/>
        <v>61.34290943503467</v>
      </c>
    </row>
    <row r="64" spans="2:10" x14ac:dyDescent="0.2">
      <c r="B64" s="3">
        <f t="shared" si="2"/>
        <v>4634.2810947495482</v>
      </c>
      <c r="C64" s="3">
        <f t="shared" si="0"/>
        <v>242.62456805304041</v>
      </c>
      <c r="D64" s="3">
        <f t="shared" si="1"/>
        <v>55.591379535549279</v>
      </c>
    </row>
    <row r="65" spans="2:4" x14ac:dyDescent="0.2">
      <c r="B65" s="3">
        <f t="shared" si="2"/>
        <v>5468.4516918044665</v>
      </c>
      <c r="C65" s="3">
        <f t="shared" si="0"/>
        <v>234.45699030258768</v>
      </c>
      <c r="D65" s="3">
        <f t="shared" si="1"/>
        <v>49.312484965441499</v>
      </c>
    </row>
    <row r="66" spans="2:4" x14ac:dyDescent="0.2">
      <c r="B66" s="3">
        <f t="shared" si="2"/>
        <v>6452.7729963292704</v>
      </c>
      <c r="C66" s="3">
        <f t="shared" si="0"/>
        <v>224.81924855705344</v>
      </c>
      <c r="D66" s="3">
        <f t="shared" si="1"/>
        <v>42.574833653712759</v>
      </c>
    </row>
    <row r="67" spans="2:4" x14ac:dyDescent="0.2">
      <c r="B67" s="3">
        <f t="shared" si="2"/>
        <v>7614.2721356685388</v>
      </c>
      <c r="C67" s="3">
        <f t="shared" si="0"/>
        <v>213.44671329732307</v>
      </c>
      <c r="D67" s="3">
        <f t="shared" si="1"/>
        <v>35.50167873186038</v>
      </c>
    </row>
    <row r="68" spans="2:4" x14ac:dyDescent="0.2">
      <c r="B68" s="3">
        <f t="shared" si="2"/>
        <v>8984.841120088875</v>
      </c>
      <c r="C68" s="3">
        <f t="shared" si="0"/>
        <v>210</v>
      </c>
      <c r="D68" s="3">
        <f t="shared" si="1"/>
        <v>28.762195108576908</v>
      </c>
    </row>
    <row r="69" spans="2:4" x14ac:dyDescent="0.2">
      <c r="B69" s="3">
        <f t="shared" si="2"/>
        <v>10602.112521704872</v>
      </c>
      <c r="C69" s="3">
        <f t="shared" si="0"/>
        <v>210</v>
      </c>
      <c r="D69" s="3">
        <f t="shared" si="1"/>
        <v>22.515551094466353</v>
      </c>
    </row>
    <row r="70" spans="2:4" x14ac:dyDescent="0.2">
      <c r="B70" s="3">
        <f t="shared" si="2"/>
        <v>12510.492775611749</v>
      </c>
      <c r="C70" s="3">
        <f t="shared" si="0"/>
        <v>210</v>
      </c>
      <c r="D70" s="3">
        <f t="shared" si="1"/>
        <v>16.865609250351202</v>
      </c>
    </row>
    <row r="71" spans="2:4" x14ac:dyDescent="0.2">
      <c r="B71" s="3">
        <f t="shared" si="2"/>
        <v>14762.381475221862</v>
      </c>
      <c r="C71" s="3">
        <f t="shared" si="0"/>
        <v>210</v>
      </c>
      <c r="D71" s="3">
        <f t="shared" si="1"/>
        <v>11.993197584043656</v>
      </c>
    </row>
    <row r="72" spans="2:4" x14ac:dyDescent="0.2">
      <c r="B72" s="3">
        <f t="shared" si="2"/>
        <v>17419.610140761797</v>
      </c>
      <c r="C72" s="3">
        <f t="shared" si="0"/>
        <v>210</v>
      </c>
      <c r="D72" s="3">
        <f t="shared" si="1"/>
        <v>8.0207665265002799</v>
      </c>
    </row>
    <row r="73" spans="2:4" x14ac:dyDescent="0.2">
      <c r="B73" s="3">
        <f t="shared" si="2"/>
        <v>20555.139966098919</v>
      </c>
      <c r="C73" s="3">
        <f t="shared" si="0"/>
        <v>210</v>
      </c>
      <c r="D73" s="3">
        <f t="shared" si="1"/>
        <v>4.9893884865269591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Dahm</dc:creator>
  <cp:lastModifiedBy>Microsoft Office User</cp:lastModifiedBy>
  <dcterms:created xsi:type="dcterms:W3CDTF">2018-10-21T16:47:36Z</dcterms:created>
  <dcterms:modified xsi:type="dcterms:W3CDTF">2022-10-12T21:07:43Z</dcterms:modified>
</cp:coreProperties>
</file>