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1405"/>
  <workbookPr autoCompressPictures="0"/>
  <bookViews>
    <workbookView xWindow="720" yWindow="0" windowWidth="24880" windowHeight="13760" tabRatio="876" activeTab="12"/>
  </bookViews>
  <sheets>
    <sheet name="What's It" sheetId="10" r:id="rId1"/>
    <sheet name="Mastersheet" sheetId="1" r:id="rId2"/>
    <sheet name="Target Pictures" sheetId="11" r:id="rId3"/>
    <sheet name="Prime Sentences" sheetId="12" r:id="rId4"/>
    <sheet name="Fillers " sheetId="14" r:id="rId5"/>
    <sheet name="List1" sheetId="2" r:id="rId6"/>
    <sheet name="List2" sheetId="3" r:id="rId7"/>
    <sheet name="List3" sheetId="4" r:id="rId8"/>
    <sheet name="List4" sheetId="5" r:id="rId9"/>
    <sheet name="List5" sheetId="6" r:id="rId10"/>
    <sheet name="List6" sheetId="7" r:id="rId11"/>
    <sheet name="List7" sheetId="8" r:id="rId12"/>
    <sheet name="List8" sheetId="9" r:id="rId1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41" i="9" l="1"/>
  <c r="K40" i="9"/>
  <c r="K39" i="9"/>
  <c r="K38" i="9"/>
  <c r="K37" i="9"/>
  <c r="K36" i="9"/>
  <c r="K35" i="9"/>
  <c r="K34" i="9"/>
  <c r="K33" i="9"/>
  <c r="K32" i="9"/>
  <c r="K31" i="9"/>
  <c r="K30" i="9"/>
  <c r="K29" i="9"/>
  <c r="K28" i="9"/>
  <c r="K27" i="9"/>
  <c r="K26" i="9"/>
  <c r="K25" i="9"/>
  <c r="K24" i="9"/>
  <c r="K23" i="9"/>
  <c r="K22" i="9"/>
  <c r="K21" i="9"/>
  <c r="K20" i="9"/>
  <c r="K19" i="9"/>
  <c r="K18" i="9"/>
  <c r="K17" i="9"/>
  <c r="K16" i="9"/>
  <c r="K15" i="9"/>
  <c r="K14" i="9"/>
  <c r="K13" i="9"/>
  <c r="K12" i="9"/>
  <c r="K11" i="9"/>
  <c r="K10" i="9"/>
  <c r="K9" i="9"/>
  <c r="K8" i="9"/>
  <c r="K7" i="9"/>
  <c r="K6" i="9"/>
  <c r="K5" i="9"/>
  <c r="K4" i="9"/>
  <c r="K3" i="9"/>
  <c r="K2" i="9"/>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K12" i="8"/>
  <c r="K11" i="8"/>
  <c r="K10" i="8"/>
  <c r="K9" i="8"/>
  <c r="K8" i="8"/>
  <c r="K7" i="8"/>
  <c r="K6" i="8"/>
  <c r="K5" i="8"/>
  <c r="K4" i="8"/>
  <c r="K3" i="8"/>
  <c r="K2" i="8"/>
  <c r="K41" i="7"/>
  <c r="K40" i="7"/>
  <c r="K39" i="7"/>
  <c r="K38" i="7"/>
  <c r="K37" i="7"/>
  <c r="K36" i="7"/>
  <c r="K35" i="7"/>
  <c r="K34" i="7"/>
  <c r="K33" i="7"/>
  <c r="K32" i="7"/>
  <c r="K31" i="7"/>
  <c r="K30" i="7"/>
  <c r="K29" i="7"/>
  <c r="K28" i="7"/>
  <c r="K27" i="7"/>
  <c r="K26" i="7"/>
  <c r="K25" i="7"/>
  <c r="K24" i="7"/>
  <c r="K23" i="7"/>
  <c r="K22" i="7"/>
  <c r="K21" i="7"/>
  <c r="K20" i="7"/>
  <c r="K19" i="7"/>
  <c r="K18" i="7"/>
  <c r="K17" i="7"/>
  <c r="K16" i="7"/>
  <c r="K15" i="7"/>
  <c r="K14" i="7"/>
  <c r="K13" i="7"/>
  <c r="K12" i="7"/>
  <c r="K11" i="7"/>
  <c r="K10" i="7"/>
  <c r="K9" i="7"/>
  <c r="K8" i="7"/>
  <c r="K7" i="7"/>
  <c r="K6" i="7"/>
  <c r="K5" i="7"/>
  <c r="K4" i="7"/>
  <c r="K3" i="7"/>
  <c r="K2" i="7"/>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K5" i="6"/>
  <c r="K4" i="6"/>
  <c r="K3" i="6"/>
  <c r="K2" i="6"/>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K4" i="5"/>
  <c r="K3" i="5"/>
  <c r="K2" i="5"/>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K5" i="4"/>
  <c r="K4" i="4"/>
  <c r="K3" i="4"/>
  <c r="K2" i="4"/>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G3"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167" i="14"/>
  <c r="G168" i="14"/>
  <c r="G169" i="14"/>
  <c r="G170" i="14"/>
  <c r="G171" i="14"/>
  <c r="G172" i="14"/>
  <c r="G173" i="14"/>
  <c r="G174" i="14"/>
  <c r="G175" i="14"/>
  <c r="G176" i="14"/>
  <c r="G2" i="14"/>
  <c r="B176" i="14"/>
  <c r="B173" i="14"/>
  <c r="B171" i="14"/>
  <c r="B170" i="14"/>
  <c r="B169" i="14"/>
  <c r="B167" i="14"/>
  <c r="B159" i="14"/>
  <c r="B158" i="14"/>
  <c r="B156" i="14"/>
  <c r="B154" i="14"/>
  <c r="B152" i="14"/>
  <c r="B149" i="14"/>
  <c r="B147" i="14"/>
  <c r="B146" i="14"/>
  <c r="B144" i="14"/>
  <c r="B140" i="14"/>
  <c r="B139" i="14"/>
  <c r="B137" i="14"/>
  <c r="B136" i="14"/>
  <c r="B134" i="14"/>
  <c r="B132" i="14"/>
  <c r="B131" i="14"/>
  <c r="B130" i="14"/>
  <c r="B127" i="14"/>
  <c r="B126" i="14"/>
  <c r="B125" i="14"/>
  <c r="B124" i="14"/>
  <c r="B123" i="14"/>
  <c r="B117" i="14"/>
  <c r="B114" i="14"/>
  <c r="B112" i="14"/>
  <c r="B111" i="14"/>
  <c r="B110" i="14"/>
  <c r="B109" i="14"/>
  <c r="B108" i="14"/>
  <c r="B107" i="14"/>
  <c r="B104" i="14"/>
  <c r="B103" i="14"/>
  <c r="B102" i="14"/>
  <c r="B100" i="14"/>
  <c r="B98" i="14"/>
  <c r="B97" i="14"/>
  <c r="B95" i="14"/>
  <c r="B92" i="14"/>
  <c r="B91" i="14"/>
  <c r="B90" i="14"/>
  <c r="B89" i="14"/>
  <c r="B88" i="14"/>
  <c r="B87" i="14"/>
  <c r="B85" i="14"/>
  <c r="B84" i="14"/>
  <c r="B82" i="14"/>
  <c r="B81" i="14"/>
  <c r="B80" i="14"/>
  <c r="B77" i="14"/>
  <c r="B75" i="14"/>
  <c r="B74" i="14"/>
  <c r="B73" i="14"/>
  <c r="B69" i="14"/>
  <c r="B68" i="14"/>
  <c r="B67" i="14"/>
  <c r="B63" i="14"/>
  <c r="B61" i="14"/>
  <c r="B59" i="14"/>
  <c r="B58" i="14"/>
  <c r="B57" i="14"/>
  <c r="B55" i="14"/>
  <c r="B53" i="14"/>
  <c r="B52" i="14"/>
  <c r="B50" i="14"/>
  <c r="B49" i="14"/>
  <c r="B48" i="14"/>
  <c r="B47" i="14"/>
  <c r="B46" i="14"/>
  <c r="B45" i="14"/>
  <c r="B43" i="14"/>
  <c r="B41" i="14"/>
  <c r="B39" i="14"/>
  <c r="B38" i="14"/>
  <c r="B37" i="14"/>
  <c r="B36" i="14"/>
  <c r="B34" i="14"/>
  <c r="B33" i="14"/>
  <c r="B32" i="14"/>
  <c r="B30" i="14"/>
  <c r="B29" i="14"/>
  <c r="B28" i="14"/>
  <c r="B27" i="14"/>
  <c r="B24" i="14"/>
  <c r="B22" i="14"/>
  <c r="B21" i="14"/>
  <c r="B17" i="14"/>
  <c r="B16" i="14"/>
  <c r="B15" i="14"/>
  <c r="B14" i="14"/>
  <c r="B13" i="14"/>
  <c r="B10" i="14"/>
  <c r="B9" i="14"/>
  <c r="B5" i="14"/>
  <c r="B4" i="14"/>
  <c r="C56" i="10"/>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3" i="8"/>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3" i="9"/>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2" i="3"/>
  <c r="M2" i="4"/>
  <c r="M2" i="5"/>
  <c r="M2" i="6"/>
  <c r="M2" i="7"/>
  <c r="M2" i="8"/>
  <c r="M2" i="9"/>
  <c r="M2" i="2"/>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 i="4"/>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3"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2" i="5"/>
  <c r="L2" i="6"/>
  <c r="L2" i="7"/>
  <c r="L2" i="8"/>
  <c r="L2" i="9"/>
  <c r="E41" i="6"/>
  <c r="F41" i="6"/>
  <c r="C41" i="6"/>
  <c r="H41" i="6"/>
  <c r="J41" i="6"/>
  <c r="E40" i="6"/>
  <c r="F40" i="6"/>
  <c r="C40" i="6"/>
  <c r="H40" i="6"/>
  <c r="J40" i="6"/>
  <c r="E39" i="6"/>
  <c r="F39" i="6"/>
  <c r="C39" i="6"/>
  <c r="H39" i="6"/>
  <c r="J39" i="6"/>
  <c r="E38" i="6"/>
  <c r="F38" i="6"/>
  <c r="C38" i="6"/>
  <c r="H38" i="6"/>
  <c r="J38" i="6"/>
  <c r="E37" i="6"/>
  <c r="F37" i="6"/>
  <c r="C37" i="6"/>
  <c r="H37" i="6"/>
  <c r="J37" i="6"/>
  <c r="E36" i="6"/>
  <c r="F36" i="6"/>
  <c r="C36" i="6"/>
  <c r="H36" i="6"/>
  <c r="J36" i="6"/>
  <c r="E35" i="6"/>
  <c r="F35" i="6"/>
  <c r="C35" i="6"/>
  <c r="H35" i="6"/>
  <c r="J35" i="6"/>
  <c r="E34" i="6"/>
  <c r="F34" i="6"/>
  <c r="C34" i="6"/>
  <c r="H34" i="6"/>
  <c r="J34" i="6"/>
  <c r="E33" i="6"/>
  <c r="F33" i="6"/>
  <c r="C33" i="6"/>
  <c r="H33" i="6"/>
  <c r="J33" i="6"/>
  <c r="E32" i="6"/>
  <c r="F32" i="6"/>
  <c r="C32" i="6"/>
  <c r="H32" i="6"/>
  <c r="J32" i="6"/>
  <c r="E31" i="6"/>
  <c r="F31" i="6"/>
  <c r="C31" i="6"/>
  <c r="H31" i="6"/>
  <c r="J31" i="6"/>
  <c r="E30" i="6"/>
  <c r="F30" i="6"/>
  <c r="C30" i="6"/>
  <c r="H30" i="6"/>
  <c r="J30" i="6"/>
  <c r="E29" i="6"/>
  <c r="F29" i="6"/>
  <c r="C29" i="6"/>
  <c r="H29" i="6"/>
  <c r="J29" i="6"/>
  <c r="E28" i="6"/>
  <c r="F28" i="6"/>
  <c r="C28" i="6"/>
  <c r="H28" i="6"/>
  <c r="J28" i="6"/>
  <c r="E27" i="6"/>
  <c r="F27" i="6"/>
  <c r="C27" i="6"/>
  <c r="H27" i="6"/>
  <c r="J27" i="6"/>
  <c r="E26" i="6"/>
  <c r="F26" i="6"/>
  <c r="C26" i="6"/>
  <c r="H26" i="6"/>
  <c r="J26" i="6"/>
  <c r="E25" i="6"/>
  <c r="F25" i="6"/>
  <c r="C25" i="6"/>
  <c r="H25" i="6"/>
  <c r="J25" i="6"/>
  <c r="E24" i="6"/>
  <c r="F24" i="6"/>
  <c r="C24" i="6"/>
  <c r="H24" i="6"/>
  <c r="J24" i="6"/>
  <c r="E23" i="6"/>
  <c r="F23" i="6"/>
  <c r="C23" i="6"/>
  <c r="H23" i="6"/>
  <c r="J23" i="6"/>
  <c r="E22" i="6"/>
  <c r="F22" i="6"/>
  <c r="C22" i="6"/>
  <c r="H22" i="6"/>
  <c r="J22" i="6"/>
  <c r="E21" i="6"/>
  <c r="F21" i="6"/>
  <c r="C21" i="6"/>
  <c r="H21" i="6"/>
  <c r="J21" i="6"/>
  <c r="E20" i="6"/>
  <c r="F20" i="6"/>
  <c r="C20" i="6"/>
  <c r="H20" i="6"/>
  <c r="J20" i="6"/>
  <c r="E19" i="6"/>
  <c r="F19" i="6"/>
  <c r="C19" i="6"/>
  <c r="H19" i="6"/>
  <c r="J19" i="6"/>
  <c r="E18" i="6"/>
  <c r="F18" i="6"/>
  <c r="C18" i="6"/>
  <c r="H18" i="6"/>
  <c r="J18" i="6"/>
  <c r="E17" i="6"/>
  <c r="F17" i="6"/>
  <c r="C17" i="6"/>
  <c r="H17" i="6"/>
  <c r="J17" i="6"/>
  <c r="E16" i="6"/>
  <c r="F16" i="6"/>
  <c r="C16" i="6"/>
  <c r="H16" i="6"/>
  <c r="J16" i="6"/>
  <c r="E15" i="6"/>
  <c r="F15" i="6"/>
  <c r="C15" i="6"/>
  <c r="H15" i="6"/>
  <c r="J15" i="6"/>
  <c r="E14" i="6"/>
  <c r="F14" i="6"/>
  <c r="C14" i="6"/>
  <c r="H14" i="6"/>
  <c r="J14" i="6"/>
  <c r="E13" i="6"/>
  <c r="F13" i="6"/>
  <c r="C13" i="6"/>
  <c r="H13" i="6"/>
  <c r="J13" i="6"/>
  <c r="E12" i="6"/>
  <c r="F12" i="6"/>
  <c r="C12" i="6"/>
  <c r="H12" i="6"/>
  <c r="J12" i="6"/>
  <c r="E11" i="6"/>
  <c r="F11" i="6"/>
  <c r="C11" i="6"/>
  <c r="H11" i="6"/>
  <c r="J11" i="6"/>
  <c r="E10" i="6"/>
  <c r="F10" i="6"/>
  <c r="C10" i="6"/>
  <c r="H10" i="6"/>
  <c r="J10" i="6"/>
  <c r="E9" i="6"/>
  <c r="F9" i="6"/>
  <c r="C9" i="6"/>
  <c r="H9" i="6"/>
  <c r="J9" i="6"/>
  <c r="E8" i="6"/>
  <c r="F8" i="6"/>
  <c r="C8" i="6"/>
  <c r="H8" i="6"/>
  <c r="J8" i="6"/>
  <c r="E7" i="6"/>
  <c r="F7" i="6"/>
  <c r="C7" i="6"/>
  <c r="H7" i="6"/>
  <c r="J7" i="6"/>
  <c r="E6" i="6"/>
  <c r="F6" i="6"/>
  <c r="C6" i="6"/>
  <c r="H6" i="6"/>
  <c r="J6" i="6"/>
  <c r="E5" i="6"/>
  <c r="F5" i="6"/>
  <c r="C5" i="6"/>
  <c r="H5" i="6"/>
  <c r="J5" i="6"/>
  <c r="E4" i="6"/>
  <c r="F4" i="6"/>
  <c r="C4" i="6"/>
  <c r="H4" i="6"/>
  <c r="J4" i="6"/>
  <c r="E3" i="6"/>
  <c r="F3" i="6"/>
  <c r="C3" i="6"/>
  <c r="H3" i="6"/>
  <c r="J3" i="6"/>
  <c r="E2" i="6"/>
  <c r="F2" i="6"/>
  <c r="C2" i="6"/>
  <c r="H2" i="6"/>
  <c r="J2" i="6"/>
  <c r="E41" i="7"/>
  <c r="F41" i="7"/>
  <c r="C41" i="7"/>
  <c r="H41" i="7"/>
  <c r="J41" i="7"/>
  <c r="E40" i="7"/>
  <c r="F40" i="7"/>
  <c r="C40" i="7"/>
  <c r="H40" i="7"/>
  <c r="J40" i="7"/>
  <c r="E39" i="7"/>
  <c r="F39" i="7"/>
  <c r="C39" i="7"/>
  <c r="H39" i="7"/>
  <c r="J39" i="7"/>
  <c r="E38" i="7"/>
  <c r="F38" i="7"/>
  <c r="C38" i="7"/>
  <c r="H38" i="7"/>
  <c r="J38" i="7"/>
  <c r="E37" i="7"/>
  <c r="F37" i="7"/>
  <c r="C37" i="7"/>
  <c r="H37" i="7"/>
  <c r="J37" i="7"/>
  <c r="E36" i="7"/>
  <c r="F36" i="7"/>
  <c r="C36" i="7"/>
  <c r="H36" i="7"/>
  <c r="J36" i="7"/>
  <c r="E35" i="7"/>
  <c r="F35" i="7"/>
  <c r="C35" i="7"/>
  <c r="H35" i="7"/>
  <c r="J35" i="7"/>
  <c r="E34" i="7"/>
  <c r="F34" i="7"/>
  <c r="C34" i="7"/>
  <c r="H34" i="7"/>
  <c r="J34" i="7"/>
  <c r="E33" i="7"/>
  <c r="F33" i="7"/>
  <c r="C33" i="7"/>
  <c r="H33" i="7"/>
  <c r="J33" i="7"/>
  <c r="E32" i="7"/>
  <c r="F32" i="7"/>
  <c r="C32" i="7"/>
  <c r="H32" i="7"/>
  <c r="J32" i="7"/>
  <c r="E31" i="7"/>
  <c r="F31" i="7"/>
  <c r="C31" i="7"/>
  <c r="H31" i="7"/>
  <c r="J31" i="7"/>
  <c r="E30" i="7"/>
  <c r="F30" i="7"/>
  <c r="C30" i="7"/>
  <c r="H30" i="7"/>
  <c r="J30" i="7"/>
  <c r="E29" i="7"/>
  <c r="F29" i="7"/>
  <c r="C29" i="7"/>
  <c r="H29" i="7"/>
  <c r="J29" i="7"/>
  <c r="E28" i="7"/>
  <c r="F28" i="7"/>
  <c r="C28" i="7"/>
  <c r="H28" i="7"/>
  <c r="J28" i="7"/>
  <c r="E27" i="7"/>
  <c r="F27" i="7"/>
  <c r="C27" i="7"/>
  <c r="H27" i="7"/>
  <c r="J27" i="7"/>
  <c r="E26" i="7"/>
  <c r="F26" i="7"/>
  <c r="C26" i="7"/>
  <c r="H26" i="7"/>
  <c r="J26" i="7"/>
  <c r="E25" i="7"/>
  <c r="F25" i="7"/>
  <c r="C25" i="7"/>
  <c r="H25" i="7"/>
  <c r="J25" i="7"/>
  <c r="E24" i="7"/>
  <c r="F24" i="7"/>
  <c r="C24" i="7"/>
  <c r="H24" i="7"/>
  <c r="J24" i="7"/>
  <c r="E23" i="7"/>
  <c r="F23" i="7"/>
  <c r="C23" i="7"/>
  <c r="H23" i="7"/>
  <c r="J23" i="7"/>
  <c r="E22" i="7"/>
  <c r="F22" i="7"/>
  <c r="C22" i="7"/>
  <c r="H22" i="7"/>
  <c r="J22" i="7"/>
  <c r="E21" i="7"/>
  <c r="F21" i="7"/>
  <c r="C21" i="7"/>
  <c r="H21" i="7"/>
  <c r="J21" i="7"/>
  <c r="E20" i="7"/>
  <c r="F20" i="7"/>
  <c r="C20" i="7"/>
  <c r="H20" i="7"/>
  <c r="J20" i="7"/>
  <c r="E19" i="7"/>
  <c r="F19" i="7"/>
  <c r="C19" i="7"/>
  <c r="H19" i="7"/>
  <c r="J19" i="7"/>
  <c r="E18" i="7"/>
  <c r="F18" i="7"/>
  <c r="C18" i="7"/>
  <c r="H18" i="7"/>
  <c r="J18" i="7"/>
  <c r="E17" i="7"/>
  <c r="F17" i="7"/>
  <c r="C17" i="7"/>
  <c r="H17" i="7"/>
  <c r="J17" i="7"/>
  <c r="E16" i="7"/>
  <c r="F16" i="7"/>
  <c r="C16" i="7"/>
  <c r="H16" i="7"/>
  <c r="J16" i="7"/>
  <c r="E15" i="7"/>
  <c r="F15" i="7"/>
  <c r="C15" i="7"/>
  <c r="H15" i="7"/>
  <c r="J15" i="7"/>
  <c r="E14" i="7"/>
  <c r="F14" i="7"/>
  <c r="C14" i="7"/>
  <c r="H14" i="7"/>
  <c r="J14" i="7"/>
  <c r="E13" i="7"/>
  <c r="F13" i="7"/>
  <c r="C13" i="7"/>
  <c r="H13" i="7"/>
  <c r="J13" i="7"/>
  <c r="E12" i="7"/>
  <c r="F12" i="7"/>
  <c r="C12" i="7"/>
  <c r="H12" i="7"/>
  <c r="J12" i="7"/>
  <c r="E11" i="7"/>
  <c r="F11" i="7"/>
  <c r="C11" i="7"/>
  <c r="H11" i="7"/>
  <c r="J11" i="7"/>
  <c r="E10" i="7"/>
  <c r="F10" i="7"/>
  <c r="C10" i="7"/>
  <c r="H10" i="7"/>
  <c r="J10" i="7"/>
  <c r="E9" i="7"/>
  <c r="F9" i="7"/>
  <c r="C9" i="7"/>
  <c r="H9" i="7"/>
  <c r="J9" i="7"/>
  <c r="E8" i="7"/>
  <c r="F8" i="7"/>
  <c r="C8" i="7"/>
  <c r="H8" i="7"/>
  <c r="J8" i="7"/>
  <c r="E7" i="7"/>
  <c r="F7" i="7"/>
  <c r="C7" i="7"/>
  <c r="H7" i="7"/>
  <c r="J7" i="7"/>
  <c r="E6" i="7"/>
  <c r="F6" i="7"/>
  <c r="C6" i="7"/>
  <c r="H6" i="7"/>
  <c r="J6" i="7"/>
  <c r="E5" i="7"/>
  <c r="F5" i="7"/>
  <c r="C5" i="7"/>
  <c r="H5" i="7"/>
  <c r="J5" i="7"/>
  <c r="E4" i="7"/>
  <c r="F4" i="7"/>
  <c r="C4" i="7"/>
  <c r="H4" i="7"/>
  <c r="J4" i="7"/>
  <c r="E3" i="7"/>
  <c r="F3" i="7"/>
  <c r="C3" i="7"/>
  <c r="H3" i="7"/>
  <c r="J3" i="7"/>
  <c r="E2" i="7"/>
  <c r="F2" i="7"/>
  <c r="C2" i="7"/>
  <c r="H2" i="7"/>
  <c r="J2" i="7"/>
  <c r="E41" i="8"/>
  <c r="F41" i="8"/>
  <c r="C41" i="8"/>
  <c r="H41" i="8"/>
  <c r="J41" i="8"/>
  <c r="E40" i="8"/>
  <c r="F40" i="8"/>
  <c r="C40" i="8"/>
  <c r="H40" i="8"/>
  <c r="J40" i="8"/>
  <c r="E39" i="8"/>
  <c r="F39" i="8"/>
  <c r="C39" i="8"/>
  <c r="H39" i="8"/>
  <c r="J39" i="8"/>
  <c r="E38" i="8"/>
  <c r="F38" i="8"/>
  <c r="C38" i="8"/>
  <c r="H38" i="8"/>
  <c r="J38" i="8"/>
  <c r="E37" i="8"/>
  <c r="F37" i="8"/>
  <c r="C37" i="8"/>
  <c r="H37" i="8"/>
  <c r="J37" i="8"/>
  <c r="E36" i="8"/>
  <c r="F36" i="8"/>
  <c r="C36" i="8"/>
  <c r="H36" i="8"/>
  <c r="J36" i="8"/>
  <c r="E35" i="8"/>
  <c r="F35" i="8"/>
  <c r="C35" i="8"/>
  <c r="H35" i="8"/>
  <c r="J35" i="8"/>
  <c r="E34" i="8"/>
  <c r="F34" i="8"/>
  <c r="C34" i="8"/>
  <c r="H34" i="8"/>
  <c r="J34" i="8"/>
  <c r="E33" i="8"/>
  <c r="F33" i="8"/>
  <c r="C33" i="8"/>
  <c r="H33" i="8"/>
  <c r="J33" i="8"/>
  <c r="E32" i="8"/>
  <c r="F32" i="8"/>
  <c r="C32" i="8"/>
  <c r="H32" i="8"/>
  <c r="J32" i="8"/>
  <c r="E31" i="8"/>
  <c r="F31" i="8"/>
  <c r="C31" i="8"/>
  <c r="H31" i="8"/>
  <c r="J31" i="8"/>
  <c r="E30" i="8"/>
  <c r="F30" i="8"/>
  <c r="C30" i="8"/>
  <c r="H30" i="8"/>
  <c r="J30" i="8"/>
  <c r="E29" i="8"/>
  <c r="F29" i="8"/>
  <c r="C29" i="8"/>
  <c r="H29" i="8"/>
  <c r="J29" i="8"/>
  <c r="E28" i="8"/>
  <c r="F28" i="8"/>
  <c r="C28" i="8"/>
  <c r="H28" i="8"/>
  <c r="J28" i="8"/>
  <c r="E27" i="8"/>
  <c r="F27" i="8"/>
  <c r="C27" i="8"/>
  <c r="H27" i="8"/>
  <c r="J27" i="8"/>
  <c r="E26" i="8"/>
  <c r="F26" i="8"/>
  <c r="C26" i="8"/>
  <c r="H26" i="8"/>
  <c r="J26" i="8"/>
  <c r="E25" i="8"/>
  <c r="F25" i="8"/>
  <c r="C25" i="8"/>
  <c r="H25" i="8"/>
  <c r="J25" i="8"/>
  <c r="E24" i="8"/>
  <c r="F24" i="8"/>
  <c r="C24" i="8"/>
  <c r="H24" i="8"/>
  <c r="J24" i="8"/>
  <c r="E23" i="8"/>
  <c r="F23" i="8"/>
  <c r="C23" i="8"/>
  <c r="H23" i="8"/>
  <c r="J23" i="8"/>
  <c r="E22" i="8"/>
  <c r="F22" i="8"/>
  <c r="C22" i="8"/>
  <c r="H22" i="8"/>
  <c r="J22" i="8"/>
  <c r="E21" i="8"/>
  <c r="F21" i="8"/>
  <c r="C21" i="8"/>
  <c r="H21" i="8"/>
  <c r="J21" i="8"/>
  <c r="E20" i="8"/>
  <c r="F20" i="8"/>
  <c r="C20" i="8"/>
  <c r="H20" i="8"/>
  <c r="J20" i="8"/>
  <c r="E19" i="8"/>
  <c r="F19" i="8"/>
  <c r="C19" i="8"/>
  <c r="H19" i="8"/>
  <c r="J19" i="8"/>
  <c r="E18" i="8"/>
  <c r="F18" i="8"/>
  <c r="C18" i="8"/>
  <c r="H18" i="8"/>
  <c r="J18" i="8"/>
  <c r="E17" i="8"/>
  <c r="F17" i="8"/>
  <c r="C17" i="8"/>
  <c r="H17" i="8"/>
  <c r="J17" i="8"/>
  <c r="E16" i="8"/>
  <c r="F16" i="8"/>
  <c r="C16" i="8"/>
  <c r="H16" i="8"/>
  <c r="J16" i="8"/>
  <c r="E15" i="8"/>
  <c r="F15" i="8"/>
  <c r="C15" i="8"/>
  <c r="H15" i="8"/>
  <c r="J15" i="8"/>
  <c r="E14" i="8"/>
  <c r="F14" i="8"/>
  <c r="C14" i="8"/>
  <c r="H14" i="8"/>
  <c r="J14" i="8"/>
  <c r="E13" i="8"/>
  <c r="F13" i="8"/>
  <c r="C13" i="8"/>
  <c r="H13" i="8"/>
  <c r="J13" i="8"/>
  <c r="E12" i="8"/>
  <c r="F12" i="8"/>
  <c r="C12" i="8"/>
  <c r="H12" i="8"/>
  <c r="J12" i="8"/>
  <c r="E11" i="8"/>
  <c r="F11" i="8"/>
  <c r="C11" i="8"/>
  <c r="H11" i="8"/>
  <c r="J11" i="8"/>
  <c r="E10" i="8"/>
  <c r="F10" i="8"/>
  <c r="C10" i="8"/>
  <c r="H10" i="8"/>
  <c r="J10" i="8"/>
  <c r="E9" i="8"/>
  <c r="F9" i="8"/>
  <c r="C9" i="8"/>
  <c r="H9" i="8"/>
  <c r="J9" i="8"/>
  <c r="E8" i="8"/>
  <c r="F8" i="8"/>
  <c r="C8" i="8"/>
  <c r="H8" i="8"/>
  <c r="J8" i="8"/>
  <c r="E7" i="8"/>
  <c r="F7" i="8"/>
  <c r="C7" i="8"/>
  <c r="H7" i="8"/>
  <c r="J7" i="8"/>
  <c r="E6" i="8"/>
  <c r="F6" i="8"/>
  <c r="C6" i="8"/>
  <c r="H6" i="8"/>
  <c r="J6" i="8"/>
  <c r="E5" i="8"/>
  <c r="F5" i="8"/>
  <c r="C5" i="8"/>
  <c r="H5" i="8"/>
  <c r="J5" i="8"/>
  <c r="E4" i="8"/>
  <c r="F4" i="8"/>
  <c r="C4" i="8"/>
  <c r="H4" i="8"/>
  <c r="J4" i="8"/>
  <c r="E3" i="8"/>
  <c r="F3" i="8"/>
  <c r="C3" i="8"/>
  <c r="H3" i="8"/>
  <c r="J3" i="8"/>
  <c r="E2" i="8"/>
  <c r="F2" i="8"/>
  <c r="C2" i="8"/>
  <c r="H2" i="8"/>
  <c r="J2" i="8"/>
  <c r="E41" i="9"/>
  <c r="F41" i="9"/>
  <c r="C41" i="9"/>
  <c r="H41" i="9"/>
  <c r="J41" i="9"/>
  <c r="E40" i="9"/>
  <c r="F40" i="9"/>
  <c r="C40" i="9"/>
  <c r="H40" i="9"/>
  <c r="J40" i="9"/>
  <c r="E39" i="9"/>
  <c r="F39" i="9"/>
  <c r="C39" i="9"/>
  <c r="H39" i="9"/>
  <c r="J39" i="9"/>
  <c r="E38" i="9"/>
  <c r="F38" i="9"/>
  <c r="C38" i="9"/>
  <c r="H38" i="9"/>
  <c r="J38" i="9"/>
  <c r="E37" i="9"/>
  <c r="F37" i="9"/>
  <c r="C37" i="9"/>
  <c r="H37" i="9"/>
  <c r="J37" i="9"/>
  <c r="E36" i="9"/>
  <c r="F36" i="9"/>
  <c r="C36" i="9"/>
  <c r="H36" i="9"/>
  <c r="J36" i="9"/>
  <c r="E35" i="9"/>
  <c r="F35" i="9"/>
  <c r="C35" i="9"/>
  <c r="H35" i="9"/>
  <c r="J35" i="9"/>
  <c r="E34" i="9"/>
  <c r="F34" i="9"/>
  <c r="C34" i="9"/>
  <c r="H34" i="9"/>
  <c r="J34" i="9"/>
  <c r="E33" i="9"/>
  <c r="F33" i="9"/>
  <c r="C33" i="9"/>
  <c r="H33" i="9"/>
  <c r="J33" i="9"/>
  <c r="E32" i="9"/>
  <c r="F32" i="9"/>
  <c r="C32" i="9"/>
  <c r="H32" i="9"/>
  <c r="J32" i="9"/>
  <c r="E31" i="9"/>
  <c r="F31" i="9"/>
  <c r="C31" i="9"/>
  <c r="H31" i="9"/>
  <c r="J31" i="9"/>
  <c r="E30" i="9"/>
  <c r="F30" i="9"/>
  <c r="C30" i="9"/>
  <c r="H30" i="9"/>
  <c r="J30" i="9"/>
  <c r="E29" i="9"/>
  <c r="F29" i="9"/>
  <c r="C29" i="9"/>
  <c r="H29" i="9"/>
  <c r="J29" i="9"/>
  <c r="E28" i="9"/>
  <c r="F28" i="9"/>
  <c r="C28" i="9"/>
  <c r="H28" i="9"/>
  <c r="J28" i="9"/>
  <c r="E27" i="9"/>
  <c r="F27" i="9"/>
  <c r="C27" i="9"/>
  <c r="H27" i="9"/>
  <c r="J27" i="9"/>
  <c r="E26" i="9"/>
  <c r="F26" i="9"/>
  <c r="C26" i="9"/>
  <c r="H26" i="9"/>
  <c r="J26" i="9"/>
  <c r="E25" i="9"/>
  <c r="F25" i="9"/>
  <c r="C25" i="9"/>
  <c r="H25" i="9"/>
  <c r="J25" i="9"/>
  <c r="E24" i="9"/>
  <c r="F24" i="9"/>
  <c r="C24" i="9"/>
  <c r="H24" i="9"/>
  <c r="J24" i="9"/>
  <c r="E23" i="9"/>
  <c r="F23" i="9"/>
  <c r="C23" i="9"/>
  <c r="H23" i="9"/>
  <c r="J23" i="9"/>
  <c r="E22" i="9"/>
  <c r="F22" i="9"/>
  <c r="C22" i="9"/>
  <c r="H22" i="9"/>
  <c r="J22" i="9"/>
  <c r="E21" i="9"/>
  <c r="F21" i="9"/>
  <c r="C21" i="9"/>
  <c r="H21" i="9"/>
  <c r="J21" i="9"/>
  <c r="E20" i="9"/>
  <c r="F20" i="9"/>
  <c r="C20" i="9"/>
  <c r="H20" i="9"/>
  <c r="J20" i="9"/>
  <c r="E19" i="9"/>
  <c r="F19" i="9"/>
  <c r="C19" i="9"/>
  <c r="H19" i="9"/>
  <c r="J19" i="9"/>
  <c r="E18" i="9"/>
  <c r="F18" i="9"/>
  <c r="C18" i="9"/>
  <c r="H18" i="9"/>
  <c r="J18" i="9"/>
  <c r="E17" i="9"/>
  <c r="F17" i="9"/>
  <c r="C17" i="9"/>
  <c r="H17" i="9"/>
  <c r="J17" i="9"/>
  <c r="E16" i="9"/>
  <c r="F16" i="9"/>
  <c r="C16" i="9"/>
  <c r="H16" i="9"/>
  <c r="J16" i="9"/>
  <c r="E15" i="9"/>
  <c r="F15" i="9"/>
  <c r="C15" i="9"/>
  <c r="H15" i="9"/>
  <c r="J15" i="9"/>
  <c r="E14" i="9"/>
  <c r="F14" i="9"/>
  <c r="C14" i="9"/>
  <c r="H14" i="9"/>
  <c r="J14" i="9"/>
  <c r="E13" i="9"/>
  <c r="F13" i="9"/>
  <c r="C13" i="9"/>
  <c r="H13" i="9"/>
  <c r="J13" i="9"/>
  <c r="E12" i="9"/>
  <c r="F12" i="9"/>
  <c r="C12" i="9"/>
  <c r="H12" i="9"/>
  <c r="J12" i="9"/>
  <c r="E11" i="9"/>
  <c r="F11" i="9"/>
  <c r="C11" i="9"/>
  <c r="H11" i="9"/>
  <c r="J11" i="9"/>
  <c r="E10" i="9"/>
  <c r="F10" i="9"/>
  <c r="C10" i="9"/>
  <c r="H10" i="9"/>
  <c r="J10" i="9"/>
  <c r="E9" i="9"/>
  <c r="F9" i="9"/>
  <c r="C9" i="9"/>
  <c r="H9" i="9"/>
  <c r="J9" i="9"/>
  <c r="E8" i="9"/>
  <c r="F8" i="9"/>
  <c r="C8" i="9"/>
  <c r="H8" i="9"/>
  <c r="J8" i="9"/>
  <c r="E7" i="9"/>
  <c r="F7" i="9"/>
  <c r="C7" i="9"/>
  <c r="H7" i="9"/>
  <c r="J7" i="9"/>
  <c r="E6" i="9"/>
  <c r="F6" i="9"/>
  <c r="C6" i="9"/>
  <c r="H6" i="9"/>
  <c r="J6" i="9"/>
  <c r="E5" i="9"/>
  <c r="F5" i="9"/>
  <c r="C5" i="9"/>
  <c r="H5" i="9"/>
  <c r="J5" i="9"/>
  <c r="E4" i="9"/>
  <c r="F4" i="9"/>
  <c r="C4" i="9"/>
  <c r="H4" i="9"/>
  <c r="J4" i="9"/>
  <c r="E3" i="9"/>
  <c r="F3" i="9"/>
  <c r="C3" i="9"/>
  <c r="H3" i="9"/>
  <c r="J3" i="9"/>
  <c r="E2" i="9"/>
  <c r="F2" i="9"/>
  <c r="C2" i="9"/>
  <c r="H2" i="9"/>
  <c r="J2" i="9"/>
  <c r="E41" i="5"/>
  <c r="F41" i="5"/>
  <c r="C41" i="5"/>
  <c r="H41" i="5"/>
  <c r="J41" i="5"/>
  <c r="E40" i="5"/>
  <c r="F40" i="5"/>
  <c r="C40" i="5"/>
  <c r="H40" i="5"/>
  <c r="J40" i="5"/>
  <c r="E39" i="5"/>
  <c r="F39" i="5"/>
  <c r="C39" i="5"/>
  <c r="H39" i="5"/>
  <c r="J39" i="5"/>
  <c r="E38" i="5"/>
  <c r="F38" i="5"/>
  <c r="C38" i="5"/>
  <c r="H38" i="5"/>
  <c r="J38" i="5"/>
  <c r="E37" i="5"/>
  <c r="F37" i="5"/>
  <c r="C37" i="5"/>
  <c r="H37" i="5"/>
  <c r="J37" i="5"/>
  <c r="E36" i="5"/>
  <c r="F36" i="5"/>
  <c r="C36" i="5"/>
  <c r="H36" i="5"/>
  <c r="J36" i="5"/>
  <c r="E35" i="5"/>
  <c r="F35" i="5"/>
  <c r="C35" i="5"/>
  <c r="H35" i="5"/>
  <c r="J35" i="5"/>
  <c r="E34" i="5"/>
  <c r="F34" i="5"/>
  <c r="C34" i="5"/>
  <c r="H34" i="5"/>
  <c r="J34" i="5"/>
  <c r="E33" i="5"/>
  <c r="F33" i="5"/>
  <c r="C33" i="5"/>
  <c r="H33" i="5"/>
  <c r="J33" i="5"/>
  <c r="E32" i="5"/>
  <c r="F32" i="5"/>
  <c r="C32" i="5"/>
  <c r="H32" i="5"/>
  <c r="J32" i="5"/>
  <c r="E31" i="5"/>
  <c r="F31" i="5"/>
  <c r="C31" i="5"/>
  <c r="H31" i="5"/>
  <c r="J31" i="5"/>
  <c r="E30" i="5"/>
  <c r="F30" i="5"/>
  <c r="C30" i="5"/>
  <c r="H30" i="5"/>
  <c r="J30" i="5"/>
  <c r="E29" i="5"/>
  <c r="F29" i="5"/>
  <c r="C29" i="5"/>
  <c r="H29" i="5"/>
  <c r="J29" i="5"/>
  <c r="E28" i="5"/>
  <c r="F28" i="5"/>
  <c r="C28" i="5"/>
  <c r="H28" i="5"/>
  <c r="J28" i="5"/>
  <c r="E27" i="5"/>
  <c r="F27" i="5"/>
  <c r="C27" i="5"/>
  <c r="H27" i="5"/>
  <c r="J27" i="5"/>
  <c r="E26" i="5"/>
  <c r="F26" i="5"/>
  <c r="C26" i="5"/>
  <c r="H26" i="5"/>
  <c r="J26" i="5"/>
  <c r="E25" i="5"/>
  <c r="F25" i="5"/>
  <c r="C25" i="5"/>
  <c r="H25" i="5"/>
  <c r="J25" i="5"/>
  <c r="E24" i="5"/>
  <c r="F24" i="5"/>
  <c r="C24" i="5"/>
  <c r="H24" i="5"/>
  <c r="J24" i="5"/>
  <c r="E23" i="5"/>
  <c r="F23" i="5"/>
  <c r="C23" i="5"/>
  <c r="H23" i="5"/>
  <c r="J23" i="5"/>
  <c r="E22" i="5"/>
  <c r="F22" i="5"/>
  <c r="C22" i="5"/>
  <c r="H22" i="5"/>
  <c r="J22" i="5"/>
  <c r="E21" i="5"/>
  <c r="F21" i="5"/>
  <c r="C21" i="5"/>
  <c r="H21" i="5"/>
  <c r="J21" i="5"/>
  <c r="E20" i="5"/>
  <c r="F20" i="5"/>
  <c r="C20" i="5"/>
  <c r="H20" i="5"/>
  <c r="J20" i="5"/>
  <c r="E19" i="5"/>
  <c r="F19" i="5"/>
  <c r="C19" i="5"/>
  <c r="H19" i="5"/>
  <c r="J19" i="5"/>
  <c r="E18" i="5"/>
  <c r="F18" i="5"/>
  <c r="C18" i="5"/>
  <c r="H18" i="5"/>
  <c r="J18" i="5"/>
  <c r="E17" i="5"/>
  <c r="F17" i="5"/>
  <c r="C17" i="5"/>
  <c r="H17" i="5"/>
  <c r="J17" i="5"/>
  <c r="E16" i="5"/>
  <c r="F16" i="5"/>
  <c r="C16" i="5"/>
  <c r="H16" i="5"/>
  <c r="J16" i="5"/>
  <c r="E15" i="5"/>
  <c r="F15" i="5"/>
  <c r="C15" i="5"/>
  <c r="H15" i="5"/>
  <c r="J15" i="5"/>
  <c r="E14" i="5"/>
  <c r="F14" i="5"/>
  <c r="C14" i="5"/>
  <c r="H14" i="5"/>
  <c r="J14" i="5"/>
  <c r="E13" i="5"/>
  <c r="F13" i="5"/>
  <c r="C13" i="5"/>
  <c r="H13" i="5"/>
  <c r="J13" i="5"/>
  <c r="E12" i="5"/>
  <c r="F12" i="5"/>
  <c r="C12" i="5"/>
  <c r="H12" i="5"/>
  <c r="J12" i="5"/>
  <c r="E11" i="5"/>
  <c r="F11" i="5"/>
  <c r="C11" i="5"/>
  <c r="H11" i="5"/>
  <c r="J11" i="5"/>
  <c r="E10" i="5"/>
  <c r="F10" i="5"/>
  <c r="C10" i="5"/>
  <c r="H10" i="5"/>
  <c r="J10" i="5"/>
  <c r="E9" i="5"/>
  <c r="F9" i="5"/>
  <c r="C9" i="5"/>
  <c r="H9" i="5"/>
  <c r="J9" i="5"/>
  <c r="E8" i="5"/>
  <c r="F8" i="5"/>
  <c r="C8" i="5"/>
  <c r="H8" i="5"/>
  <c r="J8" i="5"/>
  <c r="E7" i="5"/>
  <c r="F7" i="5"/>
  <c r="C7" i="5"/>
  <c r="H7" i="5"/>
  <c r="J7" i="5"/>
  <c r="E6" i="5"/>
  <c r="F6" i="5"/>
  <c r="C6" i="5"/>
  <c r="H6" i="5"/>
  <c r="J6" i="5"/>
  <c r="E5" i="5"/>
  <c r="F5" i="5"/>
  <c r="C5" i="5"/>
  <c r="H5" i="5"/>
  <c r="J5" i="5"/>
  <c r="E4" i="5"/>
  <c r="F4" i="5"/>
  <c r="C4" i="5"/>
  <c r="H4" i="5"/>
  <c r="J4" i="5"/>
  <c r="E3" i="5"/>
  <c r="F3" i="5"/>
  <c r="C3" i="5"/>
  <c r="H3" i="5"/>
  <c r="J3" i="5"/>
  <c r="E2" i="5"/>
  <c r="F2" i="5"/>
  <c r="C2" i="5"/>
  <c r="H2" i="5"/>
  <c r="J2" i="5"/>
  <c r="E41" i="4"/>
  <c r="F41" i="4"/>
  <c r="C41" i="4"/>
  <c r="H41" i="4"/>
  <c r="J41" i="4"/>
  <c r="E40" i="4"/>
  <c r="F40" i="4"/>
  <c r="C40" i="4"/>
  <c r="H40" i="4"/>
  <c r="J40" i="4"/>
  <c r="E39" i="4"/>
  <c r="F39" i="4"/>
  <c r="C39" i="4"/>
  <c r="H39" i="4"/>
  <c r="J39" i="4"/>
  <c r="E38" i="4"/>
  <c r="F38" i="4"/>
  <c r="C38" i="4"/>
  <c r="H38" i="4"/>
  <c r="J38" i="4"/>
  <c r="E37" i="4"/>
  <c r="F37" i="4"/>
  <c r="C37" i="4"/>
  <c r="H37" i="4"/>
  <c r="J37" i="4"/>
  <c r="E36" i="4"/>
  <c r="F36" i="4"/>
  <c r="C36" i="4"/>
  <c r="H36" i="4"/>
  <c r="J36" i="4"/>
  <c r="E35" i="4"/>
  <c r="F35" i="4"/>
  <c r="C35" i="4"/>
  <c r="H35" i="4"/>
  <c r="J35" i="4"/>
  <c r="E34" i="4"/>
  <c r="F34" i="4"/>
  <c r="C34" i="4"/>
  <c r="H34" i="4"/>
  <c r="J34" i="4"/>
  <c r="E33" i="4"/>
  <c r="F33" i="4"/>
  <c r="C33" i="4"/>
  <c r="H33" i="4"/>
  <c r="J33" i="4"/>
  <c r="E32" i="4"/>
  <c r="F32" i="4"/>
  <c r="C32" i="4"/>
  <c r="H32" i="4"/>
  <c r="J32" i="4"/>
  <c r="E31" i="4"/>
  <c r="F31" i="4"/>
  <c r="C31" i="4"/>
  <c r="H31" i="4"/>
  <c r="J31" i="4"/>
  <c r="E30" i="4"/>
  <c r="F30" i="4"/>
  <c r="C30" i="4"/>
  <c r="H30" i="4"/>
  <c r="J30" i="4"/>
  <c r="E29" i="4"/>
  <c r="F29" i="4"/>
  <c r="C29" i="4"/>
  <c r="H29" i="4"/>
  <c r="J29" i="4"/>
  <c r="E28" i="4"/>
  <c r="F28" i="4"/>
  <c r="C28" i="4"/>
  <c r="H28" i="4"/>
  <c r="J28" i="4"/>
  <c r="E27" i="4"/>
  <c r="F27" i="4"/>
  <c r="C27" i="4"/>
  <c r="H27" i="4"/>
  <c r="J27" i="4"/>
  <c r="E26" i="4"/>
  <c r="F26" i="4"/>
  <c r="C26" i="4"/>
  <c r="H26" i="4"/>
  <c r="J26" i="4"/>
  <c r="E25" i="4"/>
  <c r="F25" i="4"/>
  <c r="C25" i="4"/>
  <c r="H25" i="4"/>
  <c r="J25" i="4"/>
  <c r="E24" i="4"/>
  <c r="F24" i="4"/>
  <c r="C24" i="4"/>
  <c r="H24" i="4"/>
  <c r="J24" i="4"/>
  <c r="E23" i="4"/>
  <c r="F23" i="4"/>
  <c r="C23" i="4"/>
  <c r="H23" i="4"/>
  <c r="J23" i="4"/>
  <c r="E22" i="4"/>
  <c r="F22" i="4"/>
  <c r="C22" i="4"/>
  <c r="H22" i="4"/>
  <c r="J22" i="4"/>
  <c r="E21" i="4"/>
  <c r="F21" i="4"/>
  <c r="C21" i="4"/>
  <c r="H21" i="4"/>
  <c r="J21" i="4"/>
  <c r="E20" i="4"/>
  <c r="F20" i="4"/>
  <c r="C20" i="4"/>
  <c r="H20" i="4"/>
  <c r="J20" i="4"/>
  <c r="E19" i="4"/>
  <c r="F19" i="4"/>
  <c r="C19" i="4"/>
  <c r="H19" i="4"/>
  <c r="J19" i="4"/>
  <c r="E18" i="4"/>
  <c r="F18" i="4"/>
  <c r="C18" i="4"/>
  <c r="H18" i="4"/>
  <c r="J18" i="4"/>
  <c r="E17" i="4"/>
  <c r="F17" i="4"/>
  <c r="C17" i="4"/>
  <c r="H17" i="4"/>
  <c r="J17" i="4"/>
  <c r="E16" i="4"/>
  <c r="F16" i="4"/>
  <c r="C16" i="4"/>
  <c r="H16" i="4"/>
  <c r="J16" i="4"/>
  <c r="E15" i="4"/>
  <c r="F15" i="4"/>
  <c r="C15" i="4"/>
  <c r="H15" i="4"/>
  <c r="J15" i="4"/>
  <c r="E14" i="4"/>
  <c r="F14" i="4"/>
  <c r="C14" i="4"/>
  <c r="H14" i="4"/>
  <c r="J14" i="4"/>
  <c r="E13" i="4"/>
  <c r="F13" i="4"/>
  <c r="C13" i="4"/>
  <c r="H13" i="4"/>
  <c r="J13" i="4"/>
  <c r="E12" i="4"/>
  <c r="F12" i="4"/>
  <c r="C12" i="4"/>
  <c r="H12" i="4"/>
  <c r="J12" i="4"/>
  <c r="E11" i="4"/>
  <c r="F11" i="4"/>
  <c r="C11" i="4"/>
  <c r="H11" i="4"/>
  <c r="J11" i="4"/>
  <c r="E10" i="4"/>
  <c r="F10" i="4"/>
  <c r="C10" i="4"/>
  <c r="H10" i="4"/>
  <c r="J10" i="4"/>
  <c r="E9" i="4"/>
  <c r="F9" i="4"/>
  <c r="C9" i="4"/>
  <c r="H9" i="4"/>
  <c r="J9" i="4"/>
  <c r="E8" i="4"/>
  <c r="F8" i="4"/>
  <c r="C8" i="4"/>
  <c r="H8" i="4"/>
  <c r="J8" i="4"/>
  <c r="E7" i="4"/>
  <c r="F7" i="4"/>
  <c r="C7" i="4"/>
  <c r="H7" i="4"/>
  <c r="J7" i="4"/>
  <c r="E6" i="4"/>
  <c r="F6" i="4"/>
  <c r="C6" i="4"/>
  <c r="H6" i="4"/>
  <c r="J6" i="4"/>
  <c r="E5" i="4"/>
  <c r="F5" i="4"/>
  <c r="C5" i="4"/>
  <c r="H5" i="4"/>
  <c r="J5" i="4"/>
  <c r="E4" i="4"/>
  <c r="F4" i="4"/>
  <c r="C4" i="4"/>
  <c r="H4" i="4"/>
  <c r="J4" i="4"/>
  <c r="E3" i="4"/>
  <c r="F3" i="4"/>
  <c r="C3" i="4"/>
  <c r="H3" i="4"/>
  <c r="J3" i="4"/>
  <c r="E2" i="4"/>
  <c r="F2" i="4"/>
  <c r="C2" i="4"/>
  <c r="H2" i="4"/>
  <c r="J2" i="4"/>
  <c r="E41" i="3"/>
  <c r="F41" i="3"/>
  <c r="C41" i="3"/>
  <c r="H41" i="3"/>
  <c r="J41" i="3"/>
  <c r="E40" i="3"/>
  <c r="F40" i="3"/>
  <c r="C40" i="3"/>
  <c r="H40" i="3"/>
  <c r="J40" i="3"/>
  <c r="E39" i="3"/>
  <c r="F39" i="3"/>
  <c r="C39" i="3"/>
  <c r="H39" i="3"/>
  <c r="J39" i="3"/>
  <c r="E38" i="3"/>
  <c r="F38" i="3"/>
  <c r="C38" i="3"/>
  <c r="H38" i="3"/>
  <c r="J38" i="3"/>
  <c r="E37" i="3"/>
  <c r="F37" i="3"/>
  <c r="C37" i="3"/>
  <c r="H37" i="3"/>
  <c r="J37" i="3"/>
  <c r="E36" i="3"/>
  <c r="F36" i="3"/>
  <c r="C36" i="3"/>
  <c r="H36" i="3"/>
  <c r="J36" i="3"/>
  <c r="E35" i="3"/>
  <c r="F35" i="3"/>
  <c r="C35" i="3"/>
  <c r="H35" i="3"/>
  <c r="J35" i="3"/>
  <c r="E34" i="3"/>
  <c r="F34" i="3"/>
  <c r="C34" i="3"/>
  <c r="H34" i="3"/>
  <c r="J34" i="3"/>
  <c r="E33" i="3"/>
  <c r="F33" i="3"/>
  <c r="C33" i="3"/>
  <c r="H33" i="3"/>
  <c r="J33" i="3"/>
  <c r="E32" i="3"/>
  <c r="F32" i="3"/>
  <c r="C32" i="3"/>
  <c r="H32" i="3"/>
  <c r="J32" i="3"/>
  <c r="E31" i="3"/>
  <c r="F31" i="3"/>
  <c r="C31" i="3"/>
  <c r="H31" i="3"/>
  <c r="J31" i="3"/>
  <c r="E30" i="3"/>
  <c r="F30" i="3"/>
  <c r="C30" i="3"/>
  <c r="H30" i="3"/>
  <c r="J30" i="3"/>
  <c r="E29" i="3"/>
  <c r="F29" i="3"/>
  <c r="C29" i="3"/>
  <c r="H29" i="3"/>
  <c r="J29" i="3"/>
  <c r="E28" i="3"/>
  <c r="F28" i="3"/>
  <c r="C28" i="3"/>
  <c r="H28" i="3"/>
  <c r="J28" i="3"/>
  <c r="E27" i="3"/>
  <c r="F27" i="3"/>
  <c r="C27" i="3"/>
  <c r="H27" i="3"/>
  <c r="J27" i="3"/>
  <c r="E26" i="3"/>
  <c r="F26" i="3"/>
  <c r="C26" i="3"/>
  <c r="H26" i="3"/>
  <c r="J26" i="3"/>
  <c r="E25" i="3"/>
  <c r="F25" i="3"/>
  <c r="C25" i="3"/>
  <c r="H25" i="3"/>
  <c r="J25" i="3"/>
  <c r="E24" i="3"/>
  <c r="F24" i="3"/>
  <c r="C24" i="3"/>
  <c r="H24" i="3"/>
  <c r="J24" i="3"/>
  <c r="E23" i="3"/>
  <c r="F23" i="3"/>
  <c r="C23" i="3"/>
  <c r="H23" i="3"/>
  <c r="J23" i="3"/>
  <c r="E22" i="3"/>
  <c r="F22" i="3"/>
  <c r="C22" i="3"/>
  <c r="H22" i="3"/>
  <c r="J22" i="3"/>
  <c r="E21" i="3"/>
  <c r="F21" i="3"/>
  <c r="C21" i="3"/>
  <c r="H21" i="3"/>
  <c r="J21" i="3"/>
  <c r="E20" i="3"/>
  <c r="F20" i="3"/>
  <c r="C20" i="3"/>
  <c r="H20" i="3"/>
  <c r="J20" i="3"/>
  <c r="E19" i="3"/>
  <c r="F19" i="3"/>
  <c r="C19" i="3"/>
  <c r="H19" i="3"/>
  <c r="J19" i="3"/>
  <c r="E18" i="3"/>
  <c r="F18" i="3"/>
  <c r="C18" i="3"/>
  <c r="H18" i="3"/>
  <c r="J18" i="3"/>
  <c r="E17" i="3"/>
  <c r="F17" i="3"/>
  <c r="C17" i="3"/>
  <c r="H17" i="3"/>
  <c r="J17" i="3"/>
  <c r="E16" i="3"/>
  <c r="F16" i="3"/>
  <c r="C16" i="3"/>
  <c r="H16" i="3"/>
  <c r="J16" i="3"/>
  <c r="E15" i="3"/>
  <c r="F15" i="3"/>
  <c r="C15" i="3"/>
  <c r="H15" i="3"/>
  <c r="J15" i="3"/>
  <c r="E14" i="3"/>
  <c r="F14" i="3"/>
  <c r="C14" i="3"/>
  <c r="H14" i="3"/>
  <c r="J14" i="3"/>
  <c r="E13" i="3"/>
  <c r="F13" i="3"/>
  <c r="C13" i="3"/>
  <c r="H13" i="3"/>
  <c r="J13" i="3"/>
  <c r="E12" i="3"/>
  <c r="F12" i="3"/>
  <c r="C12" i="3"/>
  <c r="H12" i="3"/>
  <c r="J12" i="3"/>
  <c r="E11" i="3"/>
  <c r="F11" i="3"/>
  <c r="C11" i="3"/>
  <c r="H11" i="3"/>
  <c r="J11" i="3"/>
  <c r="E10" i="3"/>
  <c r="F10" i="3"/>
  <c r="C10" i="3"/>
  <c r="H10" i="3"/>
  <c r="J10" i="3"/>
  <c r="E9" i="3"/>
  <c r="F9" i="3"/>
  <c r="C9" i="3"/>
  <c r="H9" i="3"/>
  <c r="J9" i="3"/>
  <c r="E8" i="3"/>
  <c r="F8" i="3"/>
  <c r="C8" i="3"/>
  <c r="H8" i="3"/>
  <c r="J8" i="3"/>
  <c r="E7" i="3"/>
  <c r="F7" i="3"/>
  <c r="C7" i="3"/>
  <c r="H7" i="3"/>
  <c r="J7" i="3"/>
  <c r="E6" i="3"/>
  <c r="F6" i="3"/>
  <c r="C6" i="3"/>
  <c r="H6" i="3"/>
  <c r="J6" i="3"/>
  <c r="E5" i="3"/>
  <c r="F5" i="3"/>
  <c r="C5" i="3"/>
  <c r="H5" i="3"/>
  <c r="J5" i="3"/>
  <c r="E4" i="3"/>
  <c r="F4" i="3"/>
  <c r="C4" i="3"/>
  <c r="H4" i="3"/>
  <c r="J4" i="3"/>
  <c r="E3" i="3"/>
  <c r="F3" i="3"/>
  <c r="C3" i="3"/>
  <c r="H3" i="3"/>
  <c r="J3" i="3"/>
  <c r="E2" i="3"/>
  <c r="F2" i="3"/>
  <c r="C2" i="3"/>
  <c r="H2" i="3"/>
  <c r="J2" i="3"/>
  <c r="E3" i="2"/>
  <c r="F3" i="2"/>
  <c r="C3" i="2"/>
  <c r="H3" i="2"/>
  <c r="J3" i="2"/>
  <c r="E4" i="2"/>
  <c r="F4" i="2"/>
  <c r="C4" i="2"/>
  <c r="H4" i="2"/>
  <c r="J4" i="2"/>
  <c r="E5" i="2"/>
  <c r="F5" i="2"/>
  <c r="C5" i="2"/>
  <c r="H5" i="2"/>
  <c r="J5" i="2"/>
  <c r="E6" i="2"/>
  <c r="F6" i="2"/>
  <c r="C6" i="2"/>
  <c r="H6" i="2"/>
  <c r="J6" i="2"/>
  <c r="E7" i="2"/>
  <c r="F7" i="2"/>
  <c r="C7" i="2"/>
  <c r="H7" i="2"/>
  <c r="J7" i="2"/>
  <c r="E8" i="2"/>
  <c r="F8" i="2"/>
  <c r="C8" i="2"/>
  <c r="H8" i="2"/>
  <c r="J8" i="2"/>
  <c r="E9" i="2"/>
  <c r="F9" i="2"/>
  <c r="C9" i="2"/>
  <c r="H9" i="2"/>
  <c r="J9" i="2"/>
  <c r="E10" i="2"/>
  <c r="F10" i="2"/>
  <c r="C10" i="2"/>
  <c r="H10" i="2"/>
  <c r="J10" i="2"/>
  <c r="E11" i="2"/>
  <c r="F11" i="2"/>
  <c r="C11" i="2"/>
  <c r="H11" i="2"/>
  <c r="J11" i="2"/>
  <c r="E12" i="2"/>
  <c r="F12" i="2"/>
  <c r="C12" i="2"/>
  <c r="H12" i="2"/>
  <c r="J12" i="2"/>
  <c r="E13" i="2"/>
  <c r="F13" i="2"/>
  <c r="C13" i="2"/>
  <c r="H13" i="2"/>
  <c r="J13" i="2"/>
  <c r="E14" i="2"/>
  <c r="F14" i="2"/>
  <c r="C14" i="2"/>
  <c r="H14" i="2"/>
  <c r="J14" i="2"/>
  <c r="E15" i="2"/>
  <c r="F15" i="2"/>
  <c r="C15" i="2"/>
  <c r="H15" i="2"/>
  <c r="J15" i="2"/>
  <c r="E16" i="2"/>
  <c r="F16" i="2"/>
  <c r="C16" i="2"/>
  <c r="H16" i="2"/>
  <c r="J16" i="2"/>
  <c r="E17" i="2"/>
  <c r="F17" i="2"/>
  <c r="C17" i="2"/>
  <c r="H17" i="2"/>
  <c r="J17" i="2"/>
  <c r="E18" i="2"/>
  <c r="F18" i="2"/>
  <c r="C18" i="2"/>
  <c r="H18" i="2"/>
  <c r="J18" i="2"/>
  <c r="E19" i="2"/>
  <c r="F19" i="2"/>
  <c r="C19" i="2"/>
  <c r="H19" i="2"/>
  <c r="J19" i="2"/>
  <c r="E20" i="2"/>
  <c r="F20" i="2"/>
  <c r="C20" i="2"/>
  <c r="H20" i="2"/>
  <c r="J20" i="2"/>
  <c r="E21" i="2"/>
  <c r="F21" i="2"/>
  <c r="C21" i="2"/>
  <c r="H21" i="2"/>
  <c r="J21" i="2"/>
  <c r="E22" i="2"/>
  <c r="F22" i="2"/>
  <c r="C22" i="2"/>
  <c r="H22" i="2"/>
  <c r="J22" i="2"/>
  <c r="E23" i="2"/>
  <c r="F23" i="2"/>
  <c r="C23" i="2"/>
  <c r="H23" i="2"/>
  <c r="J23" i="2"/>
  <c r="E24" i="2"/>
  <c r="F24" i="2"/>
  <c r="C24" i="2"/>
  <c r="H24" i="2"/>
  <c r="J24" i="2"/>
  <c r="E25" i="2"/>
  <c r="F25" i="2"/>
  <c r="C25" i="2"/>
  <c r="H25" i="2"/>
  <c r="J25" i="2"/>
  <c r="E26" i="2"/>
  <c r="F26" i="2"/>
  <c r="C26" i="2"/>
  <c r="H26" i="2"/>
  <c r="J26" i="2"/>
  <c r="E27" i="2"/>
  <c r="F27" i="2"/>
  <c r="C27" i="2"/>
  <c r="H27" i="2"/>
  <c r="J27" i="2"/>
  <c r="E28" i="2"/>
  <c r="F28" i="2"/>
  <c r="C28" i="2"/>
  <c r="H28" i="2"/>
  <c r="J28" i="2"/>
  <c r="E29" i="2"/>
  <c r="F29" i="2"/>
  <c r="C29" i="2"/>
  <c r="H29" i="2"/>
  <c r="J29" i="2"/>
  <c r="E30" i="2"/>
  <c r="F30" i="2"/>
  <c r="C30" i="2"/>
  <c r="H30" i="2"/>
  <c r="J30" i="2"/>
  <c r="E31" i="2"/>
  <c r="F31" i="2"/>
  <c r="C31" i="2"/>
  <c r="H31" i="2"/>
  <c r="J31" i="2"/>
  <c r="E32" i="2"/>
  <c r="F32" i="2"/>
  <c r="C32" i="2"/>
  <c r="H32" i="2"/>
  <c r="J32" i="2"/>
  <c r="E33" i="2"/>
  <c r="F33" i="2"/>
  <c r="C33" i="2"/>
  <c r="H33" i="2"/>
  <c r="J33" i="2"/>
  <c r="E34" i="2"/>
  <c r="F34" i="2"/>
  <c r="C34" i="2"/>
  <c r="H34" i="2"/>
  <c r="J34" i="2"/>
  <c r="E35" i="2"/>
  <c r="F35" i="2"/>
  <c r="C35" i="2"/>
  <c r="H35" i="2"/>
  <c r="J35" i="2"/>
  <c r="E36" i="2"/>
  <c r="F36" i="2"/>
  <c r="C36" i="2"/>
  <c r="H36" i="2"/>
  <c r="J36" i="2"/>
  <c r="E37" i="2"/>
  <c r="F37" i="2"/>
  <c r="C37" i="2"/>
  <c r="H37" i="2"/>
  <c r="J37" i="2"/>
  <c r="E38" i="2"/>
  <c r="F38" i="2"/>
  <c r="C38" i="2"/>
  <c r="H38" i="2"/>
  <c r="J38" i="2"/>
  <c r="E39" i="2"/>
  <c r="F39" i="2"/>
  <c r="C39" i="2"/>
  <c r="H39" i="2"/>
  <c r="J39" i="2"/>
  <c r="E40" i="2"/>
  <c r="F40" i="2"/>
  <c r="C40" i="2"/>
  <c r="H40" i="2"/>
  <c r="J40" i="2"/>
  <c r="E41" i="2"/>
  <c r="F41" i="2"/>
  <c r="C41" i="2"/>
  <c r="H41" i="2"/>
  <c r="J41" i="2"/>
  <c r="E2" i="2"/>
  <c r="F2" i="2"/>
  <c r="C2" i="2"/>
  <c r="H2" i="2"/>
  <c r="J2" i="2"/>
  <c r="D23" i="12"/>
  <c r="D24" i="12"/>
  <c r="D25" i="12"/>
  <c r="D26" i="12"/>
  <c r="D27" i="12"/>
  <c r="D28" i="12"/>
  <c r="D29" i="12"/>
  <c r="D30" i="12"/>
  <c r="D31" i="12"/>
  <c r="D32" i="12"/>
  <c r="D33" i="12"/>
  <c r="D34" i="12"/>
  <c r="D35" i="12"/>
  <c r="D36" i="12"/>
  <c r="D37" i="12"/>
  <c r="D38" i="12"/>
  <c r="D39" i="12"/>
  <c r="D40" i="12"/>
  <c r="D41" i="12"/>
  <c r="D22" i="12"/>
  <c r="D3" i="12"/>
  <c r="D4" i="12"/>
  <c r="D5" i="12"/>
  <c r="D6" i="12"/>
  <c r="D7" i="12"/>
  <c r="D8" i="12"/>
  <c r="D9" i="12"/>
  <c r="D10" i="12"/>
  <c r="D11" i="12"/>
  <c r="D12" i="12"/>
  <c r="D13" i="12"/>
  <c r="D14" i="12"/>
  <c r="D15" i="12"/>
  <c r="D16" i="12"/>
  <c r="D17" i="12"/>
  <c r="D18" i="12"/>
  <c r="D19" i="12"/>
  <c r="D20" i="12"/>
  <c r="D21" i="12"/>
  <c r="D2" i="12"/>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I2" i="9"/>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0" i="7"/>
  <c r="I9" i="7"/>
  <c r="I8" i="7"/>
  <c r="I7" i="7"/>
  <c r="I6" i="7"/>
  <c r="I5" i="7"/>
  <c r="I4" i="7"/>
  <c r="I3" i="7"/>
  <c r="I2" i="7"/>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2"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2" i="1"/>
  <c r="H3" i="1"/>
  <c r="H4" i="1"/>
  <c r="H5" i="1"/>
  <c r="H6" i="1"/>
  <c r="H7" i="1"/>
  <c r="H8" i="1"/>
  <c r="H9" i="1"/>
  <c r="H10" i="1"/>
  <c r="H11" i="1"/>
  <c r="H12" i="1"/>
  <c r="H13" i="1"/>
  <c r="H14" i="1"/>
  <c r="H15" i="1"/>
  <c r="H16" i="1"/>
  <c r="H17" i="1"/>
  <c r="H18" i="1"/>
  <c r="H19" i="1"/>
  <c r="H20" i="1"/>
  <c r="H21" i="1"/>
  <c r="H2" i="1"/>
  <c r="H22" i="1"/>
  <c r="H23" i="1"/>
  <c r="H24" i="1"/>
  <c r="H25" i="1"/>
  <c r="H26" i="1"/>
  <c r="H27" i="1"/>
  <c r="H28" i="1"/>
  <c r="H29" i="1"/>
  <c r="H30" i="1"/>
  <c r="H31" i="1"/>
  <c r="H32" i="1"/>
  <c r="H33" i="1"/>
  <c r="H34" i="1"/>
  <c r="H35" i="1"/>
  <c r="H36" i="1"/>
  <c r="H37" i="1"/>
  <c r="H38" i="1"/>
  <c r="H39" i="1"/>
  <c r="H40" i="1"/>
  <c r="H41" i="1"/>
  <c r="J41" i="1"/>
  <c r="J39" i="1"/>
  <c r="J37" i="1"/>
  <c r="J35" i="1"/>
  <c r="J33" i="1"/>
  <c r="J31" i="1"/>
  <c r="J29" i="1"/>
  <c r="J27" i="1"/>
  <c r="J25" i="1"/>
  <c r="J23" i="1"/>
  <c r="J21" i="1"/>
  <c r="J19" i="1"/>
  <c r="J17" i="1"/>
  <c r="J15" i="1"/>
  <c r="J13" i="1"/>
  <c r="J11" i="1"/>
  <c r="J9" i="1"/>
  <c r="J7" i="1"/>
  <c r="J5" i="1"/>
  <c r="J3" i="1"/>
  <c r="J2" i="1"/>
  <c r="J40" i="1"/>
  <c r="J38" i="1"/>
  <c r="J36" i="1"/>
  <c r="J34" i="1"/>
  <c r="J32" i="1"/>
  <c r="J30" i="1"/>
  <c r="J28" i="1"/>
  <c r="J26" i="1"/>
  <c r="J24" i="1"/>
  <c r="J22" i="1"/>
  <c r="J20" i="1"/>
  <c r="J18" i="1"/>
  <c r="J16" i="1"/>
  <c r="J14" i="1"/>
  <c r="J12" i="1"/>
  <c r="J10" i="1"/>
  <c r="J8" i="1"/>
  <c r="J6" i="1"/>
  <c r="J4" i="1"/>
</calcChain>
</file>

<file path=xl/sharedStrings.xml><?xml version="1.0" encoding="utf-8"?>
<sst xmlns="http://schemas.openxmlformats.org/spreadsheetml/2006/main" count="1537" uniqueCount="524">
  <si>
    <t>Trial #</t>
  </si>
  <si>
    <t>Group</t>
  </si>
  <si>
    <t>List 1,2,5,6 Prime Condition</t>
  </si>
  <si>
    <t>Target Condition</t>
  </si>
  <si>
    <t>L</t>
  </si>
  <si>
    <t>NL</t>
  </si>
  <si>
    <t>Trial</t>
  </si>
  <si>
    <t>TargetCondition</t>
  </si>
  <si>
    <t>PrimeCondition</t>
  </si>
  <si>
    <t>PrimeType</t>
  </si>
  <si>
    <t>Target Item #</t>
  </si>
  <si>
    <t>List 3,4,7,8 Prime Condition</t>
  </si>
  <si>
    <t>List 1,3,5,7 Prime Type</t>
  </si>
  <si>
    <t>List 2,4,6,8 Prime Type</t>
  </si>
  <si>
    <t>List1-4 Prime Item#</t>
  </si>
  <si>
    <t>List5-8</t>
  </si>
  <si>
    <t>Target Item</t>
  </si>
  <si>
    <t>Prime Item</t>
  </si>
  <si>
    <t>Randomization Sheet for PPP2</t>
  </si>
  <si>
    <t>In the Picture Production Study, 2nd version, we have a 2x2x2 design:</t>
  </si>
  <si>
    <t>Prime Types</t>
  </si>
  <si>
    <t>Light or Nonlight</t>
  </si>
  <si>
    <t>Target Types</t>
  </si>
  <si>
    <t>Prime Forms</t>
  </si>
  <si>
    <t>DO or PO</t>
  </si>
  <si>
    <t>These are the items:</t>
  </si>
  <si>
    <t>Light_Target</t>
  </si>
  <si>
    <t>Nonlight_Target</t>
  </si>
  <si>
    <t>L1</t>
  </si>
  <si>
    <t>N1</t>
  </si>
  <si>
    <t>L2</t>
  </si>
  <si>
    <t>N2</t>
  </si>
  <si>
    <t>L3</t>
  </si>
  <si>
    <t>N3</t>
  </si>
  <si>
    <t>L4</t>
  </si>
  <si>
    <t>N4</t>
  </si>
  <si>
    <t>L5</t>
  </si>
  <si>
    <t>N5</t>
  </si>
  <si>
    <t>L6</t>
  </si>
  <si>
    <t>N6</t>
  </si>
  <si>
    <t>L7</t>
  </si>
  <si>
    <t>N7</t>
  </si>
  <si>
    <t>L8</t>
  </si>
  <si>
    <t>N8</t>
  </si>
  <si>
    <t>L9</t>
  </si>
  <si>
    <t>N9</t>
  </si>
  <si>
    <t>L10</t>
  </si>
  <si>
    <t>N10</t>
  </si>
  <si>
    <t>L11</t>
  </si>
  <si>
    <t>N11</t>
  </si>
  <si>
    <t>L12</t>
  </si>
  <si>
    <t>N12</t>
  </si>
  <si>
    <t>L13</t>
  </si>
  <si>
    <t>N13</t>
  </si>
  <si>
    <t>L14</t>
  </si>
  <si>
    <t>N14</t>
  </si>
  <si>
    <t>L15</t>
  </si>
  <si>
    <t>N15</t>
  </si>
  <si>
    <t>L16</t>
  </si>
  <si>
    <t>N16</t>
  </si>
  <si>
    <t>L17</t>
  </si>
  <si>
    <t>N17</t>
  </si>
  <si>
    <t>L18</t>
  </si>
  <si>
    <t>N18</t>
  </si>
  <si>
    <t>L19</t>
  </si>
  <si>
    <t>N19</t>
  </si>
  <si>
    <t>L20</t>
  </si>
  <si>
    <t>N20</t>
  </si>
  <si>
    <t>The possible combinations are:</t>
  </si>
  <si>
    <t>L_DO L</t>
  </si>
  <si>
    <t>L_PO L</t>
  </si>
  <si>
    <t>N_DO L</t>
  </si>
  <si>
    <t>N_PO L</t>
  </si>
  <si>
    <t>L_DO N</t>
  </si>
  <si>
    <t>L_PO N</t>
  </si>
  <si>
    <t>N_DO N</t>
  </si>
  <si>
    <t>N_PO N</t>
  </si>
  <si>
    <t xml:space="preserve">Now, every subject sees each of the targets, which means that every target can appear with four different primes. To make sure that any effects are not due to the specific prime-target pairing, we created two different item groups. </t>
  </si>
  <si>
    <t>Thus, we ended up with eight lists.</t>
  </si>
  <si>
    <t>Light Prime</t>
  </si>
  <si>
    <t>DO</t>
  </si>
  <si>
    <t>PO</t>
  </si>
  <si>
    <t>Nonlight Prime</t>
  </si>
  <si>
    <t>This is what the Mastersheet does:</t>
  </si>
  <si>
    <t>Trial #:</t>
  </si>
  <si>
    <t>There are 40 trials for each lists.</t>
  </si>
  <si>
    <t>Target Item:</t>
  </si>
  <si>
    <t>There are 20 targets of each type.</t>
  </si>
  <si>
    <t>Target Condition:</t>
  </si>
  <si>
    <t>There are Light (L) and Nonlight (N) Targets</t>
  </si>
  <si>
    <t>Group:</t>
  </si>
  <si>
    <t>Each Target can appear with four different Primes, so there are four Groups of trials.</t>
  </si>
  <si>
    <t>List 1-4 Prime Item</t>
  </si>
  <si>
    <t>List 5-8 Prime Item</t>
  </si>
  <si>
    <t>Prime Item # for these lists (one of two different pairings)</t>
  </si>
  <si>
    <t>This list tells us what condition the prime appears in when it is paired with the target specified in columns B and C.</t>
  </si>
  <si>
    <t>This list tells us what condition (L or NL) the prime appears in when it is paired with the target specified in columns B and C.</t>
  </si>
  <si>
    <t>The next tabs of this excel sheet are extracting the individual lists.</t>
  </si>
  <si>
    <t>Picture ID</t>
  </si>
  <si>
    <t>PICTURE #</t>
  </si>
  <si>
    <t>Picture</t>
  </si>
  <si>
    <t>Boy gives the girl a stare</t>
  </si>
  <si>
    <t>Girl gives boy a kiss</t>
  </si>
  <si>
    <t>Boy gives girl a hug</t>
  </si>
  <si>
    <t>Boy gives girl a call</t>
  </si>
  <si>
    <t>Girl gives boy a punch</t>
  </si>
  <si>
    <t>Mother gives the baby comfort</t>
  </si>
  <si>
    <t>Ocean gives the artist inspiration</t>
  </si>
  <si>
    <t>Jester gives king a bow</t>
  </si>
  <si>
    <t>Man gives money to cop</t>
  </si>
  <si>
    <t>Captain gives orders to soldiers</t>
  </si>
  <si>
    <t>Man gives woman a compliment</t>
  </si>
  <si>
    <t>Teacher gives a lecture to students</t>
  </si>
  <si>
    <t>Criminal gives a glare to the judge</t>
  </si>
  <si>
    <t>Barber gives a haircut to his client</t>
  </si>
  <si>
    <t>Nurse gives aid to the patient</t>
  </si>
  <si>
    <t>Student gives an answer to the teacher</t>
  </si>
  <si>
    <t>Bully gives a push to the child</t>
  </si>
  <si>
    <t>Cowboy gives clown a hat</t>
  </si>
  <si>
    <t>waitress gives customer a glass</t>
  </si>
  <si>
    <t>Waitress gives customer menu</t>
  </si>
  <si>
    <t>Student gives teacher flowers</t>
  </si>
  <si>
    <t>Cop gives driver ticket</t>
  </si>
  <si>
    <t>Librarian hands boy a book</t>
  </si>
  <si>
    <t>Boy gives girl a pitcher</t>
  </si>
  <si>
    <t>Nurse gives patient water</t>
  </si>
  <si>
    <t>Farmer pays money to plumber</t>
  </si>
  <si>
    <t>Boy gives teacher apple</t>
  </si>
  <si>
    <t>Boy gives valentine to woman</t>
  </si>
  <si>
    <t>Girl gives K to boy</t>
  </si>
  <si>
    <t>boy gives K to girl</t>
  </si>
  <si>
    <t>TARGET PIC</t>
  </si>
  <si>
    <t>PRIME SENTENCE</t>
  </si>
  <si>
    <t>Sentence</t>
  </si>
  <si>
    <t>Picture Description</t>
  </si>
  <si>
    <t>Verb</t>
  </si>
  <si>
    <t>give</t>
  </si>
  <si>
    <t>NL1</t>
  </si>
  <si>
    <t>NL2</t>
  </si>
  <si>
    <t>NL3</t>
  </si>
  <si>
    <t>NL4</t>
  </si>
  <si>
    <t>NL5</t>
  </si>
  <si>
    <t>NL6</t>
  </si>
  <si>
    <t>NL7</t>
  </si>
  <si>
    <t>NL8</t>
  </si>
  <si>
    <t>NL9</t>
  </si>
  <si>
    <t>NL10</t>
  </si>
  <si>
    <t>NL11</t>
  </si>
  <si>
    <t>NL12</t>
  </si>
  <si>
    <t>NL13</t>
  </si>
  <si>
    <t>NL14</t>
  </si>
  <si>
    <t>NL15</t>
  </si>
  <si>
    <t>NL16</t>
  </si>
  <si>
    <t>NL17</t>
  </si>
  <si>
    <t>NL18</t>
  </si>
  <si>
    <t>NL19</t>
  </si>
  <si>
    <t>NL20</t>
  </si>
  <si>
    <t>Condition</t>
  </si>
  <si>
    <t>Actual Sentence</t>
  </si>
  <si>
    <t>The smoker gives a cigarette to the pedestrian.</t>
  </si>
  <si>
    <t>The smoker gives the pedestrian a cigarette.</t>
  </si>
  <si>
    <t>The man gives his key to the neighbor.</t>
  </si>
  <si>
    <t>The man gives the neighbor his key.</t>
  </si>
  <si>
    <t>The brother gives a toy to his sibling.</t>
  </si>
  <si>
    <t>The brother gives his sibling a toy.</t>
  </si>
  <si>
    <t>The young man gives a bouquet to his date.</t>
  </si>
  <si>
    <t>The young man gives his date a bouquet.</t>
  </si>
  <si>
    <t>The mother gives an apple to the child.</t>
  </si>
  <si>
    <t>The mother gives the child an apple.</t>
  </si>
  <si>
    <t>The researcher gives an article to the journalist.</t>
  </si>
  <si>
    <t>The researcher gives the journalist an article.</t>
  </si>
  <si>
    <t>The girl gives her number to the stranger.</t>
  </si>
  <si>
    <t>The girl gives the stranger her number.</t>
  </si>
  <si>
    <t>The suspect gives his gun to the investigators.</t>
  </si>
  <si>
    <t>The suspect gives the investigators his gun.</t>
  </si>
  <si>
    <t>The girl gives a ball to the boy.</t>
  </si>
  <si>
    <t>The girl gives the boy a ball.</t>
  </si>
  <si>
    <t>The boy gives a flower to the girl.</t>
  </si>
  <si>
    <t>The boy gives the girl a flower.</t>
  </si>
  <si>
    <t>The coach gives a towel to the player.</t>
  </si>
  <si>
    <t>The coach gives the player a towel.</t>
  </si>
  <si>
    <t>The teacher gives books to the students.</t>
  </si>
  <si>
    <t>The teacher gives the students books.</t>
  </si>
  <si>
    <t>The girl gives a pen to the boy.</t>
  </si>
  <si>
    <t>The girl gives the boy a pen.</t>
  </si>
  <si>
    <t>The father gives a present to his son.</t>
  </si>
  <si>
    <t>The father gives his son a present.</t>
  </si>
  <si>
    <t>The man gives a necklace to the woman.</t>
  </si>
  <si>
    <t>The man gives the woman a necklace.</t>
  </si>
  <si>
    <t>The husband gives a diamond to his wife.</t>
  </si>
  <si>
    <t>The husband gives his wife a diamond.</t>
  </si>
  <si>
    <t>The nurse gives medicine to the patient.</t>
  </si>
  <si>
    <t>The nurse gives the patient medicine.</t>
  </si>
  <si>
    <t>The child gives a gift to her mother.</t>
  </si>
  <si>
    <t>The child gives her mother a gift.</t>
  </si>
  <si>
    <t>The boy gives a pen to his classmate.</t>
  </si>
  <si>
    <t>The boy gives his classmate a pen.</t>
  </si>
  <si>
    <t>The man gives a rose to the woman.</t>
  </si>
  <si>
    <t>The man gives the woman a rose.</t>
  </si>
  <si>
    <t>#</t>
  </si>
  <si>
    <t>Form</t>
  </si>
  <si>
    <t>Sentence ID</t>
  </si>
  <si>
    <t>L_PO_1</t>
  </si>
  <si>
    <t>L_DO_1</t>
  </si>
  <si>
    <t>L_PO_2</t>
  </si>
  <si>
    <t>L_DO_2</t>
  </si>
  <si>
    <t>L_PO_3</t>
  </si>
  <si>
    <t>L_DO_3</t>
  </si>
  <si>
    <t>L_PO_4</t>
  </si>
  <si>
    <t>L_DO_4</t>
  </si>
  <si>
    <t>L_PO_5</t>
  </si>
  <si>
    <t>L_DO_5</t>
  </si>
  <si>
    <t>L_PO_6</t>
  </si>
  <si>
    <t>L_DO_6</t>
  </si>
  <si>
    <t>L_PO_7</t>
  </si>
  <si>
    <t>L_DO_7</t>
  </si>
  <si>
    <t>L_PO_8</t>
  </si>
  <si>
    <t>L_DO_8</t>
  </si>
  <si>
    <t>L_PO_9</t>
  </si>
  <si>
    <t>L_DO_9</t>
  </si>
  <si>
    <t>L_PO_10</t>
  </si>
  <si>
    <t>L_DO_10</t>
  </si>
  <si>
    <t>L_PO_11</t>
  </si>
  <si>
    <t>L_DO_11</t>
  </si>
  <si>
    <t>L_PO_12</t>
  </si>
  <si>
    <t>L_DO_12</t>
  </si>
  <si>
    <t>L_PO_13</t>
  </si>
  <si>
    <t>L_DO_13</t>
  </si>
  <si>
    <t>L_PO_14</t>
  </si>
  <si>
    <t>L_DO_14</t>
  </si>
  <si>
    <t>L_PO_15</t>
  </si>
  <si>
    <t>L_DO_15</t>
  </si>
  <si>
    <t>L_PO_16</t>
  </si>
  <si>
    <t>L_DO_16</t>
  </si>
  <si>
    <t>L_PO_17</t>
  </si>
  <si>
    <t>L_DO_17</t>
  </si>
  <si>
    <t>L_PO_18</t>
  </si>
  <si>
    <t>L_DO_18</t>
  </si>
  <si>
    <t>L_PO_19</t>
  </si>
  <si>
    <t>L_DO_19</t>
  </si>
  <si>
    <t>L_PO_20</t>
  </si>
  <si>
    <t>L_DO_20</t>
  </si>
  <si>
    <t>The kidnapper gives an ultimatum to the government.</t>
  </si>
  <si>
    <t>The mechanic gives directions to the driver.</t>
  </si>
  <si>
    <t>The singer gives a signal to the drummer.</t>
  </si>
  <si>
    <t>The officer gives a command to the soldiers.</t>
  </si>
  <si>
    <t>The professor gives advice to his students.</t>
  </si>
  <si>
    <t>The teacher gives encouragement to the students.</t>
  </si>
  <si>
    <t>The insider gives a tip to the police.</t>
  </si>
  <si>
    <t>The researcher gives an example to the journalist.</t>
  </si>
  <si>
    <t>The smoker gives a light to the pedestrian.</t>
  </si>
  <si>
    <t>The barber gives a haircut to the customer.</t>
  </si>
  <si>
    <t>The culprit gives a reply to the attorney.</t>
  </si>
  <si>
    <t>The grandfather gives a lesson to his grandchild.</t>
  </si>
  <si>
    <t>The nurse gives aid to the patient.</t>
  </si>
  <si>
    <t>The man gives a nod to the neighbor.</t>
  </si>
  <si>
    <t>The boy gives a wink to his sister.</t>
  </si>
  <si>
    <t>The coach gives a massage to the player.</t>
  </si>
  <si>
    <t>The lady gives an order to the man.</t>
  </si>
  <si>
    <t>The criminal gives a glare to the judge.</t>
  </si>
  <si>
    <t>The teenager gives a beating to his rival.</t>
  </si>
  <si>
    <t>The kidnapper gives the government an ultimatum.</t>
  </si>
  <si>
    <t>The mechanic gives the foreigner directions.</t>
  </si>
  <si>
    <t>The singer gives the drummer a signal.</t>
  </si>
  <si>
    <t>The officer gives the squadron a command.</t>
  </si>
  <si>
    <t>The professor gives his students advice.</t>
  </si>
  <si>
    <t>The teacher gives the students encouragement.</t>
  </si>
  <si>
    <t>The insider gives the police a tip.</t>
  </si>
  <si>
    <t>The researcher gives the journalist an example.</t>
  </si>
  <si>
    <t>The smoker gives the pedestrian a light.</t>
  </si>
  <si>
    <t>The barber gives the customer a haircut.</t>
  </si>
  <si>
    <t>The culprit gives the attorney a reply.</t>
  </si>
  <si>
    <t>The grandfather gives his grandchild a lesson.</t>
  </si>
  <si>
    <t>The nurse gives the patient aid.</t>
  </si>
  <si>
    <t>The neighbor gives the man a nod.</t>
  </si>
  <si>
    <t>The boy gives his sister a wink.</t>
  </si>
  <si>
    <t>The coach gives the player a massage.</t>
  </si>
  <si>
    <t>The lady gives the man an order.</t>
  </si>
  <si>
    <t>The criminal gives the judge a glare.</t>
  </si>
  <si>
    <t>The teenager gives his rival a beating.</t>
  </si>
  <si>
    <t>Number in Order</t>
  </si>
  <si>
    <t>Type of Filler</t>
  </si>
  <si>
    <t>Filler #</t>
  </si>
  <si>
    <t>Filler Sentence</t>
  </si>
  <si>
    <t>Seen before? 0=no, 1=yes</t>
  </si>
  <si>
    <t>The officer detains the gentleman.</t>
  </si>
  <si>
    <t>The weeds overtake the garden.</t>
  </si>
  <si>
    <t>The restaurant patron eats her food.</t>
  </si>
  <si>
    <t>The maid cleans the hotel room.</t>
  </si>
  <si>
    <t>The caterer prepares the meal.</t>
  </si>
  <si>
    <t>The speaker adjusts the microphone.</t>
  </si>
  <si>
    <t>The technician installs the cable.</t>
  </si>
  <si>
    <t>The technician installed the cable.</t>
  </si>
  <si>
    <t>The student completed her term paper.</t>
  </si>
  <si>
    <t>The student completes her term paper.</t>
  </si>
  <si>
    <t>The manager greets his customer.</t>
  </si>
  <si>
    <t>The publisher criticizes the manuscript.</t>
  </si>
  <si>
    <t>The doctor examines the patient.</t>
  </si>
  <si>
    <t>The supervisor initials the paperwork.</t>
  </si>
  <si>
    <t>The secretary files the document.</t>
  </si>
  <si>
    <t>The secretary filed the document.</t>
  </si>
  <si>
    <t>The rabbit eats the carrot.</t>
  </si>
  <si>
    <t>The architect perfects his design.</t>
  </si>
  <si>
    <t>The CEO fires his secretary.</t>
  </si>
  <si>
    <t>The bird builds its nest.</t>
  </si>
  <si>
    <t>The lawyer defends his client.</t>
  </si>
  <si>
    <t>The janitor mops the gymnasium floor.</t>
  </si>
  <si>
    <t>The pharmacist fills the patient's prescription.</t>
  </si>
  <si>
    <t>The nurse records the patient's blood pressure.</t>
  </si>
  <si>
    <t>The teacher reprimands the student.</t>
  </si>
  <si>
    <t>The salesman completes his quota.</t>
  </si>
  <si>
    <t>The chemist prepares the solution.</t>
  </si>
  <si>
    <t>The man checks his watch.</t>
  </si>
  <si>
    <t>The dog growls threateningly.</t>
  </si>
  <si>
    <t>The boat sails smoothly.</t>
  </si>
  <si>
    <t>The tree grows rapidly.</t>
  </si>
  <si>
    <t>The smoke rises steadily.</t>
  </si>
  <si>
    <t>The student eats hurriedly.</t>
  </si>
  <si>
    <t>The presenter speaks fluidly.</t>
  </si>
  <si>
    <t>The time passes slowly.</t>
  </si>
  <si>
    <t>The athlete jumps quickly.</t>
  </si>
  <si>
    <t>The audience laughs extremely loudly.</t>
  </si>
  <si>
    <t>The opera singer performes beautifully.</t>
  </si>
  <si>
    <t>The manager walks briskly.</t>
  </si>
  <si>
    <t>The customer eats heartily.</t>
  </si>
  <si>
    <t>The student studies endlessly.</t>
  </si>
  <si>
    <t>The novelist writes tirelessly.</t>
  </si>
  <si>
    <t>The plane lands smoothly.</t>
  </si>
  <si>
    <t>The lion roars viciously.</t>
  </si>
  <si>
    <t>The bus driver turns sharply.</t>
  </si>
  <si>
    <t>The ballerina spins gracefully.</t>
  </si>
  <si>
    <t>The record player stops abruptly.</t>
  </si>
  <si>
    <t>The interview proceeds smoothly.</t>
  </si>
  <si>
    <t>The disease spreads rapidly.</t>
  </si>
  <si>
    <t>The baby cries relentlessly.</t>
  </si>
  <si>
    <t>The athlete performs effortlessly.</t>
  </si>
  <si>
    <t>The teacher lectures enthusiastically.</t>
  </si>
  <si>
    <t>The stove works sporadically.</t>
  </si>
  <si>
    <t>The worker quit when he received a bad evaluation.</t>
  </si>
  <si>
    <t>The building is demolished because the roof collapsed.</t>
  </si>
  <si>
    <t>The window shatters when the hurricane arrives.</t>
  </si>
  <si>
    <t>The cook jumps when the hot soup splattered.</t>
  </si>
  <si>
    <t>The woman forgot that she scheduled an appointment.</t>
  </si>
  <si>
    <t>The man admits that he was wrong.</t>
  </si>
  <si>
    <t>The company claims that their product is the best.</t>
  </si>
  <si>
    <t>The teacher blushes when his students correct him.</t>
  </si>
  <si>
    <t>The cadet salutes when the lieutenant addresses him.</t>
  </si>
  <si>
    <t>TP1</t>
  </si>
  <si>
    <t>Bee stings man</t>
  </si>
  <si>
    <t>TP2</t>
  </si>
  <si>
    <t>Dog chases mailman</t>
  </si>
  <si>
    <t>TP3</t>
  </si>
  <si>
    <t>Tow truck tows the car</t>
  </si>
  <si>
    <t>TP4</t>
  </si>
  <si>
    <t>Rock hits boy on head</t>
  </si>
  <si>
    <t>TP5</t>
  </si>
  <si>
    <t>Lightning strikes church</t>
  </si>
  <si>
    <t>TP6</t>
  </si>
  <si>
    <t>Train runs into bus</t>
  </si>
  <si>
    <t>TP7</t>
  </si>
  <si>
    <t>Wrecking ball destroys building</t>
  </si>
  <si>
    <t>TP8</t>
  </si>
  <si>
    <t>Avalanche scares skiers</t>
  </si>
  <si>
    <t>TP9</t>
  </si>
  <si>
    <t>Toy startles little girl</t>
  </si>
  <si>
    <t>TP10</t>
  </si>
  <si>
    <t>Tornado destroys barn</t>
  </si>
  <si>
    <t>TP11</t>
  </si>
  <si>
    <t>TP12</t>
  </si>
  <si>
    <t>Water squirts fireman</t>
  </si>
  <si>
    <t>TP13</t>
  </si>
  <si>
    <t>Ambulance hits policeman</t>
  </si>
  <si>
    <t>TP15</t>
  </si>
  <si>
    <t>Rock breaks window.</t>
  </si>
  <si>
    <t>FP11</t>
  </si>
  <si>
    <t>FP12</t>
  </si>
  <si>
    <t>Heavy woman is running</t>
  </si>
  <si>
    <t>FP13</t>
  </si>
  <si>
    <t>Girl is running to her house</t>
  </si>
  <si>
    <t>FP14</t>
  </si>
  <si>
    <t>Old man is sleeping</t>
  </si>
  <si>
    <t>FP15</t>
  </si>
  <si>
    <t>Two boys are chasing each other</t>
  </si>
  <si>
    <t>FP16</t>
  </si>
  <si>
    <t>Girl is crying</t>
  </si>
  <si>
    <t>FP17</t>
  </si>
  <si>
    <t>Girl is sitting on car laughing</t>
  </si>
  <si>
    <t>FP18</t>
  </si>
  <si>
    <t>Two girls are chasing each other</t>
  </si>
  <si>
    <t>FP19</t>
  </si>
  <si>
    <t>FP20</t>
  </si>
  <si>
    <t>Woman is ironing</t>
  </si>
  <si>
    <t>FP21</t>
  </si>
  <si>
    <t>FP22</t>
  </si>
  <si>
    <t>Girl is reading on the grass</t>
  </si>
  <si>
    <t>FP23</t>
  </si>
  <si>
    <t>FP24</t>
  </si>
  <si>
    <t>Girl is running to her father</t>
  </si>
  <si>
    <t>FP25</t>
  </si>
  <si>
    <t>FP26</t>
  </si>
  <si>
    <t>Man is jogging</t>
  </si>
  <si>
    <t>FP27</t>
  </si>
  <si>
    <t>FP28</t>
  </si>
  <si>
    <t>Two chefs are decorating a cake</t>
  </si>
  <si>
    <t>FP29</t>
  </si>
  <si>
    <t>Woman is washing a broken window</t>
  </si>
  <si>
    <t>FP30</t>
  </si>
  <si>
    <t>FP31</t>
  </si>
  <si>
    <t>FP32</t>
  </si>
  <si>
    <t>Boy is sleeping on floor</t>
  </si>
  <si>
    <t>FP33</t>
  </si>
  <si>
    <t>Old man is sleeping in a chair</t>
  </si>
  <si>
    <t>FP34</t>
  </si>
  <si>
    <t>Boy is eating an apple in the tub</t>
  </si>
  <si>
    <t>FP35</t>
  </si>
  <si>
    <t>Cat is sleeping</t>
  </si>
  <si>
    <t>FP36</t>
  </si>
  <si>
    <t>FP37</t>
  </si>
  <si>
    <t>FP38</t>
  </si>
  <si>
    <t>FP39</t>
  </si>
  <si>
    <t>FP40</t>
  </si>
  <si>
    <t>Two cats are sleeping</t>
  </si>
  <si>
    <t>Two bikes are leaning on fence</t>
  </si>
  <si>
    <t>110 fillers, 45 of which will be seen once, and 65 twice --&gt; 175 filler trials</t>
  </si>
  <si>
    <t>NUMBER OF TRIALS</t>
  </si>
  <si>
    <t>40 target pics</t>
  </si>
  <si>
    <t>trials in total</t>
  </si>
  <si>
    <t>pic</t>
  </si>
  <si>
    <t>PICS</t>
  </si>
  <si>
    <t>22 seen twice</t>
  </si>
  <si>
    <t>31 seen once</t>
  </si>
  <si>
    <t>75 trials total</t>
  </si>
  <si>
    <t>SENTENCES</t>
  </si>
  <si>
    <t>35 seen twice</t>
  </si>
  <si>
    <t>30 seen once</t>
  </si>
  <si>
    <t>100 trials total</t>
  </si>
  <si>
    <t>sent</t>
  </si>
  <si>
    <t>Sent or Pic</t>
  </si>
  <si>
    <t>DISPLAY IN EPRIME</t>
  </si>
  <si>
    <t>Teacher gives student a scolding</t>
  </si>
  <si>
    <t>Attorney gives gun to judge</t>
  </si>
  <si>
    <t>use TP 14!</t>
  </si>
  <si>
    <t>queen gives a kiss to the king</t>
  </si>
  <si>
    <t>girl giving boy a sandwich</t>
  </si>
  <si>
    <t>Man giving dog a stick</t>
  </si>
  <si>
    <t>Car dealer giving keys to couple</t>
  </si>
  <si>
    <t>Boy giving bottle to girl</t>
  </si>
  <si>
    <t>boy giving book to girl</t>
  </si>
  <si>
    <t>girl giving boy a letter</t>
  </si>
  <si>
    <t>man cooking pasta</t>
  </si>
  <si>
    <t>The ocean gives inspiration to the artist.</t>
  </si>
  <si>
    <t>The ocean gives the artist inspiration.</t>
  </si>
  <si>
    <t>40 prime sentences, 40 target pictures</t>
  </si>
  <si>
    <t>L1.bmp</t>
  </si>
  <si>
    <t>L2.bmp</t>
  </si>
  <si>
    <t>L3.bmp</t>
  </si>
  <si>
    <t>L4.bmp</t>
  </si>
  <si>
    <t>L5.bmp</t>
  </si>
  <si>
    <t>L6.bmp</t>
  </si>
  <si>
    <t>L7.bmp</t>
  </si>
  <si>
    <t>L8.bmp</t>
  </si>
  <si>
    <t>L9.bmp</t>
  </si>
  <si>
    <t>L10.bmp</t>
  </si>
  <si>
    <t>L11.bmp</t>
  </si>
  <si>
    <t>L12.bmp</t>
  </si>
  <si>
    <t>L13.bmp</t>
  </si>
  <si>
    <t>L14.bmp</t>
  </si>
  <si>
    <t>L15.bmp</t>
  </si>
  <si>
    <t>L16.bmp</t>
  </si>
  <si>
    <t>L17.bmp</t>
  </si>
  <si>
    <t>L18.bmp</t>
  </si>
  <si>
    <t>L19.bmp</t>
  </si>
  <si>
    <t>L20.bmp</t>
  </si>
  <si>
    <t>NL1.bmp</t>
  </si>
  <si>
    <t>NL2.bmp</t>
  </si>
  <si>
    <t>NL3.bmp</t>
  </si>
  <si>
    <t>NL4.bmp</t>
  </si>
  <si>
    <t>NL5.bmp</t>
  </si>
  <si>
    <t>NL6.bmp</t>
  </si>
  <si>
    <t>NL7.bmp</t>
  </si>
  <si>
    <t>NL8.bmp</t>
  </si>
  <si>
    <t>NL9.bmp</t>
  </si>
  <si>
    <t>NL10.bmp</t>
  </si>
  <si>
    <t>NL11.bmp</t>
  </si>
  <si>
    <t>NL12.bmp</t>
  </si>
  <si>
    <t>NL13.bmp</t>
  </si>
  <si>
    <t>NL14.bmp</t>
  </si>
  <si>
    <t>NL15.bmp</t>
  </si>
  <si>
    <t>NL16.bmp</t>
  </si>
  <si>
    <t>NL17.bmp</t>
  </si>
  <si>
    <t>NL18.bmp</t>
  </si>
  <si>
    <t>NL19.bmp</t>
  </si>
  <si>
    <t>NL20.bmp</t>
  </si>
  <si>
    <t>DP26</t>
  </si>
  <si>
    <t>DP21</t>
  </si>
  <si>
    <t>DP22</t>
  </si>
  <si>
    <t>DP23</t>
  </si>
  <si>
    <t>DP24</t>
  </si>
  <si>
    <t>DP25</t>
  </si>
  <si>
    <t>Girl gives boy a kick</t>
  </si>
  <si>
    <t>TP21</t>
  </si>
  <si>
    <t>Girls wheelbarrowing</t>
  </si>
  <si>
    <t>Dude sitting on a bench</t>
  </si>
  <si>
    <t>Woman brushing her hair</t>
  </si>
  <si>
    <t>Man sleeping</t>
  </si>
  <si>
    <t>Kids climbing a tree</t>
  </si>
  <si>
    <t>Girl playing dressup</t>
  </si>
  <si>
    <t>Girl jumping rope</t>
  </si>
  <si>
    <t>elephant riding in a truck</t>
  </si>
  <si>
    <t>boy slips on ice</t>
  </si>
  <si>
    <t>girls wearing big shoes</t>
  </si>
  <si>
    <t>man sleeping in chair</t>
  </si>
  <si>
    <t>firefighter saves baby</t>
  </si>
  <si>
    <t>TP24</t>
  </si>
  <si>
    <t>boy drinking coke</t>
  </si>
  <si>
    <t>TP23</t>
  </si>
  <si>
    <t>woman baking cake</t>
  </si>
  <si>
    <t>TP22</t>
  </si>
  <si>
    <t>TP19</t>
  </si>
  <si>
    <t>shark scaring boy</t>
  </si>
  <si>
    <t>TP18</t>
  </si>
  <si>
    <t>woman pushing boy in sled</t>
  </si>
  <si>
    <t>TP17</t>
  </si>
  <si>
    <t>girl dragging boy in wheelbarrow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</si>
</sst>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4" x14ac:knownFonts="1">
    <font>
      <sz val="11"/>
      <color theme="1"/>
      <name val="Calibri"/>
      <family val="2"/>
      <scheme val="minor"/>
    </font>
    <font>
      <b/>
      <sz val="12"/>
      <color theme="1"/>
      <name val="Calibri"/>
      <family val="2"/>
      <scheme val="minor"/>
    </font>
    <font>
      <b/>
      <sz val="16"/>
      <color theme="1"/>
      <name val="Calibri"/>
      <scheme val="minor"/>
    </font>
    <font>
      <sz val="12"/>
      <color theme="6" tint="-0.249977111117893"/>
      <name val="Calibri"/>
      <scheme val="minor"/>
    </font>
    <font>
      <sz val="12"/>
      <color theme="6" tint="-0.499984740745262"/>
      <name val="Calibri"/>
      <scheme val="minor"/>
    </font>
    <font>
      <sz val="12"/>
      <color theme="3" tint="0.39997558519241921"/>
      <name val="Calibri"/>
      <scheme val="minor"/>
    </font>
    <font>
      <sz val="12"/>
      <color theme="9" tint="-0.249977111117893"/>
      <name val="Calibri"/>
      <scheme val="minor"/>
    </font>
    <font>
      <sz val="12"/>
      <name val="Calibri"/>
      <scheme val="minor"/>
    </font>
    <font>
      <u/>
      <sz val="11"/>
      <color theme="10"/>
      <name val="Calibri"/>
      <family val="2"/>
      <scheme val="minor"/>
    </font>
    <font>
      <u/>
      <sz val="11"/>
      <color theme="11"/>
      <name val="Calibri"/>
      <family val="2"/>
      <scheme val="minor"/>
    </font>
    <font>
      <b/>
      <sz val="11"/>
      <color theme="1"/>
      <name val="Calibri"/>
      <scheme val="minor"/>
    </font>
    <font>
      <b/>
      <sz val="11"/>
      <color theme="6" tint="-0.499984740745262"/>
      <name val="Calibri"/>
      <scheme val="minor"/>
    </font>
    <font>
      <b/>
      <sz val="10"/>
      <name val="Arial"/>
      <family val="2"/>
    </font>
    <font>
      <sz val="10"/>
      <name val="Arial"/>
      <family val="2"/>
    </font>
    <font>
      <sz val="10"/>
      <color rgb="FF000000"/>
      <name val="Arial"/>
      <family val="2"/>
    </font>
    <font>
      <b/>
      <sz val="11"/>
      <color rgb="FFFF0000"/>
      <name val="Calibri"/>
      <scheme val="minor"/>
    </font>
    <font>
      <b/>
      <sz val="11"/>
      <color theme="6" tint="-0.249977111117893"/>
      <name val="Calibri"/>
      <scheme val="minor"/>
    </font>
    <font>
      <b/>
      <sz val="12"/>
      <name val="Verdana"/>
    </font>
    <font>
      <b/>
      <sz val="12"/>
      <color rgb="FFDD0806"/>
      <name val="Verdana"/>
    </font>
    <font>
      <sz val="10"/>
      <name val="Verdana"/>
    </font>
    <font>
      <sz val="12"/>
      <color rgb="FFDD0806"/>
      <name val="Verdana"/>
    </font>
    <font>
      <b/>
      <sz val="11"/>
      <color indexed="8"/>
      <name val="Calibri"/>
      <family val="2"/>
    </font>
    <font>
      <sz val="11"/>
      <color indexed="8"/>
      <name val="Calibri"/>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style="thin">
        <color auto="1"/>
      </top>
      <bottom/>
      <diagonal/>
    </border>
    <border>
      <left/>
      <right/>
      <top/>
      <bottom style="medium">
        <color auto="1"/>
      </bottom>
      <diagonal/>
    </border>
  </borders>
  <cellStyleXfs count="13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3">
    <xf numFmtId="0" fontId="0" fillId="0" borderId="0" xfId="0"/>
    <xf numFmtId="0" fontId="2" fillId="0" borderId="0" xfId="0" applyFont="1"/>
    <xf numFmtId="0" fontId="1"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0" fillId="0" borderId="0" xfId="0" applyAlignment="1">
      <alignment horizont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left"/>
    </xf>
    <xf numFmtId="0" fontId="10" fillId="0" borderId="0" xfId="0" applyFont="1"/>
    <xf numFmtId="0" fontId="10" fillId="0" borderId="0" xfId="0" applyFont="1" applyAlignment="1">
      <alignment horizontal="center"/>
    </xf>
    <xf numFmtId="0" fontId="11" fillId="0" borderId="0" xfId="0" applyFont="1"/>
    <xf numFmtId="0" fontId="12" fillId="0" borderId="0" xfId="0" applyFont="1"/>
    <xf numFmtId="0" fontId="13" fillId="0" borderId="0" xfId="0" applyFont="1"/>
    <xf numFmtId="0" fontId="14" fillId="0" borderId="0" xfId="0" applyFont="1"/>
    <xf numFmtId="0" fontId="13" fillId="0" borderId="0" xfId="0" applyFont="1" applyAlignment="1">
      <alignment horizontal="right"/>
    </xf>
    <xf numFmtId="0" fontId="15" fillId="0" borderId="0" xfId="0" applyFont="1"/>
    <xf numFmtId="0" fontId="16" fillId="0" borderId="0" xfId="0" applyFont="1"/>
    <xf numFmtId="0" fontId="17" fillId="0" borderId="0" xfId="0" applyFont="1"/>
    <xf numFmtId="0" fontId="18" fillId="0" borderId="0" xfId="0" applyFont="1" applyAlignment="1">
      <alignment horizontal="center"/>
    </xf>
    <xf numFmtId="0" fontId="19" fillId="0" borderId="0" xfId="0" applyFont="1"/>
    <xf numFmtId="164" fontId="20" fillId="0" borderId="0" xfId="0" applyNumberFormat="1" applyFont="1" applyAlignment="1">
      <alignment horizontal="center"/>
    </xf>
    <xf numFmtId="0" fontId="21" fillId="0" borderId="0" xfId="0" applyFont="1"/>
    <xf numFmtId="0" fontId="0" fillId="0" borderId="0" xfId="0" applyFont="1"/>
    <xf numFmtId="0" fontId="22" fillId="0" borderId="0" xfId="0" applyFont="1"/>
    <xf numFmtId="0" fontId="12" fillId="0" borderId="0" xfId="0" applyFont="1" applyFill="1"/>
    <xf numFmtId="0" fontId="0" fillId="0" borderId="0" xfId="0" applyFont="1" applyFill="1"/>
    <xf numFmtId="0" fontId="0" fillId="0" borderId="0" xfId="0" applyFill="1"/>
    <xf numFmtId="0" fontId="22" fillId="0" borderId="0" xfId="0" applyFont="1" applyFill="1"/>
    <xf numFmtId="0" fontId="10" fillId="0" borderId="0" xfId="0" applyFont="1" applyFill="1"/>
    <xf numFmtId="0" fontId="13" fillId="0" borderId="1" xfId="0" applyFont="1" applyBorder="1" applyAlignment="1">
      <alignment horizontal="right"/>
    </xf>
    <xf numFmtId="0" fontId="13" fillId="0" borderId="1" xfId="0" applyFont="1" applyBorder="1"/>
    <xf numFmtId="0" fontId="0" fillId="0" borderId="1" xfId="0" applyBorder="1"/>
    <xf numFmtId="0" fontId="13" fillId="0" borderId="0" xfId="0" applyFont="1" applyBorder="1" applyAlignment="1">
      <alignment horizontal="right"/>
    </xf>
    <xf numFmtId="0" fontId="13" fillId="0" borderId="0" xfId="0" applyFont="1" applyBorder="1"/>
    <xf numFmtId="0" fontId="0" fillId="0" borderId="0" xfId="0" applyBorder="1"/>
    <xf numFmtId="0" fontId="13" fillId="0" borderId="2" xfId="0" applyFont="1" applyBorder="1" applyAlignment="1">
      <alignment horizontal="right"/>
    </xf>
    <xf numFmtId="0" fontId="13" fillId="0" borderId="2" xfId="0" applyFont="1" applyBorder="1"/>
    <xf numFmtId="0" fontId="0" fillId="0" borderId="2" xfId="0" applyBorder="1"/>
    <xf numFmtId="0" fontId="23" fillId="0" borderId="0" xfId="0" applyFont="1"/>
    <xf numFmtId="0" fontId="12" fillId="0" borderId="2" xfId="0" applyFont="1" applyBorder="1"/>
    <xf numFmtId="0" fontId="12" fillId="0" borderId="0" xfId="0" applyFont="1" applyBorder="1"/>
    <xf numFmtId="0" fontId="7" fillId="0" borderId="0" xfId="0" applyFont="1" applyAlignment="1">
      <alignment horizontal="left" vertical="top" wrapText="1"/>
    </xf>
  </cellXfs>
  <cellStyles count="1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64"/>
  <sheetViews>
    <sheetView topLeftCell="A39" workbookViewId="0">
      <selection activeCell="J48" sqref="J48"/>
    </sheetView>
  </sheetViews>
  <sheetFormatPr baseColWidth="10" defaultRowHeight="14" x14ac:dyDescent="0"/>
  <cols>
    <col min="2" max="2" width="10.83203125" style="5"/>
    <col min="5" max="5" width="13.83203125" style="5" bestFit="1" customWidth="1"/>
    <col min="9" max="9" width="11.6640625" bestFit="1" customWidth="1"/>
  </cols>
  <sheetData>
    <row r="3" spans="2:10" ht="20">
      <c r="C3" s="1" t="s">
        <v>18</v>
      </c>
    </row>
    <row r="5" spans="2:10">
      <c r="C5" t="s">
        <v>19</v>
      </c>
    </row>
    <row r="7" spans="2:10">
      <c r="C7" t="s">
        <v>20</v>
      </c>
      <c r="D7" t="s">
        <v>21</v>
      </c>
    </row>
    <row r="8" spans="2:10">
      <c r="C8" t="s">
        <v>23</v>
      </c>
      <c r="D8" t="s">
        <v>24</v>
      </c>
    </row>
    <row r="9" spans="2:10">
      <c r="C9" t="s">
        <v>22</v>
      </c>
      <c r="D9" t="s">
        <v>21</v>
      </c>
    </row>
    <row r="11" spans="2:10">
      <c r="C11" t="s">
        <v>25</v>
      </c>
    </row>
    <row r="12" spans="2:10" ht="15">
      <c r="B12" s="10" t="s">
        <v>79</v>
      </c>
      <c r="C12" s="2" t="s">
        <v>80</v>
      </c>
      <c r="D12" s="2" t="s">
        <v>81</v>
      </c>
      <c r="E12" s="2" t="s">
        <v>82</v>
      </c>
      <c r="F12" s="2" t="s">
        <v>80</v>
      </c>
      <c r="G12" s="2" t="s">
        <v>81</v>
      </c>
      <c r="H12" s="2"/>
      <c r="I12" s="2" t="s">
        <v>26</v>
      </c>
      <c r="J12" s="2" t="s">
        <v>27</v>
      </c>
    </row>
    <row r="13" spans="2:10" ht="15">
      <c r="B13" s="10">
        <v>1</v>
      </c>
      <c r="C13" s="3" t="s">
        <v>80</v>
      </c>
      <c r="D13" s="4" t="s">
        <v>81</v>
      </c>
      <c r="E13" s="10">
        <v>1</v>
      </c>
      <c r="F13" s="3" t="s">
        <v>80</v>
      </c>
      <c r="G13" s="4" t="s">
        <v>81</v>
      </c>
      <c r="H13" s="4"/>
      <c r="I13" s="6" t="s">
        <v>28</v>
      </c>
      <c r="J13" s="7" t="s">
        <v>29</v>
      </c>
    </row>
    <row r="14" spans="2:10" ht="15">
      <c r="B14" s="10">
        <v>2</v>
      </c>
      <c r="C14" s="3" t="s">
        <v>80</v>
      </c>
      <c r="D14" s="4" t="s">
        <v>81</v>
      </c>
      <c r="E14" s="10">
        <v>2</v>
      </c>
      <c r="F14" s="3" t="s">
        <v>80</v>
      </c>
      <c r="G14" s="4" t="s">
        <v>81</v>
      </c>
      <c r="H14" s="4"/>
      <c r="I14" s="6" t="s">
        <v>30</v>
      </c>
      <c r="J14" s="7" t="s">
        <v>31</v>
      </c>
    </row>
    <row r="15" spans="2:10" ht="15">
      <c r="B15" s="10">
        <v>3</v>
      </c>
      <c r="C15" s="3" t="s">
        <v>80</v>
      </c>
      <c r="D15" s="4" t="s">
        <v>81</v>
      </c>
      <c r="E15" s="10">
        <v>3</v>
      </c>
      <c r="F15" s="3" t="s">
        <v>80</v>
      </c>
      <c r="G15" s="4" t="s">
        <v>81</v>
      </c>
      <c r="H15" s="4"/>
      <c r="I15" s="6" t="s">
        <v>32</v>
      </c>
      <c r="J15" s="7" t="s">
        <v>33</v>
      </c>
    </row>
    <row r="16" spans="2:10" ht="15">
      <c r="B16" s="10">
        <v>4</v>
      </c>
      <c r="C16" s="3" t="s">
        <v>80</v>
      </c>
      <c r="D16" s="4" t="s">
        <v>81</v>
      </c>
      <c r="E16" s="10">
        <v>4</v>
      </c>
      <c r="F16" s="3" t="s">
        <v>80</v>
      </c>
      <c r="G16" s="4" t="s">
        <v>81</v>
      </c>
      <c r="H16" s="4"/>
      <c r="I16" s="6" t="s">
        <v>34</v>
      </c>
      <c r="J16" s="7" t="s">
        <v>35</v>
      </c>
    </row>
    <row r="17" spans="2:10" ht="15">
      <c r="B17" s="10">
        <v>5</v>
      </c>
      <c r="C17" s="3" t="s">
        <v>80</v>
      </c>
      <c r="D17" s="4" t="s">
        <v>81</v>
      </c>
      <c r="E17" s="10">
        <v>5</v>
      </c>
      <c r="F17" s="3" t="s">
        <v>80</v>
      </c>
      <c r="G17" s="4" t="s">
        <v>81</v>
      </c>
      <c r="H17" s="4"/>
      <c r="I17" s="6" t="s">
        <v>36</v>
      </c>
      <c r="J17" s="7" t="s">
        <v>37</v>
      </c>
    </row>
    <row r="18" spans="2:10" ht="15">
      <c r="B18" s="10">
        <v>6</v>
      </c>
      <c r="C18" s="3" t="s">
        <v>80</v>
      </c>
      <c r="D18" s="4" t="s">
        <v>81</v>
      </c>
      <c r="E18" s="10">
        <v>6</v>
      </c>
      <c r="F18" s="3" t="s">
        <v>80</v>
      </c>
      <c r="G18" s="4" t="s">
        <v>81</v>
      </c>
      <c r="H18" s="4"/>
      <c r="I18" s="6" t="s">
        <v>38</v>
      </c>
      <c r="J18" s="7" t="s">
        <v>39</v>
      </c>
    </row>
    <row r="19" spans="2:10" ht="15">
      <c r="B19" s="10">
        <v>7</v>
      </c>
      <c r="C19" s="3" t="s">
        <v>80</v>
      </c>
      <c r="D19" s="4" t="s">
        <v>81</v>
      </c>
      <c r="E19" s="10">
        <v>7</v>
      </c>
      <c r="F19" s="3" t="s">
        <v>80</v>
      </c>
      <c r="G19" s="4" t="s">
        <v>81</v>
      </c>
      <c r="H19" s="4"/>
      <c r="I19" s="6" t="s">
        <v>40</v>
      </c>
      <c r="J19" s="7" t="s">
        <v>41</v>
      </c>
    </row>
    <row r="20" spans="2:10" ht="15">
      <c r="B20" s="10">
        <v>8</v>
      </c>
      <c r="C20" s="3" t="s">
        <v>80</v>
      </c>
      <c r="D20" s="4" t="s">
        <v>81</v>
      </c>
      <c r="E20" s="10">
        <v>8</v>
      </c>
      <c r="F20" s="3" t="s">
        <v>80</v>
      </c>
      <c r="G20" s="4" t="s">
        <v>81</v>
      </c>
      <c r="H20" s="4"/>
      <c r="I20" s="6" t="s">
        <v>42</v>
      </c>
      <c r="J20" s="7" t="s">
        <v>43</v>
      </c>
    </row>
    <row r="21" spans="2:10" ht="15">
      <c r="B21" s="10">
        <v>9</v>
      </c>
      <c r="C21" s="3" t="s">
        <v>80</v>
      </c>
      <c r="D21" s="4" t="s">
        <v>81</v>
      </c>
      <c r="E21" s="10">
        <v>9</v>
      </c>
      <c r="F21" s="3" t="s">
        <v>80</v>
      </c>
      <c r="G21" s="4" t="s">
        <v>81</v>
      </c>
      <c r="H21" s="4"/>
      <c r="I21" s="6" t="s">
        <v>44</v>
      </c>
      <c r="J21" s="7" t="s">
        <v>45</v>
      </c>
    </row>
    <row r="22" spans="2:10" ht="15">
      <c r="B22" s="10">
        <v>10</v>
      </c>
      <c r="C22" s="3" t="s">
        <v>80</v>
      </c>
      <c r="D22" s="4" t="s">
        <v>81</v>
      </c>
      <c r="E22" s="10">
        <v>10</v>
      </c>
      <c r="F22" s="3" t="s">
        <v>80</v>
      </c>
      <c r="G22" s="4" t="s">
        <v>81</v>
      </c>
      <c r="H22" s="4"/>
      <c r="I22" s="6" t="s">
        <v>46</v>
      </c>
      <c r="J22" s="7" t="s">
        <v>47</v>
      </c>
    </row>
    <row r="23" spans="2:10" ht="15">
      <c r="B23" s="10">
        <v>11</v>
      </c>
      <c r="C23" s="3" t="s">
        <v>80</v>
      </c>
      <c r="D23" s="4" t="s">
        <v>81</v>
      </c>
      <c r="E23" s="10">
        <v>11</v>
      </c>
      <c r="F23" s="3" t="s">
        <v>80</v>
      </c>
      <c r="G23" s="4" t="s">
        <v>81</v>
      </c>
      <c r="H23" s="4"/>
      <c r="I23" s="6" t="s">
        <v>48</v>
      </c>
      <c r="J23" s="7" t="s">
        <v>49</v>
      </c>
    </row>
    <row r="24" spans="2:10" ht="15">
      <c r="B24" s="10">
        <v>12</v>
      </c>
      <c r="C24" s="3" t="s">
        <v>80</v>
      </c>
      <c r="D24" s="4" t="s">
        <v>81</v>
      </c>
      <c r="E24" s="10">
        <v>12</v>
      </c>
      <c r="F24" s="3" t="s">
        <v>80</v>
      </c>
      <c r="G24" s="4" t="s">
        <v>81</v>
      </c>
      <c r="H24" s="4"/>
      <c r="I24" s="6" t="s">
        <v>50</v>
      </c>
      <c r="J24" s="7" t="s">
        <v>51</v>
      </c>
    </row>
    <row r="25" spans="2:10" ht="15">
      <c r="B25" s="10">
        <v>13</v>
      </c>
      <c r="C25" s="3" t="s">
        <v>80</v>
      </c>
      <c r="D25" s="4" t="s">
        <v>81</v>
      </c>
      <c r="E25" s="10">
        <v>13</v>
      </c>
      <c r="F25" s="3" t="s">
        <v>80</v>
      </c>
      <c r="G25" s="4" t="s">
        <v>81</v>
      </c>
      <c r="H25" s="4"/>
      <c r="I25" s="6" t="s">
        <v>52</v>
      </c>
      <c r="J25" s="7" t="s">
        <v>53</v>
      </c>
    </row>
    <row r="26" spans="2:10" ht="15">
      <c r="B26" s="10">
        <v>14</v>
      </c>
      <c r="C26" s="3" t="s">
        <v>80</v>
      </c>
      <c r="D26" s="4" t="s">
        <v>81</v>
      </c>
      <c r="E26" s="10">
        <v>14</v>
      </c>
      <c r="F26" s="3" t="s">
        <v>80</v>
      </c>
      <c r="G26" s="4" t="s">
        <v>81</v>
      </c>
      <c r="H26" s="4"/>
      <c r="I26" s="6" t="s">
        <v>54</v>
      </c>
      <c r="J26" s="7" t="s">
        <v>55</v>
      </c>
    </row>
    <row r="27" spans="2:10" ht="15">
      <c r="B27" s="10">
        <v>15</v>
      </c>
      <c r="C27" s="3" t="s">
        <v>80</v>
      </c>
      <c r="D27" s="4" t="s">
        <v>81</v>
      </c>
      <c r="E27" s="10">
        <v>15</v>
      </c>
      <c r="F27" s="3" t="s">
        <v>80</v>
      </c>
      <c r="G27" s="4" t="s">
        <v>81</v>
      </c>
      <c r="H27" s="4"/>
      <c r="I27" s="6" t="s">
        <v>56</v>
      </c>
      <c r="J27" s="7" t="s">
        <v>57</v>
      </c>
    </row>
    <row r="28" spans="2:10" ht="15">
      <c r="B28" s="10">
        <v>16</v>
      </c>
      <c r="C28" s="3" t="s">
        <v>80</v>
      </c>
      <c r="D28" s="4" t="s">
        <v>81</v>
      </c>
      <c r="E28" s="10">
        <v>16</v>
      </c>
      <c r="F28" s="3" t="s">
        <v>80</v>
      </c>
      <c r="G28" s="4" t="s">
        <v>81</v>
      </c>
      <c r="H28" s="4"/>
      <c r="I28" s="6" t="s">
        <v>58</v>
      </c>
      <c r="J28" s="7" t="s">
        <v>59</v>
      </c>
    </row>
    <row r="29" spans="2:10" ht="15">
      <c r="B29" s="10">
        <v>17</v>
      </c>
      <c r="C29" s="3" t="s">
        <v>80</v>
      </c>
      <c r="D29" s="4" t="s">
        <v>81</v>
      </c>
      <c r="E29" s="10">
        <v>17</v>
      </c>
      <c r="F29" s="3" t="s">
        <v>80</v>
      </c>
      <c r="G29" s="4" t="s">
        <v>81</v>
      </c>
      <c r="H29" s="4"/>
      <c r="I29" s="6" t="s">
        <v>60</v>
      </c>
      <c r="J29" s="7" t="s">
        <v>61</v>
      </c>
    </row>
    <row r="30" spans="2:10" ht="15">
      <c r="B30" s="10">
        <v>18</v>
      </c>
      <c r="C30" s="3" t="s">
        <v>80</v>
      </c>
      <c r="D30" s="4" t="s">
        <v>81</v>
      </c>
      <c r="E30" s="10">
        <v>18</v>
      </c>
      <c r="F30" s="3" t="s">
        <v>80</v>
      </c>
      <c r="G30" s="4" t="s">
        <v>81</v>
      </c>
      <c r="H30" s="4"/>
      <c r="I30" s="6" t="s">
        <v>62</v>
      </c>
      <c r="J30" s="7" t="s">
        <v>63</v>
      </c>
    </row>
    <row r="31" spans="2:10" ht="15">
      <c r="B31" s="10">
        <v>19</v>
      </c>
      <c r="C31" s="3" t="s">
        <v>80</v>
      </c>
      <c r="D31" s="4" t="s">
        <v>81</v>
      </c>
      <c r="E31" s="10">
        <v>19</v>
      </c>
      <c r="F31" s="3" t="s">
        <v>80</v>
      </c>
      <c r="G31" s="4" t="s">
        <v>81</v>
      </c>
      <c r="H31" s="4"/>
      <c r="I31" s="6" t="s">
        <v>64</v>
      </c>
      <c r="J31" s="7" t="s">
        <v>65</v>
      </c>
    </row>
    <row r="32" spans="2:10" ht="15">
      <c r="B32" s="10">
        <v>20</v>
      </c>
      <c r="C32" s="3" t="s">
        <v>80</v>
      </c>
      <c r="D32" s="4" t="s">
        <v>81</v>
      </c>
      <c r="E32" s="10">
        <v>20</v>
      </c>
      <c r="F32" s="3" t="s">
        <v>80</v>
      </c>
      <c r="G32" s="4" t="s">
        <v>81</v>
      </c>
      <c r="H32" s="4"/>
      <c r="I32" s="6" t="s">
        <v>66</v>
      </c>
      <c r="J32" s="7" t="s">
        <v>67</v>
      </c>
    </row>
    <row r="36" spans="3:11" ht="15">
      <c r="C36" s="8" t="s">
        <v>68</v>
      </c>
    </row>
    <row r="37" spans="3:11">
      <c r="C37" t="s">
        <v>69</v>
      </c>
    </row>
    <row r="38" spans="3:11">
      <c r="C38" t="s">
        <v>70</v>
      </c>
    </row>
    <row r="39" spans="3:11">
      <c r="C39" t="s">
        <v>71</v>
      </c>
    </row>
    <row r="40" spans="3:11">
      <c r="C40" t="s">
        <v>72</v>
      </c>
    </row>
    <row r="41" spans="3:11">
      <c r="C41" t="s">
        <v>73</v>
      </c>
    </row>
    <row r="42" spans="3:11">
      <c r="C42" t="s">
        <v>74</v>
      </c>
    </row>
    <row r="43" spans="3:11">
      <c r="C43" t="s">
        <v>75</v>
      </c>
    </row>
    <row r="44" spans="3:11">
      <c r="C44" t="s">
        <v>76</v>
      </c>
    </row>
    <row r="46" spans="3:11" ht="49" customHeight="1">
      <c r="C46" s="42" t="s">
        <v>77</v>
      </c>
      <c r="D46" s="42"/>
      <c r="E46" s="42"/>
      <c r="F46" s="42"/>
      <c r="G46" s="42"/>
      <c r="H46" s="42"/>
      <c r="I46" s="42"/>
      <c r="J46" s="42"/>
      <c r="K46" s="42"/>
    </row>
    <row r="47" spans="3:11" ht="15">
      <c r="C47" s="8"/>
    </row>
    <row r="48" spans="3:11" ht="15">
      <c r="C48" s="8" t="s">
        <v>78</v>
      </c>
    </row>
    <row r="52" spans="3:5">
      <c r="C52" s="9" t="s">
        <v>424</v>
      </c>
    </row>
    <row r="53" spans="3:5">
      <c r="C53" t="s">
        <v>423</v>
      </c>
    </row>
    <row r="54" spans="3:5">
      <c r="C54" t="s">
        <v>425</v>
      </c>
    </row>
    <row r="55" spans="3:5">
      <c r="C55" t="s">
        <v>452</v>
      </c>
    </row>
    <row r="56" spans="3:5">
      <c r="C56">
        <f>175+80</f>
        <v>255</v>
      </c>
      <c r="D56" t="s">
        <v>426</v>
      </c>
    </row>
    <row r="60" spans="3:5">
      <c r="C60" t="s">
        <v>428</v>
      </c>
      <c r="D60" t="s">
        <v>429</v>
      </c>
    </row>
    <row r="61" spans="3:5">
      <c r="D61" t="s">
        <v>430</v>
      </c>
      <c r="E61" s="5" t="s">
        <v>431</v>
      </c>
    </row>
    <row r="63" spans="3:5">
      <c r="C63" t="s">
        <v>432</v>
      </c>
      <c r="D63" t="s">
        <v>433</v>
      </c>
    </row>
    <row r="64" spans="3:5">
      <c r="D64" t="s">
        <v>434</v>
      </c>
      <c r="E64" s="5" t="s">
        <v>435</v>
      </c>
    </row>
  </sheetData>
  <mergeCells count="1">
    <mergeCell ref="C46:K4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abSelected="1" topLeftCell="A17" workbookViewId="0">
      <selection activeCell="L21" sqref="L21"/>
    </sheetView>
  </sheetViews>
  <sheetFormatPr baseColWidth="10" defaultColWidth="8.83203125" defaultRowHeight="14" x14ac:dyDescent="0"/>
  <cols>
    <col min="9" max="9" width="10" bestFit="1" customWidth="1"/>
    <col min="10" max="10" width="41.6640625" bestFit="1" customWidth="1"/>
    <col min="12" max="12" width="30.5" bestFit="1" customWidth="1"/>
  </cols>
  <sheetData>
    <row r="1" spans="1:13" s="9" customFormat="1">
      <c r="A1" s="9" t="s">
        <v>6</v>
      </c>
      <c r="B1" s="9" t="s">
        <v>16</v>
      </c>
      <c r="C1" s="9" t="s">
        <v>17</v>
      </c>
      <c r="D1" s="9" t="s">
        <v>7</v>
      </c>
      <c r="E1" s="9" t="s">
        <v>8</v>
      </c>
      <c r="F1" s="9" t="s">
        <v>9</v>
      </c>
      <c r="H1" s="16" t="s">
        <v>132</v>
      </c>
      <c r="I1" s="17" t="s">
        <v>131</v>
      </c>
      <c r="J1" s="9" t="s">
        <v>133</v>
      </c>
      <c r="K1" s="9" t="s">
        <v>98</v>
      </c>
      <c r="L1" s="9" t="s">
        <v>134</v>
      </c>
      <c r="M1" s="9" t="s">
        <v>135</v>
      </c>
    </row>
    <row r="2" spans="1:13">
      <c r="A2">
        <v>1</v>
      </c>
      <c r="B2">
        <v>1</v>
      </c>
      <c r="C2">
        <f>Mastersheet!F2</f>
        <v>20</v>
      </c>
      <c r="D2" t="s">
        <v>4</v>
      </c>
      <c r="E2" t="str">
        <f>Mastersheet!G2</f>
        <v>L</v>
      </c>
      <c r="F2" t="str">
        <f>Mastersheet!I2</f>
        <v>DO</v>
      </c>
      <c r="H2" t="str">
        <f>CONCATENATE(E2,"_",F2,"_",C2)</f>
        <v>L_DO_20</v>
      </c>
      <c r="I2" t="str">
        <f t="shared" ref="I2:I41" si="0">CONCATENATE(D2,B2)</f>
        <v>L1</v>
      </c>
      <c r="J2" t="str">
        <f>VLOOKUP(H2,'Prime Sentences'!$D$2:$E$81,2,FALSE)</f>
        <v>The teenager gives his rival a beating.</v>
      </c>
      <c r="K2" t="str">
        <f>CONCATENATE(List1!I2, ".bmp")</f>
        <v>L1.bmp</v>
      </c>
      <c r="L2" t="str">
        <f>VLOOKUP(K2,'Target Pictures'!$B$2:$C$41,2,FALSE)</f>
        <v>Teacher gives student a scolding</v>
      </c>
      <c r="M2" t="str">
        <f>VLOOKUP(K2,'Target Pictures'!$B$2:$D$41,3,FALSE)</f>
        <v>give</v>
      </c>
    </row>
    <row r="3" spans="1:13">
      <c r="A3">
        <v>2</v>
      </c>
      <c r="B3">
        <v>2</v>
      </c>
      <c r="C3">
        <f>Mastersheet!F3</f>
        <v>19</v>
      </c>
      <c r="D3" t="s">
        <v>4</v>
      </c>
      <c r="E3" t="str">
        <f>Mastersheet!G3</f>
        <v>L</v>
      </c>
      <c r="F3" t="str">
        <f>Mastersheet!I3</f>
        <v>PO</v>
      </c>
      <c r="H3" t="str">
        <f t="shared" ref="H3:H41" si="1">CONCATENATE(E3,"_",F3,"_",C3)</f>
        <v>L_PO_19</v>
      </c>
      <c r="I3" t="str">
        <f t="shared" si="0"/>
        <v>L2</v>
      </c>
      <c r="J3" t="str">
        <f>VLOOKUP(H3,'Prime Sentences'!$D$2:$E$81,2,FALSE)</f>
        <v>The criminal gives a glare to the judge.</v>
      </c>
      <c r="K3" t="str">
        <f>CONCATENATE(List1!I3, ".bmp")</f>
        <v>L2.bmp</v>
      </c>
      <c r="L3" t="str">
        <f>VLOOKUP(K3,'Target Pictures'!$B$2:$C$41,2,FALSE)</f>
        <v>Boy gives the girl a stare</v>
      </c>
      <c r="M3" t="str">
        <f>VLOOKUP(K3,'Target Pictures'!$B$2:$D$41,3,FALSE)</f>
        <v>give</v>
      </c>
    </row>
    <row r="4" spans="1:13">
      <c r="A4">
        <v>3</v>
      </c>
      <c r="B4">
        <v>3</v>
      </c>
      <c r="C4">
        <f>Mastersheet!F4</f>
        <v>18</v>
      </c>
      <c r="D4" t="s">
        <v>4</v>
      </c>
      <c r="E4" t="str">
        <f>Mastersheet!G4</f>
        <v>NL</v>
      </c>
      <c r="F4" t="str">
        <f>Mastersheet!I4</f>
        <v>DO</v>
      </c>
      <c r="H4" t="str">
        <f t="shared" si="1"/>
        <v>NL_DO_18</v>
      </c>
      <c r="I4" t="str">
        <f t="shared" si="0"/>
        <v>L3</v>
      </c>
      <c r="J4" t="str">
        <f>VLOOKUP(H4,'Prime Sentences'!$D$2:$E$81,2,FALSE)</f>
        <v>The child gives her mother a gift.</v>
      </c>
      <c r="K4" t="str">
        <f>CONCATENATE(List1!I4, ".bmp")</f>
        <v>L3.bmp</v>
      </c>
      <c r="L4" t="str">
        <f>VLOOKUP(K4,'Target Pictures'!$B$2:$C$41,2,FALSE)</f>
        <v>Girl gives boy a kiss</v>
      </c>
      <c r="M4" t="str">
        <f>VLOOKUP(K4,'Target Pictures'!$B$2:$D$41,3,FALSE)</f>
        <v>give</v>
      </c>
    </row>
    <row r="5" spans="1:13">
      <c r="A5">
        <v>4</v>
      </c>
      <c r="B5">
        <v>4</v>
      </c>
      <c r="C5">
        <f>Mastersheet!F5</f>
        <v>17</v>
      </c>
      <c r="D5" t="s">
        <v>4</v>
      </c>
      <c r="E5" t="str">
        <f>Mastersheet!G5</f>
        <v>NL</v>
      </c>
      <c r="F5" t="str">
        <f>Mastersheet!I5</f>
        <v>PO</v>
      </c>
      <c r="H5" t="str">
        <f t="shared" si="1"/>
        <v>NL_PO_17</v>
      </c>
      <c r="I5" t="str">
        <f t="shared" si="0"/>
        <v>L4</v>
      </c>
      <c r="J5" t="str">
        <f>VLOOKUP(H5,'Prime Sentences'!$D$2:$E$81,2,FALSE)</f>
        <v>The nurse gives medicine to the patient.</v>
      </c>
      <c r="K5" t="str">
        <f>CONCATENATE(List1!I5, ".bmp")</f>
        <v>L4.bmp</v>
      </c>
      <c r="L5" t="str">
        <f>VLOOKUP(K5,'Target Pictures'!$B$2:$C$41,2,FALSE)</f>
        <v>Boy gives girl a hug</v>
      </c>
      <c r="M5" t="str">
        <f>VLOOKUP(K5,'Target Pictures'!$B$2:$D$41,3,FALSE)</f>
        <v>give</v>
      </c>
    </row>
    <row r="6" spans="1:13">
      <c r="A6">
        <v>5</v>
      </c>
      <c r="B6">
        <v>5</v>
      </c>
      <c r="C6">
        <f>Mastersheet!F6</f>
        <v>16</v>
      </c>
      <c r="D6" t="s">
        <v>4</v>
      </c>
      <c r="E6" t="str">
        <f>Mastersheet!G6</f>
        <v>L</v>
      </c>
      <c r="F6" t="str">
        <f>Mastersheet!I6</f>
        <v>DO</v>
      </c>
      <c r="H6" t="str">
        <f t="shared" si="1"/>
        <v>L_DO_16</v>
      </c>
      <c r="I6" t="str">
        <f t="shared" si="0"/>
        <v>L5</v>
      </c>
      <c r="J6" t="str">
        <f>VLOOKUP(H6,'Prime Sentences'!$D$2:$E$81,2,FALSE)</f>
        <v>The boy gives his sister a wink.</v>
      </c>
      <c r="K6" t="str">
        <f>CONCATENATE(List1!I6, ".bmp")</f>
        <v>L5.bmp</v>
      </c>
      <c r="L6" t="str">
        <f>VLOOKUP(K6,'Target Pictures'!$B$2:$C$41,2,FALSE)</f>
        <v>Boy gives girl a call</v>
      </c>
      <c r="M6" t="str">
        <f>VLOOKUP(K6,'Target Pictures'!$B$2:$D$41,3,FALSE)</f>
        <v>give</v>
      </c>
    </row>
    <row r="7" spans="1:13">
      <c r="A7">
        <v>6</v>
      </c>
      <c r="B7">
        <v>6</v>
      </c>
      <c r="C7">
        <f>Mastersheet!F7</f>
        <v>15</v>
      </c>
      <c r="D7" t="s">
        <v>4</v>
      </c>
      <c r="E7" t="str">
        <f>Mastersheet!G7</f>
        <v>L</v>
      </c>
      <c r="F7" t="str">
        <f>Mastersheet!I7</f>
        <v>PO</v>
      </c>
      <c r="H7" t="str">
        <f t="shared" si="1"/>
        <v>L_PO_15</v>
      </c>
      <c r="I7" t="str">
        <f t="shared" si="0"/>
        <v>L6</v>
      </c>
      <c r="J7" t="str">
        <f>VLOOKUP(H7,'Prime Sentences'!$D$2:$E$81,2,FALSE)</f>
        <v>The man gives a nod to the neighbor.</v>
      </c>
      <c r="K7" t="str">
        <f>CONCATENATE(List1!I7, ".bmp")</f>
        <v>L6.bmp</v>
      </c>
      <c r="L7" t="str">
        <f>VLOOKUP(K7,'Target Pictures'!$B$2:$C$41,2,FALSE)</f>
        <v>Girl gives boy a punch</v>
      </c>
      <c r="M7" t="str">
        <f>VLOOKUP(K7,'Target Pictures'!$B$2:$D$41,3,FALSE)</f>
        <v>give</v>
      </c>
    </row>
    <row r="8" spans="1:13">
      <c r="A8">
        <v>7</v>
      </c>
      <c r="B8">
        <v>7</v>
      </c>
      <c r="C8">
        <f>Mastersheet!F8</f>
        <v>14</v>
      </c>
      <c r="D8" t="s">
        <v>4</v>
      </c>
      <c r="E8" t="str">
        <f>Mastersheet!G8</f>
        <v>NL</v>
      </c>
      <c r="F8" t="str">
        <f>Mastersheet!I8</f>
        <v>DO</v>
      </c>
      <c r="H8" t="str">
        <f t="shared" si="1"/>
        <v>NL_DO_14</v>
      </c>
      <c r="I8" t="str">
        <f t="shared" si="0"/>
        <v>L7</v>
      </c>
      <c r="J8" t="str">
        <f>VLOOKUP(H8,'Prime Sentences'!$D$2:$E$81,2,FALSE)</f>
        <v>The father gives his son a present.</v>
      </c>
      <c r="K8" t="str">
        <f>CONCATENATE(List1!I8, ".bmp")</f>
        <v>L7.bmp</v>
      </c>
      <c r="L8" t="str">
        <f>VLOOKUP(K8,'Target Pictures'!$B$2:$C$41,2,FALSE)</f>
        <v>Mother gives the baby comfort</v>
      </c>
      <c r="M8" t="str">
        <f>VLOOKUP(K8,'Target Pictures'!$B$2:$D$41,3,FALSE)</f>
        <v>give</v>
      </c>
    </row>
    <row r="9" spans="1:13">
      <c r="A9">
        <v>8</v>
      </c>
      <c r="B9">
        <v>8</v>
      </c>
      <c r="C9">
        <f>Mastersheet!F9</f>
        <v>13</v>
      </c>
      <c r="D9" t="s">
        <v>4</v>
      </c>
      <c r="E9" t="str">
        <f>Mastersheet!G9</f>
        <v>NL</v>
      </c>
      <c r="F9" t="str">
        <f>Mastersheet!I9</f>
        <v>PO</v>
      </c>
      <c r="H9" t="str">
        <f t="shared" si="1"/>
        <v>NL_PO_13</v>
      </c>
      <c r="I9" t="str">
        <f t="shared" si="0"/>
        <v>L8</v>
      </c>
      <c r="J9" t="str">
        <f>VLOOKUP(H9,'Prime Sentences'!$D$2:$E$81,2,FALSE)</f>
        <v>The girl gives a pen to the boy.</v>
      </c>
      <c r="K9" t="str">
        <f>CONCATENATE(List1!I9, ".bmp")</f>
        <v>L8.bmp</v>
      </c>
      <c r="L9" t="str">
        <f>VLOOKUP(K9,'Target Pictures'!$B$2:$C$41,2,FALSE)</f>
        <v>Ocean gives the artist inspiration</v>
      </c>
      <c r="M9" t="str">
        <f>VLOOKUP(K9,'Target Pictures'!$B$2:$D$41,3,FALSE)</f>
        <v>give</v>
      </c>
    </row>
    <row r="10" spans="1:13">
      <c r="A10">
        <v>9</v>
      </c>
      <c r="B10">
        <v>9</v>
      </c>
      <c r="C10">
        <f>Mastersheet!F10</f>
        <v>12</v>
      </c>
      <c r="D10" t="s">
        <v>4</v>
      </c>
      <c r="E10" t="str">
        <f>Mastersheet!G10</f>
        <v>L</v>
      </c>
      <c r="F10" t="str">
        <f>Mastersheet!I10</f>
        <v>DO</v>
      </c>
      <c r="H10" t="str">
        <f t="shared" si="1"/>
        <v>L_DO_12</v>
      </c>
      <c r="I10" t="str">
        <f t="shared" si="0"/>
        <v>L9</v>
      </c>
      <c r="J10" t="str">
        <f>VLOOKUP(H10,'Prime Sentences'!$D$2:$E$81,2,FALSE)</f>
        <v>The culprit gives the attorney a reply.</v>
      </c>
      <c r="K10" t="str">
        <f>CONCATENATE(List1!I10, ".bmp")</f>
        <v>L9.bmp</v>
      </c>
      <c r="L10" t="str">
        <f>VLOOKUP(K10,'Target Pictures'!$B$2:$C$41,2,FALSE)</f>
        <v>queen gives a kiss to the king</v>
      </c>
      <c r="M10" t="str">
        <f>VLOOKUP(K10,'Target Pictures'!$B$2:$D$41,3,FALSE)</f>
        <v>give</v>
      </c>
    </row>
    <row r="11" spans="1:13">
      <c r="A11">
        <v>10</v>
      </c>
      <c r="B11">
        <v>10</v>
      </c>
      <c r="C11">
        <f>Mastersheet!F11</f>
        <v>11</v>
      </c>
      <c r="D11" t="s">
        <v>4</v>
      </c>
      <c r="E11" t="str">
        <f>Mastersheet!G11</f>
        <v>L</v>
      </c>
      <c r="F11" t="str">
        <f>Mastersheet!I11</f>
        <v>PO</v>
      </c>
      <c r="H11" t="str">
        <f t="shared" si="1"/>
        <v>L_PO_11</v>
      </c>
      <c r="I11" t="str">
        <f t="shared" si="0"/>
        <v>L10</v>
      </c>
      <c r="J11" t="str">
        <f>VLOOKUP(H11,'Prime Sentences'!$D$2:$E$81,2,FALSE)</f>
        <v>The barber gives a haircut to the customer.</v>
      </c>
      <c r="K11" t="str">
        <f>CONCATENATE(List1!I11, ".bmp")</f>
        <v>L10.bmp</v>
      </c>
      <c r="L11" t="str">
        <f>VLOOKUP(K11,'Target Pictures'!$B$2:$C$41,2,FALSE)</f>
        <v>Jester gives king a bow</v>
      </c>
      <c r="M11" t="str">
        <f>VLOOKUP(K11,'Target Pictures'!$B$2:$D$41,3,FALSE)</f>
        <v>give</v>
      </c>
    </row>
    <row r="12" spans="1:13">
      <c r="A12">
        <v>11</v>
      </c>
      <c r="B12">
        <v>11</v>
      </c>
      <c r="C12">
        <f>Mastersheet!F12</f>
        <v>10</v>
      </c>
      <c r="D12" t="s">
        <v>4</v>
      </c>
      <c r="E12" t="str">
        <f>Mastersheet!G12</f>
        <v>NL</v>
      </c>
      <c r="F12" t="str">
        <f>Mastersheet!I12</f>
        <v>DO</v>
      </c>
      <c r="H12" t="str">
        <f t="shared" si="1"/>
        <v>NL_DO_10</v>
      </c>
      <c r="I12" t="str">
        <f t="shared" si="0"/>
        <v>L11</v>
      </c>
      <c r="J12" t="str">
        <f>VLOOKUP(H12,'Prime Sentences'!$D$2:$E$81,2,FALSE)</f>
        <v>The boy gives the girl a flower.</v>
      </c>
      <c r="K12" t="str">
        <f>CONCATENATE(List1!I12, ".bmp")</f>
        <v>L11.bmp</v>
      </c>
      <c r="L12" t="str">
        <f>VLOOKUP(K12,'Target Pictures'!$B$2:$C$41,2,FALSE)</f>
        <v>Man gives money to cop</v>
      </c>
      <c r="M12" t="str">
        <f>VLOOKUP(K12,'Target Pictures'!$B$2:$D$41,3,FALSE)</f>
        <v>give</v>
      </c>
    </row>
    <row r="13" spans="1:13">
      <c r="A13">
        <v>12</v>
      </c>
      <c r="B13">
        <v>12</v>
      </c>
      <c r="C13">
        <f>Mastersheet!F13</f>
        <v>9</v>
      </c>
      <c r="D13" t="s">
        <v>4</v>
      </c>
      <c r="E13" t="str">
        <f>Mastersheet!G13</f>
        <v>NL</v>
      </c>
      <c r="F13" t="str">
        <f>Mastersheet!I13</f>
        <v>PO</v>
      </c>
      <c r="H13" t="str">
        <f t="shared" si="1"/>
        <v>NL_PO_9</v>
      </c>
      <c r="I13" t="str">
        <f t="shared" si="0"/>
        <v>L12</v>
      </c>
      <c r="J13" t="str">
        <f>VLOOKUP(H13,'Prime Sentences'!$D$2:$E$81,2,FALSE)</f>
        <v>The girl gives a ball to the boy.</v>
      </c>
      <c r="K13" t="str">
        <f>CONCATENATE(List1!I13, ".bmp")</f>
        <v>L12.bmp</v>
      </c>
      <c r="L13" t="str">
        <f>VLOOKUP(K13,'Target Pictures'!$B$2:$C$41,2,FALSE)</f>
        <v>Captain gives orders to soldiers</v>
      </c>
      <c r="M13" t="str">
        <f>VLOOKUP(K13,'Target Pictures'!$B$2:$D$41,3,FALSE)</f>
        <v>give</v>
      </c>
    </row>
    <row r="14" spans="1:13">
      <c r="A14">
        <v>13</v>
      </c>
      <c r="B14">
        <v>13</v>
      </c>
      <c r="C14">
        <f>Mastersheet!F14</f>
        <v>8</v>
      </c>
      <c r="D14" t="s">
        <v>4</v>
      </c>
      <c r="E14" t="str">
        <f>Mastersheet!G14</f>
        <v>L</v>
      </c>
      <c r="F14" t="str">
        <f>Mastersheet!I14</f>
        <v>DO</v>
      </c>
      <c r="H14" t="str">
        <f t="shared" si="1"/>
        <v>L_DO_8</v>
      </c>
      <c r="I14" t="str">
        <f t="shared" si="0"/>
        <v>L13</v>
      </c>
      <c r="J14" t="str">
        <f>VLOOKUP(H14,'Prime Sentences'!$D$2:$E$81,2,FALSE)</f>
        <v>The insider gives the police a tip.</v>
      </c>
      <c r="K14" t="str">
        <f>CONCATENATE(List1!I14, ".bmp")</f>
        <v>L13.bmp</v>
      </c>
      <c r="L14" t="str">
        <f>VLOOKUP(K14,'Target Pictures'!$B$2:$C$41,2,FALSE)</f>
        <v>Man gives woman a compliment</v>
      </c>
      <c r="M14" t="str">
        <f>VLOOKUP(K14,'Target Pictures'!$B$2:$D$41,3,FALSE)</f>
        <v>give</v>
      </c>
    </row>
    <row r="15" spans="1:13">
      <c r="A15">
        <v>14</v>
      </c>
      <c r="B15">
        <v>14</v>
      </c>
      <c r="C15">
        <f>Mastersheet!F15</f>
        <v>7</v>
      </c>
      <c r="D15" t="s">
        <v>4</v>
      </c>
      <c r="E15" t="str">
        <f>Mastersheet!G15</f>
        <v>L</v>
      </c>
      <c r="F15" t="str">
        <f>Mastersheet!I15</f>
        <v>PO</v>
      </c>
      <c r="H15" t="str">
        <f t="shared" si="1"/>
        <v>L_PO_7</v>
      </c>
      <c r="I15" t="str">
        <f t="shared" si="0"/>
        <v>L14</v>
      </c>
      <c r="J15" t="str">
        <f>VLOOKUP(H15,'Prime Sentences'!$D$2:$E$81,2,FALSE)</f>
        <v>The teacher gives encouragement to the students.</v>
      </c>
      <c r="K15" t="str">
        <f>CONCATENATE(List1!I15, ".bmp")</f>
        <v>L14.bmp</v>
      </c>
      <c r="L15" t="str">
        <f>VLOOKUP(K15,'Target Pictures'!$B$2:$C$41,2,FALSE)</f>
        <v>Teacher gives a lecture to students</v>
      </c>
      <c r="M15" t="str">
        <f>VLOOKUP(K15,'Target Pictures'!$B$2:$D$41,3,FALSE)</f>
        <v>give</v>
      </c>
    </row>
    <row r="16" spans="1:13">
      <c r="A16">
        <v>15</v>
      </c>
      <c r="B16">
        <v>15</v>
      </c>
      <c r="C16">
        <f>Mastersheet!F16</f>
        <v>6</v>
      </c>
      <c r="D16" t="s">
        <v>4</v>
      </c>
      <c r="E16" t="str">
        <f>Mastersheet!G16</f>
        <v>NL</v>
      </c>
      <c r="F16" t="str">
        <f>Mastersheet!I16</f>
        <v>DO</v>
      </c>
      <c r="H16" t="str">
        <f t="shared" si="1"/>
        <v>NL_DO_6</v>
      </c>
      <c r="I16" t="str">
        <f t="shared" si="0"/>
        <v>L15</v>
      </c>
      <c r="J16" t="str">
        <f>VLOOKUP(H16,'Prime Sentences'!$D$2:$E$81,2,FALSE)</f>
        <v>The researcher gives the journalist an article.</v>
      </c>
      <c r="K16" t="str">
        <f>CONCATENATE(List1!I16, ".bmp")</f>
        <v>L15.bmp</v>
      </c>
      <c r="L16" t="str">
        <f>VLOOKUP(K16,'Target Pictures'!$B$2:$C$41,2,FALSE)</f>
        <v>Criminal gives a glare to the judge</v>
      </c>
      <c r="M16" t="str">
        <f>VLOOKUP(K16,'Target Pictures'!$B$2:$D$41,3,FALSE)</f>
        <v>give</v>
      </c>
    </row>
    <row r="17" spans="1:13">
      <c r="A17">
        <v>16</v>
      </c>
      <c r="B17">
        <v>16</v>
      </c>
      <c r="C17">
        <f>Mastersheet!F17</f>
        <v>5</v>
      </c>
      <c r="D17" t="s">
        <v>4</v>
      </c>
      <c r="E17" t="str">
        <f>Mastersheet!G17</f>
        <v>NL</v>
      </c>
      <c r="F17" t="str">
        <f>Mastersheet!I17</f>
        <v>PO</v>
      </c>
      <c r="H17" t="str">
        <f t="shared" si="1"/>
        <v>NL_PO_5</v>
      </c>
      <c r="I17" t="str">
        <f t="shared" si="0"/>
        <v>L16</v>
      </c>
      <c r="J17" t="str">
        <f>VLOOKUP(H17,'Prime Sentences'!$D$2:$E$81,2,FALSE)</f>
        <v>The mother gives an apple to the child.</v>
      </c>
      <c r="K17" t="str">
        <f>CONCATENATE(List1!I17, ".bmp")</f>
        <v>L16.bmp</v>
      </c>
      <c r="L17" t="str">
        <f>VLOOKUP(K17,'Target Pictures'!$B$2:$C$41,2,FALSE)</f>
        <v>Barber gives a haircut to his client</v>
      </c>
      <c r="M17" t="str">
        <f>VLOOKUP(K17,'Target Pictures'!$B$2:$D$41,3,FALSE)</f>
        <v>give</v>
      </c>
    </row>
    <row r="18" spans="1:13">
      <c r="A18">
        <v>17</v>
      </c>
      <c r="B18">
        <v>17</v>
      </c>
      <c r="C18">
        <f>Mastersheet!F18</f>
        <v>4</v>
      </c>
      <c r="D18" t="s">
        <v>4</v>
      </c>
      <c r="E18" t="str">
        <f>Mastersheet!G18</f>
        <v>L</v>
      </c>
      <c r="F18" t="str">
        <f>Mastersheet!I18</f>
        <v>DO</v>
      </c>
      <c r="H18" t="str">
        <f t="shared" si="1"/>
        <v>L_DO_4</v>
      </c>
      <c r="I18" t="str">
        <f t="shared" si="0"/>
        <v>L17</v>
      </c>
      <c r="J18" t="str">
        <f>VLOOKUP(H18,'Prime Sentences'!$D$2:$E$81,2,FALSE)</f>
        <v>The officer gives the squadron a command.</v>
      </c>
      <c r="K18" t="str">
        <f>CONCATENATE(List1!I18, ".bmp")</f>
        <v>L17.bmp</v>
      </c>
      <c r="L18" t="str">
        <f>VLOOKUP(K18,'Target Pictures'!$B$2:$C$41,2,FALSE)</f>
        <v>Nurse gives aid to the patient</v>
      </c>
      <c r="M18" t="str">
        <f>VLOOKUP(K18,'Target Pictures'!$B$2:$D$41,3,FALSE)</f>
        <v>give</v>
      </c>
    </row>
    <row r="19" spans="1:13">
      <c r="A19">
        <v>18</v>
      </c>
      <c r="B19">
        <v>18</v>
      </c>
      <c r="C19">
        <f>Mastersheet!F19</f>
        <v>3</v>
      </c>
      <c r="D19" t="s">
        <v>4</v>
      </c>
      <c r="E19" t="str">
        <f>Mastersheet!G19</f>
        <v>L</v>
      </c>
      <c r="F19" t="str">
        <f>Mastersheet!I19</f>
        <v>PO</v>
      </c>
      <c r="H19" t="str">
        <f t="shared" si="1"/>
        <v>L_PO_3</v>
      </c>
      <c r="I19" t="str">
        <f t="shared" si="0"/>
        <v>L18</v>
      </c>
      <c r="J19" t="str">
        <f>VLOOKUP(H19,'Prime Sentences'!$D$2:$E$81,2,FALSE)</f>
        <v>The singer gives a signal to the drummer.</v>
      </c>
      <c r="K19" t="str">
        <f>CONCATENATE(List1!I19, ".bmp")</f>
        <v>L18.bmp</v>
      </c>
      <c r="L19" t="str">
        <f>VLOOKUP(K19,'Target Pictures'!$B$2:$C$41,2,FALSE)</f>
        <v>Student gives an answer to the teacher</v>
      </c>
      <c r="M19" t="str">
        <f>VLOOKUP(K19,'Target Pictures'!$B$2:$D$41,3,FALSE)</f>
        <v>give</v>
      </c>
    </row>
    <row r="20" spans="1:13">
      <c r="A20">
        <v>19</v>
      </c>
      <c r="B20">
        <v>19</v>
      </c>
      <c r="C20">
        <f>Mastersheet!F20</f>
        <v>2</v>
      </c>
      <c r="D20" t="s">
        <v>4</v>
      </c>
      <c r="E20" t="str">
        <f>Mastersheet!G20</f>
        <v>NL</v>
      </c>
      <c r="F20" t="str">
        <f>Mastersheet!I20</f>
        <v>DO</v>
      </c>
      <c r="H20" t="str">
        <f t="shared" si="1"/>
        <v>NL_DO_2</v>
      </c>
      <c r="I20" t="str">
        <f t="shared" si="0"/>
        <v>L19</v>
      </c>
      <c r="J20" t="str">
        <f>VLOOKUP(H20,'Prime Sentences'!$D$2:$E$81,2,FALSE)</f>
        <v>The man gives the neighbor his key.</v>
      </c>
      <c r="K20" t="str">
        <f>CONCATENATE(List1!I20, ".bmp")</f>
        <v>L19.bmp</v>
      </c>
      <c r="L20" t="str">
        <f>VLOOKUP(K20,'Target Pictures'!$B$2:$C$41,2,FALSE)</f>
        <v>Bully gives a push to the child</v>
      </c>
      <c r="M20" t="str">
        <f>VLOOKUP(K20,'Target Pictures'!$B$2:$D$41,3,FALSE)</f>
        <v>give</v>
      </c>
    </row>
    <row r="21" spans="1:13">
      <c r="A21">
        <v>20</v>
      </c>
      <c r="B21">
        <v>20</v>
      </c>
      <c r="C21">
        <f>Mastersheet!F21</f>
        <v>1</v>
      </c>
      <c r="D21" t="s">
        <v>4</v>
      </c>
      <c r="E21" t="str">
        <f>Mastersheet!G21</f>
        <v>NL</v>
      </c>
      <c r="F21" t="str">
        <f>Mastersheet!I21</f>
        <v>PO</v>
      </c>
      <c r="H21" t="str">
        <f t="shared" si="1"/>
        <v>NL_PO_1</v>
      </c>
      <c r="I21" t="str">
        <f t="shared" si="0"/>
        <v>L20</v>
      </c>
      <c r="J21" t="str">
        <f>VLOOKUP(H21,'Prime Sentences'!$D$2:$E$81,2,FALSE)</f>
        <v>The smoker gives a cigarette to the pedestrian.</v>
      </c>
      <c r="K21" t="str">
        <f>CONCATENATE(List1!I21, ".bmp")</f>
        <v>L20.bmp</v>
      </c>
      <c r="L21" t="str">
        <f>VLOOKUP(K21,'Target Pictures'!$B$2:$C$41,2,FALSE)</f>
        <v>Girl gives boy a kick</v>
      </c>
      <c r="M21" t="str">
        <f>VLOOKUP(K21,'Target Pictures'!$B$2:$D$41,3,FALSE)</f>
        <v>give</v>
      </c>
    </row>
    <row r="22" spans="1:13">
      <c r="A22">
        <v>21</v>
      </c>
      <c r="B22">
        <v>1</v>
      </c>
      <c r="C22">
        <f>Mastersheet!F22</f>
        <v>20</v>
      </c>
      <c r="D22" t="s">
        <v>5</v>
      </c>
      <c r="E22" t="str">
        <f>Mastersheet!G22</f>
        <v>NL</v>
      </c>
      <c r="F22" t="str">
        <f>Mastersheet!I22</f>
        <v>DO</v>
      </c>
      <c r="H22" t="str">
        <f t="shared" si="1"/>
        <v>NL_DO_20</v>
      </c>
      <c r="I22" t="str">
        <f t="shared" si="0"/>
        <v>NL1</v>
      </c>
      <c r="J22" t="str">
        <f>VLOOKUP(H22,'Prime Sentences'!$D$2:$E$81,2,FALSE)</f>
        <v>The man gives the woman a rose.</v>
      </c>
      <c r="K22" t="str">
        <f>CONCATENATE(List1!I22, ".bmp")</f>
        <v>NL1.bmp</v>
      </c>
      <c r="L22" t="str">
        <f>VLOOKUP(K22,'Target Pictures'!$B$2:$C$41,2,FALSE)</f>
        <v>Cowboy gives clown a hat</v>
      </c>
      <c r="M22" t="str">
        <f>VLOOKUP(K22,'Target Pictures'!$B$2:$D$41,3,FALSE)</f>
        <v>give</v>
      </c>
    </row>
    <row r="23" spans="1:13">
      <c r="A23">
        <v>22</v>
      </c>
      <c r="B23">
        <v>2</v>
      </c>
      <c r="C23">
        <f>Mastersheet!F23</f>
        <v>19</v>
      </c>
      <c r="D23" t="s">
        <v>5</v>
      </c>
      <c r="E23" t="str">
        <f>Mastersheet!G23</f>
        <v>NL</v>
      </c>
      <c r="F23" t="str">
        <f>Mastersheet!I23</f>
        <v>DO</v>
      </c>
      <c r="H23" t="str">
        <f t="shared" si="1"/>
        <v>NL_DO_19</v>
      </c>
      <c r="I23" t="str">
        <f t="shared" si="0"/>
        <v>NL2</v>
      </c>
      <c r="J23" t="str">
        <f>VLOOKUP(H23,'Prime Sentences'!$D$2:$E$81,2,FALSE)</f>
        <v>The boy gives his classmate a pen.</v>
      </c>
      <c r="K23" t="str">
        <f>CONCATENATE(List1!I23, ".bmp")</f>
        <v>NL2.bmp</v>
      </c>
      <c r="L23" t="str">
        <f>VLOOKUP(K23,'Target Pictures'!$B$2:$C$41,2,FALSE)</f>
        <v>waitress gives customer a glass</v>
      </c>
      <c r="M23" t="str">
        <f>VLOOKUP(K23,'Target Pictures'!$B$2:$D$41,3,FALSE)</f>
        <v>give</v>
      </c>
    </row>
    <row r="24" spans="1:13">
      <c r="A24">
        <v>23</v>
      </c>
      <c r="B24">
        <v>3</v>
      </c>
      <c r="C24">
        <f>Mastersheet!F24</f>
        <v>18</v>
      </c>
      <c r="D24" t="s">
        <v>5</v>
      </c>
      <c r="E24" t="str">
        <f>Mastersheet!G24</f>
        <v>L</v>
      </c>
      <c r="F24" t="str">
        <f>Mastersheet!I24</f>
        <v>PO</v>
      </c>
      <c r="H24" t="str">
        <f t="shared" si="1"/>
        <v>L_PO_18</v>
      </c>
      <c r="I24" t="str">
        <f t="shared" si="0"/>
        <v>NL3</v>
      </c>
      <c r="J24" t="str">
        <f>VLOOKUP(H24,'Prime Sentences'!$D$2:$E$81,2,FALSE)</f>
        <v>The lady gives an order to the man.</v>
      </c>
      <c r="K24" t="str">
        <f>CONCATENATE(List1!I24, ".bmp")</f>
        <v>NL3.bmp</v>
      </c>
      <c r="L24" t="str">
        <f>VLOOKUP(K24,'Target Pictures'!$B$2:$C$41,2,FALSE)</f>
        <v>girl giving boy a sandwich</v>
      </c>
      <c r="M24" t="str">
        <f>VLOOKUP(K24,'Target Pictures'!$B$2:$D$41,3,FALSE)</f>
        <v>give</v>
      </c>
    </row>
    <row r="25" spans="1:13">
      <c r="A25">
        <v>24</v>
      </c>
      <c r="B25">
        <v>4</v>
      </c>
      <c r="C25">
        <f>Mastersheet!F25</f>
        <v>17</v>
      </c>
      <c r="D25" t="s">
        <v>5</v>
      </c>
      <c r="E25" t="str">
        <f>Mastersheet!G25</f>
        <v>L</v>
      </c>
      <c r="F25" t="str">
        <f>Mastersheet!I25</f>
        <v>PO</v>
      </c>
      <c r="H25" t="str">
        <f t="shared" si="1"/>
        <v>L_PO_17</v>
      </c>
      <c r="I25" t="str">
        <f t="shared" si="0"/>
        <v>NL4</v>
      </c>
      <c r="J25" t="str">
        <f>VLOOKUP(H25,'Prime Sentences'!$D$2:$E$81,2,FALSE)</f>
        <v>The coach gives a massage to the player.</v>
      </c>
      <c r="K25" t="str">
        <f>CONCATENATE(List1!I25, ".bmp")</f>
        <v>NL4.bmp</v>
      </c>
      <c r="L25" t="str">
        <f>VLOOKUP(K25,'Target Pictures'!$B$2:$C$41,2,FALSE)</f>
        <v>Waitress gives customer menu</v>
      </c>
      <c r="M25" t="str">
        <f>VLOOKUP(K25,'Target Pictures'!$B$2:$D$41,3,FALSE)</f>
        <v>give</v>
      </c>
    </row>
    <row r="26" spans="1:13">
      <c r="A26">
        <v>25</v>
      </c>
      <c r="B26">
        <v>5</v>
      </c>
      <c r="C26">
        <f>Mastersheet!F26</f>
        <v>16</v>
      </c>
      <c r="D26" t="s">
        <v>5</v>
      </c>
      <c r="E26" t="str">
        <f>Mastersheet!G26</f>
        <v>NL</v>
      </c>
      <c r="F26" t="str">
        <f>Mastersheet!I26</f>
        <v>DO</v>
      </c>
      <c r="H26" t="str">
        <f t="shared" si="1"/>
        <v>NL_DO_16</v>
      </c>
      <c r="I26" t="str">
        <f t="shared" si="0"/>
        <v>NL5</v>
      </c>
      <c r="J26" t="str">
        <f>VLOOKUP(H26,'Prime Sentences'!$D$2:$E$81,2,FALSE)</f>
        <v>The husband gives his wife a diamond.</v>
      </c>
      <c r="K26" t="str">
        <f>CONCATENATE(List1!I26, ".bmp")</f>
        <v>NL5.bmp</v>
      </c>
      <c r="L26" t="str">
        <f>VLOOKUP(K26,'Target Pictures'!$B$2:$C$41,2,FALSE)</f>
        <v>Student gives teacher flowers</v>
      </c>
      <c r="M26" t="str">
        <f>VLOOKUP(K26,'Target Pictures'!$B$2:$D$41,3,FALSE)</f>
        <v>give</v>
      </c>
    </row>
    <row r="27" spans="1:13">
      <c r="A27">
        <v>26</v>
      </c>
      <c r="B27">
        <v>6</v>
      </c>
      <c r="C27">
        <f>Mastersheet!F27</f>
        <v>15</v>
      </c>
      <c r="D27" t="s">
        <v>5</v>
      </c>
      <c r="E27" t="str">
        <f>Mastersheet!G27</f>
        <v>NL</v>
      </c>
      <c r="F27" t="str">
        <f>Mastersheet!I27</f>
        <v>DO</v>
      </c>
      <c r="H27" t="str">
        <f t="shared" si="1"/>
        <v>NL_DO_15</v>
      </c>
      <c r="I27" t="str">
        <f t="shared" si="0"/>
        <v>NL6</v>
      </c>
      <c r="J27" t="str">
        <f>VLOOKUP(H27,'Prime Sentences'!$D$2:$E$81,2,FALSE)</f>
        <v>The man gives the woman a necklace.</v>
      </c>
      <c r="K27" t="str">
        <f>CONCATENATE(List1!I27, ".bmp")</f>
        <v>NL6.bmp</v>
      </c>
      <c r="L27" t="str">
        <f>VLOOKUP(K27,'Target Pictures'!$B$2:$C$41,2,FALSE)</f>
        <v>Cop gives driver ticket</v>
      </c>
      <c r="M27" t="str">
        <f>VLOOKUP(K27,'Target Pictures'!$B$2:$D$41,3,FALSE)</f>
        <v>give</v>
      </c>
    </row>
    <row r="28" spans="1:13">
      <c r="A28">
        <v>27</v>
      </c>
      <c r="B28">
        <v>7</v>
      </c>
      <c r="C28">
        <f>Mastersheet!F28</f>
        <v>14</v>
      </c>
      <c r="D28" t="s">
        <v>5</v>
      </c>
      <c r="E28" t="str">
        <f>Mastersheet!G28</f>
        <v>L</v>
      </c>
      <c r="F28" t="str">
        <f>Mastersheet!I28</f>
        <v>PO</v>
      </c>
      <c r="H28" t="str">
        <f t="shared" si="1"/>
        <v>L_PO_14</v>
      </c>
      <c r="I28" t="str">
        <f t="shared" si="0"/>
        <v>NL7</v>
      </c>
      <c r="J28" t="str">
        <f>VLOOKUP(H28,'Prime Sentences'!$D$2:$E$81,2,FALSE)</f>
        <v>The nurse gives aid to the patient.</v>
      </c>
      <c r="K28" t="str">
        <f>CONCATENATE(List1!I28, ".bmp")</f>
        <v>NL7.bmp</v>
      </c>
      <c r="L28" t="str">
        <f>VLOOKUP(K28,'Target Pictures'!$B$2:$C$41,2,FALSE)</f>
        <v>Librarian hands boy a book</v>
      </c>
      <c r="M28" t="str">
        <f>VLOOKUP(K28,'Target Pictures'!$B$2:$D$41,3,FALSE)</f>
        <v>give</v>
      </c>
    </row>
    <row r="29" spans="1:13">
      <c r="A29">
        <v>28</v>
      </c>
      <c r="B29">
        <v>8</v>
      </c>
      <c r="C29">
        <f>Mastersheet!F29</f>
        <v>13</v>
      </c>
      <c r="D29" t="s">
        <v>5</v>
      </c>
      <c r="E29" t="str">
        <f>Mastersheet!G29</f>
        <v>L</v>
      </c>
      <c r="F29" t="str">
        <f>Mastersheet!I29</f>
        <v>PO</v>
      </c>
      <c r="H29" t="str">
        <f t="shared" si="1"/>
        <v>L_PO_13</v>
      </c>
      <c r="I29" t="str">
        <f t="shared" si="0"/>
        <v>NL8</v>
      </c>
      <c r="J29" t="str">
        <f>VLOOKUP(H29,'Prime Sentences'!$D$2:$E$81,2,FALSE)</f>
        <v>The grandfather gives a lesson to his grandchild.</v>
      </c>
      <c r="K29" t="str">
        <f>CONCATENATE(List1!I29, ".bmp")</f>
        <v>NL8.bmp</v>
      </c>
      <c r="L29" t="str">
        <f>VLOOKUP(K29,'Target Pictures'!$B$2:$C$41,2,FALSE)</f>
        <v>Boy gives girl a pitcher</v>
      </c>
      <c r="M29" t="str">
        <f>VLOOKUP(K29,'Target Pictures'!$B$2:$D$41,3,FALSE)</f>
        <v>give</v>
      </c>
    </row>
    <row r="30" spans="1:13">
      <c r="A30">
        <v>29</v>
      </c>
      <c r="B30">
        <v>9</v>
      </c>
      <c r="C30">
        <f>Mastersheet!F30</f>
        <v>12</v>
      </c>
      <c r="D30" t="s">
        <v>5</v>
      </c>
      <c r="E30" t="str">
        <f>Mastersheet!G30</f>
        <v>NL</v>
      </c>
      <c r="F30" t="str">
        <f>Mastersheet!I30</f>
        <v>DO</v>
      </c>
      <c r="H30" t="str">
        <f t="shared" si="1"/>
        <v>NL_DO_12</v>
      </c>
      <c r="I30" t="str">
        <f t="shared" si="0"/>
        <v>NL9</v>
      </c>
      <c r="J30" t="str">
        <f>VLOOKUP(H30,'Prime Sentences'!$D$2:$E$81,2,FALSE)</f>
        <v>The teacher gives the students books.</v>
      </c>
      <c r="K30" t="str">
        <f>CONCATENATE(List1!I30, ".bmp")</f>
        <v>NL9.bmp</v>
      </c>
      <c r="L30" t="str">
        <f>VLOOKUP(K30,'Target Pictures'!$B$2:$C$41,2,FALSE)</f>
        <v>Man giving dog a stick</v>
      </c>
      <c r="M30" t="str">
        <f>VLOOKUP(K30,'Target Pictures'!$B$2:$D$41,3,FALSE)</f>
        <v>give</v>
      </c>
    </row>
    <row r="31" spans="1:13">
      <c r="A31">
        <v>30</v>
      </c>
      <c r="B31">
        <v>10</v>
      </c>
      <c r="C31">
        <f>Mastersheet!F31</f>
        <v>11</v>
      </c>
      <c r="D31" t="s">
        <v>5</v>
      </c>
      <c r="E31" t="str">
        <f>Mastersheet!G31</f>
        <v>NL</v>
      </c>
      <c r="F31" t="str">
        <f>Mastersheet!I31</f>
        <v>DO</v>
      </c>
      <c r="H31" t="str">
        <f t="shared" si="1"/>
        <v>NL_DO_11</v>
      </c>
      <c r="I31" t="str">
        <f t="shared" si="0"/>
        <v>NL10</v>
      </c>
      <c r="J31" t="str">
        <f>VLOOKUP(H31,'Prime Sentences'!$D$2:$E$81,2,FALSE)</f>
        <v>The coach gives the player a towel.</v>
      </c>
      <c r="K31" t="str">
        <f>CONCATENATE(List1!I31, ".bmp")</f>
        <v>NL10.bmp</v>
      </c>
      <c r="L31" t="str">
        <f>VLOOKUP(K31,'Target Pictures'!$B$2:$C$41,2,FALSE)</f>
        <v>Nurse gives patient water</v>
      </c>
      <c r="M31" t="str">
        <f>VLOOKUP(K31,'Target Pictures'!$B$2:$D$41,3,FALSE)</f>
        <v>give</v>
      </c>
    </row>
    <row r="32" spans="1:13">
      <c r="A32">
        <v>31</v>
      </c>
      <c r="B32">
        <v>11</v>
      </c>
      <c r="C32">
        <f>Mastersheet!F32</f>
        <v>10</v>
      </c>
      <c r="D32" t="s">
        <v>5</v>
      </c>
      <c r="E32" t="str">
        <f>Mastersheet!G32</f>
        <v>L</v>
      </c>
      <c r="F32" t="str">
        <f>Mastersheet!I32</f>
        <v>PO</v>
      </c>
      <c r="H32" t="str">
        <f t="shared" si="1"/>
        <v>L_PO_10</v>
      </c>
      <c r="I32" t="str">
        <f t="shared" si="0"/>
        <v>NL11</v>
      </c>
      <c r="J32" t="str">
        <f>VLOOKUP(H32,'Prime Sentences'!$D$2:$E$81,2,FALSE)</f>
        <v>The smoker gives a light to the pedestrian.</v>
      </c>
      <c r="K32" t="str">
        <f>CONCATENATE(List1!I32, ".bmp")</f>
        <v>NL11.bmp</v>
      </c>
      <c r="L32" t="str">
        <f>VLOOKUP(K32,'Target Pictures'!$B$2:$C$41,2,FALSE)</f>
        <v>Farmer pays money to plumber</v>
      </c>
      <c r="M32" t="str">
        <f>VLOOKUP(K32,'Target Pictures'!$B$2:$D$41,3,FALSE)</f>
        <v>give</v>
      </c>
    </row>
    <row r="33" spans="1:13">
      <c r="A33">
        <v>32</v>
      </c>
      <c r="B33">
        <v>12</v>
      </c>
      <c r="C33">
        <f>Mastersheet!F33</f>
        <v>9</v>
      </c>
      <c r="D33" t="s">
        <v>5</v>
      </c>
      <c r="E33" t="str">
        <f>Mastersheet!G33</f>
        <v>L</v>
      </c>
      <c r="F33" t="str">
        <f>Mastersheet!I33</f>
        <v>PO</v>
      </c>
      <c r="H33" t="str">
        <f t="shared" si="1"/>
        <v>L_PO_9</v>
      </c>
      <c r="I33" t="str">
        <f t="shared" si="0"/>
        <v>NL12</v>
      </c>
      <c r="J33" t="str">
        <f>VLOOKUP(H33,'Prime Sentences'!$D$2:$E$81,2,FALSE)</f>
        <v>The researcher gives an example to the journalist.</v>
      </c>
      <c r="K33" t="str">
        <f>CONCATENATE(List1!I33, ".bmp")</f>
        <v>NL12.bmp</v>
      </c>
      <c r="L33" t="str">
        <f>VLOOKUP(K33,'Target Pictures'!$B$2:$C$41,2,FALSE)</f>
        <v>Attorney gives gun to judge</v>
      </c>
      <c r="M33" t="str">
        <f>VLOOKUP(K33,'Target Pictures'!$B$2:$D$41,3,FALSE)</f>
        <v>give</v>
      </c>
    </row>
    <row r="34" spans="1:13">
      <c r="A34">
        <v>33</v>
      </c>
      <c r="B34">
        <v>13</v>
      </c>
      <c r="C34">
        <f>Mastersheet!F34</f>
        <v>8</v>
      </c>
      <c r="D34" t="s">
        <v>5</v>
      </c>
      <c r="E34" t="str">
        <f>Mastersheet!G34</f>
        <v>NL</v>
      </c>
      <c r="F34" t="str">
        <f>Mastersheet!I34</f>
        <v>DO</v>
      </c>
      <c r="H34" t="str">
        <f t="shared" si="1"/>
        <v>NL_DO_8</v>
      </c>
      <c r="I34" t="str">
        <f t="shared" si="0"/>
        <v>NL13</v>
      </c>
      <c r="J34" t="str">
        <f>VLOOKUP(H34,'Prime Sentences'!$D$2:$E$81,2,FALSE)</f>
        <v>The suspect gives the investigators his gun.</v>
      </c>
      <c r="K34" t="str">
        <f>CONCATENATE(List1!I34, ".bmp")</f>
        <v>NL13.bmp</v>
      </c>
      <c r="L34" t="str">
        <f>VLOOKUP(K34,'Target Pictures'!$B$2:$C$41,2,FALSE)</f>
        <v>Car dealer giving keys to couple</v>
      </c>
      <c r="M34" t="str">
        <f>VLOOKUP(K34,'Target Pictures'!$B$2:$D$41,3,FALSE)</f>
        <v>give</v>
      </c>
    </row>
    <row r="35" spans="1:13">
      <c r="A35">
        <v>34</v>
      </c>
      <c r="B35">
        <v>14</v>
      </c>
      <c r="C35">
        <f>Mastersheet!F35</f>
        <v>7</v>
      </c>
      <c r="D35" t="s">
        <v>5</v>
      </c>
      <c r="E35" t="str">
        <f>Mastersheet!G35</f>
        <v>NL</v>
      </c>
      <c r="F35" t="str">
        <f>Mastersheet!I35</f>
        <v>DO</v>
      </c>
      <c r="H35" t="str">
        <f t="shared" si="1"/>
        <v>NL_DO_7</v>
      </c>
      <c r="I35" t="str">
        <f t="shared" si="0"/>
        <v>NL14</v>
      </c>
      <c r="J35" t="str">
        <f>VLOOKUP(H35,'Prime Sentences'!$D$2:$E$81,2,FALSE)</f>
        <v>The girl gives the stranger her number.</v>
      </c>
      <c r="K35" t="str">
        <f>CONCATENATE(List1!I35, ".bmp")</f>
        <v>NL14.bmp</v>
      </c>
      <c r="L35" t="str">
        <f>VLOOKUP(K35,'Target Pictures'!$B$2:$C$41,2,FALSE)</f>
        <v>Boy gives teacher apple</v>
      </c>
      <c r="M35" t="str">
        <f>VLOOKUP(K35,'Target Pictures'!$B$2:$D$41,3,FALSE)</f>
        <v>give</v>
      </c>
    </row>
    <row r="36" spans="1:13">
      <c r="A36">
        <v>35</v>
      </c>
      <c r="B36">
        <v>15</v>
      </c>
      <c r="C36">
        <f>Mastersheet!F36</f>
        <v>6</v>
      </c>
      <c r="D36" t="s">
        <v>5</v>
      </c>
      <c r="E36" t="str">
        <f>Mastersheet!G36</f>
        <v>L</v>
      </c>
      <c r="F36" t="str">
        <f>Mastersheet!I36</f>
        <v>PO</v>
      </c>
      <c r="H36" t="str">
        <f t="shared" si="1"/>
        <v>L_PO_6</v>
      </c>
      <c r="I36" t="str">
        <f t="shared" si="0"/>
        <v>NL15</v>
      </c>
      <c r="J36" t="str">
        <f>VLOOKUP(H36,'Prime Sentences'!$D$2:$E$81,2,FALSE)</f>
        <v>The ocean gives inspiration to the artist.</v>
      </c>
      <c r="K36" t="str">
        <f>CONCATENATE(List1!I36, ".bmp")</f>
        <v>NL15.bmp</v>
      </c>
      <c r="L36" t="str">
        <f>VLOOKUP(K36,'Target Pictures'!$B$2:$C$41,2,FALSE)</f>
        <v>Boy giving bottle to girl</v>
      </c>
      <c r="M36" t="str">
        <f>VLOOKUP(K36,'Target Pictures'!$B$2:$D$41,3,FALSE)</f>
        <v>give</v>
      </c>
    </row>
    <row r="37" spans="1:13">
      <c r="A37">
        <v>36</v>
      </c>
      <c r="B37">
        <v>16</v>
      </c>
      <c r="C37">
        <f>Mastersheet!F37</f>
        <v>5</v>
      </c>
      <c r="D37" t="s">
        <v>5</v>
      </c>
      <c r="E37" t="str">
        <f>Mastersheet!G37</f>
        <v>L</v>
      </c>
      <c r="F37" t="str">
        <f>Mastersheet!I37</f>
        <v>PO</v>
      </c>
      <c r="H37" t="str">
        <f t="shared" si="1"/>
        <v>L_PO_5</v>
      </c>
      <c r="I37" t="str">
        <f t="shared" si="0"/>
        <v>NL16</v>
      </c>
      <c r="J37" t="str">
        <f>VLOOKUP(H37,'Prime Sentences'!$D$2:$E$81,2,FALSE)</f>
        <v>The professor gives advice to his students.</v>
      </c>
      <c r="K37" t="str">
        <f>CONCATENATE(List1!I37, ".bmp")</f>
        <v>NL16.bmp</v>
      </c>
      <c r="L37" t="str">
        <f>VLOOKUP(K37,'Target Pictures'!$B$2:$C$41,2,FALSE)</f>
        <v>Boy gives valentine to woman</v>
      </c>
      <c r="M37" t="str">
        <f>VLOOKUP(K37,'Target Pictures'!$B$2:$D$41,3,FALSE)</f>
        <v>give</v>
      </c>
    </row>
    <row r="38" spans="1:13">
      <c r="A38">
        <v>37</v>
      </c>
      <c r="B38">
        <v>17</v>
      </c>
      <c r="C38">
        <f>Mastersheet!F38</f>
        <v>4</v>
      </c>
      <c r="D38" t="s">
        <v>5</v>
      </c>
      <c r="E38" t="str">
        <f>Mastersheet!G38</f>
        <v>NL</v>
      </c>
      <c r="F38" t="str">
        <f>Mastersheet!I38</f>
        <v>DO</v>
      </c>
      <c r="H38" t="str">
        <f t="shared" si="1"/>
        <v>NL_DO_4</v>
      </c>
      <c r="I38" t="str">
        <f t="shared" si="0"/>
        <v>NL17</v>
      </c>
      <c r="J38" t="str">
        <f>VLOOKUP(H38,'Prime Sentences'!$D$2:$E$81,2,FALSE)</f>
        <v>The young man gives his date a bouquet.</v>
      </c>
      <c r="K38" t="str">
        <f>CONCATENATE(List1!I38, ".bmp")</f>
        <v>NL17.bmp</v>
      </c>
      <c r="L38" t="str">
        <f>VLOOKUP(K38,'Target Pictures'!$B$2:$C$41,2,FALSE)</f>
        <v>Girl gives K to boy</v>
      </c>
      <c r="M38" t="str">
        <f>VLOOKUP(K38,'Target Pictures'!$B$2:$D$41,3,FALSE)</f>
        <v>give</v>
      </c>
    </row>
    <row r="39" spans="1:13">
      <c r="A39">
        <v>38</v>
      </c>
      <c r="B39">
        <v>18</v>
      </c>
      <c r="C39">
        <f>Mastersheet!F39</f>
        <v>3</v>
      </c>
      <c r="D39" t="s">
        <v>5</v>
      </c>
      <c r="E39" t="str">
        <f>Mastersheet!G39</f>
        <v>NL</v>
      </c>
      <c r="F39" t="str">
        <f>Mastersheet!I39</f>
        <v>DO</v>
      </c>
      <c r="H39" t="str">
        <f t="shared" si="1"/>
        <v>NL_DO_3</v>
      </c>
      <c r="I39" t="str">
        <f t="shared" si="0"/>
        <v>NL18</v>
      </c>
      <c r="J39" t="str">
        <f>VLOOKUP(H39,'Prime Sentences'!$D$2:$E$81,2,FALSE)</f>
        <v>The brother gives his sibling a toy.</v>
      </c>
      <c r="K39" t="str">
        <f>CONCATENATE(List1!I39, ".bmp")</f>
        <v>NL18.bmp</v>
      </c>
      <c r="L39" t="str">
        <f>VLOOKUP(K39,'Target Pictures'!$B$2:$C$41,2,FALSE)</f>
        <v>boy giving book to girl</v>
      </c>
      <c r="M39" t="str">
        <f>VLOOKUP(K39,'Target Pictures'!$B$2:$D$41,3,FALSE)</f>
        <v>give</v>
      </c>
    </row>
    <row r="40" spans="1:13">
      <c r="A40">
        <v>39</v>
      </c>
      <c r="B40">
        <v>19</v>
      </c>
      <c r="C40">
        <f>Mastersheet!F40</f>
        <v>2</v>
      </c>
      <c r="D40" t="s">
        <v>5</v>
      </c>
      <c r="E40" t="str">
        <f>Mastersheet!G40</f>
        <v>L</v>
      </c>
      <c r="F40" t="str">
        <f>Mastersheet!I40</f>
        <v>PO</v>
      </c>
      <c r="H40" t="str">
        <f t="shared" si="1"/>
        <v>L_PO_2</v>
      </c>
      <c r="I40" t="str">
        <f t="shared" si="0"/>
        <v>NL19</v>
      </c>
      <c r="J40" t="str">
        <f>VLOOKUP(H40,'Prime Sentences'!$D$2:$E$81,2,FALSE)</f>
        <v>The mechanic gives directions to the driver.</v>
      </c>
      <c r="K40" t="str">
        <f>CONCATENATE(List1!I40, ".bmp")</f>
        <v>NL19.bmp</v>
      </c>
      <c r="L40" t="str">
        <f>VLOOKUP(K40,'Target Pictures'!$B$2:$C$41,2,FALSE)</f>
        <v>girl giving boy a letter</v>
      </c>
      <c r="M40" t="str">
        <f>VLOOKUP(K40,'Target Pictures'!$B$2:$D$41,3,FALSE)</f>
        <v>give</v>
      </c>
    </row>
    <row r="41" spans="1:13">
      <c r="A41">
        <v>40</v>
      </c>
      <c r="B41">
        <v>20</v>
      </c>
      <c r="C41">
        <f>Mastersheet!F41</f>
        <v>1</v>
      </c>
      <c r="D41" t="s">
        <v>5</v>
      </c>
      <c r="E41" t="str">
        <f>Mastersheet!G41</f>
        <v>L</v>
      </c>
      <c r="F41" t="str">
        <f>Mastersheet!I41</f>
        <v>PO</v>
      </c>
      <c r="H41" t="str">
        <f t="shared" si="1"/>
        <v>L_PO_1</v>
      </c>
      <c r="I41" t="str">
        <f t="shared" si="0"/>
        <v>NL20</v>
      </c>
      <c r="J41" t="str">
        <f>VLOOKUP(H41,'Prime Sentences'!$D$2:$E$81,2,FALSE)</f>
        <v>The kidnapper gives an ultimatum to the government.</v>
      </c>
      <c r="K41" t="str">
        <f>CONCATENATE(List1!I41, ".bmp")</f>
        <v>NL20.bmp</v>
      </c>
      <c r="L41" t="str">
        <f>VLOOKUP(K41,'Target Pictures'!$B$2:$C$41,2,FALSE)</f>
        <v>boy gives K to girl</v>
      </c>
      <c r="M41" t="str">
        <f>VLOOKUP(K41,'Target Pictures'!$B$2:$D$41,3,FALSE)</f>
        <v>give</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abSelected="1" workbookViewId="0">
      <selection activeCell="L21" sqref="L21"/>
    </sheetView>
  </sheetViews>
  <sheetFormatPr baseColWidth="10" defaultColWidth="8.83203125" defaultRowHeight="14" x14ac:dyDescent="0"/>
  <cols>
    <col min="9" max="9" width="10" bestFit="1" customWidth="1"/>
    <col min="10" max="10" width="39.6640625" bestFit="1" customWidth="1"/>
    <col min="12" max="12" width="30.5" bestFit="1" customWidth="1"/>
  </cols>
  <sheetData>
    <row r="1" spans="1:13" s="9" customFormat="1">
      <c r="A1" s="9" t="s">
        <v>6</v>
      </c>
      <c r="B1" s="9" t="s">
        <v>16</v>
      </c>
      <c r="C1" s="9" t="s">
        <v>17</v>
      </c>
      <c r="D1" s="9" t="s">
        <v>7</v>
      </c>
      <c r="E1" s="9" t="s">
        <v>8</v>
      </c>
      <c r="F1" s="9" t="s">
        <v>9</v>
      </c>
      <c r="H1" s="16" t="s">
        <v>132</v>
      </c>
      <c r="I1" s="17" t="s">
        <v>131</v>
      </c>
      <c r="J1" s="9" t="s">
        <v>133</v>
      </c>
      <c r="K1" s="9" t="s">
        <v>98</v>
      </c>
      <c r="L1" s="9" t="s">
        <v>134</v>
      </c>
      <c r="M1" s="9" t="s">
        <v>135</v>
      </c>
    </row>
    <row r="2" spans="1:13">
      <c r="A2">
        <v>1</v>
      </c>
      <c r="B2">
        <v>1</v>
      </c>
      <c r="C2">
        <f>Mastersheet!F2</f>
        <v>20</v>
      </c>
      <c r="D2" t="s">
        <v>4</v>
      </c>
      <c r="E2" t="str">
        <f>Mastersheet!G2</f>
        <v>L</v>
      </c>
      <c r="F2" t="str">
        <f>Mastersheet!J2</f>
        <v>PO</v>
      </c>
      <c r="H2" t="str">
        <f>CONCATENATE(E2,"_",F2,"_",C2)</f>
        <v>L_PO_20</v>
      </c>
      <c r="I2" t="str">
        <f t="shared" ref="I2:I41" si="0">CONCATENATE(D2,B2)</f>
        <v>L1</v>
      </c>
      <c r="J2" t="str">
        <f>VLOOKUP(H2,'Prime Sentences'!$D$2:$E$81,2,FALSE)</f>
        <v>The teenager gives a beating to his rival.</v>
      </c>
      <c r="K2" t="str">
        <f>CONCATENATE(List1!I2, ".bmp")</f>
        <v>L1.bmp</v>
      </c>
      <c r="L2" t="str">
        <f>VLOOKUP(K2,'Target Pictures'!$B$2:$C$41,2,FALSE)</f>
        <v>Teacher gives student a scolding</v>
      </c>
      <c r="M2" t="str">
        <f>VLOOKUP(K2,'Target Pictures'!$B$2:$D$41,3,FALSE)</f>
        <v>give</v>
      </c>
    </row>
    <row r="3" spans="1:13">
      <c r="A3">
        <v>2</v>
      </c>
      <c r="B3">
        <v>2</v>
      </c>
      <c r="C3">
        <f>Mastersheet!F3</f>
        <v>19</v>
      </c>
      <c r="D3" t="s">
        <v>4</v>
      </c>
      <c r="E3" t="str">
        <f>Mastersheet!G3</f>
        <v>L</v>
      </c>
      <c r="F3" t="str">
        <f>Mastersheet!J3</f>
        <v>DO</v>
      </c>
      <c r="H3" t="str">
        <f t="shared" ref="H3:H41" si="1">CONCATENATE(E3,"_",F3,"_",C3)</f>
        <v>L_DO_19</v>
      </c>
      <c r="I3" t="str">
        <f t="shared" si="0"/>
        <v>L2</v>
      </c>
      <c r="J3" t="str">
        <f>VLOOKUP(H3,'Prime Sentences'!$D$2:$E$81,2,FALSE)</f>
        <v>The criminal gives the judge a glare.</v>
      </c>
      <c r="K3" t="str">
        <f>CONCATENATE(List1!I3, ".bmp")</f>
        <v>L2.bmp</v>
      </c>
      <c r="L3" t="str">
        <f>VLOOKUP(K3,'Target Pictures'!$B$2:$C$41,2,FALSE)</f>
        <v>Boy gives the girl a stare</v>
      </c>
      <c r="M3" t="str">
        <f>VLOOKUP(K3,'Target Pictures'!$B$2:$D$41,3,FALSE)</f>
        <v>give</v>
      </c>
    </row>
    <row r="4" spans="1:13">
      <c r="A4">
        <v>3</v>
      </c>
      <c r="B4">
        <v>3</v>
      </c>
      <c r="C4">
        <f>Mastersheet!F4</f>
        <v>18</v>
      </c>
      <c r="D4" t="s">
        <v>4</v>
      </c>
      <c r="E4" t="str">
        <f>Mastersheet!G4</f>
        <v>NL</v>
      </c>
      <c r="F4" t="str">
        <f>Mastersheet!J4</f>
        <v>PO</v>
      </c>
      <c r="H4" t="str">
        <f t="shared" si="1"/>
        <v>NL_PO_18</v>
      </c>
      <c r="I4" t="str">
        <f t="shared" si="0"/>
        <v>L3</v>
      </c>
      <c r="J4" t="str">
        <f>VLOOKUP(H4,'Prime Sentences'!$D$2:$E$81,2,FALSE)</f>
        <v>The child gives a gift to her mother.</v>
      </c>
      <c r="K4" t="str">
        <f>CONCATENATE(List1!I4, ".bmp")</f>
        <v>L3.bmp</v>
      </c>
      <c r="L4" t="str">
        <f>VLOOKUP(K4,'Target Pictures'!$B$2:$C$41,2,FALSE)</f>
        <v>Girl gives boy a kiss</v>
      </c>
      <c r="M4" t="str">
        <f>VLOOKUP(K4,'Target Pictures'!$B$2:$D$41,3,FALSE)</f>
        <v>give</v>
      </c>
    </row>
    <row r="5" spans="1:13">
      <c r="A5">
        <v>4</v>
      </c>
      <c r="B5">
        <v>4</v>
      </c>
      <c r="C5">
        <f>Mastersheet!F5</f>
        <v>17</v>
      </c>
      <c r="D5" t="s">
        <v>4</v>
      </c>
      <c r="E5" t="str">
        <f>Mastersheet!G5</f>
        <v>NL</v>
      </c>
      <c r="F5" t="str">
        <f>Mastersheet!J5</f>
        <v>DO</v>
      </c>
      <c r="H5" t="str">
        <f t="shared" si="1"/>
        <v>NL_DO_17</v>
      </c>
      <c r="I5" t="str">
        <f t="shared" si="0"/>
        <v>L4</v>
      </c>
      <c r="J5" t="str">
        <f>VLOOKUP(H5,'Prime Sentences'!$D$2:$E$81,2,FALSE)</f>
        <v>The nurse gives the patient medicine.</v>
      </c>
      <c r="K5" t="str">
        <f>CONCATENATE(List1!I5, ".bmp")</f>
        <v>L4.bmp</v>
      </c>
      <c r="L5" t="str">
        <f>VLOOKUP(K5,'Target Pictures'!$B$2:$C$41,2,FALSE)</f>
        <v>Boy gives girl a hug</v>
      </c>
      <c r="M5" t="str">
        <f>VLOOKUP(K5,'Target Pictures'!$B$2:$D$41,3,FALSE)</f>
        <v>give</v>
      </c>
    </row>
    <row r="6" spans="1:13">
      <c r="A6">
        <v>5</v>
      </c>
      <c r="B6">
        <v>5</v>
      </c>
      <c r="C6">
        <f>Mastersheet!F6</f>
        <v>16</v>
      </c>
      <c r="D6" t="s">
        <v>4</v>
      </c>
      <c r="E6" t="str">
        <f>Mastersheet!G6</f>
        <v>L</v>
      </c>
      <c r="F6" t="str">
        <f>Mastersheet!J6</f>
        <v>PO</v>
      </c>
      <c r="H6" t="str">
        <f t="shared" si="1"/>
        <v>L_PO_16</v>
      </c>
      <c r="I6" t="str">
        <f t="shared" si="0"/>
        <v>L5</v>
      </c>
      <c r="J6" t="str">
        <f>VLOOKUP(H6,'Prime Sentences'!$D$2:$E$81,2,FALSE)</f>
        <v>The boy gives a wink to his sister.</v>
      </c>
      <c r="K6" t="str">
        <f>CONCATENATE(List1!I6, ".bmp")</f>
        <v>L5.bmp</v>
      </c>
      <c r="L6" t="str">
        <f>VLOOKUP(K6,'Target Pictures'!$B$2:$C$41,2,FALSE)</f>
        <v>Boy gives girl a call</v>
      </c>
      <c r="M6" t="str">
        <f>VLOOKUP(K6,'Target Pictures'!$B$2:$D$41,3,FALSE)</f>
        <v>give</v>
      </c>
    </row>
    <row r="7" spans="1:13">
      <c r="A7">
        <v>6</v>
      </c>
      <c r="B7">
        <v>6</v>
      </c>
      <c r="C7">
        <f>Mastersheet!F7</f>
        <v>15</v>
      </c>
      <c r="D7" t="s">
        <v>4</v>
      </c>
      <c r="E7" t="str">
        <f>Mastersheet!G7</f>
        <v>L</v>
      </c>
      <c r="F7" t="str">
        <f>Mastersheet!J7</f>
        <v>DO</v>
      </c>
      <c r="H7" t="str">
        <f t="shared" si="1"/>
        <v>L_DO_15</v>
      </c>
      <c r="I7" t="str">
        <f t="shared" si="0"/>
        <v>L6</v>
      </c>
      <c r="J7" t="str">
        <f>VLOOKUP(H7,'Prime Sentences'!$D$2:$E$81,2,FALSE)</f>
        <v>The neighbor gives the man a nod.</v>
      </c>
      <c r="K7" t="str">
        <f>CONCATENATE(List1!I7, ".bmp")</f>
        <v>L6.bmp</v>
      </c>
      <c r="L7" t="str">
        <f>VLOOKUP(K7,'Target Pictures'!$B$2:$C$41,2,FALSE)</f>
        <v>Girl gives boy a punch</v>
      </c>
      <c r="M7" t="str">
        <f>VLOOKUP(K7,'Target Pictures'!$B$2:$D$41,3,FALSE)</f>
        <v>give</v>
      </c>
    </row>
    <row r="8" spans="1:13">
      <c r="A8">
        <v>7</v>
      </c>
      <c r="B8">
        <v>7</v>
      </c>
      <c r="C8">
        <f>Mastersheet!F8</f>
        <v>14</v>
      </c>
      <c r="D8" t="s">
        <v>4</v>
      </c>
      <c r="E8" t="str">
        <f>Mastersheet!G8</f>
        <v>NL</v>
      </c>
      <c r="F8" t="str">
        <f>Mastersheet!J8</f>
        <v>PO</v>
      </c>
      <c r="H8" t="str">
        <f t="shared" si="1"/>
        <v>NL_PO_14</v>
      </c>
      <c r="I8" t="str">
        <f t="shared" si="0"/>
        <v>L7</v>
      </c>
      <c r="J8" t="str">
        <f>VLOOKUP(H8,'Prime Sentences'!$D$2:$E$81,2,FALSE)</f>
        <v>The father gives a present to his son.</v>
      </c>
      <c r="K8" t="str">
        <f>CONCATENATE(List1!I8, ".bmp")</f>
        <v>L7.bmp</v>
      </c>
      <c r="L8" t="str">
        <f>VLOOKUP(K8,'Target Pictures'!$B$2:$C$41,2,FALSE)</f>
        <v>Mother gives the baby comfort</v>
      </c>
      <c r="M8" t="str">
        <f>VLOOKUP(K8,'Target Pictures'!$B$2:$D$41,3,FALSE)</f>
        <v>give</v>
      </c>
    </row>
    <row r="9" spans="1:13">
      <c r="A9">
        <v>8</v>
      </c>
      <c r="B9">
        <v>8</v>
      </c>
      <c r="C9">
        <f>Mastersheet!F9</f>
        <v>13</v>
      </c>
      <c r="D9" t="s">
        <v>4</v>
      </c>
      <c r="E9" t="str">
        <f>Mastersheet!G9</f>
        <v>NL</v>
      </c>
      <c r="F9" t="str">
        <f>Mastersheet!J9</f>
        <v>DO</v>
      </c>
      <c r="H9" t="str">
        <f t="shared" si="1"/>
        <v>NL_DO_13</v>
      </c>
      <c r="I9" t="str">
        <f t="shared" si="0"/>
        <v>L8</v>
      </c>
      <c r="J9" t="str">
        <f>VLOOKUP(H9,'Prime Sentences'!$D$2:$E$81,2,FALSE)</f>
        <v>The girl gives the boy a pen.</v>
      </c>
      <c r="K9" t="str">
        <f>CONCATENATE(List1!I9, ".bmp")</f>
        <v>L8.bmp</v>
      </c>
      <c r="L9" t="str">
        <f>VLOOKUP(K9,'Target Pictures'!$B$2:$C$41,2,FALSE)</f>
        <v>Ocean gives the artist inspiration</v>
      </c>
      <c r="M9" t="str">
        <f>VLOOKUP(K9,'Target Pictures'!$B$2:$D$41,3,FALSE)</f>
        <v>give</v>
      </c>
    </row>
    <row r="10" spans="1:13">
      <c r="A10">
        <v>9</v>
      </c>
      <c r="B10">
        <v>9</v>
      </c>
      <c r="C10">
        <f>Mastersheet!F10</f>
        <v>12</v>
      </c>
      <c r="D10" t="s">
        <v>4</v>
      </c>
      <c r="E10" t="str">
        <f>Mastersheet!G10</f>
        <v>L</v>
      </c>
      <c r="F10" t="str">
        <f>Mastersheet!J10</f>
        <v>PO</v>
      </c>
      <c r="H10" t="str">
        <f t="shared" si="1"/>
        <v>L_PO_12</v>
      </c>
      <c r="I10" t="str">
        <f t="shared" si="0"/>
        <v>L9</v>
      </c>
      <c r="J10" t="str">
        <f>VLOOKUP(H10,'Prime Sentences'!$D$2:$E$81,2,FALSE)</f>
        <v>The culprit gives a reply to the attorney.</v>
      </c>
      <c r="K10" t="str">
        <f>CONCATENATE(List1!I10, ".bmp")</f>
        <v>L9.bmp</v>
      </c>
      <c r="L10" t="str">
        <f>VLOOKUP(K10,'Target Pictures'!$B$2:$C$41,2,FALSE)</f>
        <v>queen gives a kiss to the king</v>
      </c>
      <c r="M10" t="str">
        <f>VLOOKUP(K10,'Target Pictures'!$B$2:$D$41,3,FALSE)</f>
        <v>give</v>
      </c>
    </row>
    <row r="11" spans="1:13">
      <c r="A11">
        <v>10</v>
      </c>
      <c r="B11">
        <v>10</v>
      </c>
      <c r="C11">
        <f>Mastersheet!F11</f>
        <v>11</v>
      </c>
      <c r="D11" t="s">
        <v>4</v>
      </c>
      <c r="E11" t="str">
        <f>Mastersheet!G11</f>
        <v>L</v>
      </c>
      <c r="F11" t="str">
        <f>Mastersheet!J11</f>
        <v>DO</v>
      </c>
      <c r="H11" t="str">
        <f t="shared" si="1"/>
        <v>L_DO_11</v>
      </c>
      <c r="I11" t="str">
        <f t="shared" si="0"/>
        <v>L10</v>
      </c>
      <c r="J11" t="str">
        <f>VLOOKUP(H11,'Prime Sentences'!$D$2:$E$81,2,FALSE)</f>
        <v>The barber gives the customer a haircut.</v>
      </c>
      <c r="K11" t="str">
        <f>CONCATENATE(List1!I11, ".bmp")</f>
        <v>L10.bmp</v>
      </c>
      <c r="L11" t="str">
        <f>VLOOKUP(K11,'Target Pictures'!$B$2:$C$41,2,FALSE)</f>
        <v>Jester gives king a bow</v>
      </c>
      <c r="M11" t="str">
        <f>VLOOKUP(K11,'Target Pictures'!$B$2:$D$41,3,FALSE)</f>
        <v>give</v>
      </c>
    </row>
    <row r="12" spans="1:13">
      <c r="A12">
        <v>11</v>
      </c>
      <c r="B12">
        <v>11</v>
      </c>
      <c r="C12">
        <f>Mastersheet!F12</f>
        <v>10</v>
      </c>
      <c r="D12" t="s">
        <v>4</v>
      </c>
      <c r="E12" t="str">
        <f>Mastersheet!G12</f>
        <v>NL</v>
      </c>
      <c r="F12" t="str">
        <f>Mastersheet!J12</f>
        <v>PO</v>
      </c>
      <c r="H12" t="str">
        <f t="shared" si="1"/>
        <v>NL_PO_10</v>
      </c>
      <c r="I12" t="str">
        <f t="shared" si="0"/>
        <v>L11</v>
      </c>
      <c r="J12" t="str">
        <f>VLOOKUP(H12,'Prime Sentences'!$D$2:$E$81,2,FALSE)</f>
        <v>The boy gives a flower to the girl.</v>
      </c>
      <c r="K12" t="str">
        <f>CONCATENATE(List1!I12, ".bmp")</f>
        <v>L11.bmp</v>
      </c>
      <c r="L12" t="str">
        <f>VLOOKUP(K12,'Target Pictures'!$B$2:$C$41,2,FALSE)</f>
        <v>Man gives money to cop</v>
      </c>
      <c r="M12" t="str">
        <f>VLOOKUP(K12,'Target Pictures'!$B$2:$D$41,3,FALSE)</f>
        <v>give</v>
      </c>
    </row>
    <row r="13" spans="1:13">
      <c r="A13">
        <v>12</v>
      </c>
      <c r="B13">
        <v>12</v>
      </c>
      <c r="C13">
        <f>Mastersheet!F13</f>
        <v>9</v>
      </c>
      <c r="D13" t="s">
        <v>4</v>
      </c>
      <c r="E13" t="str">
        <f>Mastersheet!G13</f>
        <v>NL</v>
      </c>
      <c r="F13" t="str">
        <f>Mastersheet!J13</f>
        <v>DO</v>
      </c>
      <c r="H13" t="str">
        <f t="shared" si="1"/>
        <v>NL_DO_9</v>
      </c>
      <c r="I13" t="str">
        <f t="shared" si="0"/>
        <v>L12</v>
      </c>
      <c r="J13" t="str">
        <f>VLOOKUP(H13,'Prime Sentences'!$D$2:$E$81,2,FALSE)</f>
        <v>The girl gives the boy a ball.</v>
      </c>
      <c r="K13" t="str">
        <f>CONCATENATE(List1!I13, ".bmp")</f>
        <v>L12.bmp</v>
      </c>
      <c r="L13" t="str">
        <f>VLOOKUP(K13,'Target Pictures'!$B$2:$C$41,2,FALSE)</f>
        <v>Captain gives orders to soldiers</v>
      </c>
      <c r="M13" t="str">
        <f>VLOOKUP(K13,'Target Pictures'!$B$2:$D$41,3,FALSE)</f>
        <v>give</v>
      </c>
    </row>
    <row r="14" spans="1:13">
      <c r="A14">
        <v>13</v>
      </c>
      <c r="B14">
        <v>13</v>
      </c>
      <c r="C14">
        <f>Mastersheet!F14</f>
        <v>8</v>
      </c>
      <c r="D14" t="s">
        <v>4</v>
      </c>
      <c r="E14" t="str">
        <f>Mastersheet!G14</f>
        <v>L</v>
      </c>
      <c r="F14" t="str">
        <f>Mastersheet!J14</f>
        <v>PO</v>
      </c>
      <c r="H14" t="str">
        <f t="shared" si="1"/>
        <v>L_PO_8</v>
      </c>
      <c r="I14" t="str">
        <f t="shared" si="0"/>
        <v>L13</v>
      </c>
      <c r="J14" t="str">
        <f>VLOOKUP(H14,'Prime Sentences'!$D$2:$E$81,2,FALSE)</f>
        <v>The insider gives a tip to the police.</v>
      </c>
      <c r="K14" t="str">
        <f>CONCATENATE(List1!I14, ".bmp")</f>
        <v>L13.bmp</v>
      </c>
      <c r="L14" t="str">
        <f>VLOOKUP(K14,'Target Pictures'!$B$2:$C$41,2,FALSE)</f>
        <v>Man gives woman a compliment</v>
      </c>
      <c r="M14" t="str">
        <f>VLOOKUP(K14,'Target Pictures'!$B$2:$D$41,3,FALSE)</f>
        <v>give</v>
      </c>
    </row>
    <row r="15" spans="1:13">
      <c r="A15">
        <v>14</v>
      </c>
      <c r="B15">
        <v>14</v>
      </c>
      <c r="C15">
        <f>Mastersheet!F15</f>
        <v>7</v>
      </c>
      <c r="D15" t="s">
        <v>4</v>
      </c>
      <c r="E15" t="str">
        <f>Mastersheet!G15</f>
        <v>L</v>
      </c>
      <c r="F15" t="str">
        <f>Mastersheet!J15</f>
        <v>DO</v>
      </c>
      <c r="H15" t="str">
        <f t="shared" si="1"/>
        <v>L_DO_7</v>
      </c>
      <c r="I15" t="str">
        <f t="shared" si="0"/>
        <v>L14</v>
      </c>
      <c r="J15" t="str">
        <f>VLOOKUP(H15,'Prime Sentences'!$D$2:$E$81,2,FALSE)</f>
        <v>The teacher gives the students encouragement.</v>
      </c>
      <c r="K15" t="str">
        <f>CONCATENATE(List1!I15, ".bmp")</f>
        <v>L14.bmp</v>
      </c>
      <c r="L15" t="str">
        <f>VLOOKUP(K15,'Target Pictures'!$B$2:$C$41,2,FALSE)</f>
        <v>Teacher gives a lecture to students</v>
      </c>
      <c r="M15" t="str">
        <f>VLOOKUP(K15,'Target Pictures'!$B$2:$D$41,3,FALSE)</f>
        <v>give</v>
      </c>
    </row>
    <row r="16" spans="1:13">
      <c r="A16">
        <v>15</v>
      </c>
      <c r="B16">
        <v>15</v>
      </c>
      <c r="C16">
        <f>Mastersheet!F16</f>
        <v>6</v>
      </c>
      <c r="D16" t="s">
        <v>4</v>
      </c>
      <c r="E16" t="str">
        <f>Mastersheet!G16</f>
        <v>NL</v>
      </c>
      <c r="F16" t="str">
        <f>Mastersheet!J16</f>
        <v>PO</v>
      </c>
      <c r="H16" t="str">
        <f t="shared" si="1"/>
        <v>NL_PO_6</v>
      </c>
      <c r="I16" t="str">
        <f t="shared" si="0"/>
        <v>L15</v>
      </c>
      <c r="J16" t="str">
        <f>VLOOKUP(H16,'Prime Sentences'!$D$2:$E$81,2,FALSE)</f>
        <v>The researcher gives an article to the journalist.</v>
      </c>
      <c r="K16" t="str">
        <f>CONCATENATE(List1!I16, ".bmp")</f>
        <v>L15.bmp</v>
      </c>
      <c r="L16" t="str">
        <f>VLOOKUP(K16,'Target Pictures'!$B$2:$C$41,2,FALSE)</f>
        <v>Criminal gives a glare to the judge</v>
      </c>
      <c r="M16" t="str">
        <f>VLOOKUP(K16,'Target Pictures'!$B$2:$D$41,3,FALSE)</f>
        <v>give</v>
      </c>
    </row>
    <row r="17" spans="1:13">
      <c r="A17">
        <v>16</v>
      </c>
      <c r="B17">
        <v>16</v>
      </c>
      <c r="C17">
        <f>Mastersheet!F17</f>
        <v>5</v>
      </c>
      <c r="D17" t="s">
        <v>4</v>
      </c>
      <c r="E17" t="str">
        <f>Mastersheet!G17</f>
        <v>NL</v>
      </c>
      <c r="F17" t="str">
        <f>Mastersheet!J17</f>
        <v>DO</v>
      </c>
      <c r="H17" t="str">
        <f t="shared" si="1"/>
        <v>NL_DO_5</v>
      </c>
      <c r="I17" t="str">
        <f t="shared" si="0"/>
        <v>L16</v>
      </c>
      <c r="J17" t="str">
        <f>VLOOKUP(H17,'Prime Sentences'!$D$2:$E$81,2,FALSE)</f>
        <v>The mother gives the child an apple.</v>
      </c>
      <c r="K17" t="str">
        <f>CONCATENATE(List1!I17, ".bmp")</f>
        <v>L16.bmp</v>
      </c>
      <c r="L17" t="str">
        <f>VLOOKUP(K17,'Target Pictures'!$B$2:$C$41,2,FALSE)</f>
        <v>Barber gives a haircut to his client</v>
      </c>
      <c r="M17" t="str">
        <f>VLOOKUP(K17,'Target Pictures'!$B$2:$D$41,3,FALSE)</f>
        <v>give</v>
      </c>
    </row>
    <row r="18" spans="1:13">
      <c r="A18">
        <v>17</v>
      </c>
      <c r="B18">
        <v>17</v>
      </c>
      <c r="C18">
        <f>Mastersheet!F18</f>
        <v>4</v>
      </c>
      <c r="D18" t="s">
        <v>4</v>
      </c>
      <c r="E18" t="str">
        <f>Mastersheet!G18</f>
        <v>L</v>
      </c>
      <c r="F18" t="str">
        <f>Mastersheet!J18</f>
        <v>PO</v>
      </c>
      <c r="H18" t="str">
        <f t="shared" si="1"/>
        <v>L_PO_4</v>
      </c>
      <c r="I18" t="str">
        <f t="shared" si="0"/>
        <v>L17</v>
      </c>
      <c r="J18" t="str">
        <f>VLOOKUP(H18,'Prime Sentences'!$D$2:$E$81,2,FALSE)</f>
        <v>The officer gives a command to the soldiers.</v>
      </c>
      <c r="K18" t="str">
        <f>CONCATENATE(List1!I18, ".bmp")</f>
        <v>L17.bmp</v>
      </c>
      <c r="L18" t="str">
        <f>VLOOKUP(K18,'Target Pictures'!$B$2:$C$41,2,FALSE)</f>
        <v>Nurse gives aid to the patient</v>
      </c>
      <c r="M18" t="str">
        <f>VLOOKUP(K18,'Target Pictures'!$B$2:$D$41,3,FALSE)</f>
        <v>give</v>
      </c>
    </row>
    <row r="19" spans="1:13">
      <c r="A19">
        <v>18</v>
      </c>
      <c r="B19">
        <v>18</v>
      </c>
      <c r="C19">
        <f>Mastersheet!F19</f>
        <v>3</v>
      </c>
      <c r="D19" t="s">
        <v>4</v>
      </c>
      <c r="E19" t="str">
        <f>Mastersheet!G19</f>
        <v>L</v>
      </c>
      <c r="F19" t="str">
        <f>Mastersheet!J19</f>
        <v>DO</v>
      </c>
      <c r="H19" t="str">
        <f t="shared" si="1"/>
        <v>L_DO_3</v>
      </c>
      <c r="I19" t="str">
        <f t="shared" si="0"/>
        <v>L18</v>
      </c>
      <c r="J19" t="str">
        <f>VLOOKUP(H19,'Prime Sentences'!$D$2:$E$81,2,FALSE)</f>
        <v>The singer gives the drummer a signal.</v>
      </c>
      <c r="K19" t="str">
        <f>CONCATENATE(List1!I19, ".bmp")</f>
        <v>L18.bmp</v>
      </c>
      <c r="L19" t="str">
        <f>VLOOKUP(K19,'Target Pictures'!$B$2:$C$41,2,FALSE)</f>
        <v>Student gives an answer to the teacher</v>
      </c>
      <c r="M19" t="str">
        <f>VLOOKUP(K19,'Target Pictures'!$B$2:$D$41,3,FALSE)</f>
        <v>give</v>
      </c>
    </row>
    <row r="20" spans="1:13">
      <c r="A20">
        <v>19</v>
      </c>
      <c r="B20">
        <v>19</v>
      </c>
      <c r="C20">
        <f>Mastersheet!F20</f>
        <v>2</v>
      </c>
      <c r="D20" t="s">
        <v>4</v>
      </c>
      <c r="E20" t="str">
        <f>Mastersheet!G20</f>
        <v>NL</v>
      </c>
      <c r="F20" t="str">
        <f>Mastersheet!J20</f>
        <v>PO</v>
      </c>
      <c r="H20" t="str">
        <f t="shared" si="1"/>
        <v>NL_PO_2</v>
      </c>
      <c r="I20" t="str">
        <f t="shared" si="0"/>
        <v>L19</v>
      </c>
      <c r="J20" t="str">
        <f>VLOOKUP(H20,'Prime Sentences'!$D$2:$E$81,2,FALSE)</f>
        <v>The man gives his key to the neighbor.</v>
      </c>
      <c r="K20" t="str">
        <f>CONCATENATE(List1!I20, ".bmp")</f>
        <v>L19.bmp</v>
      </c>
      <c r="L20" t="str">
        <f>VLOOKUP(K20,'Target Pictures'!$B$2:$C$41,2,FALSE)</f>
        <v>Bully gives a push to the child</v>
      </c>
      <c r="M20" t="str">
        <f>VLOOKUP(K20,'Target Pictures'!$B$2:$D$41,3,FALSE)</f>
        <v>give</v>
      </c>
    </row>
    <row r="21" spans="1:13">
      <c r="A21">
        <v>20</v>
      </c>
      <c r="B21">
        <v>20</v>
      </c>
      <c r="C21">
        <f>Mastersheet!F21</f>
        <v>1</v>
      </c>
      <c r="D21" t="s">
        <v>4</v>
      </c>
      <c r="E21" t="str">
        <f>Mastersheet!G21</f>
        <v>NL</v>
      </c>
      <c r="F21" t="str">
        <f>Mastersheet!J21</f>
        <v>DO</v>
      </c>
      <c r="H21" t="str">
        <f t="shared" si="1"/>
        <v>NL_DO_1</v>
      </c>
      <c r="I21" t="str">
        <f t="shared" si="0"/>
        <v>L20</v>
      </c>
      <c r="J21" t="str">
        <f>VLOOKUP(H21,'Prime Sentences'!$D$2:$E$81,2,FALSE)</f>
        <v>The smoker gives the pedestrian a cigarette.</v>
      </c>
      <c r="K21" t="str">
        <f>CONCATENATE(List1!I21, ".bmp")</f>
        <v>L20.bmp</v>
      </c>
      <c r="L21" t="str">
        <f>VLOOKUP(K21,'Target Pictures'!$B$2:$C$41,2,FALSE)</f>
        <v>Girl gives boy a kick</v>
      </c>
      <c r="M21" t="str">
        <f>VLOOKUP(K21,'Target Pictures'!$B$2:$D$41,3,FALSE)</f>
        <v>give</v>
      </c>
    </row>
    <row r="22" spans="1:13">
      <c r="A22">
        <v>21</v>
      </c>
      <c r="B22">
        <v>1</v>
      </c>
      <c r="C22">
        <f>Mastersheet!F22</f>
        <v>20</v>
      </c>
      <c r="D22" t="s">
        <v>5</v>
      </c>
      <c r="E22" t="str">
        <f>Mastersheet!G22</f>
        <v>NL</v>
      </c>
      <c r="F22" t="str">
        <f>Mastersheet!J22</f>
        <v>PO</v>
      </c>
      <c r="H22" t="str">
        <f t="shared" si="1"/>
        <v>NL_PO_20</v>
      </c>
      <c r="I22" t="str">
        <f t="shared" si="0"/>
        <v>NL1</v>
      </c>
      <c r="J22" t="str">
        <f>VLOOKUP(H22,'Prime Sentences'!$D$2:$E$81,2,FALSE)</f>
        <v>The man gives a rose to the woman.</v>
      </c>
      <c r="K22" t="str">
        <f>CONCATENATE(List1!I22, ".bmp")</f>
        <v>NL1.bmp</v>
      </c>
      <c r="L22" t="str">
        <f>VLOOKUP(K22,'Target Pictures'!$B$2:$C$41,2,FALSE)</f>
        <v>Cowboy gives clown a hat</v>
      </c>
      <c r="M22" t="str">
        <f>VLOOKUP(K22,'Target Pictures'!$B$2:$D$41,3,FALSE)</f>
        <v>give</v>
      </c>
    </row>
    <row r="23" spans="1:13">
      <c r="A23">
        <v>22</v>
      </c>
      <c r="B23">
        <v>2</v>
      </c>
      <c r="C23">
        <f>Mastersheet!F23</f>
        <v>19</v>
      </c>
      <c r="D23" t="s">
        <v>5</v>
      </c>
      <c r="E23" t="str">
        <f>Mastersheet!G23</f>
        <v>NL</v>
      </c>
      <c r="F23" t="str">
        <f>Mastersheet!J23</f>
        <v>PO</v>
      </c>
      <c r="H23" t="str">
        <f t="shared" si="1"/>
        <v>NL_PO_19</v>
      </c>
      <c r="I23" t="str">
        <f t="shared" si="0"/>
        <v>NL2</v>
      </c>
      <c r="J23" t="str">
        <f>VLOOKUP(H23,'Prime Sentences'!$D$2:$E$81,2,FALSE)</f>
        <v>The boy gives a pen to his classmate.</v>
      </c>
      <c r="K23" t="str">
        <f>CONCATENATE(List1!I23, ".bmp")</f>
        <v>NL2.bmp</v>
      </c>
      <c r="L23" t="str">
        <f>VLOOKUP(K23,'Target Pictures'!$B$2:$C$41,2,FALSE)</f>
        <v>waitress gives customer a glass</v>
      </c>
      <c r="M23" t="str">
        <f>VLOOKUP(K23,'Target Pictures'!$B$2:$D$41,3,FALSE)</f>
        <v>give</v>
      </c>
    </row>
    <row r="24" spans="1:13">
      <c r="A24">
        <v>23</v>
      </c>
      <c r="B24">
        <v>3</v>
      </c>
      <c r="C24">
        <f>Mastersheet!F24</f>
        <v>18</v>
      </c>
      <c r="D24" t="s">
        <v>5</v>
      </c>
      <c r="E24" t="str">
        <f>Mastersheet!G24</f>
        <v>L</v>
      </c>
      <c r="F24" t="str">
        <f>Mastersheet!J24</f>
        <v>DO</v>
      </c>
      <c r="H24" t="str">
        <f t="shared" si="1"/>
        <v>L_DO_18</v>
      </c>
      <c r="I24" t="str">
        <f t="shared" si="0"/>
        <v>NL3</v>
      </c>
      <c r="J24" t="str">
        <f>VLOOKUP(H24,'Prime Sentences'!$D$2:$E$81,2,FALSE)</f>
        <v>The lady gives the man an order.</v>
      </c>
      <c r="K24" t="str">
        <f>CONCATENATE(List1!I24, ".bmp")</f>
        <v>NL3.bmp</v>
      </c>
      <c r="L24" t="str">
        <f>VLOOKUP(K24,'Target Pictures'!$B$2:$C$41,2,FALSE)</f>
        <v>girl giving boy a sandwich</v>
      </c>
      <c r="M24" t="str">
        <f>VLOOKUP(K24,'Target Pictures'!$B$2:$D$41,3,FALSE)</f>
        <v>give</v>
      </c>
    </row>
    <row r="25" spans="1:13">
      <c r="A25">
        <v>24</v>
      </c>
      <c r="B25">
        <v>4</v>
      </c>
      <c r="C25">
        <f>Mastersheet!F25</f>
        <v>17</v>
      </c>
      <c r="D25" t="s">
        <v>5</v>
      </c>
      <c r="E25" t="str">
        <f>Mastersheet!G25</f>
        <v>L</v>
      </c>
      <c r="F25" t="str">
        <f>Mastersheet!J25</f>
        <v>DO</v>
      </c>
      <c r="H25" t="str">
        <f t="shared" si="1"/>
        <v>L_DO_17</v>
      </c>
      <c r="I25" t="str">
        <f t="shared" si="0"/>
        <v>NL4</v>
      </c>
      <c r="J25" t="str">
        <f>VLOOKUP(H25,'Prime Sentences'!$D$2:$E$81,2,FALSE)</f>
        <v>The coach gives the player a massage.</v>
      </c>
      <c r="K25" t="str">
        <f>CONCATENATE(List1!I25, ".bmp")</f>
        <v>NL4.bmp</v>
      </c>
      <c r="L25" t="str">
        <f>VLOOKUP(K25,'Target Pictures'!$B$2:$C$41,2,FALSE)</f>
        <v>Waitress gives customer menu</v>
      </c>
      <c r="M25" t="str">
        <f>VLOOKUP(K25,'Target Pictures'!$B$2:$D$41,3,FALSE)</f>
        <v>give</v>
      </c>
    </row>
    <row r="26" spans="1:13">
      <c r="A26">
        <v>25</v>
      </c>
      <c r="B26">
        <v>5</v>
      </c>
      <c r="C26">
        <f>Mastersheet!F26</f>
        <v>16</v>
      </c>
      <c r="D26" t="s">
        <v>5</v>
      </c>
      <c r="E26" t="str">
        <f>Mastersheet!G26</f>
        <v>NL</v>
      </c>
      <c r="F26" t="str">
        <f>Mastersheet!J26</f>
        <v>PO</v>
      </c>
      <c r="H26" t="str">
        <f t="shared" si="1"/>
        <v>NL_PO_16</v>
      </c>
      <c r="I26" t="str">
        <f t="shared" si="0"/>
        <v>NL5</v>
      </c>
      <c r="J26" t="str">
        <f>VLOOKUP(H26,'Prime Sentences'!$D$2:$E$81,2,FALSE)</f>
        <v>The husband gives a diamond to his wife.</v>
      </c>
      <c r="K26" t="str">
        <f>CONCATENATE(List1!I26, ".bmp")</f>
        <v>NL5.bmp</v>
      </c>
      <c r="L26" t="str">
        <f>VLOOKUP(K26,'Target Pictures'!$B$2:$C$41,2,FALSE)</f>
        <v>Student gives teacher flowers</v>
      </c>
      <c r="M26" t="str">
        <f>VLOOKUP(K26,'Target Pictures'!$B$2:$D$41,3,FALSE)</f>
        <v>give</v>
      </c>
    </row>
    <row r="27" spans="1:13">
      <c r="A27">
        <v>26</v>
      </c>
      <c r="B27">
        <v>6</v>
      </c>
      <c r="C27">
        <f>Mastersheet!F27</f>
        <v>15</v>
      </c>
      <c r="D27" t="s">
        <v>5</v>
      </c>
      <c r="E27" t="str">
        <f>Mastersheet!G27</f>
        <v>NL</v>
      </c>
      <c r="F27" t="str">
        <f>Mastersheet!J27</f>
        <v>PO</v>
      </c>
      <c r="H27" t="str">
        <f t="shared" si="1"/>
        <v>NL_PO_15</v>
      </c>
      <c r="I27" t="str">
        <f t="shared" si="0"/>
        <v>NL6</v>
      </c>
      <c r="J27" t="str">
        <f>VLOOKUP(H27,'Prime Sentences'!$D$2:$E$81,2,FALSE)</f>
        <v>The man gives a necklace to the woman.</v>
      </c>
      <c r="K27" t="str">
        <f>CONCATENATE(List1!I27, ".bmp")</f>
        <v>NL6.bmp</v>
      </c>
      <c r="L27" t="str">
        <f>VLOOKUP(K27,'Target Pictures'!$B$2:$C$41,2,FALSE)</f>
        <v>Cop gives driver ticket</v>
      </c>
      <c r="M27" t="str">
        <f>VLOOKUP(K27,'Target Pictures'!$B$2:$D$41,3,FALSE)</f>
        <v>give</v>
      </c>
    </row>
    <row r="28" spans="1:13">
      <c r="A28">
        <v>27</v>
      </c>
      <c r="B28">
        <v>7</v>
      </c>
      <c r="C28">
        <f>Mastersheet!F28</f>
        <v>14</v>
      </c>
      <c r="D28" t="s">
        <v>5</v>
      </c>
      <c r="E28" t="str">
        <f>Mastersheet!G28</f>
        <v>L</v>
      </c>
      <c r="F28" t="str">
        <f>Mastersheet!J28</f>
        <v>DO</v>
      </c>
      <c r="H28" t="str">
        <f t="shared" si="1"/>
        <v>L_DO_14</v>
      </c>
      <c r="I28" t="str">
        <f t="shared" si="0"/>
        <v>NL7</v>
      </c>
      <c r="J28" t="str">
        <f>VLOOKUP(H28,'Prime Sentences'!$D$2:$E$81,2,FALSE)</f>
        <v>The nurse gives the patient aid.</v>
      </c>
      <c r="K28" t="str">
        <f>CONCATENATE(List1!I28, ".bmp")</f>
        <v>NL7.bmp</v>
      </c>
      <c r="L28" t="str">
        <f>VLOOKUP(K28,'Target Pictures'!$B$2:$C$41,2,FALSE)</f>
        <v>Librarian hands boy a book</v>
      </c>
      <c r="M28" t="str">
        <f>VLOOKUP(K28,'Target Pictures'!$B$2:$D$41,3,FALSE)</f>
        <v>give</v>
      </c>
    </row>
    <row r="29" spans="1:13">
      <c r="A29">
        <v>28</v>
      </c>
      <c r="B29">
        <v>8</v>
      </c>
      <c r="C29">
        <f>Mastersheet!F29</f>
        <v>13</v>
      </c>
      <c r="D29" t="s">
        <v>5</v>
      </c>
      <c r="E29" t="str">
        <f>Mastersheet!G29</f>
        <v>L</v>
      </c>
      <c r="F29" t="str">
        <f>Mastersheet!J29</f>
        <v>DO</v>
      </c>
      <c r="H29" t="str">
        <f t="shared" si="1"/>
        <v>L_DO_13</v>
      </c>
      <c r="I29" t="str">
        <f t="shared" si="0"/>
        <v>NL8</v>
      </c>
      <c r="J29" t="str">
        <f>VLOOKUP(H29,'Prime Sentences'!$D$2:$E$81,2,FALSE)</f>
        <v>The grandfather gives his grandchild a lesson.</v>
      </c>
      <c r="K29" t="str">
        <f>CONCATENATE(List1!I29, ".bmp")</f>
        <v>NL8.bmp</v>
      </c>
      <c r="L29" t="str">
        <f>VLOOKUP(K29,'Target Pictures'!$B$2:$C$41,2,FALSE)</f>
        <v>Boy gives girl a pitcher</v>
      </c>
      <c r="M29" t="str">
        <f>VLOOKUP(K29,'Target Pictures'!$B$2:$D$41,3,FALSE)</f>
        <v>give</v>
      </c>
    </row>
    <row r="30" spans="1:13">
      <c r="A30">
        <v>29</v>
      </c>
      <c r="B30">
        <v>9</v>
      </c>
      <c r="C30">
        <f>Mastersheet!F30</f>
        <v>12</v>
      </c>
      <c r="D30" t="s">
        <v>5</v>
      </c>
      <c r="E30" t="str">
        <f>Mastersheet!G30</f>
        <v>NL</v>
      </c>
      <c r="F30" t="str">
        <f>Mastersheet!J30</f>
        <v>PO</v>
      </c>
      <c r="H30" t="str">
        <f t="shared" si="1"/>
        <v>NL_PO_12</v>
      </c>
      <c r="I30" t="str">
        <f t="shared" si="0"/>
        <v>NL9</v>
      </c>
      <c r="J30" t="str">
        <f>VLOOKUP(H30,'Prime Sentences'!$D$2:$E$81,2,FALSE)</f>
        <v>The teacher gives books to the students.</v>
      </c>
      <c r="K30" t="str">
        <f>CONCATENATE(List1!I30, ".bmp")</f>
        <v>NL9.bmp</v>
      </c>
      <c r="L30" t="str">
        <f>VLOOKUP(K30,'Target Pictures'!$B$2:$C$41,2,FALSE)</f>
        <v>Man giving dog a stick</v>
      </c>
      <c r="M30" t="str">
        <f>VLOOKUP(K30,'Target Pictures'!$B$2:$D$41,3,FALSE)</f>
        <v>give</v>
      </c>
    </row>
    <row r="31" spans="1:13">
      <c r="A31">
        <v>30</v>
      </c>
      <c r="B31">
        <v>10</v>
      </c>
      <c r="C31">
        <f>Mastersheet!F31</f>
        <v>11</v>
      </c>
      <c r="D31" t="s">
        <v>5</v>
      </c>
      <c r="E31" t="str">
        <f>Mastersheet!G31</f>
        <v>NL</v>
      </c>
      <c r="F31" t="str">
        <f>Mastersheet!J31</f>
        <v>PO</v>
      </c>
      <c r="H31" t="str">
        <f t="shared" si="1"/>
        <v>NL_PO_11</v>
      </c>
      <c r="I31" t="str">
        <f t="shared" si="0"/>
        <v>NL10</v>
      </c>
      <c r="J31" t="str">
        <f>VLOOKUP(H31,'Prime Sentences'!$D$2:$E$81,2,FALSE)</f>
        <v>The coach gives a towel to the player.</v>
      </c>
      <c r="K31" t="str">
        <f>CONCATENATE(List1!I31, ".bmp")</f>
        <v>NL10.bmp</v>
      </c>
      <c r="L31" t="str">
        <f>VLOOKUP(K31,'Target Pictures'!$B$2:$C$41,2,FALSE)</f>
        <v>Nurse gives patient water</v>
      </c>
      <c r="M31" t="str">
        <f>VLOOKUP(K31,'Target Pictures'!$B$2:$D$41,3,FALSE)</f>
        <v>give</v>
      </c>
    </row>
    <row r="32" spans="1:13">
      <c r="A32">
        <v>31</v>
      </c>
      <c r="B32">
        <v>11</v>
      </c>
      <c r="C32">
        <f>Mastersheet!F32</f>
        <v>10</v>
      </c>
      <c r="D32" t="s">
        <v>5</v>
      </c>
      <c r="E32" t="str">
        <f>Mastersheet!G32</f>
        <v>L</v>
      </c>
      <c r="F32" t="str">
        <f>Mastersheet!J32</f>
        <v>DO</v>
      </c>
      <c r="H32" t="str">
        <f t="shared" si="1"/>
        <v>L_DO_10</v>
      </c>
      <c r="I32" t="str">
        <f t="shared" si="0"/>
        <v>NL11</v>
      </c>
      <c r="J32" t="str">
        <f>VLOOKUP(H32,'Prime Sentences'!$D$2:$E$81,2,FALSE)</f>
        <v>The smoker gives the pedestrian a light.</v>
      </c>
      <c r="K32" t="str">
        <f>CONCATENATE(List1!I32, ".bmp")</f>
        <v>NL11.bmp</v>
      </c>
      <c r="L32" t="str">
        <f>VLOOKUP(K32,'Target Pictures'!$B$2:$C$41,2,FALSE)</f>
        <v>Farmer pays money to plumber</v>
      </c>
      <c r="M32" t="str">
        <f>VLOOKUP(K32,'Target Pictures'!$B$2:$D$41,3,FALSE)</f>
        <v>give</v>
      </c>
    </row>
    <row r="33" spans="1:13">
      <c r="A33">
        <v>32</v>
      </c>
      <c r="B33">
        <v>12</v>
      </c>
      <c r="C33">
        <f>Mastersheet!F33</f>
        <v>9</v>
      </c>
      <c r="D33" t="s">
        <v>5</v>
      </c>
      <c r="E33" t="str">
        <f>Mastersheet!G33</f>
        <v>L</v>
      </c>
      <c r="F33" t="str">
        <f>Mastersheet!J33</f>
        <v>DO</v>
      </c>
      <c r="H33" t="str">
        <f t="shared" si="1"/>
        <v>L_DO_9</v>
      </c>
      <c r="I33" t="str">
        <f t="shared" si="0"/>
        <v>NL12</v>
      </c>
      <c r="J33" t="str">
        <f>VLOOKUP(H33,'Prime Sentences'!$D$2:$E$81,2,FALSE)</f>
        <v>The researcher gives the journalist an example.</v>
      </c>
      <c r="K33" t="str">
        <f>CONCATENATE(List1!I33, ".bmp")</f>
        <v>NL12.bmp</v>
      </c>
      <c r="L33" t="str">
        <f>VLOOKUP(K33,'Target Pictures'!$B$2:$C$41,2,FALSE)</f>
        <v>Attorney gives gun to judge</v>
      </c>
      <c r="M33" t="str">
        <f>VLOOKUP(K33,'Target Pictures'!$B$2:$D$41,3,FALSE)</f>
        <v>give</v>
      </c>
    </row>
    <row r="34" spans="1:13">
      <c r="A34">
        <v>33</v>
      </c>
      <c r="B34">
        <v>13</v>
      </c>
      <c r="C34">
        <f>Mastersheet!F34</f>
        <v>8</v>
      </c>
      <c r="D34" t="s">
        <v>5</v>
      </c>
      <c r="E34" t="str">
        <f>Mastersheet!G34</f>
        <v>NL</v>
      </c>
      <c r="F34" t="str">
        <f>Mastersheet!J34</f>
        <v>PO</v>
      </c>
      <c r="H34" t="str">
        <f t="shared" si="1"/>
        <v>NL_PO_8</v>
      </c>
      <c r="I34" t="str">
        <f t="shared" si="0"/>
        <v>NL13</v>
      </c>
      <c r="J34" t="str">
        <f>VLOOKUP(H34,'Prime Sentences'!$D$2:$E$81,2,FALSE)</f>
        <v>The suspect gives his gun to the investigators.</v>
      </c>
      <c r="K34" t="str">
        <f>CONCATENATE(List1!I34, ".bmp")</f>
        <v>NL13.bmp</v>
      </c>
      <c r="L34" t="str">
        <f>VLOOKUP(K34,'Target Pictures'!$B$2:$C$41,2,FALSE)</f>
        <v>Car dealer giving keys to couple</v>
      </c>
      <c r="M34" t="str">
        <f>VLOOKUP(K34,'Target Pictures'!$B$2:$D$41,3,FALSE)</f>
        <v>give</v>
      </c>
    </row>
    <row r="35" spans="1:13">
      <c r="A35">
        <v>34</v>
      </c>
      <c r="B35">
        <v>14</v>
      </c>
      <c r="C35">
        <f>Mastersheet!F35</f>
        <v>7</v>
      </c>
      <c r="D35" t="s">
        <v>5</v>
      </c>
      <c r="E35" t="str">
        <f>Mastersheet!G35</f>
        <v>NL</v>
      </c>
      <c r="F35" t="str">
        <f>Mastersheet!J35</f>
        <v>PO</v>
      </c>
      <c r="H35" t="str">
        <f t="shared" si="1"/>
        <v>NL_PO_7</v>
      </c>
      <c r="I35" t="str">
        <f t="shared" si="0"/>
        <v>NL14</v>
      </c>
      <c r="J35" t="str">
        <f>VLOOKUP(H35,'Prime Sentences'!$D$2:$E$81,2,FALSE)</f>
        <v>The girl gives her number to the stranger.</v>
      </c>
      <c r="K35" t="str">
        <f>CONCATENATE(List1!I35, ".bmp")</f>
        <v>NL14.bmp</v>
      </c>
      <c r="L35" t="str">
        <f>VLOOKUP(K35,'Target Pictures'!$B$2:$C$41,2,FALSE)</f>
        <v>Boy gives teacher apple</v>
      </c>
      <c r="M35" t="str">
        <f>VLOOKUP(K35,'Target Pictures'!$B$2:$D$41,3,FALSE)</f>
        <v>give</v>
      </c>
    </row>
    <row r="36" spans="1:13">
      <c r="A36">
        <v>35</v>
      </c>
      <c r="B36">
        <v>15</v>
      </c>
      <c r="C36">
        <f>Mastersheet!F36</f>
        <v>6</v>
      </c>
      <c r="D36" t="s">
        <v>5</v>
      </c>
      <c r="E36" t="str">
        <f>Mastersheet!G36</f>
        <v>L</v>
      </c>
      <c r="F36" t="str">
        <f>Mastersheet!J36</f>
        <v>DO</v>
      </c>
      <c r="H36" t="str">
        <f t="shared" si="1"/>
        <v>L_DO_6</v>
      </c>
      <c r="I36" t="str">
        <f t="shared" si="0"/>
        <v>NL15</v>
      </c>
      <c r="J36" t="str">
        <f>VLOOKUP(H36,'Prime Sentences'!$D$2:$E$81,2,FALSE)</f>
        <v>The ocean gives the artist inspiration.</v>
      </c>
      <c r="K36" t="str">
        <f>CONCATENATE(List1!I36, ".bmp")</f>
        <v>NL15.bmp</v>
      </c>
      <c r="L36" t="str">
        <f>VLOOKUP(K36,'Target Pictures'!$B$2:$C$41,2,FALSE)</f>
        <v>Boy giving bottle to girl</v>
      </c>
      <c r="M36" t="str">
        <f>VLOOKUP(K36,'Target Pictures'!$B$2:$D$41,3,FALSE)</f>
        <v>give</v>
      </c>
    </row>
    <row r="37" spans="1:13">
      <c r="A37">
        <v>36</v>
      </c>
      <c r="B37">
        <v>16</v>
      </c>
      <c r="C37">
        <f>Mastersheet!F37</f>
        <v>5</v>
      </c>
      <c r="D37" t="s">
        <v>5</v>
      </c>
      <c r="E37" t="str">
        <f>Mastersheet!G37</f>
        <v>L</v>
      </c>
      <c r="F37" t="str">
        <f>Mastersheet!J37</f>
        <v>DO</v>
      </c>
      <c r="H37" t="str">
        <f t="shared" si="1"/>
        <v>L_DO_5</v>
      </c>
      <c r="I37" t="str">
        <f t="shared" si="0"/>
        <v>NL16</v>
      </c>
      <c r="J37" t="str">
        <f>VLOOKUP(H37,'Prime Sentences'!$D$2:$E$81,2,FALSE)</f>
        <v>The professor gives his students advice.</v>
      </c>
      <c r="K37" t="str">
        <f>CONCATENATE(List1!I37, ".bmp")</f>
        <v>NL16.bmp</v>
      </c>
      <c r="L37" t="str">
        <f>VLOOKUP(K37,'Target Pictures'!$B$2:$C$41,2,FALSE)</f>
        <v>Boy gives valentine to woman</v>
      </c>
      <c r="M37" t="str">
        <f>VLOOKUP(K37,'Target Pictures'!$B$2:$D$41,3,FALSE)</f>
        <v>give</v>
      </c>
    </row>
    <row r="38" spans="1:13">
      <c r="A38">
        <v>37</v>
      </c>
      <c r="B38">
        <v>17</v>
      </c>
      <c r="C38">
        <f>Mastersheet!F38</f>
        <v>4</v>
      </c>
      <c r="D38" t="s">
        <v>5</v>
      </c>
      <c r="E38" t="str">
        <f>Mastersheet!G38</f>
        <v>NL</v>
      </c>
      <c r="F38" t="str">
        <f>Mastersheet!J38</f>
        <v>PO</v>
      </c>
      <c r="H38" t="str">
        <f t="shared" si="1"/>
        <v>NL_PO_4</v>
      </c>
      <c r="I38" t="str">
        <f t="shared" si="0"/>
        <v>NL17</v>
      </c>
      <c r="J38" t="str">
        <f>VLOOKUP(H38,'Prime Sentences'!$D$2:$E$81,2,FALSE)</f>
        <v>The young man gives a bouquet to his date.</v>
      </c>
      <c r="K38" t="str">
        <f>CONCATENATE(List1!I38, ".bmp")</f>
        <v>NL17.bmp</v>
      </c>
      <c r="L38" t="str">
        <f>VLOOKUP(K38,'Target Pictures'!$B$2:$C$41,2,FALSE)</f>
        <v>Girl gives K to boy</v>
      </c>
      <c r="M38" t="str">
        <f>VLOOKUP(K38,'Target Pictures'!$B$2:$D$41,3,FALSE)</f>
        <v>give</v>
      </c>
    </row>
    <row r="39" spans="1:13">
      <c r="A39">
        <v>38</v>
      </c>
      <c r="B39">
        <v>18</v>
      </c>
      <c r="C39">
        <f>Mastersheet!F39</f>
        <v>3</v>
      </c>
      <c r="D39" t="s">
        <v>5</v>
      </c>
      <c r="E39" t="str">
        <f>Mastersheet!G39</f>
        <v>NL</v>
      </c>
      <c r="F39" t="str">
        <f>Mastersheet!J39</f>
        <v>PO</v>
      </c>
      <c r="H39" t="str">
        <f t="shared" si="1"/>
        <v>NL_PO_3</v>
      </c>
      <c r="I39" t="str">
        <f t="shared" si="0"/>
        <v>NL18</v>
      </c>
      <c r="J39" t="str">
        <f>VLOOKUP(H39,'Prime Sentences'!$D$2:$E$81,2,FALSE)</f>
        <v>The brother gives a toy to his sibling.</v>
      </c>
      <c r="K39" t="str">
        <f>CONCATENATE(List1!I39, ".bmp")</f>
        <v>NL18.bmp</v>
      </c>
      <c r="L39" t="str">
        <f>VLOOKUP(K39,'Target Pictures'!$B$2:$C$41,2,FALSE)</f>
        <v>boy giving book to girl</v>
      </c>
      <c r="M39" t="str">
        <f>VLOOKUP(K39,'Target Pictures'!$B$2:$D$41,3,FALSE)</f>
        <v>give</v>
      </c>
    </row>
    <row r="40" spans="1:13">
      <c r="A40">
        <v>39</v>
      </c>
      <c r="B40">
        <v>19</v>
      </c>
      <c r="C40">
        <f>Mastersheet!F40</f>
        <v>2</v>
      </c>
      <c r="D40" t="s">
        <v>5</v>
      </c>
      <c r="E40" t="str">
        <f>Mastersheet!G40</f>
        <v>L</v>
      </c>
      <c r="F40" t="str">
        <f>Mastersheet!J40</f>
        <v>DO</v>
      </c>
      <c r="H40" t="str">
        <f t="shared" si="1"/>
        <v>L_DO_2</v>
      </c>
      <c r="I40" t="str">
        <f t="shared" si="0"/>
        <v>NL19</v>
      </c>
      <c r="J40" t="str">
        <f>VLOOKUP(H40,'Prime Sentences'!$D$2:$E$81,2,FALSE)</f>
        <v>The mechanic gives the foreigner directions.</v>
      </c>
      <c r="K40" t="str">
        <f>CONCATENATE(List1!I40, ".bmp")</f>
        <v>NL19.bmp</v>
      </c>
      <c r="L40" t="str">
        <f>VLOOKUP(K40,'Target Pictures'!$B$2:$C$41,2,FALSE)</f>
        <v>girl giving boy a letter</v>
      </c>
      <c r="M40" t="str">
        <f>VLOOKUP(K40,'Target Pictures'!$B$2:$D$41,3,FALSE)</f>
        <v>give</v>
      </c>
    </row>
    <row r="41" spans="1:13">
      <c r="A41">
        <v>40</v>
      </c>
      <c r="B41">
        <v>20</v>
      </c>
      <c r="C41">
        <f>Mastersheet!F41</f>
        <v>1</v>
      </c>
      <c r="D41" t="s">
        <v>5</v>
      </c>
      <c r="E41" t="str">
        <f>Mastersheet!G41</f>
        <v>L</v>
      </c>
      <c r="F41" t="str">
        <f>Mastersheet!J41</f>
        <v>DO</v>
      </c>
      <c r="H41" t="str">
        <f t="shared" si="1"/>
        <v>L_DO_1</v>
      </c>
      <c r="I41" t="str">
        <f t="shared" si="0"/>
        <v>NL20</v>
      </c>
      <c r="J41" t="str">
        <f>VLOOKUP(H41,'Prime Sentences'!$D$2:$E$81,2,FALSE)</f>
        <v>The kidnapper gives the government an ultimatum.</v>
      </c>
      <c r="K41" t="str">
        <f>CONCATENATE(List1!I41, ".bmp")</f>
        <v>NL20.bmp</v>
      </c>
      <c r="L41" t="str">
        <f>VLOOKUP(K41,'Target Pictures'!$B$2:$C$41,2,FALSE)</f>
        <v>boy gives K to girl</v>
      </c>
      <c r="M41" t="str">
        <f>VLOOKUP(K41,'Target Pictures'!$B$2:$D$41,3,FALSE)</f>
        <v>give</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abSelected="1" workbookViewId="0">
      <selection activeCell="L21" sqref="L21"/>
    </sheetView>
  </sheetViews>
  <sheetFormatPr baseColWidth="10" defaultColWidth="8.83203125" defaultRowHeight="14" x14ac:dyDescent="0"/>
  <cols>
    <col min="9" max="9" width="10" bestFit="1" customWidth="1"/>
    <col min="10" max="10" width="41.6640625" bestFit="1" customWidth="1"/>
    <col min="12" max="12" width="30.5" bestFit="1" customWidth="1"/>
  </cols>
  <sheetData>
    <row r="1" spans="1:13" s="9" customFormat="1">
      <c r="A1" s="9" t="s">
        <v>6</v>
      </c>
      <c r="B1" s="9" t="s">
        <v>16</v>
      </c>
      <c r="C1" s="9" t="s">
        <v>17</v>
      </c>
      <c r="D1" s="9" t="s">
        <v>7</v>
      </c>
      <c r="E1" s="9" t="s">
        <v>8</v>
      </c>
      <c r="F1" s="9" t="s">
        <v>9</v>
      </c>
      <c r="H1" s="16" t="s">
        <v>132</v>
      </c>
      <c r="I1" s="17" t="s">
        <v>131</v>
      </c>
      <c r="J1" s="9" t="s">
        <v>133</v>
      </c>
      <c r="K1" s="9" t="s">
        <v>98</v>
      </c>
      <c r="L1" s="9" t="s">
        <v>134</v>
      </c>
      <c r="M1" s="9" t="s">
        <v>135</v>
      </c>
    </row>
    <row r="2" spans="1:13">
      <c r="A2">
        <v>1</v>
      </c>
      <c r="B2">
        <v>1</v>
      </c>
      <c r="C2">
        <f>Mastersheet!F2</f>
        <v>20</v>
      </c>
      <c r="D2" t="s">
        <v>4</v>
      </c>
      <c r="E2" t="str">
        <f>Mastersheet!H2</f>
        <v>NL</v>
      </c>
      <c r="F2" t="str">
        <f>Mastersheet!I2</f>
        <v>DO</v>
      </c>
      <c r="H2" t="str">
        <f>CONCATENATE(E2,"_",F2,"_",C2)</f>
        <v>NL_DO_20</v>
      </c>
      <c r="I2" t="str">
        <f t="shared" ref="I2:I41" si="0">CONCATENATE(D2,B2)</f>
        <v>L1</v>
      </c>
      <c r="J2" t="str">
        <f>VLOOKUP(H2,'Prime Sentences'!$D$2:$E$81,2,FALSE)</f>
        <v>The man gives the woman a rose.</v>
      </c>
      <c r="K2" t="str">
        <f>CONCATENATE(List1!I2, ".bmp")</f>
        <v>L1.bmp</v>
      </c>
      <c r="L2" t="str">
        <f>VLOOKUP(K2,'Target Pictures'!$B$2:$C$41,2,FALSE)</f>
        <v>Teacher gives student a scolding</v>
      </c>
      <c r="M2" t="str">
        <f>VLOOKUP(K2,'Target Pictures'!$B$2:$D$41,3,FALSE)</f>
        <v>give</v>
      </c>
    </row>
    <row r="3" spans="1:13">
      <c r="A3">
        <v>2</v>
      </c>
      <c r="B3">
        <v>2</v>
      </c>
      <c r="C3">
        <f>Mastersheet!F3</f>
        <v>19</v>
      </c>
      <c r="D3" t="s">
        <v>4</v>
      </c>
      <c r="E3" t="str">
        <f>Mastersheet!H3</f>
        <v>NL</v>
      </c>
      <c r="F3" t="str">
        <f>Mastersheet!I3</f>
        <v>PO</v>
      </c>
      <c r="H3" t="str">
        <f t="shared" ref="H3:H41" si="1">CONCATENATE(E3,"_",F3,"_",C3)</f>
        <v>NL_PO_19</v>
      </c>
      <c r="I3" t="str">
        <f t="shared" si="0"/>
        <v>L2</v>
      </c>
      <c r="J3" t="str">
        <f>VLOOKUP(H3,'Prime Sentences'!$D$2:$E$81,2,FALSE)</f>
        <v>The boy gives a pen to his classmate.</v>
      </c>
      <c r="K3" t="str">
        <f>CONCATENATE(List1!I3, ".bmp")</f>
        <v>L2.bmp</v>
      </c>
      <c r="L3" t="str">
        <f>VLOOKUP(K3,'Target Pictures'!$B$2:$C$41,2,FALSE)</f>
        <v>Boy gives the girl a stare</v>
      </c>
      <c r="M3" t="str">
        <f>VLOOKUP(K3,'Target Pictures'!$B$2:$D$41,3,FALSE)</f>
        <v>give</v>
      </c>
    </row>
    <row r="4" spans="1:13">
      <c r="A4">
        <v>3</v>
      </c>
      <c r="B4">
        <v>3</v>
      </c>
      <c r="C4">
        <f>Mastersheet!F4</f>
        <v>18</v>
      </c>
      <c r="D4" t="s">
        <v>4</v>
      </c>
      <c r="E4" t="str">
        <f>Mastersheet!H4</f>
        <v>L</v>
      </c>
      <c r="F4" t="str">
        <f>Mastersheet!I4</f>
        <v>DO</v>
      </c>
      <c r="H4" t="str">
        <f t="shared" si="1"/>
        <v>L_DO_18</v>
      </c>
      <c r="I4" t="str">
        <f t="shared" si="0"/>
        <v>L3</v>
      </c>
      <c r="J4" t="str">
        <f>VLOOKUP(H4,'Prime Sentences'!$D$2:$E$81,2,FALSE)</f>
        <v>The lady gives the man an order.</v>
      </c>
      <c r="K4" t="str">
        <f>CONCATENATE(List1!I4, ".bmp")</f>
        <v>L3.bmp</v>
      </c>
      <c r="L4" t="str">
        <f>VLOOKUP(K4,'Target Pictures'!$B$2:$C$41,2,FALSE)</f>
        <v>Girl gives boy a kiss</v>
      </c>
      <c r="M4" t="str">
        <f>VLOOKUP(K4,'Target Pictures'!$B$2:$D$41,3,FALSE)</f>
        <v>give</v>
      </c>
    </row>
    <row r="5" spans="1:13">
      <c r="A5">
        <v>4</v>
      </c>
      <c r="B5">
        <v>4</v>
      </c>
      <c r="C5">
        <f>Mastersheet!F5</f>
        <v>17</v>
      </c>
      <c r="D5" t="s">
        <v>4</v>
      </c>
      <c r="E5" t="str">
        <f>Mastersheet!H5</f>
        <v>L</v>
      </c>
      <c r="F5" t="str">
        <f>Mastersheet!I5</f>
        <v>PO</v>
      </c>
      <c r="H5" t="str">
        <f t="shared" si="1"/>
        <v>L_PO_17</v>
      </c>
      <c r="I5" t="str">
        <f t="shared" si="0"/>
        <v>L4</v>
      </c>
      <c r="J5" t="str">
        <f>VLOOKUP(H5,'Prime Sentences'!$D$2:$E$81,2,FALSE)</f>
        <v>The coach gives a massage to the player.</v>
      </c>
      <c r="K5" t="str">
        <f>CONCATENATE(List1!I5, ".bmp")</f>
        <v>L4.bmp</v>
      </c>
      <c r="L5" t="str">
        <f>VLOOKUP(K5,'Target Pictures'!$B$2:$C$41,2,FALSE)</f>
        <v>Boy gives girl a hug</v>
      </c>
      <c r="M5" t="str">
        <f>VLOOKUP(K5,'Target Pictures'!$B$2:$D$41,3,FALSE)</f>
        <v>give</v>
      </c>
    </row>
    <row r="6" spans="1:13">
      <c r="A6">
        <v>5</v>
      </c>
      <c r="B6">
        <v>5</v>
      </c>
      <c r="C6">
        <f>Mastersheet!F6</f>
        <v>16</v>
      </c>
      <c r="D6" t="s">
        <v>4</v>
      </c>
      <c r="E6" t="str">
        <f>Mastersheet!H6</f>
        <v>NL</v>
      </c>
      <c r="F6" t="str">
        <f>Mastersheet!I6</f>
        <v>DO</v>
      </c>
      <c r="H6" t="str">
        <f t="shared" si="1"/>
        <v>NL_DO_16</v>
      </c>
      <c r="I6" t="str">
        <f t="shared" si="0"/>
        <v>L5</v>
      </c>
      <c r="J6" t="str">
        <f>VLOOKUP(H6,'Prime Sentences'!$D$2:$E$81,2,FALSE)</f>
        <v>The husband gives his wife a diamond.</v>
      </c>
      <c r="K6" t="str">
        <f>CONCATENATE(List1!I6, ".bmp")</f>
        <v>L5.bmp</v>
      </c>
      <c r="L6" t="str">
        <f>VLOOKUP(K6,'Target Pictures'!$B$2:$C$41,2,FALSE)</f>
        <v>Boy gives girl a call</v>
      </c>
      <c r="M6" t="str">
        <f>VLOOKUP(K6,'Target Pictures'!$B$2:$D$41,3,FALSE)</f>
        <v>give</v>
      </c>
    </row>
    <row r="7" spans="1:13">
      <c r="A7">
        <v>6</v>
      </c>
      <c r="B7">
        <v>6</v>
      </c>
      <c r="C7">
        <f>Mastersheet!F7</f>
        <v>15</v>
      </c>
      <c r="D7" t="s">
        <v>4</v>
      </c>
      <c r="E7" t="str">
        <f>Mastersheet!H7</f>
        <v>NL</v>
      </c>
      <c r="F7" t="str">
        <f>Mastersheet!I7</f>
        <v>PO</v>
      </c>
      <c r="H7" t="str">
        <f t="shared" si="1"/>
        <v>NL_PO_15</v>
      </c>
      <c r="I7" t="str">
        <f t="shared" si="0"/>
        <v>L6</v>
      </c>
      <c r="J7" t="str">
        <f>VLOOKUP(H7,'Prime Sentences'!$D$2:$E$81,2,FALSE)</f>
        <v>The man gives a necklace to the woman.</v>
      </c>
      <c r="K7" t="str">
        <f>CONCATENATE(List1!I7, ".bmp")</f>
        <v>L6.bmp</v>
      </c>
      <c r="L7" t="str">
        <f>VLOOKUP(K7,'Target Pictures'!$B$2:$C$41,2,FALSE)</f>
        <v>Girl gives boy a punch</v>
      </c>
      <c r="M7" t="str">
        <f>VLOOKUP(K7,'Target Pictures'!$B$2:$D$41,3,FALSE)</f>
        <v>give</v>
      </c>
    </row>
    <row r="8" spans="1:13">
      <c r="A8">
        <v>7</v>
      </c>
      <c r="B8">
        <v>7</v>
      </c>
      <c r="C8">
        <f>Mastersheet!F8</f>
        <v>14</v>
      </c>
      <c r="D8" t="s">
        <v>4</v>
      </c>
      <c r="E8" t="str">
        <f>Mastersheet!H8</f>
        <v>L</v>
      </c>
      <c r="F8" t="str">
        <f>Mastersheet!I8</f>
        <v>DO</v>
      </c>
      <c r="H8" t="str">
        <f t="shared" si="1"/>
        <v>L_DO_14</v>
      </c>
      <c r="I8" t="str">
        <f t="shared" si="0"/>
        <v>L7</v>
      </c>
      <c r="J8" t="str">
        <f>VLOOKUP(H8,'Prime Sentences'!$D$2:$E$81,2,FALSE)</f>
        <v>The nurse gives the patient aid.</v>
      </c>
      <c r="K8" t="str">
        <f>CONCATENATE(List1!I8, ".bmp")</f>
        <v>L7.bmp</v>
      </c>
      <c r="L8" t="str">
        <f>VLOOKUP(K8,'Target Pictures'!$B$2:$C$41,2,FALSE)</f>
        <v>Mother gives the baby comfort</v>
      </c>
      <c r="M8" t="str">
        <f>VLOOKUP(K8,'Target Pictures'!$B$2:$D$41,3,FALSE)</f>
        <v>give</v>
      </c>
    </row>
    <row r="9" spans="1:13">
      <c r="A9">
        <v>8</v>
      </c>
      <c r="B9">
        <v>8</v>
      </c>
      <c r="C9">
        <f>Mastersheet!F9</f>
        <v>13</v>
      </c>
      <c r="D9" t="s">
        <v>4</v>
      </c>
      <c r="E9" t="str">
        <f>Mastersheet!H9</f>
        <v>L</v>
      </c>
      <c r="F9" t="str">
        <f>Mastersheet!I9</f>
        <v>PO</v>
      </c>
      <c r="H9" t="str">
        <f t="shared" si="1"/>
        <v>L_PO_13</v>
      </c>
      <c r="I9" t="str">
        <f t="shared" si="0"/>
        <v>L8</v>
      </c>
      <c r="J9" t="str">
        <f>VLOOKUP(H9,'Prime Sentences'!$D$2:$E$81,2,FALSE)</f>
        <v>The grandfather gives a lesson to his grandchild.</v>
      </c>
      <c r="K9" t="str">
        <f>CONCATENATE(List1!I9, ".bmp")</f>
        <v>L8.bmp</v>
      </c>
      <c r="L9" t="str">
        <f>VLOOKUP(K9,'Target Pictures'!$B$2:$C$41,2,FALSE)</f>
        <v>Ocean gives the artist inspiration</v>
      </c>
      <c r="M9" t="str">
        <f>VLOOKUP(K9,'Target Pictures'!$B$2:$D$41,3,FALSE)</f>
        <v>give</v>
      </c>
    </row>
    <row r="10" spans="1:13">
      <c r="A10">
        <v>9</v>
      </c>
      <c r="B10">
        <v>9</v>
      </c>
      <c r="C10">
        <f>Mastersheet!F10</f>
        <v>12</v>
      </c>
      <c r="D10" t="s">
        <v>4</v>
      </c>
      <c r="E10" t="str">
        <f>Mastersheet!H10</f>
        <v>NL</v>
      </c>
      <c r="F10" t="str">
        <f>Mastersheet!I10</f>
        <v>DO</v>
      </c>
      <c r="H10" t="str">
        <f t="shared" si="1"/>
        <v>NL_DO_12</v>
      </c>
      <c r="I10" t="str">
        <f t="shared" si="0"/>
        <v>L9</v>
      </c>
      <c r="J10" t="str">
        <f>VLOOKUP(H10,'Prime Sentences'!$D$2:$E$81,2,FALSE)</f>
        <v>The teacher gives the students books.</v>
      </c>
      <c r="K10" t="str">
        <f>CONCATENATE(List1!I10, ".bmp")</f>
        <v>L9.bmp</v>
      </c>
      <c r="L10" t="str">
        <f>VLOOKUP(K10,'Target Pictures'!$B$2:$C$41,2,FALSE)</f>
        <v>queen gives a kiss to the king</v>
      </c>
      <c r="M10" t="str">
        <f>VLOOKUP(K10,'Target Pictures'!$B$2:$D$41,3,FALSE)</f>
        <v>give</v>
      </c>
    </row>
    <row r="11" spans="1:13">
      <c r="A11">
        <v>10</v>
      </c>
      <c r="B11">
        <v>10</v>
      </c>
      <c r="C11">
        <f>Mastersheet!F11</f>
        <v>11</v>
      </c>
      <c r="D11" t="s">
        <v>4</v>
      </c>
      <c r="E11" t="str">
        <f>Mastersheet!H11</f>
        <v>NL</v>
      </c>
      <c r="F11" t="str">
        <f>Mastersheet!I11</f>
        <v>PO</v>
      </c>
      <c r="H11" t="str">
        <f t="shared" si="1"/>
        <v>NL_PO_11</v>
      </c>
      <c r="I11" t="str">
        <f t="shared" si="0"/>
        <v>L10</v>
      </c>
      <c r="J11" t="str">
        <f>VLOOKUP(H11,'Prime Sentences'!$D$2:$E$81,2,FALSE)</f>
        <v>The coach gives a towel to the player.</v>
      </c>
      <c r="K11" t="str">
        <f>CONCATENATE(List1!I11, ".bmp")</f>
        <v>L10.bmp</v>
      </c>
      <c r="L11" t="str">
        <f>VLOOKUP(K11,'Target Pictures'!$B$2:$C$41,2,FALSE)</f>
        <v>Jester gives king a bow</v>
      </c>
      <c r="M11" t="str">
        <f>VLOOKUP(K11,'Target Pictures'!$B$2:$D$41,3,FALSE)</f>
        <v>give</v>
      </c>
    </row>
    <row r="12" spans="1:13">
      <c r="A12">
        <v>11</v>
      </c>
      <c r="B12">
        <v>11</v>
      </c>
      <c r="C12">
        <f>Mastersheet!F12</f>
        <v>10</v>
      </c>
      <c r="D12" t="s">
        <v>4</v>
      </c>
      <c r="E12" t="str">
        <f>Mastersheet!H12</f>
        <v>L</v>
      </c>
      <c r="F12" t="str">
        <f>Mastersheet!I12</f>
        <v>DO</v>
      </c>
      <c r="H12" t="str">
        <f t="shared" si="1"/>
        <v>L_DO_10</v>
      </c>
      <c r="I12" t="str">
        <f t="shared" si="0"/>
        <v>L11</v>
      </c>
      <c r="J12" t="str">
        <f>VLOOKUP(H12,'Prime Sentences'!$D$2:$E$81,2,FALSE)</f>
        <v>The smoker gives the pedestrian a light.</v>
      </c>
      <c r="K12" t="str">
        <f>CONCATENATE(List1!I12, ".bmp")</f>
        <v>L11.bmp</v>
      </c>
      <c r="L12" t="str">
        <f>VLOOKUP(K12,'Target Pictures'!$B$2:$C$41,2,FALSE)</f>
        <v>Man gives money to cop</v>
      </c>
      <c r="M12" t="str">
        <f>VLOOKUP(K12,'Target Pictures'!$B$2:$D$41,3,FALSE)</f>
        <v>give</v>
      </c>
    </row>
    <row r="13" spans="1:13">
      <c r="A13">
        <v>12</v>
      </c>
      <c r="B13">
        <v>12</v>
      </c>
      <c r="C13">
        <f>Mastersheet!F13</f>
        <v>9</v>
      </c>
      <c r="D13" t="s">
        <v>4</v>
      </c>
      <c r="E13" t="str">
        <f>Mastersheet!H13</f>
        <v>L</v>
      </c>
      <c r="F13" t="str">
        <f>Mastersheet!I13</f>
        <v>PO</v>
      </c>
      <c r="H13" t="str">
        <f t="shared" si="1"/>
        <v>L_PO_9</v>
      </c>
      <c r="I13" t="str">
        <f t="shared" si="0"/>
        <v>L12</v>
      </c>
      <c r="J13" t="str">
        <f>VLOOKUP(H13,'Prime Sentences'!$D$2:$E$81,2,FALSE)</f>
        <v>The researcher gives an example to the journalist.</v>
      </c>
      <c r="K13" t="str">
        <f>CONCATENATE(List1!I13, ".bmp")</f>
        <v>L12.bmp</v>
      </c>
      <c r="L13" t="str">
        <f>VLOOKUP(K13,'Target Pictures'!$B$2:$C$41,2,FALSE)</f>
        <v>Captain gives orders to soldiers</v>
      </c>
      <c r="M13" t="str">
        <f>VLOOKUP(K13,'Target Pictures'!$B$2:$D$41,3,FALSE)</f>
        <v>give</v>
      </c>
    </row>
    <row r="14" spans="1:13">
      <c r="A14">
        <v>13</v>
      </c>
      <c r="B14">
        <v>13</v>
      </c>
      <c r="C14">
        <f>Mastersheet!F14</f>
        <v>8</v>
      </c>
      <c r="D14" t="s">
        <v>4</v>
      </c>
      <c r="E14" t="str">
        <f>Mastersheet!H14</f>
        <v>NL</v>
      </c>
      <c r="F14" t="str">
        <f>Mastersheet!I14</f>
        <v>DO</v>
      </c>
      <c r="H14" t="str">
        <f t="shared" si="1"/>
        <v>NL_DO_8</v>
      </c>
      <c r="I14" t="str">
        <f t="shared" si="0"/>
        <v>L13</v>
      </c>
      <c r="J14" t="str">
        <f>VLOOKUP(H14,'Prime Sentences'!$D$2:$E$81,2,FALSE)</f>
        <v>The suspect gives the investigators his gun.</v>
      </c>
      <c r="K14" t="str">
        <f>CONCATENATE(List1!I14, ".bmp")</f>
        <v>L13.bmp</v>
      </c>
      <c r="L14" t="str">
        <f>VLOOKUP(K14,'Target Pictures'!$B$2:$C$41,2,FALSE)</f>
        <v>Man gives woman a compliment</v>
      </c>
      <c r="M14" t="str">
        <f>VLOOKUP(K14,'Target Pictures'!$B$2:$D$41,3,FALSE)</f>
        <v>give</v>
      </c>
    </row>
    <row r="15" spans="1:13">
      <c r="A15">
        <v>14</v>
      </c>
      <c r="B15">
        <v>14</v>
      </c>
      <c r="C15">
        <f>Mastersheet!F15</f>
        <v>7</v>
      </c>
      <c r="D15" t="s">
        <v>4</v>
      </c>
      <c r="E15" t="str">
        <f>Mastersheet!H15</f>
        <v>NL</v>
      </c>
      <c r="F15" t="str">
        <f>Mastersheet!I15</f>
        <v>PO</v>
      </c>
      <c r="H15" t="str">
        <f t="shared" si="1"/>
        <v>NL_PO_7</v>
      </c>
      <c r="I15" t="str">
        <f t="shared" si="0"/>
        <v>L14</v>
      </c>
      <c r="J15" t="str">
        <f>VLOOKUP(H15,'Prime Sentences'!$D$2:$E$81,2,FALSE)</f>
        <v>The girl gives her number to the stranger.</v>
      </c>
      <c r="K15" t="str">
        <f>CONCATENATE(List1!I15, ".bmp")</f>
        <v>L14.bmp</v>
      </c>
      <c r="L15" t="str">
        <f>VLOOKUP(K15,'Target Pictures'!$B$2:$C$41,2,FALSE)</f>
        <v>Teacher gives a lecture to students</v>
      </c>
      <c r="M15" t="str">
        <f>VLOOKUP(K15,'Target Pictures'!$B$2:$D$41,3,FALSE)</f>
        <v>give</v>
      </c>
    </row>
    <row r="16" spans="1:13">
      <c r="A16">
        <v>15</v>
      </c>
      <c r="B16">
        <v>15</v>
      </c>
      <c r="C16">
        <f>Mastersheet!F16</f>
        <v>6</v>
      </c>
      <c r="D16" t="s">
        <v>4</v>
      </c>
      <c r="E16" t="str">
        <f>Mastersheet!H16</f>
        <v>L</v>
      </c>
      <c r="F16" t="str">
        <f>Mastersheet!I16</f>
        <v>DO</v>
      </c>
      <c r="H16" t="str">
        <f t="shared" si="1"/>
        <v>L_DO_6</v>
      </c>
      <c r="I16" t="str">
        <f t="shared" si="0"/>
        <v>L15</v>
      </c>
      <c r="J16" t="str">
        <f>VLOOKUP(H16,'Prime Sentences'!$D$2:$E$81,2,FALSE)</f>
        <v>The ocean gives the artist inspiration.</v>
      </c>
      <c r="K16" t="str">
        <f>CONCATENATE(List1!I16, ".bmp")</f>
        <v>L15.bmp</v>
      </c>
      <c r="L16" t="str">
        <f>VLOOKUP(K16,'Target Pictures'!$B$2:$C$41,2,FALSE)</f>
        <v>Criminal gives a glare to the judge</v>
      </c>
      <c r="M16" t="str">
        <f>VLOOKUP(K16,'Target Pictures'!$B$2:$D$41,3,FALSE)</f>
        <v>give</v>
      </c>
    </row>
    <row r="17" spans="1:13">
      <c r="A17">
        <v>16</v>
      </c>
      <c r="B17">
        <v>16</v>
      </c>
      <c r="C17">
        <f>Mastersheet!F17</f>
        <v>5</v>
      </c>
      <c r="D17" t="s">
        <v>4</v>
      </c>
      <c r="E17" t="str">
        <f>Mastersheet!H17</f>
        <v>L</v>
      </c>
      <c r="F17" t="str">
        <f>Mastersheet!I17</f>
        <v>PO</v>
      </c>
      <c r="H17" t="str">
        <f t="shared" si="1"/>
        <v>L_PO_5</v>
      </c>
      <c r="I17" t="str">
        <f t="shared" si="0"/>
        <v>L16</v>
      </c>
      <c r="J17" t="str">
        <f>VLOOKUP(H17,'Prime Sentences'!$D$2:$E$81,2,FALSE)</f>
        <v>The professor gives advice to his students.</v>
      </c>
      <c r="K17" t="str">
        <f>CONCATENATE(List1!I17, ".bmp")</f>
        <v>L16.bmp</v>
      </c>
      <c r="L17" t="str">
        <f>VLOOKUP(K17,'Target Pictures'!$B$2:$C$41,2,FALSE)</f>
        <v>Barber gives a haircut to his client</v>
      </c>
      <c r="M17" t="str">
        <f>VLOOKUP(K17,'Target Pictures'!$B$2:$D$41,3,FALSE)</f>
        <v>give</v>
      </c>
    </row>
    <row r="18" spans="1:13">
      <c r="A18">
        <v>17</v>
      </c>
      <c r="B18">
        <v>17</v>
      </c>
      <c r="C18">
        <f>Mastersheet!F18</f>
        <v>4</v>
      </c>
      <c r="D18" t="s">
        <v>4</v>
      </c>
      <c r="E18" t="str">
        <f>Mastersheet!H18</f>
        <v>NL</v>
      </c>
      <c r="F18" t="str">
        <f>Mastersheet!I18</f>
        <v>DO</v>
      </c>
      <c r="H18" t="str">
        <f t="shared" si="1"/>
        <v>NL_DO_4</v>
      </c>
      <c r="I18" t="str">
        <f t="shared" si="0"/>
        <v>L17</v>
      </c>
      <c r="J18" t="str">
        <f>VLOOKUP(H18,'Prime Sentences'!$D$2:$E$81,2,FALSE)</f>
        <v>The young man gives his date a bouquet.</v>
      </c>
      <c r="K18" t="str">
        <f>CONCATENATE(List1!I18, ".bmp")</f>
        <v>L17.bmp</v>
      </c>
      <c r="L18" t="str">
        <f>VLOOKUP(K18,'Target Pictures'!$B$2:$C$41,2,FALSE)</f>
        <v>Nurse gives aid to the patient</v>
      </c>
      <c r="M18" t="str">
        <f>VLOOKUP(K18,'Target Pictures'!$B$2:$D$41,3,FALSE)</f>
        <v>give</v>
      </c>
    </row>
    <row r="19" spans="1:13">
      <c r="A19">
        <v>18</v>
      </c>
      <c r="B19">
        <v>18</v>
      </c>
      <c r="C19">
        <f>Mastersheet!F19</f>
        <v>3</v>
      </c>
      <c r="D19" t="s">
        <v>4</v>
      </c>
      <c r="E19" t="str">
        <f>Mastersheet!H19</f>
        <v>NL</v>
      </c>
      <c r="F19" t="str">
        <f>Mastersheet!I19</f>
        <v>PO</v>
      </c>
      <c r="H19" t="str">
        <f t="shared" si="1"/>
        <v>NL_PO_3</v>
      </c>
      <c r="I19" t="str">
        <f t="shared" si="0"/>
        <v>L18</v>
      </c>
      <c r="J19" t="str">
        <f>VLOOKUP(H19,'Prime Sentences'!$D$2:$E$81,2,FALSE)</f>
        <v>The brother gives a toy to his sibling.</v>
      </c>
      <c r="K19" t="str">
        <f>CONCATENATE(List1!I19, ".bmp")</f>
        <v>L18.bmp</v>
      </c>
      <c r="L19" t="str">
        <f>VLOOKUP(K19,'Target Pictures'!$B$2:$C$41,2,FALSE)</f>
        <v>Student gives an answer to the teacher</v>
      </c>
      <c r="M19" t="str">
        <f>VLOOKUP(K19,'Target Pictures'!$B$2:$D$41,3,FALSE)</f>
        <v>give</v>
      </c>
    </row>
    <row r="20" spans="1:13">
      <c r="A20">
        <v>19</v>
      </c>
      <c r="B20">
        <v>19</v>
      </c>
      <c r="C20">
        <f>Mastersheet!F20</f>
        <v>2</v>
      </c>
      <c r="D20" t="s">
        <v>4</v>
      </c>
      <c r="E20" t="str">
        <f>Mastersheet!H20</f>
        <v>L</v>
      </c>
      <c r="F20" t="str">
        <f>Mastersheet!I20</f>
        <v>DO</v>
      </c>
      <c r="H20" t="str">
        <f t="shared" si="1"/>
        <v>L_DO_2</v>
      </c>
      <c r="I20" t="str">
        <f t="shared" si="0"/>
        <v>L19</v>
      </c>
      <c r="J20" t="str">
        <f>VLOOKUP(H20,'Prime Sentences'!$D$2:$E$81,2,FALSE)</f>
        <v>The mechanic gives the foreigner directions.</v>
      </c>
      <c r="K20" t="str">
        <f>CONCATENATE(List1!I20, ".bmp")</f>
        <v>L19.bmp</v>
      </c>
      <c r="L20" t="str">
        <f>VLOOKUP(K20,'Target Pictures'!$B$2:$C$41,2,FALSE)</f>
        <v>Bully gives a push to the child</v>
      </c>
      <c r="M20" t="str">
        <f>VLOOKUP(K20,'Target Pictures'!$B$2:$D$41,3,FALSE)</f>
        <v>give</v>
      </c>
    </row>
    <row r="21" spans="1:13">
      <c r="A21">
        <v>20</v>
      </c>
      <c r="B21">
        <v>20</v>
      </c>
      <c r="C21">
        <f>Mastersheet!F21</f>
        <v>1</v>
      </c>
      <c r="D21" t="s">
        <v>4</v>
      </c>
      <c r="E21" t="str">
        <f>Mastersheet!H21</f>
        <v>L</v>
      </c>
      <c r="F21" t="str">
        <f>Mastersheet!I21</f>
        <v>PO</v>
      </c>
      <c r="H21" t="str">
        <f t="shared" si="1"/>
        <v>L_PO_1</v>
      </c>
      <c r="I21" t="str">
        <f t="shared" si="0"/>
        <v>L20</v>
      </c>
      <c r="J21" t="str">
        <f>VLOOKUP(H21,'Prime Sentences'!$D$2:$E$81,2,FALSE)</f>
        <v>The kidnapper gives an ultimatum to the government.</v>
      </c>
      <c r="K21" t="str">
        <f>CONCATENATE(List1!I21, ".bmp")</f>
        <v>L20.bmp</v>
      </c>
      <c r="L21" t="str">
        <f>VLOOKUP(K21,'Target Pictures'!$B$2:$C$41,2,FALSE)</f>
        <v>Girl gives boy a kick</v>
      </c>
      <c r="M21" t="str">
        <f>VLOOKUP(K21,'Target Pictures'!$B$2:$D$41,3,FALSE)</f>
        <v>give</v>
      </c>
    </row>
    <row r="22" spans="1:13">
      <c r="A22">
        <v>21</v>
      </c>
      <c r="B22">
        <v>1</v>
      </c>
      <c r="C22">
        <f>Mastersheet!F22</f>
        <v>20</v>
      </c>
      <c r="D22" t="s">
        <v>5</v>
      </c>
      <c r="E22" t="str">
        <f>Mastersheet!H22</f>
        <v>L</v>
      </c>
      <c r="F22" t="str">
        <f>Mastersheet!I22</f>
        <v>DO</v>
      </c>
      <c r="H22" t="str">
        <f t="shared" si="1"/>
        <v>L_DO_20</v>
      </c>
      <c r="I22" t="str">
        <f t="shared" si="0"/>
        <v>NL1</v>
      </c>
      <c r="J22" t="str">
        <f>VLOOKUP(H22,'Prime Sentences'!$D$2:$E$81,2,FALSE)</f>
        <v>The teenager gives his rival a beating.</v>
      </c>
      <c r="K22" t="str">
        <f>CONCATENATE(List1!I22, ".bmp")</f>
        <v>NL1.bmp</v>
      </c>
      <c r="L22" t="str">
        <f>VLOOKUP(K22,'Target Pictures'!$B$2:$C$41,2,FALSE)</f>
        <v>Cowboy gives clown a hat</v>
      </c>
      <c r="M22" t="str">
        <f>VLOOKUP(K22,'Target Pictures'!$B$2:$D$41,3,FALSE)</f>
        <v>give</v>
      </c>
    </row>
    <row r="23" spans="1:13">
      <c r="A23">
        <v>22</v>
      </c>
      <c r="B23">
        <v>2</v>
      </c>
      <c r="C23">
        <f>Mastersheet!F23</f>
        <v>19</v>
      </c>
      <c r="D23" t="s">
        <v>5</v>
      </c>
      <c r="E23" t="str">
        <f>Mastersheet!H23</f>
        <v>L</v>
      </c>
      <c r="F23" t="str">
        <f>Mastersheet!I23</f>
        <v>DO</v>
      </c>
      <c r="H23" t="str">
        <f t="shared" si="1"/>
        <v>L_DO_19</v>
      </c>
      <c r="I23" t="str">
        <f t="shared" si="0"/>
        <v>NL2</v>
      </c>
      <c r="J23" t="str">
        <f>VLOOKUP(H23,'Prime Sentences'!$D$2:$E$81,2,FALSE)</f>
        <v>The criminal gives the judge a glare.</v>
      </c>
      <c r="K23" t="str">
        <f>CONCATENATE(List1!I23, ".bmp")</f>
        <v>NL2.bmp</v>
      </c>
      <c r="L23" t="str">
        <f>VLOOKUP(K23,'Target Pictures'!$B$2:$C$41,2,FALSE)</f>
        <v>waitress gives customer a glass</v>
      </c>
      <c r="M23" t="str">
        <f>VLOOKUP(K23,'Target Pictures'!$B$2:$D$41,3,FALSE)</f>
        <v>give</v>
      </c>
    </row>
    <row r="24" spans="1:13">
      <c r="A24">
        <v>23</v>
      </c>
      <c r="B24">
        <v>3</v>
      </c>
      <c r="C24">
        <f>Mastersheet!F24</f>
        <v>18</v>
      </c>
      <c r="D24" t="s">
        <v>5</v>
      </c>
      <c r="E24" t="str">
        <f>Mastersheet!H24</f>
        <v>NL</v>
      </c>
      <c r="F24" t="str">
        <f>Mastersheet!I24</f>
        <v>PO</v>
      </c>
      <c r="H24" t="str">
        <f t="shared" si="1"/>
        <v>NL_PO_18</v>
      </c>
      <c r="I24" t="str">
        <f t="shared" si="0"/>
        <v>NL3</v>
      </c>
      <c r="J24" t="str">
        <f>VLOOKUP(H24,'Prime Sentences'!$D$2:$E$81,2,FALSE)</f>
        <v>The child gives a gift to her mother.</v>
      </c>
      <c r="K24" t="str">
        <f>CONCATENATE(List1!I24, ".bmp")</f>
        <v>NL3.bmp</v>
      </c>
      <c r="L24" t="str">
        <f>VLOOKUP(K24,'Target Pictures'!$B$2:$C$41,2,FALSE)</f>
        <v>girl giving boy a sandwich</v>
      </c>
      <c r="M24" t="str">
        <f>VLOOKUP(K24,'Target Pictures'!$B$2:$D$41,3,FALSE)</f>
        <v>give</v>
      </c>
    </row>
    <row r="25" spans="1:13">
      <c r="A25">
        <v>24</v>
      </c>
      <c r="B25">
        <v>4</v>
      </c>
      <c r="C25">
        <f>Mastersheet!F25</f>
        <v>17</v>
      </c>
      <c r="D25" t="s">
        <v>5</v>
      </c>
      <c r="E25" t="str">
        <f>Mastersheet!H25</f>
        <v>NL</v>
      </c>
      <c r="F25" t="str">
        <f>Mastersheet!I25</f>
        <v>PO</v>
      </c>
      <c r="H25" t="str">
        <f t="shared" si="1"/>
        <v>NL_PO_17</v>
      </c>
      <c r="I25" t="str">
        <f t="shared" si="0"/>
        <v>NL4</v>
      </c>
      <c r="J25" t="str">
        <f>VLOOKUP(H25,'Prime Sentences'!$D$2:$E$81,2,FALSE)</f>
        <v>The nurse gives medicine to the patient.</v>
      </c>
      <c r="K25" t="str">
        <f>CONCATENATE(List1!I25, ".bmp")</f>
        <v>NL4.bmp</v>
      </c>
      <c r="L25" t="str">
        <f>VLOOKUP(K25,'Target Pictures'!$B$2:$C$41,2,FALSE)</f>
        <v>Waitress gives customer menu</v>
      </c>
      <c r="M25" t="str">
        <f>VLOOKUP(K25,'Target Pictures'!$B$2:$D$41,3,FALSE)</f>
        <v>give</v>
      </c>
    </row>
    <row r="26" spans="1:13">
      <c r="A26">
        <v>25</v>
      </c>
      <c r="B26">
        <v>5</v>
      </c>
      <c r="C26">
        <f>Mastersheet!F26</f>
        <v>16</v>
      </c>
      <c r="D26" t="s">
        <v>5</v>
      </c>
      <c r="E26" t="str">
        <f>Mastersheet!H26</f>
        <v>L</v>
      </c>
      <c r="F26" t="str">
        <f>Mastersheet!I26</f>
        <v>DO</v>
      </c>
      <c r="H26" t="str">
        <f t="shared" si="1"/>
        <v>L_DO_16</v>
      </c>
      <c r="I26" t="str">
        <f t="shared" si="0"/>
        <v>NL5</v>
      </c>
      <c r="J26" t="str">
        <f>VLOOKUP(H26,'Prime Sentences'!$D$2:$E$81,2,FALSE)</f>
        <v>The boy gives his sister a wink.</v>
      </c>
      <c r="K26" t="str">
        <f>CONCATENATE(List1!I26, ".bmp")</f>
        <v>NL5.bmp</v>
      </c>
      <c r="L26" t="str">
        <f>VLOOKUP(K26,'Target Pictures'!$B$2:$C$41,2,FALSE)</f>
        <v>Student gives teacher flowers</v>
      </c>
      <c r="M26" t="str">
        <f>VLOOKUP(K26,'Target Pictures'!$B$2:$D$41,3,FALSE)</f>
        <v>give</v>
      </c>
    </row>
    <row r="27" spans="1:13">
      <c r="A27">
        <v>26</v>
      </c>
      <c r="B27">
        <v>6</v>
      </c>
      <c r="C27">
        <f>Mastersheet!F27</f>
        <v>15</v>
      </c>
      <c r="D27" t="s">
        <v>5</v>
      </c>
      <c r="E27" t="str">
        <f>Mastersheet!H27</f>
        <v>L</v>
      </c>
      <c r="F27" t="str">
        <f>Mastersheet!I27</f>
        <v>DO</v>
      </c>
      <c r="H27" t="str">
        <f t="shared" si="1"/>
        <v>L_DO_15</v>
      </c>
      <c r="I27" t="str">
        <f t="shared" si="0"/>
        <v>NL6</v>
      </c>
      <c r="J27" t="str">
        <f>VLOOKUP(H27,'Prime Sentences'!$D$2:$E$81,2,FALSE)</f>
        <v>The neighbor gives the man a nod.</v>
      </c>
      <c r="K27" t="str">
        <f>CONCATENATE(List1!I27, ".bmp")</f>
        <v>NL6.bmp</v>
      </c>
      <c r="L27" t="str">
        <f>VLOOKUP(K27,'Target Pictures'!$B$2:$C$41,2,FALSE)</f>
        <v>Cop gives driver ticket</v>
      </c>
      <c r="M27" t="str">
        <f>VLOOKUP(K27,'Target Pictures'!$B$2:$D$41,3,FALSE)</f>
        <v>give</v>
      </c>
    </row>
    <row r="28" spans="1:13">
      <c r="A28">
        <v>27</v>
      </c>
      <c r="B28">
        <v>7</v>
      </c>
      <c r="C28">
        <f>Mastersheet!F28</f>
        <v>14</v>
      </c>
      <c r="D28" t="s">
        <v>5</v>
      </c>
      <c r="E28" t="str">
        <f>Mastersheet!H28</f>
        <v>NL</v>
      </c>
      <c r="F28" t="str">
        <f>Mastersheet!I28</f>
        <v>PO</v>
      </c>
      <c r="H28" t="str">
        <f t="shared" si="1"/>
        <v>NL_PO_14</v>
      </c>
      <c r="I28" t="str">
        <f t="shared" si="0"/>
        <v>NL7</v>
      </c>
      <c r="J28" t="str">
        <f>VLOOKUP(H28,'Prime Sentences'!$D$2:$E$81,2,FALSE)</f>
        <v>The father gives a present to his son.</v>
      </c>
      <c r="K28" t="str">
        <f>CONCATENATE(List1!I28, ".bmp")</f>
        <v>NL7.bmp</v>
      </c>
      <c r="L28" t="str">
        <f>VLOOKUP(K28,'Target Pictures'!$B$2:$C$41,2,FALSE)</f>
        <v>Librarian hands boy a book</v>
      </c>
      <c r="M28" t="str">
        <f>VLOOKUP(K28,'Target Pictures'!$B$2:$D$41,3,FALSE)</f>
        <v>give</v>
      </c>
    </row>
    <row r="29" spans="1:13">
      <c r="A29">
        <v>28</v>
      </c>
      <c r="B29">
        <v>8</v>
      </c>
      <c r="C29">
        <f>Mastersheet!F29</f>
        <v>13</v>
      </c>
      <c r="D29" t="s">
        <v>5</v>
      </c>
      <c r="E29" t="str">
        <f>Mastersheet!H29</f>
        <v>NL</v>
      </c>
      <c r="F29" t="str">
        <f>Mastersheet!I29</f>
        <v>PO</v>
      </c>
      <c r="H29" t="str">
        <f t="shared" si="1"/>
        <v>NL_PO_13</v>
      </c>
      <c r="I29" t="str">
        <f t="shared" si="0"/>
        <v>NL8</v>
      </c>
      <c r="J29" t="str">
        <f>VLOOKUP(H29,'Prime Sentences'!$D$2:$E$81,2,FALSE)</f>
        <v>The girl gives a pen to the boy.</v>
      </c>
      <c r="K29" t="str">
        <f>CONCATENATE(List1!I29, ".bmp")</f>
        <v>NL8.bmp</v>
      </c>
      <c r="L29" t="str">
        <f>VLOOKUP(K29,'Target Pictures'!$B$2:$C$41,2,FALSE)</f>
        <v>Boy gives girl a pitcher</v>
      </c>
      <c r="M29" t="str">
        <f>VLOOKUP(K29,'Target Pictures'!$B$2:$D$41,3,FALSE)</f>
        <v>give</v>
      </c>
    </row>
    <row r="30" spans="1:13">
      <c r="A30">
        <v>29</v>
      </c>
      <c r="B30">
        <v>9</v>
      </c>
      <c r="C30">
        <f>Mastersheet!F30</f>
        <v>12</v>
      </c>
      <c r="D30" t="s">
        <v>5</v>
      </c>
      <c r="E30" t="str">
        <f>Mastersheet!H30</f>
        <v>L</v>
      </c>
      <c r="F30" t="str">
        <f>Mastersheet!I30</f>
        <v>DO</v>
      </c>
      <c r="H30" t="str">
        <f t="shared" si="1"/>
        <v>L_DO_12</v>
      </c>
      <c r="I30" t="str">
        <f t="shared" si="0"/>
        <v>NL9</v>
      </c>
      <c r="J30" t="str">
        <f>VLOOKUP(H30,'Prime Sentences'!$D$2:$E$81,2,FALSE)</f>
        <v>The culprit gives the attorney a reply.</v>
      </c>
      <c r="K30" t="str">
        <f>CONCATENATE(List1!I30, ".bmp")</f>
        <v>NL9.bmp</v>
      </c>
      <c r="L30" t="str">
        <f>VLOOKUP(K30,'Target Pictures'!$B$2:$C$41,2,FALSE)</f>
        <v>Man giving dog a stick</v>
      </c>
      <c r="M30" t="str">
        <f>VLOOKUP(K30,'Target Pictures'!$B$2:$D$41,3,FALSE)</f>
        <v>give</v>
      </c>
    </row>
    <row r="31" spans="1:13">
      <c r="A31">
        <v>30</v>
      </c>
      <c r="B31">
        <v>10</v>
      </c>
      <c r="C31">
        <f>Mastersheet!F31</f>
        <v>11</v>
      </c>
      <c r="D31" t="s">
        <v>5</v>
      </c>
      <c r="E31" t="str">
        <f>Mastersheet!H31</f>
        <v>L</v>
      </c>
      <c r="F31" t="str">
        <f>Mastersheet!I31</f>
        <v>DO</v>
      </c>
      <c r="H31" t="str">
        <f t="shared" si="1"/>
        <v>L_DO_11</v>
      </c>
      <c r="I31" t="str">
        <f t="shared" si="0"/>
        <v>NL10</v>
      </c>
      <c r="J31" t="str">
        <f>VLOOKUP(H31,'Prime Sentences'!$D$2:$E$81,2,FALSE)</f>
        <v>The barber gives the customer a haircut.</v>
      </c>
      <c r="K31" t="str">
        <f>CONCATENATE(List1!I31, ".bmp")</f>
        <v>NL10.bmp</v>
      </c>
      <c r="L31" t="str">
        <f>VLOOKUP(K31,'Target Pictures'!$B$2:$C$41,2,FALSE)</f>
        <v>Nurse gives patient water</v>
      </c>
      <c r="M31" t="str">
        <f>VLOOKUP(K31,'Target Pictures'!$B$2:$D$41,3,FALSE)</f>
        <v>give</v>
      </c>
    </row>
    <row r="32" spans="1:13">
      <c r="A32">
        <v>31</v>
      </c>
      <c r="B32">
        <v>11</v>
      </c>
      <c r="C32">
        <f>Mastersheet!F32</f>
        <v>10</v>
      </c>
      <c r="D32" t="s">
        <v>5</v>
      </c>
      <c r="E32" t="str">
        <f>Mastersheet!H32</f>
        <v>NL</v>
      </c>
      <c r="F32" t="str">
        <f>Mastersheet!I32</f>
        <v>PO</v>
      </c>
      <c r="H32" t="str">
        <f t="shared" si="1"/>
        <v>NL_PO_10</v>
      </c>
      <c r="I32" t="str">
        <f t="shared" si="0"/>
        <v>NL11</v>
      </c>
      <c r="J32" t="str">
        <f>VLOOKUP(H32,'Prime Sentences'!$D$2:$E$81,2,FALSE)</f>
        <v>The boy gives a flower to the girl.</v>
      </c>
      <c r="K32" t="str">
        <f>CONCATENATE(List1!I32, ".bmp")</f>
        <v>NL11.bmp</v>
      </c>
      <c r="L32" t="str">
        <f>VLOOKUP(K32,'Target Pictures'!$B$2:$C$41,2,FALSE)</f>
        <v>Farmer pays money to plumber</v>
      </c>
      <c r="M32" t="str">
        <f>VLOOKUP(K32,'Target Pictures'!$B$2:$D$41,3,FALSE)</f>
        <v>give</v>
      </c>
    </row>
    <row r="33" spans="1:13">
      <c r="A33">
        <v>32</v>
      </c>
      <c r="B33">
        <v>12</v>
      </c>
      <c r="C33">
        <f>Mastersheet!F33</f>
        <v>9</v>
      </c>
      <c r="D33" t="s">
        <v>5</v>
      </c>
      <c r="E33" t="str">
        <f>Mastersheet!H33</f>
        <v>NL</v>
      </c>
      <c r="F33" t="str">
        <f>Mastersheet!I33</f>
        <v>PO</v>
      </c>
      <c r="H33" t="str">
        <f t="shared" si="1"/>
        <v>NL_PO_9</v>
      </c>
      <c r="I33" t="str">
        <f t="shared" si="0"/>
        <v>NL12</v>
      </c>
      <c r="J33" t="str">
        <f>VLOOKUP(H33,'Prime Sentences'!$D$2:$E$81,2,FALSE)</f>
        <v>The girl gives a ball to the boy.</v>
      </c>
      <c r="K33" t="str">
        <f>CONCATENATE(List1!I33, ".bmp")</f>
        <v>NL12.bmp</v>
      </c>
      <c r="L33" t="str">
        <f>VLOOKUP(K33,'Target Pictures'!$B$2:$C$41,2,FALSE)</f>
        <v>Attorney gives gun to judge</v>
      </c>
      <c r="M33" t="str">
        <f>VLOOKUP(K33,'Target Pictures'!$B$2:$D$41,3,FALSE)</f>
        <v>give</v>
      </c>
    </row>
    <row r="34" spans="1:13">
      <c r="A34">
        <v>33</v>
      </c>
      <c r="B34">
        <v>13</v>
      </c>
      <c r="C34">
        <f>Mastersheet!F34</f>
        <v>8</v>
      </c>
      <c r="D34" t="s">
        <v>5</v>
      </c>
      <c r="E34" t="str">
        <f>Mastersheet!H34</f>
        <v>L</v>
      </c>
      <c r="F34" t="str">
        <f>Mastersheet!I34</f>
        <v>DO</v>
      </c>
      <c r="H34" t="str">
        <f t="shared" si="1"/>
        <v>L_DO_8</v>
      </c>
      <c r="I34" t="str">
        <f t="shared" si="0"/>
        <v>NL13</v>
      </c>
      <c r="J34" t="str">
        <f>VLOOKUP(H34,'Prime Sentences'!$D$2:$E$81,2,FALSE)</f>
        <v>The insider gives the police a tip.</v>
      </c>
      <c r="K34" t="str">
        <f>CONCATENATE(List1!I34, ".bmp")</f>
        <v>NL13.bmp</v>
      </c>
      <c r="L34" t="str">
        <f>VLOOKUP(K34,'Target Pictures'!$B$2:$C$41,2,FALSE)</f>
        <v>Car dealer giving keys to couple</v>
      </c>
      <c r="M34" t="str">
        <f>VLOOKUP(K34,'Target Pictures'!$B$2:$D$41,3,FALSE)</f>
        <v>give</v>
      </c>
    </row>
    <row r="35" spans="1:13">
      <c r="A35">
        <v>34</v>
      </c>
      <c r="B35">
        <v>14</v>
      </c>
      <c r="C35">
        <f>Mastersheet!F35</f>
        <v>7</v>
      </c>
      <c r="D35" t="s">
        <v>5</v>
      </c>
      <c r="E35" t="str">
        <f>Mastersheet!H35</f>
        <v>L</v>
      </c>
      <c r="F35" t="str">
        <f>Mastersheet!I35</f>
        <v>DO</v>
      </c>
      <c r="H35" t="str">
        <f t="shared" si="1"/>
        <v>L_DO_7</v>
      </c>
      <c r="I35" t="str">
        <f t="shared" si="0"/>
        <v>NL14</v>
      </c>
      <c r="J35" t="str">
        <f>VLOOKUP(H35,'Prime Sentences'!$D$2:$E$81,2,FALSE)</f>
        <v>The teacher gives the students encouragement.</v>
      </c>
      <c r="K35" t="str">
        <f>CONCATENATE(List1!I35, ".bmp")</f>
        <v>NL14.bmp</v>
      </c>
      <c r="L35" t="str">
        <f>VLOOKUP(K35,'Target Pictures'!$B$2:$C$41,2,FALSE)</f>
        <v>Boy gives teacher apple</v>
      </c>
      <c r="M35" t="str">
        <f>VLOOKUP(K35,'Target Pictures'!$B$2:$D$41,3,FALSE)</f>
        <v>give</v>
      </c>
    </row>
    <row r="36" spans="1:13">
      <c r="A36">
        <v>35</v>
      </c>
      <c r="B36">
        <v>15</v>
      </c>
      <c r="C36">
        <f>Mastersheet!F36</f>
        <v>6</v>
      </c>
      <c r="D36" t="s">
        <v>5</v>
      </c>
      <c r="E36" t="str">
        <f>Mastersheet!H36</f>
        <v>NL</v>
      </c>
      <c r="F36" t="str">
        <f>Mastersheet!I36</f>
        <v>PO</v>
      </c>
      <c r="H36" t="str">
        <f t="shared" si="1"/>
        <v>NL_PO_6</v>
      </c>
      <c r="I36" t="str">
        <f t="shared" si="0"/>
        <v>NL15</v>
      </c>
      <c r="J36" t="str">
        <f>VLOOKUP(H36,'Prime Sentences'!$D$2:$E$81,2,FALSE)</f>
        <v>The researcher gives an article to the journalist.</v>
      </c>
      <c r="K36" t="str">
        <f>CONCATENATE(List1!I36, ".bmp")</f>
        <v>NL15.bmp</v>
      </c>
      <c r="L36" t="str">
        <f>VLOOKUP(K36,'Target Pictures'!$B$2:$C$41,2,FALSE)</f>
        <v>Boy giving bottle to girl</v>
      </c>
      <c r="M36" t="str">
        <f>VLOOKUP(K36,'Target Pictures'!$B$2:$D$41,3,FALSE)</f>
        <v>give</v>
      </c>
    </row>
    <row r="37" spans="1:13">
      <c r="A37">
        <v>36</v>
      </c>
      <c r="B37">
        <v>16</v>
      </c>
      <c r="C37">
        <f>Mastersheet!F37</f>
        <v>5</v>
      </c>
      <c r="D37" t="s">
        <v>5</v>
      </c>
      <c r="E37" t="str">
        <f>Mastersheet!H37</f>
        <v>NL</v>
      </c>
      <c r="F37" t="str">
        <f>Mastersheet!I37</f>
        <v>PO</v>
      </c>
      <c r="H37" t="str">
        <f t="shared" si="1"/>
        <v>NL_PO_5</v>
      </c>
      <c r="I37" t="str">
        <f t="shared" si="0"/>
        <v>NL16</v>
      </c>
      <c r="J37" t="str">
        <f>VLOOKUP(H37,'Prime Sentences'!$D$2:$E$81,2,FALSE)</f>
        <v>The mother gives an apple to the child.</v>
      </c>
      <c r="K37" t="str">
        <f>CONCATENATE(List1!I37, ".bmp")</f>
        <v>NL16.bmp</v>
      </c>
      <c r="L37" t="str">
        <f>VLOOKUP(K37,'Target Pictures'!$B$2:$C$41,2,FALSE)</f>
        <v>Boy gives valentine to woman</v>
      </c>
      <c r="M37" t="str">
        <f>VLOOKUP(K37,'Target Pictures'!$B$2:$D$41,3,FALSE)</f>
        <v>give</v>
      </c>
    </row>
    <row r="38" spans="1:13">
      <c r="A38">
        <v>37</v>
      </c>
      <c r="B38">
        <v>17</v>
      </c>
      <c r="C38">
        <f>Mastersheet!F38</f>
        <v>4</v>
      </c>
      <c r="D38" t="s">
        <v>5</v>
      </c>
      <c r="E38" t="str">
        <f>Mastersheet!H38</f>
        <v>L</v>
      </c>
      <c r="F38" t="str">
        <f>Mastersheet!I38</f>
        <v>DO</v>
      </c>
      <c r="H38" t="str">
        <f t="shared" si="1"/>
        <v>L_DO_4</v>
      </c>
      <c r="I38" t="str">
        <f t="shared" si="0"/>
        <v>NL17</v>
      </c>
      <c r="J38" t="str">
        <f>VLOOKUP(H38,'Prime Sentences'!$D$2:$E$81,2,FALSE)</f>
        <v>The officer gives the squadron a command.</v>
      </c>
      <c r="K38" t="str">
        <f>CONCATENATE(List1!I38, ".bmp")</f>
        <v>NL17.bmp</v>
      </c>
      <c r="L38" t="str">
        <f>VLOOKUP(K38,'Target Pictures'!$B$2:$C$41,2,FALSE)</f>
        <v>Girl gives K to boy</v>
      </c>
      <c r="M38" t="str">
        <f>VLOOKUP(K38,'Target Pictures'!$B$2:$D$41,3,FALSE)</f>
        <v>give</v>
      </c>
    </row>
    <row r="39" spans="1:13">
      <c r="A39">
        <v>38</v>
      </c>
      <c r="B39">
        <v>18</v>
      </c>
      <c r="C39">
        <f>Mastersheet!F39</f>
        <v>3</v>
      </c>
      <c r="D39" t="s">
        <v>5</v>
      </c>
      <c r="E39" t="str">
        <f>Mastersheet!H39</f>
        <v>L</v>
      </c>
      <c r="F39" t="str">
        <f>Mastersheet!I39</f>
        <v>DO</v>
      </c>
      <c r="H39" t="str">
        <f t="shared" si="1"/>
        <v>L_DO_3</v>
      </c>
      <c r="I39" t="str">
        <f t="shared" si="0"/>
        <v>NL18</v>
      </c>
      <c r="J39" t="str">
        <f>VLOOKUP(H39,'Prime Sentences'!$D$2:$E$81,2,FALSE)</f>
        <v>The singer gives the drummer a signal.</v>
      </c>
      <c r="K39" t="str">
        <f>CONCATENATE(List1!I39, ".bmp")</f>
        <v>NL18.bmp</v>
      </c>
      <c r="L39" t="str">
        <f>VLOOKUP(K39,'Target Pictures'!$B$2:$C$41,2,FALSE)</f>
        <v>boy giving book to girl</v>
      </c>
      <c r="M39" t="str">
        <f>VLOOKUP(K39,'Target Pictures'!$B$2:$D$41,3,FALSE)</f>
        <v>give</v>
      </c>
    </row>
    <row r="40" spans="1:13">
      <c r="A40">
        <v>39</v>
      </c>
      <c r="B40">
        <v>19</v>
      </c>
      <c r="C40">
        <f>Mastersheet!F40</f>
        <v>2</v>
      </c>
      <c r="D40" t="s">
        <v>5</v>
      </c>
      <c r="E40" t="str">
        <f>Mastersheet!H40</f>
        <v>NL</v>
      </c>
      <c r="F40" t="str">
        <f>Mastersheet!I40</f>
        <v>PO</v>
      </c>
      <c r="H40" t="str">
        <f t="shared" si="1"/>
        <v>NL_PO_2</v>
      </c>
      <c r="I40" t="str">
        <f t="shared" si="0"/>
        <v>NL19</v>
      </c>
      <c r="J40" t="str">
        <f>VLOOKUP(H40,'Prime Sentences'!$D$2:$E$81,2,FALSE)</f>
        <v>The man gives his key to the neighbor.</v>
      </c>
      <c r="K40" t="str">
        <f>CONCATENATE(List1!I40, ".bmp")</f>
        <v>NL19.bmp</v>
      </c>
      <c r="L40" t="str">
        <f>VLOOKUP(K40,'Target Pictures'!$B$2:$C$41,2,FALSE)</f>
        <v>girl giving boy a letter</v>
      </c>
      <c r="M40" t="str">
        <f>VLOOKUP(K40,'Target Pictures'!$B$2:$D$41,3,FALSE)</f>
        <v>give</v>
      </c>
    </row>
    <row r="41" spans="1:13">
      <c r="A41">
        <v>40</v>
      </c>
      <c r="B41">
        <v>20</v>
      </c>
      <c r="C41">
        <f>Mastersheet!F41</f>
        <v>1</v>
      </c>
      <c r="D41" t="s">
        <v>5</v>
      </c>
      <c r="E41" t="str">
        <f>Mastersheet!H41</f>
        <v>NL</v>
      </c>
      <c r="F41" t="str">
        <f>Mastersheet!I41</f>
        <v>PO</v>
      </c>
      <c r="H41" t="str">
        <f t="shared" si="1"/>
        <v>NL_PO_1</v>
      </c>
      <c r="I41" t="str">
        <f t="shared" si="0"/>
        <v>NL20</v>
      </c>
      <c r="J41" t="str">
        <f>VLOOKUP(H41,'Prime Sentences'!$D$2:$E$81,2,FALSE)</f>
        <v>The smoker gives a cigarette to the pedestrian.</v>
      </c>
      <c r="K41" t="str">
        <f>CONCATENATE(List1!I41, ".bmp")</f>
        <v>NL20.bmp</v>
      </c>
      <c r="L41" t="str">
        <f>VLOOKUP(K41,'Target Pictures'!$B$2:$C$41,2,FALSE)</f>
        <v>boy gives K to girl</v>
      </c>
      <c r="M41" t="str">
        <f>VLOOKUP(K41,'Target Pictures'!$B$2:$D$41,3,FALSE)</f>
        <v>give</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abSelected="1" workbookViewId="0">
      <selection activeCell="L21" sqref="L21"/>
    </sheetView>
  </sheetViews>
  <sheetFormatPr baseColWidth="10" defaultColWidth="8.83203125" defaultRowHeight="14" x14ac:dyDescent="0"/>
  <cols>
    <col min="9" max="9" width="10" bestFit="1" customWidth="1"/>
    <col min="10" max="10" width="39.6640625" bestFit="1" customWidth="1"/>
    <col min="12" max="12" width="30.5" bestFit="1" customWidth="1"/>
  </cols>
  <sheetData>
    <row r="1" spans="1:13" s="9" customFormat="1">
      <c r="A1" s="9" t="s">
        <v>6</v>
      </c>
      <c r="B1" s="9" t="s">
        <v>16</v>
      </c>
      <c r="C1" s="9" t="s">
        <v>17</v>
      </c>
      <c r="D1" s="9" t="s">
        <v>7</v>
      </c>
      <c r="E1" s="9" t="s">
        <v>8</v>
      </c>
      <c r="F1" s="9" t="s">
        <v>9</v>
      </c>
      <c r="H1" s="16" t="s">
        <v>132</v>
      </c>
      <c r="I1" s="17" t="s">
        <v>131</v>
      </c>
      <c r="J1" s="9" t="s">
        <v>133</v>
      </c>
      <c r="K1" s="9" t="s">
        <v>98</v>
      </c>
      <c r="L1" s="9" t="s">
        <v>134</v>
      </c>
      <c r="M1" s="9" t="s">
        <v>135</v>
      </c>
    </row>
    <row r="2" spans="1:13">
      <c r="A2">
        <v>1</v>
      </c>
      <c r="B2">
        <v>1</v>
      </c>
      <c r="C2">
        <f>Mastersheet!F2</f>
        <v>20</v>
      </c>
      <c r="D2" t="s">
        <v>4</v>
      </c>
      <c r="E2" t="str">
        <f>Mastersheet!H2</f>
        <v>NL</v>
      </c>
      <c r="F2" t="str">
        <f>Mastersheet!J2</f>
        <v>PO</v>
      </c>
      <c r="H2" t="str">
        <f>CONCATENATE(E2,"_",F2,"_",C2)</f>
        <v>NL_PO_20</v>
      </c>
      <c r="I2" t="str">
        <f t="shared" ref="I2:I41" si="0">CONCATENATE(D2,B2)</f>
        <v>L1</v>
      </c>
      <c r="J2" t="str">
        <f>VLOOKUP(H2,'Prime Sentences'!$D$2:$E$81,2,FALSE)</f>
        <v>The man gives a rose to the woman.</v>
      </c>
      <c r="K2" t="str">
        <f>CONCATENATE(List1!I2, ".bmp")</f>
        <v>L1.bmp</v>
      </c>
      <c r="L2" t="str">
        <f>VLOOKUP(K2,'Target Pictures'!$B$2:$C$41,2,FALSE)</f>
        <v>Teacher gives student a scolding</v>
      </c>
      <c r="M2" t="str">
        <f>VLOOKUP(K2,'Target Pictures'!$B$2:$D$41,3,FALSE)</f>
        <v>give</v>
      </c>
    </row>
    <row r="3" spans="1:13">
      <c r="A3">
        <v>2</v>
      </c>
      <c r="B3">
        <v>2</v>
      </c>
      <c r="C3">
        <f>Mastersheet!F3</f>
        <v>19</v>
      </c>
      <c r="D3" t="s">
        <v>4</v>
      </c>
      <c r="E3" t="str">
        <f>Mastersheet!H3</f>
        <v>NL</v>
      </c>
      <c r="F3" t="str">
        <f>Mastersheet!J3</f>
        <v>DO</v>
      </c>
      <c r="H3" t="str">
        <f t="shared" ref="H3:H41" si="1">CONCATENATE(E3,"_",F3,"_",C3)</f>
        <v>NL_DO_19</v>
      </c>
      <c r="I3" t="str">
        <f t="shared" si="0"/>
        <v>L2</v>
      </c>
      <c r="J3" t="str">
        <f>VLOOKUP(H3,'Prime Sentences'!$D$2:$E$81,2,FALSE)</f>
        <v>The boy gives his classmate a pen.</v>
      </c>
      <c r="K3" t="str">
        <f>CONCATENATE(List1!I3, ".bmp")</f>
        <v>L2.bmp</v>
      </c>
      <c r="L3" t="str">
        <f>VLOOKUP(K3,'Target Pictures'!$B$2:$C$41,2,FALSE)</f>
        <v>Boy gives the girl a stare</v>
      </c>
      <c r="M3" t="str">
        <f>VLOOKUP(K3,'Target Pictures'!$B$2:$D$41,3,FALSE)</f>
        <v>give</v>
      </c>
    </row>
    <row r="4" spans="1:13">
      <c r="A4">
        <v>3</v>
      </c>
      <c r="B4">
        <v>3</v>
      </c>
      <c r="C4">
        <f>Mastersheet!F4</f>
        <v>18</v>
      </c>
      <c r="D4" t="s">
        <v>4</v>
      </c>
      <c r="E4" t="str">
        <f>Mastersheet!H4</f>
        <v>L</v>
      </c>
      <c r="F4" t="str">
        <f>Mastersheet!J4</f>
        <v>PO</v>
      </c>
      <c r="H4" t="str">
        <f t="shared" si="1"/>
        <v>L_PO_18</v>
      </c>
      <c r="I4" t="str">
        <f t="shared" si="0"/>
        <v>L3</v>
      </c>
      <c r="J4" t="str">
        <f>VLOOKUP(H4,'Prime Sentences'!$D$2:$E$81,2,FALSE)</f>
        <v>The lady gives an order to the man.</v>
      </c>
      <c r="K4" t="str">
        <f>CONCATENATE(List1!I4, ".bmp")</f>
        <v>L3.bmp</v>
      </c>
      <c r="L4" t="str">
        <f>VLOOKUP(K4,'Target Pictures'!$B$2:$C$41,2,FALSE)</f>
        <v>Girl gives boy a kiss</v>
      </c>
      <c r="M4" t="str">
        <f>VLOOKUP(K4,'Target Pictures'!$B$2:$D$41,3,FALSE)</f>
        <v>give</v>
      </c>
    </row>
    <row r="5" spans="1:13">
      <c r="A5">
        <v>4</v>
      </c>
      <c r="B5">
        <v>4</v>
      </c>
      <c r="C5">
        <f>Mastersheet!F5</f>
        <v>17</v>
      </c>
      <c r="D5" t="s">
        <v>4</v>
      </c>
      <c r="E5" t="str">
        <f>Mastersheet!H5</f>
        <v>L</v>
      </c>
      <c r="F5" t="str">
        <f>Mastersheet!J5</f>
        <v>DO</v>
      </c>
      <c r="H5" t="str">
        <f t="shared" si="1"/>
        <v>L_DO_17</v>
      </c>
      <c r="I5" t="str">
        <f t="shared" si="0"/>
        <v>L4</v>
      </c>
      <c r="J5" t="str">
        <f>VLOOKUP(H5,'Prime Sentences'!$D$2:$E$81,2,FALSE)</f>
        <v>The coach gives the player a massage.</v>
      </c>
      <c r="K5" t="str">
        <f>CONCATENATE(List1!I5, ".bmp")</f>
        <v>L4.bmp</v>
      </c>
      <c r="L5" t="str">
        <f>VLOOKUP(K5,'Target Pictures'!$B$2:$C$41,2,FALSE)</f>
        <v>Boy gives girl a hug</v>
      </c>
      <c r="M5" t="str">
        <f>VLOOKUP(K5,'Target Pictures'!$B$2:$D$41,3,FALSE)</f>
        <v>give</v>
      </c>
    </row>
    <row r="6" spans="1:13">
      <c r="A6">
        <v>5</v>
      </c>
      <c r="B6">
        <v>5</v>
      </c>
      <c r="C6">
        <f>Mastersheet!F6</f>
        <v>16</v>
      </c>
      <c r="D6" t="s">
        <v>4</v>
      </c>
      <c r="E6" t="str">
        <f>Mastersheet!H6</f>
        <v>NL</v>
      </c>
      <c r="F6" t="str">
        <f>Mastersheet!J6</f>
        <v>PO</v>
      </c>
      <c r="H6" t="str">
        <f t="shared" si="1"/>
        <v>NL_PO_16</v>
      </c>
      <c r="I6" t="str">
        <f t="shared" si="0"/>
        <v>L5</v>
      </c>
      <c r="J6" t="str">
        <f>VLOOKUP(H6,'Prime Sentences'!$D$2:$E$81,2,FALSE)</f>
        <v>The husband gives a diamond to his wife.</v>
      </c>
      <c r="K6" t="str">
        <f>CONCATENATE(List1!I6, ".bmp")</f>
        <v>L5.bmp</v>
      </c>
      <c r="L6" t="str">
        <f>VLOOKUP(K6,'Target Pictures'!$B$2:$C$41,2,FALSE)</f>
        <v>Boy gives girl a call</v>
      </c>
      <c r="M6" t="str">
        <f>VLOOKUP(K6,'Target Pictures'!$B$2:$D$41,3,FALSE)</f>
        <v>give</v>
      </c>
    </row>
    <row r="7" spans="1:13">
      <c r="A7">
        <v>6</v>
      </c>
      <c r="B7">
        <v>6</v>
      </c>
      <c r="C7">
        <f>Mastersheet!F7</f>
        <v>15</v>
      </c>
      <c r="D7" t="s">
        <v>4</v>
      </c>
      <c r="E7" t="str">
        <f>Mastersheet!H7</f>
        <v>NL</v>
      </c>
      <c r="F7" t="str">
        <f>Mastersheet!J7</f>
        <v>DO</v>
      </c>
      <c r="H7" t="str">
        <f t="shared" si="1"/>
        <v>NL_DO_15</v>
      </c>
      <c r="I7" t="str">
        <f t="shared" si="0"/>
        <v>L6</v>
      </c>
      <c r="J7" t="str">
        <f>VLOOKUP(H7,'Prime Sentences'!$D$2:$E$81,2,FALSE)</f>
        <v>The man gives the woman a necklace.</v>
      </c>
      <c r="K7" t="str">
        <f>CONCATENATE(List1!I7, ".bmp")</f>
        <v>L6.bmp</v>
      </c>
      <c r="L7" t="str">
        <f>VLOOKUP(K7,'Target Pictures'!$B$2:$C$41,2,FALSE)</f>
        <v>Girl gives boy a punch</v>
      </c>
      <c r="M7" t="str">
        <f>VLOOKUP(K7,'Target Pictures'!$B$2:$D$41,3,FALSE)</f>
        <v>give</v>
      </c>
    </row>
    <row r="8" spans="1:13">
      <c r="A8">
        <v>7</v>
      </c>
      <c r="B8">
        <v>7</v>
      </c>
      <c r="C8">
        <f>Mastersheet!F8</f>
        <v>14</v>
      </c>
      <c r="D8" t="s">
        <v>4</v>
      </c>
      <c r="E8" t="str">
        <f>Mastersheet!H8</f>
        <v>L</v>
      </c>
      <c r="F8" t="str">
        <f>Mastersheet!J8</f>
        <v>PO</v>
      </c>
      <c r="H8" t="str">
        <f t="shared" si="1"/>
        <v>L_PO_14</v>
      </c>
      <c r="I8" t="str">
        <f t="shared" si="0"/>
        <v>L7</v>
      </c>
      <c r="J8" t="str">
        <f>VLOOKUP(H8,'Prime Sentences'!$D$2:$E$81,2,FALSE)</f>
        <v>The nurse gives aid to the patient.</v>
      </c>
      <c r="K8" t="str">
        <f>CONCATENATE(List1!I8, ".bmp")</f>
        <v>L7.bmp</v>
      </c>
      <c r="L8" t="str">
        <f>VLOOKUP(K8,'Target Pictures'!$B$2:$C$41,2,FALSE)</f>
        <v>Mother gives the baby comfort</v>
      </c>
      <c r="M8" t="str">
        <f>VLOOKUP(K8,'Target Pictures'!$B$2:$D$41,3,FALSE)</f>
        <v>give</v>
      </c>
    </row>
    <row r="9" spans="1:13">
      <c r="A9">
        <v>8</v>
      </c>
      <c r="B9">
        <v>8</v>
      </c>
      <c r="C9">
        <f>Mastersheet!F9</f>
        <v>13</v>
      </c>
      <c r="D9" t="s">
        <v>4</v>
      </c>
      <c r="E9" t="str">
        <f>Mastersheet!H9</f>
        <v>L</v>
      </c>
      <c r="F9" t="str">
        <f>Mastersheet!J9</f>
        <v>DO</v>
      </c>
      <c r="H9" t="str">
        <f t="shared" si="1"/>
        <v>L_DO_13</v>
      </c>
      <c r="I9" t="str">
        <f t="shared" si="0"/>
        <v>L8</v>
      </c>
      <c r="J9" t="str">
        <f>VLOOKUP(H9,'Prime Sentences'!$D$2:$E$81,2,FALSE)</f>
        <v>The grandfather gives his grandchild a lesson.</v>
      </c>
      <c r="K9" t="str">
        <f>CONCATENATE(List1!I9, ".bmp")</f>
        <v>L8.bmp</v>
      </c>
      <c r="L9" t="str">
        <f>VLOOKUP(K9,'Target Pictures'!$B$2:$C$41,2,FALSE)</f>
        <v>Ocean gives the artist inspiration</v>
      </c>
      <c r="M9" t="str">
        <f>VLOOKUP(K9,'Target Pictures'!$B$2:$D$41,3,FALSE)</f>
        <v>give</v>
      </c>
    </row>
    <row r="10" spans="1:13">
      <c r="A10">
        <v>9</v>
      </c>
      <c r="B10">
        <v>9</v>
      </c>
      <c r="C10">
        <f>Mastersheet!F10</f>
        <v>12</v>
      </c>
      <c r="D10" t="s">
        <v>4</v>
      </c>
      <c r="E10" t="str">
        <f>Mastersheet!H10</f>
        <v>NL</v>
      </c>
      <c r="F10" t="str">
        <f>Mastersheet!J10</f>
        <v>PO</v>
      </c>
      <c r="H10" t="str">
        <f t="shared" si="1"/>
        <v>NL_PO_12</v>
      </c>
      <c r="I10" t="str">
        <f t="shared" si="0"/>
        <v>L9</v>
      </c>
      <c r="J10" t="str">
        <f>VLOOKUP(H10,'Prime Sentences'!$D$2:$E$81,2,FALSE)</f>
        <v>The teacher gives books to the students.</v>
      </c>
      <c r="K10" t="str">
        <f>CONCATENATE(List1!I10, ".bmp")</f>
        <v>L9.bmp</v>
      </c>
      <c r="L10" t="str">
        <f>VLOOKUP(K10,'Target Pictures'!$B$2:$C$41,2,FALSE)</f>
        <v>queen gives a kiss to the king</v>
      </c>
      <c r="M10" t="str">
        <f>VLOOKUP(K10,'Target Pictures'!$B$2:$D$41,3,FALSE)</f>
        <v>give</v>
      </c>
    </row>
    <row r="11" spans="1:13">
      <c r="A11">
        <v>10</v>
      </c>
      <c r="B11">
        <v>10</v>
      </c>
      <c r="C11">
        <f>Mastersheet!F11</f>
        <v>11</v>
      </c>
      <c r="D11" t="s">
        <v>4</v>
      </c>
      <c r="E11" t="str">
        <f>Mastersheet!H11</f>
        <v>NL</v>
      </c>
      <c r="F11" t="str">
        <f>Mastersheet!J11</f>
        <v>DO</v>
      </c>
      <c r="H11" t="str">
        <f t="shared" si="1"/>
        <v>NL_DO_11</v>
      </c>
      <c r="I11" t="str">
        <f t="shared" si="0"/>
        <v>L10</v>
      </c>
      <c r="J11" t="str">
        <f>VLOOKUP(H11,'Prime Sentences'!$D$2:$E$81,2,FALSE)</f>
        <v>The coach gives the player a towel.</v>
      </c>
      <c r="K11" t="str">
        <f>CONCATENATE(List1!I11, ".bmp")</f>
        <v>L10.bmp</v>
      </c>
      <c r="L11" t="str">
        <f>VLOOKUP(K11,'Target Pictures'!$B$2:$C$41,2,FALSE)</f>
        <v>Jester gives king a bow</v>
      </c>
      <c r="M11" t="str">
        <f>VLOOKUP(K11,'Target Pictures'!$B$2:$D$41,3,FALSE)</f>
        <v>give</v>
      </c>
    </row>
    <row r="12" spans="1:13">
      <c r="A12">
        <v>11</v>
      </c>
      <c r="B12">
        <v>11</v>
      </c>
      <c r="C12">
        <f>Mastersheet!F12</f>
        <v>10</v>
      </c>
      <c r="D12" t="s">
        <v>4</v>
      </c>
      <c r="E12" t="str">
        <f>Mastersheet!H12</f>
        <v>L</v>
      </c>
      <c r="F12" t="str">
        <f>Mastersheet!J12</f>
        <v>PO</v>
      </c>
      <c r="H12" t="str">
        <f t="shared" si="1"/>
        <v>L_PO_10</v>
      </c>
      <c r="I12" t="str">
        <f t="shared" si="0"/>
        <v>L11</v>
      </c>
      <c r="J12" t="str">
        <f>VLOOKUP(H12,'Prime Sentences'!$D$2:$E$81,2,FALSE)</f>
        <v>The smoker gives a light to the pedestrian.</v>
      </c>
      <c r="K12" t="str">
        <f>CONCATENATE(List1!I12, ".bmp")</f>
        <v>L11.bmp</v>
      </c>
      <c r="L12" t="str">
        <f>VLOOKUP(K12,'Target Pictures'!$B$2:$C$41,2,FALSE)</f>
        <v>Man gives money to cop</v>
      </c>
      <c r="M12" t="str">
        <f>VLOOKUP(K12,'Target Pictures'!$B$2:$D$41,3,FALSE)</f>
        <v>give</v>
      </c>
    </row>
    <row r="13" spans="1:13">
      <c r="A13">
        <v>12</v>
      </c>
      <c r="B13">
        <v>12</v>
      </c>
      <c r="C13">
        <f>Mastersheet!F13</f>
        <v>9</v>
      </c>
      <c r="D13" t="s">
        <v>4</v>
      </c>
      <c r="E13" t="str">
        <f>Mastersheet!H13</f>
        <v>L</v>
      </c>
      <c r="F13" t="str">
        <f>Mastersheet!J13</f>
        <v>DO</v>
      </c>
      <c r="H13" t="str">
        <f t="shared" si="1"/>
        <v>L_DO_9</v>
      </c>
      <c r="I13" t="str">
        <f t="shared" si="0"/>
        <v>L12</v>
      </c>
      <c r="J13" t="str">
        <f>VLOOKUP(H13,'Prime Sentences'!$D$2:$E$81,2,FALSE)</f>
        <v>The researcher gives the journalist an example.</v>
      </c>
      <c r="K13" t="str">
        <f>CONCATENATE(List1!I13, ".bmp")</f>
        <v>L12.bmp</v>
      </c>
      <c r="L13" t="str">
        <f>VLOOKUP(K13,'Target Pictures'!$B$2:$C$41,2,FALSE)</f>
        <v>Captain gives orders to soldiers</v>
      </c>
      <c r="M13" t="str">
        <f>VLOOKUP(K13,'Target Pictures'!$B$2:$D$41,3,FALSE)</f>
        <v>give</v>
      </c>
    </row>
    <row r="14" spans="1:13">
      <c r="A14">
        <v>13</v>
      </c>
      <c r="B14">
        <v>13</v>
      </c>
      <c r="C14">
        <f>Mastersheet!F14</f>
        <v>8</v>
      </c>
      <c r="D14" t="s">
        <v>4</v>
      </c>
      <c r="E14" t="str">
        <f>Mastersheet!H14</f>
        <v>NL</v>
      </c>
      <c r="F14" t="str">
        <f>Mastersheet!J14</f>
        <v>PO</v>
      </c>
      <c r="H14" t="str">
        <f t="shared" si="1"/>
        <v>NL_PO_8</v>
      </c>
      <c r="I14" t="str">
        <f t="shared" si="0"/>
        <v>L13</v>
      </c>
      <c r="J14" t="str">
        <f>VLOOKUP(H14,'Prime Sentences'!$D$2:$E$81,2,FALSE)</f>
        <v>The suspect gives his gun to the investigators.</v>
      </c>
      <c r="K14" t="str">
        <f>CONCATENATE(List1!I14, ".bmp")</f>
        <v>L13.bmp</v>
      </c>
      <c r="L14" t="str">
        <f>VLOOKUP(K14,'Target Pictures'!$B$2:$C$41,2,FALSE)</f>
        <v>Man gives woman a compliment</v>
      </c>
      <c r="M14" t="str">
        <f>VLOOKUP(K14,'Target Pictures'!$B$2:$D$41,3,FALSE)</f>
        <v>give</v>
      </c>
    </row>
    <row r="15" spans="1:13">
      <c r="A15">
        <v>14</v>
      </c>
      <c r="B15">
        <v>14</v>
      </c>
      <c r="C15">
        <f>Mastersheet!F15</f>
        <v>7</v>
      </c>
      <c r="D15" t="s">
        <v>4</v>
      </c>
      <c r="E15" t="str">
        <f>Mastersheet!H15</f>
        <v>NL</v>
      </c>
      <c r="F15" t="str">
        <f>Mastersheet!J15</f>
        <v>DO</v>
      </c>
      <c r="H15" t="str">
        <f t="shared" si="1"/>
        <v>NL_DO_7</v>
      </c>
      <c r="I15" t="str">
        <f t="shared" si="0"/>
        <v>L14</v>
      </c>
      <c r="J15" t="str">
        <f>VLOOKUP(H15,'Prime Sentences'!$D$2:$E$81,2,FALSE)</f>
        <v>The girl gives the stranger her number.</v>
      </c>
      <c r="K15" t="str">
        <f>CONCATENATE(List1!I15, ".bmp")</f>
        <v>L14.bmp</v>
      </c>
      <c r="L15" t="str">
        <f>VLOOKUP(K15,'Target Pictures'!$B$2:$C$41,2,FALSE)</f>
        <v>Teacher gives a lecture to students</v>
      </c>
      <c r="M15" t="str">
        <f>VLOOKUP(K15,'Target Pictures'!$B$2:$D$41,3,FALSE)</f>
        <v>give</v>
      </c>
    </row>
    <row r="16" spans="1:13">
      <c r="A16">
        <v>15</v>
      </c>
      <c r="B16">
        <v>15</v>
      </c>
      <c r="C16">
        <f>Mastersheet!F16</f>
        <v>6</v>
      </c>
      <c r="D16" t="s">
        <v>4</v>
      </c>
      <c r="E16" t="str">
        <f>Mastersheet!H16</f>
        <v>L</v>
      </c>
      <c r="F16" t="str">
        <f>Mastersheet!J16</f>
        <v>PO</v>
      </c>
      <c r="H16" t="str">
        <f t="shared" si="1"/>
        <v>L_PO_6</v>
      </c>
      <c r="I16" t="str">
        <f t="shared" si="0"/>
        <v>L15</v>
      </c>
      <c r="J16" t="str">
        <f>VLOOKUP(H16,'Prime Sentences'!$D$2:$E$81,2,FALSE)</f>
        <v>The ocean gives inspiration to the artist.</v>
      </c>
      <c r="K16" t="str">
        <f>CONCATENATE(List1!I16, ".bmp")</f>
        <v>L15.bmp</v>
      </c>
      <c r="L16" t="str">
        <f>VLOOKUP(K16,'Target Pictures'!$B$2:$C$41,2,FALSE)</f>
        <v>Criminal gives a glare to the judge</v>
      </c>
      <c r="M16" t="str">
        <f>VLOOKUP(K16,'Target Pictures'!$B$2:$D$41,3,FALSE)</f>
        <v>give</v>
      </c>
    </row>
    <row r="17" spans="1:13">
      <c r="A17">
        <v>16</v>
      </c>
      <c r="B17">
        <v>16</v>
      </c>
      <c r="C17">
        <f>Mastersheet!F17</f>
        <v>5</v>
      </c>
      <c r="D17" t="s">
        <v>4</v>
      </c>
      <c r="E17" t="str">
        <f>Mastersheet!H17</f>
        <v>L</v>
      </c>
      <c r="F17" t="str">
        <f>Mastersheet!J17</f>
        <v>DO</v>
      </c>
      <c r="H17" t="str">
        <f t="shared" si="1"/>
        <v>L_DO_5</v>
      </c>
      <c r="I17" t="str">
        <f t="shared" si="0"/>
        <v>L16</v>
      </c>
      <c r="J17" t="str">
        <f>VLOOKUP(H17,'Prime Sentences'!$D$2:$E$81,2,FALSE)</f>
        <v>The professor gives his students advice.</v>
      </c>
      <c r="K17" t="str">
        <f>CONCATENATE(List1!I17, ".bmp")</f>
        <v>L16.bmp</v>
      </c>
      <c r="L17" t="str">
        <f>VLOOKUP(K17,'Target Pictures'!$B$2:$C$41,2,FALSE)</f>
        <v>Barber gives a haircut to his client</v>
      </c>
      <c r="M17" t="str">
        <f>VLOOKUP(K17,'Target Pictures'!$B$2:$D$41,3,FALSE)</f>
        <v>give</v>
      </c>
    </row>
    <row r="18" spans="1:13">
      <c r="A18">
        <v>17</v>
      </c>
      <c r="B18">
        <v>17</v>
      </c>
      <c r="C18">
        <f>Mastersheet!F18</f>
        <v>4</v>
      </c>
      <c r="D18" t="s">
        <v>4</v>
      </c>
      <c r="E18" t="str">
        <f>Mastersheet!H18</f>
        <v>NL</v>
      </c>
      <c r="F18" t="str">
        <f>Mastersheet!J18</f>
        <v>PO</v>
      </c>
      <c r="H18" t="str">
        <f t="shared" si="1"/>
        <v>NL_PO_4</v>
      </c>
      <c r="I18" t="str">
        <f t="shared" si="0"/>
        <v>L17</v>
      </c>
      <c r="J18" t="str">
        <f>VLOOKUP(H18,'Prime Sentences'!$D$2:$E$81,2,FALSE)</f>
        <v>The young man gives a bouquet to his date.</v>
      </c>
      <c r="K18" t="str">
        <f>CONCATENATE(List1!I18, ".bmp")</f>
        <v>L17.bmp</v>
      </c>
      <c r="L18" t="str">
        <f>VLOOKUP(K18,'Target Pictures'!$B$2:$C$41,2,FALSE)</f>
        <v>Nurse gives aid to the patient</v>
      </c>
      <c r="M18" t="str">
        <f>VLOOKUP(K18,'Target Pictures'!$B$2:$D$41,3,FALSE)</f>
        <v>give</v>
      </c>
    </row>
    <row r="19" spans="1:13">
      <c r="A19">
        <v>18</v>
      </c>
      <c r="B19">
        <v>18</v>
      </c>
      <c r="C19">
        <f>Mastersheet!F19</f>
        <v>3</v>
      </c>
      <c r="D19" t="s">
        <v>4</v>
      </c>
      <c r="E19" t="str">
        <f>Mastersheet!H19</f>
        <v>NL</v>
      </c>
      <c r="F19" t="str">
        <f>Mastersheet!J19</f>
        <v>DO</v>
      </c>
      <c r="H19" t="str">
        <f t="shared" si="1"/>
        <v>NL_DO_3</v>
      </c>
      <c r="I19" t="str">
        <f t="shared" si="0"/>
        <v>L18</v>
      </c>
      <c r="J19" t="str">
        <f>VLOOKUP(H19,'Prime Sentences'!$D$2:$E$81,2,FALSE)</f>
        <v>The brother gives his sibling a toy.</v>
      </c>
      <c r="K19" t="str">
        <f>CONCATENATE(List1!I19, ".bmp")</f>
        <v>L18.bmp</v>
      </c>
      <c r="L19" t="str">
        <f>VLOOKUP(K19,'Target Pictures'!$B$2:$C$41,2,FALSE)</f>
        <v>Student gives an answer to the teacher</v>
      </c>
      <c r="M19" t="str">
        <f>VLOOKUP(K19,'Target Pictures'!$B$2:$D$41,3,FALSE)</f>
        <v>give</v>
      </c>
    </row>
    <row r="20" spans="1:13">
      <c r="A20">
        <v>19</v>
      </c>
      <c r="B20">
        <v>19</v>
      </c>
      <c r="C20">
        <f>Mastersheet!F20</f>
        <v>2</v>
      </c>
      <c r="D20" t="s">
        <v>4</v>
      </c>
      <c r="E20" t="str">
        <f>Mastersheet!H20</f>
        <v>L</v>
      </c>
      <c r="F20" t="str">
        <f>Mastersheet!J20</f>
        <v>PO</v>
      </c>
      <c r="H20" t="str">
        <f t="shared" si="1"/>
        <v>L_PO_2</v>
      </c>
      <c r="I20" t="str">
        <f t="shared" si="0"/>
        <v>L19</v>
      </c>
      <c r="J20" t="str">
        <f>VLOOKUP(H20,'Prime Sentences'!$D$2:$E$81,2,FALSE)</f>
        <v>The mechanic gives directions to the driver.</v>
      </c>
      <c r="K20" t="str">
        <f>CONCATENATE(List1!I20, ".bmp")</f>
        <v>L19.bmp</v>
      </c>
      <c r="L20" t="str">
        <f>VLOOKUP(K20,'Target Pictures'!$B$2:$C$41,2,FALSE)</f>
        <v>Bully gives a push to the child</v>
      </c>
      <c r="M20" t="str">
        <f>VLOOKUP(K20,'Target Pictures'!$B$2:$D$41,3,FALSE)</f>
        <v>give</v>
      </c>
    </row>
    <row r="21" spans="1:13">
      <c r="A21">
        <v>20</v>
      </c>
      <c r="B21">
        <v>20</v>
      </c>
      <c r="C21">
        <f>Mastersheet!F21</f>
        <v>1</v>
      </c>
      <c r="D21" t="s">
        <v>4</v>
      </c>
      <c r="E21" t="str">
        <f>Mastersheet!H21</f>
        <v>L</v>
      </c>
      <c r="F21" t="str">
        <f>Mastersheet!J21</f>
        <v>DO</v>
      </c>
      <c r="H21" t="str">
        <f t="shared" si="1"/>
        <v>L_DO_1</v>
      </c>
      <c r="I21" t="str">
        <f t="shared" si="0"/>
        <v>L20</v>
      </c>
      <c r="J21" t="str">
        <f>VLOOKUP(H21,'Prime Sentences'!$D$2:$E$81,2,FALSE)</f>
        <v>The kidnapper gives the government an ultimatum.</v>
      </c>
      <c r="K21" t="str">
        <f>CONCATENATE(List1!I21, ".bmp")</f>
        <v>L20.bmp</v>
      </c>
      <c r="L21" t="str">
        <f>VLOOKUP(K21,'Target Pictures'!$B$2:$C$41,2,FALSE)</f>
        <v>Girl gives boy a kick</v>
      </c>
      <c r="M21" t="str">
        <f>VLOOKUP(K21,'Target Pictures'!$B$2:$D$41,3,FALSE)</f>
        <v>give</v>
      </c>
    </row>
    <row r="22" spans="1:13">
      <c r="A22">
        <v>21</v>
      </c>
      <c r="B22">
        <v>1</v>
      </c>
      <c r="C22">
        <f>Mastersheet!F22</f>
        <v>20</v>
      </c>
      <c r="D22" t="s">
        <v>5</v>
      </c>
      <c r="E22" t="str">
        <f>Mastersheet!H22</f>
        <v>L</v>
      </c>
      <c r="F22" t="str">
        <f>Mastersheet!J22</f>
        <v>PO</v>
      </c>
      <c r="H22" t="str">
        <f t="shared" si="1"/>
        <v>L_PO_20</v>
      </c>
      <c r="I22" t="str">
        <f t="shared" si="0"/>
        <v>NL1</v>
      </c>
      <c r="J22" t="str">
        <f>VLOOKUP(H22,'Prime Sentences'!$D$2:$E$81,2,FALSE)</f>
        <v>The teenager gives a beating to his rival.</v>
      </c>
      <c r="K22" t="str">
        <f>CONCATENATE(List1!I22, ".bmp")</f>
        <v>NL1.bmp</v>
      </c>
      <c r="L22" t="str">
        <f>VLOOKUP(K22,'Target Pictures'!$B$2:$C$41,2,FALSE)</f>
        <v>Cowboy gives clown a hat</v>
      </c>
      <c r="M22" t="str">
        <f>VLOOKUP(K22,'Target Pictures'!$B$2:$D$41,3,FALSE)</f>
        <v>give</v>
      </c>
    </row>
    <row r="23" spans="1:13">
      <c r="A23">
        <v>22</v>
      </c>
      <c r="B23">
        <v>2</v>
      </c>
      <c r="C23">
        <f>Mastersheet!F23</f>
        <v>19</v>
      </c>
      <c r="D23" t="s">
        <v>5</v>
      </c>
      <c r="E23" t="str">
        <f>Mastersheet!H23</f>
        <v>L</v>
      </c>
      <c r="F23" t="str">
        <f>Mastersheet!J23</f>
        <v>PO</v>
      </c>
      <c r="H23" t="str">
        <f t="shared" si="1"/>
        <v>L_PO_19</v>
      </c>
      <c r="I23" t="str">
        <f t="shared" si="0"/>
        <v>NL2</v>
      </c>
      <c r="J23" t="str">
        <f>VLOOKUP(H23,'Prime Sentences'!$D$2:$E$81,2,FALSE)</f>
        <v>The criminal gives a glare to the judge.</v>
      </c>
      <c r="K23" t="str">
        <f>CONCATENATE(List1!I23, ".bmp")</f>
        <v>NL2.bmp</v>
      </c>
      <c r="L23" t="str">
        <f>VLOOKUP(K23,'Target Pictures'!$B$2:$C$41,2,FALSE)</f>
        <v>waitress gives customer a glass</v>
      </c>
      <c r="M23" t="str">
        <f>VLOOKUP(K23,'Target Pictures'!$B$2:$D$41,3,FALSE)</f>
        <v>give</v>
      </c>
    </row>
    <row r="24" spans="1:13">
      <c r="A24">
        <v>23</v>
      </c>
      <c r="B24">
        <v>3</v>
      </c>
      <c r="C24">
        <f>Mastersheet!F24</f>
        <v>18</v>
      </c>
      <c r="D24" t="s">
        <v>5</v>
      </c>
      <c r="E24" t="str">
        <f>Mastersheet!H24</f>
        <v>NL</v>
      </c>
      <c r="F24" t="str">
        <f>Mastersheet!J24</f>
        <v>DO</v>
      </c>
      <c r="H24" t="str">
        <f t="shared" si="1"/>
        <v>NL_DO_18</v>
      </c>
      <c r="I24" t="str">
        <f t="shared" si="0"/>
        <v>NL3</v>
      </c>
      <c r="J24" t="str">
        <f>VLOOKUP(H24,'Prime Sentences'!$D$2:$E$81,2,FALSE)</f>
        <v>The child gives her mother a gift.</v>
      </c>
      <c r="K24" t="str">
        <f>CONCATENATE(List1!I24, ".bmp")</f>
        <v>NL3.bmp</v>
      </c>
      <c r="L24" t="str">
        <f>VLOOKUP(K24,'Target Pictures'!$B$2:$C$41,2,FALSE)</f>
        <v>girl giving boy a sandwich</v>
      </c>
      <c r="M24" t="str">
        <f>VLOOKUP(K24,'Target Pictures'!$B$2:$D$41,3,FALSE)</f>
        <v>give</v>
      </c>
    </row>
    <row r="25" spans="1:13">
      <c r="A25">
        <v>24</v>
      </c>
      <c r="B25">
        <v>4</v>
      </c>
      <c r="C25">
        <f>Mastersheet!F25</f>
        <v>17</v>
      </c>
      <c r="D25" t="s">
        <v>5</v>
      </c>
      <c r="E25" t="str">
        <f>Mastersheet!H25</f>
        <v>NL</v>
      </c>
      <c r="F25" t="str">
        <f>Mastersheet!J25</f>
        <v>DO</v>
      </c>
      <c r="H25" t="str">
        <f t="shared" si="1"/>
        <v>NL_DO_17</v>
      </c>
      <c r="I25" t="str">
        <f t="shared" si="0"/>
        <v>NL4</v>
      </c>
      <c r="J25" t="str">
        <f>VLOOKUP(H25,'Prime Sentences'!$D$2:$E$81,2,FALSE)</f>
        <v>The nurse gives the patient medicine.</v>
      </c>
      <c r="K25" t="str">
        <f>CONCATENATE(List1!I25, ".bmp")</f>
        <v>NL4.bmp</v>
      </c>
      <c r="L25" t="str">
        <f>VLOOKUP(K25,'Target Pictures'!$B$2:$C$41,2,FALSE)</f>
        <v>Waitress gives customer menu</v>
      </c>
      <c r="M25" t="str">
        <f>VLOOKUP(K25,'Target Pictures'!$B$2:$D$41,3,FALSE)</f>
        <v>give</v>
      </c>
    </row>
    <row r="26" spans="1:13">
      <c r="A26">
        <v>25</v>
      </c>
      <c r="B26">
        <v>5</v>
      </c>
      <c r="C26">
        <f>Mastersheet!F26</f>
        <v>16</v>
      </c>
      <c r="D26" t="s">
        <v>5</v>
      </c>
      <c r="E26" t="str">
        <f>Mastersheet!H26</f>
        <v>L</v>
      </c>
      <c r="F26" t="str">
        <f>Mastersheet!J26</f>
        <v>PO</v>
      </c>
      <c r="H26" t="str">
        <f t="shared" si="1"/>
        <v>L_PO_16</v>
      </c>
      <c r="I26" t="str">
        <f t="shared" si="0"/>
        <v>NL5</v>
      </c>
      <c r="J26" t="str">
        <f>VLOOKUP(H26,'Prime Sentences'!$D$2:$E$81,2,FALSE)</f>
        <v>The boy gives a wink to his sister.</v>
      </c>
      <c r="K26" t="str">
        <f>CONCATENATE(List1!I26, ".bmp")</f>
        <v>NL5.bmp</v>
      </c>
      <c r="L26" t="str">
        <f>VLOOKUP(K26,'Target Pictures'!$B$2:$C$41,2,FALSE)</f>
        <v>Student gives teacher flowers</v>
      </c>
      <c r="M26" t="str">
        <f>VLOOKUP(K26,'Target Pictures'!$B$2:$D$41,3,FALSE)</f>
        <v>give</v>
      </c>
    </row>
    <row r="27" spans="1:13">
      <c r="A27">
        <v>26</v>
      </c>
      <c r="B27">
        <v>6</v>
      </c>
      <c r="C27">
        <f>Mastersheet!F27</f>
        <v>15</v>
      </c>
      <c r="D27" t="s">
        <v>5</v>
      </c>
      <c r="E27" t="str">
        <f>Mastersheet!H27</f>
        <v>L</v>
      </c>
      <c r="F27" t="str">
        <f>Mastersheet!J27</f>
        <v>PO</v>
      </c>
      <c r="H27" t="str">
        <f t="shared" si="1"/>
        <v>L_PO_15</v>
      </c>
      <c r="I27" t="str">
        <f t="shared" si="0"/>
        <v>NL6</v>
      </c>
      <c r="J27" t="str">
        <f>VLOOKUP(H27,'Prime Sentences'!$D$2:$E$81,2,FALSE)</f>
        <v>The man gives a nod to the neighbor.</v>
      </c>
      <c r="K27" t="str">
        <f>CONCATENATE(List1!I27, ".bmp")</f>
        <v>NL6.bmp</v>
      </c>
      <c r="L27" t="str">
        <f>VLOOKUP(K27,'Target Pictures'!$B$2:$C$41,2,FALSE)</f>
        <v>Cop gives driver ticket</v>
      </c>
      <c r="M27" t="str">
        <f>VLOOKUP(K27,'Target Pictures'!$B$2:$D$41,3,FALSE)</f>
        <v>give</v>
      </c>
    </row>
    <row r="28" spans="1:13">
      <c r="A28">
        <v>27</v>
      </c>
      <c r="B28">
        <v>7</v>
      </c>
      <c r="C28">
        <f>Mastersheet!F28</f>
        <v>14</v>
      </c>
      <c r="D28" t="s">
        <v>5</v>
      </c>
      <c r="E28" t="str">
        <f>Mastersheet!H28</f>
        <v>NL</v>
      </c>
      <c r="F28" t="str">
        <f>Mastersheet!J28</f>
        <v>DO</v>
      </c>
      <c r="H28" t="str">
        <f t="shared" si="1"/>
        <v>NL_DO_14</v>
      </c>
      <c r="I28" t="str">
        <f t="shared" si="0"/>
        <v>NL7</v>
      </c>
      <c r="J28" t="str">
        <f>VLOOKUP(H28,'Prime Sentences'!$D$2:$E$81,2,FALSE)</f>
        <v>The father gives his son a present.</v>
      </c>
      <c r="K28" t="str">
        <f>CONCATENATE(List1!I28, ".bmp")</f>
        <v>NL7.bmp</v>
      </c>
      <c r="L28" t="str">
        <f>VLOOKUP(K28,'Target Pictures'!$B$2:$C$41,2,FALSE)</f>
        <v>Librarian hands boy a book</v>
      </c>
      <c r="M28" t="str">
        <f>VLOOKUP(K28,'Target Pictures'!$B$2:$D$41,3,FALSE)</f>
        <v>give</v>
      </c>
    </row>
    <row r="29" spans="1:13">
      <c r="A29">
        <v>28</v>
      </c>
      <c r="B29">
        <v>8</v>
      </c>
      <c r="C29">
        <f>Mastersheet!F29</f>
        <v>13</v>
      </c>
      <c r="D29" t="s">
        <v>5</v>
      </c>
      <c r="E29" t="str">
        <f>Mastersheet!H29</f>
        <v>NL</v>
      </c>
      <c r="F29" t="str">
        <f>Mastersheet!J29</f>
        <v>DO</v>
      </c>
      <c r="H29" t="str">
        <f t="shared" si="1"/>
        <v>NL_DO_13</v>
      </c>
      <c r="I29" t="str">
        <f t="shared" si="0"/>
        <v>NL8</v>
      </c>
      <c r="J29" t="str">
        <f>VLOOKUP(H29,'Prime Sentences'!$D$2:$E$81,2,FALSE)</f>
        <v>The girl gives the boy a pen.</v>
      </c>
      <c r="K29" t="str">
        <f>CONCATENATE(List1!I29, ".bmp")</f>
        <v>NL8.bmp</v>
      </c>
      <c r="L29" t="str">
        <f>VLOOKUP(K29,'Target Pictures'!$B$2:$C$41,2,FALSE)</f>
        <v>Boy gives girl a pitcher</v>
      </c>
      <c r="M29" t="str">
        <f>VLOOKUP(K29,'Target Pictures'!$B$2:$D$41,3,FALSE)</f>
        <v>give</v>
      </c>
    </row>
    <row r="30" spans="1:13">
      <c r="A30">
        <v>29</v>
      </c>
      <c r="B30">
        <v>9</v>
      </c>
      <c r="C30">
        <f>Mastersheet!F30</f>
        <v>12</v>
      </c>
      <c r="D30" t="s">
        <v>5</v>
      </c>
      <c r="E30" t="str">
        <f>Mastersheet!H30</f>
        <v>L</v>
      </c>
      <c r="F30" t="str">
        <f>Mastersheet!J30</f>
        <v>PO</v>
      </c>
      <c r="H30" t="str">
        <f t="shared" si="1"/>
        <v>L_PO_12</v>
      </c>
      <c r="I30" t="str">
        <f t="shared" si="0"/>
        <v>NL9</v>
      </c>
      <c r="J30" t="str">
        <f>VLOOKUP(H30,'Prime Sentences'!$D$2:$E$81,2,FALSE)</f>
        <v>The culprit gives a reply to the attorney.</v>
      </c>
      <c r="K30" t="str">
        <f>CONCATENATE(List1!I30, ".bmp")</f>
        <v>NL9.bmp</v>
      </c>
      <c r="L30" t="str">
        <f>VLOOKUP(K30,'Target Pictures'!$B$2:$C$41,2,FALSE)</f>
        <v>Man giving dog a stick</v>
      </c>
      <c r="M30" t="str">
        <f>VLOOKUP(K30,'Target Pictures'!$B$2:$D$41,3,FALSE)</f>
        <v>give</v>
      </c>
    </row>
    <row r="31" spans="1:13">
      <c r="A31">
        <v>30</v>
      </c>
      <c r="B31">
        <v>10</v>
      </c>
      <c r="C31">
        <f>Mastersheet!F31</f>
        <v>11</v>
      </c>
      <c r="D31" t="s">
        <v>5</v>
      </c>
      <c r="E31" t="str">
        <f>Mastersheet!H31</f>
        <v>L</v>
      </c>
      <c r="F31" t="str">
        <f>Mastersheet!J31</f>
        <v>PO</v>
      </c>
      <c r="H31" t="str">
        <f t="shared" si="1"/>
        <v>L_PO_11</v>
      </c>
      <c r="I31" t="str">
        <f t="shared" si="0"/>
        <v>NL10</v>
      </c>
      <c r="J31" t="str">
        <f>VLOOKUP(H31,'Prime Sentences'!$D$2:$E$81,2,FALSE)</f>
        <v>The barber gives a haircut to the customer.</v>
      </c>
      <c r="K31" t="str">
        <f>CONCATENATE(List1!I31, ".bmp")</f>
        <v>NL10.bmp</v>
      </c>
      <c r="L31" t="str">
        <f>VLOOKUP(K31,'Target Pictures'!$B$2:$C$41,2,FALSE)</f>
        <v>Nurse gives patient water</v>
      </c>
      <c r="M31" t="str">
        <f>VLOOKUP(K31,'Target Pictures'!$B$2:$D$41,3,FALSE)</f>
        <v>give</v>
      </c>
    </row>
    <row r="32" spans="1:13">
      <c r="A32">
        <v>31</v>
      </c>
      <c r="B32">
        <v>11</v>
      </c>
      <c r="C32">
        <f>Mastersheet!F32</f>
        <v>10</v>
      </c>
      <c r="D32" t="s">
        <v>5</v>
      </c>
      <c r="E32" t="str">
        <f>Mastersheet!H32</f>
        <v>NL</v>
      </c>
      <c r="F32" t="str">
        <f>Mastersheet!J32</f>
        <v>DO</v>
      </c>
      <c r="H32" t="str">
        <f t="shared" si="1"/>
        <v>NL_DO_10</v>
      </c>
      <c r="I32" t="str">
        <f t="shared" si="0"/>
        <v>NL11</v>
      </c>
      <c r="J32" t="str">
        <f>VLOOKUP(H32,'Prime Sentences'!$D$2:$E$81,2,FALSE)</f>
        <v>The boy gives the girl a flower.</v>
      </c>
      <c r="K32" t="str">
        <f>CONCATENATE(List1!I32, ".bmp")</f>
        <v>NL11.bmp</v>
      </c>
      <c r="L32" t="str">
        <f>VLOOKUP(K32,'Target Pictures'!$B$2:$C$41,2,FALSE)</f>
        <v>Farmer pays money to plumber</v>
      </c>
      <c r="M32" t="str">
        <f>VLOOKUP(K32,'Target Pictures'!$B$2:$D$41,3,FALSE)</f>
        <v>give</v>
      </c>
    </row>
    <row r="33" spans="1:13">
      <c r="A33">
        <v>32</v>
      </c>
      <c r="B33">
        <v>12</v>
      </c>
      <c r="C33">
        <f>Mastersheet!F33</f>
        <v>9</v>
      </c>
      <c r="D33" t="s">
        <v>5</v>
      </c>
      <c r="E33" t="str">
        <f>Mastersheet!H33</f>
        <v>NL</v>
      </c>
      <c r="F33" t="str">
        <f>Mastersheet!J33</f>
        <v>DO</v>
      </c>
      <c r="H33" t="str">
        <f t="shared" si="1"/>
        <v>NL_DO_9</v>
      </c>
      <c r="I33" t="str">
        <f t="shared" si="0"/>
        <v>NL12</v>
      </c>
      <c r="J33" t="str">
        <f>VLOOKUP(H33,'Prime Sentences'!$D$2:$E$81,2,FALSE)</f>
        <v>The girl gives the boy a ball.</v>
      </c>
      <c r="K33" t="str">
        <f>CONCATENATE(List1!I33, ".bmp")</f>
        <v>NL12.bmp</v>
      </c>
      <c r="L33" t="str">
        <f>VLOOKUP(K33,'Target Pictures'!$B$2:$C$41,2,FALSE)</f>
        <v>Attorney gives gun to judge</v>
      </c>
      <c r="M33" t="str">
        <f>VLOOKUP(K33,'Target Pictures'!$B$2:$D$41,3,FALSE)</f>
        <v>give</v>
      </c>
    </row>
    <row r="34" spans="1:13">
      <c r="A34">
        <v>33</v>
      </c>
      <c r="B34">
        <v>13</v>
      </c>
      <c r="C34">
        <f>Mastersheet!F34</f>
        <v>8</v>
      </c>
      <c r="D34" t="s">
        <v>5</v>
      </c>
      <c r="E34" t="str">
        <f>Mastersheet!H34</f>
        <v>L</v>
      </c>
      <c r="F34" t="str">
        <f>Mastersheet!J34</f>
        <v>PO</v>
      </c>
      <c r="H34" t="str">
        <f t="shared" si="1"/>
        <v>L_PO_8</v>
      </c>
      <c r="I34" t="str">
        <f t="shared" si="0"/>
        <v>NL13</v>
      </c>
      <c r="J34" t="str">
        <f>VLOOKUP(H34,'Prime Sentences'!$D$2:$E$81,2,FALSE)</f>
        <v>The insider gives a tip to the police.</v>
      </c>
      <c r="K34" t="str">
        <f>CONCATENATE(List1!I34, ".bmp")</f>
        <v>NL13.bmp</v>
      </c>
      <c r="L34" t="str">
        <f>VLOOKUP(K34,'Target Pictures'!$B$2:$C$41,2,FALSE)</f>
        <v>Car dealer giving keys to couple</v>
      </c>
      <c r="M34" t="str">
        <f>VLOOKUP(K34,'Target Pictures'!$B$2:$D$41,3,FALSE)</f>
        <v>give</v>
      </c>
    </row>
    <row r="35" spans="1:13">
      <c r="A35">
        <v>34</v>
      </c>
      <c r="B35">
        <v>14</v>
      </c>
      <c r="C35">
        <f>Mastersheet!F35</f>
        <v>7</v>
      </c>
      <c r="D35" t="s">
        <v>5</v>
      </c>
      <c r="E35" t="str">
        <f>Mastersheet!H35</f>
        <v>L</v>
      </c>
      <c r="F35" t="str">
        <f>Mastersheet!J35</f>
        <v>PO</v>
      </c>
      <c r="H35" t="str">
        <f t="shared" si="1"/>
        <v>L_PO_7</v>
      </c>
      <c r="I35" t="str">
        <f t="shared" si="0"/>
        <v>NL14</v>
      </c>
      <c r="J35" t="str">
        <f>VLOOKUP(H35,'Prime Sentences'!$D$2:$E$81,2,FALSE)</f>
        <v>The teacher gives encouragement to the students.</v>
      </c>
      <c r="K35" t="str">
        <f>CONCATENATE(List1!I35, ".bmp")</f>
        <v>NL14.bmp</v>
      </c>
      <c r="L35" t="str">
        <f>VLOOKUP(K35,'Target Pictures'!$B$2:$C$41,2,FALSE)</f>
        <v>Boy gives teacher apple</v>
      </c>
      <c r="M35" t="str">
        <f>VLOOKUP(K35,'Target Pictures'!$B$2:$D$41,3,FALSE)</f>
        <v>give</v>
      </c>
    </row>
    <row r="36" spans="1:13">
      <c r="A36">
        <v>35</v>
      </c>
      <c r="B36">
        <v>15</v>
      </c>
      <c r="C36">
        <f>Mastersheet!F36</f>
        <v>6</v>
      </c>
      <c r="D36" t="s">
        <v>5</v>
      </c>
      <c r="E36" t="str">
        <f>Mastersheet!H36</f>
        <v>NL</v>
      </c>
      <c r="F36" t="str">
        <f>Mastersheet!J36</f>
        <v>DO</v>
      </c>
      <c r="H36" t="str">
        <f t="shared" si="1"/>
        <v>NL_DO_6</v>
      </c>
      <c r="I36" t="str">
        <f t="shared" si="0"/>
        <v>NL15</v>
      </c>
      <c r="J36" t="str">
        <f>VLOOKUP(H36,'Prime Sentences'!$D$2:$E$81,2,FALSE)</f>
        <v>The researcher gives the journalist an article.</v>
      </c>
      <c r="K36" t="str">
        <f>CONCATENATE(List1!I36, ".bmp")</f>
        <v>NL15.bmp</v>
      </c>
      <c r="L36" t="str">
        <f>VLOOKUP(K36,'Target Pictures'!$B$2:$C$41,2,FALSE)</f>
        <v>Boy giving bottle to girl</v>
      </c>
      <c r="M36" t="str">
        <f>VLOOKUP(K36,'Target Pictures'!$B$2:$D$41,3,FALSE)</f>
        <v>give</v>
      </c>
    </row>
    <row r="37" spans="1:13">
      <c r="A37">
        <v>36</v>
      </c>
      <c r="B37">
        <v>16</v>
      </c>
      <c r="C37">
        <f>Mastersheet!F37</f>
        <v>5</v>
      </c>
      <c r="D37" t="s">
        <v>5</v>
      </c>
      <c r="E37" t="str">
        <f>Mastersheet!H37</f>
        <v>NL</v>
      </c>
      <c r="F37" t="str">
        <f>Mastersheet!J37</f>
        <v>DO</v>
      </c>
      <c r="H37" t="str">
        <f t="shared" si="1"/>
        <v>NL_DO_5</v>
      </c>
      <c r="I37" t="str">
        <f t="shared" si="0"/>
        <v>NL16</v>
      </c>
      <c r="J37" t="str">
        <f>VLOOKUP(H37,'Prime Sentences'!$D$2:$E$81,2,FALSE)</f>
        <v>The mother gives the child an apple.</v>
      </c>
      <c r="K37" t="str">
        <f>CONCATENATE(List1!I37, ".bmp")</f>
        <v>NL16.bmp</v>
      </c>
      <c r="L37" t="str">
        <f>VLOOKUP(K37,'Target Pictures'!$B$2:$C$41,2,FALSE)</f>
        <v>Boy gives valentine to woman</v>
      </c>
      <c r="M37" t="str">
        <f>VLOOKUP(K37,'Target Pictures'!$B$2:$D$41,3,FALSE)</f>
        <v>give</v>
      </c>
    </row>
    <row r="38" spans="1:13">
      <c r="A38">
        <v>37</v>
      </c>
      <c r="B38">
        <v>17</v>
      </c>
      <c r="C38">
        <f>Mastersheet!F38</f>
        <v>4</v>
      </c>
      <c r="D38" t="s">
        <v>5</v>
      </c>
      <c r="E38" t="str">
        <f>Mastersheet!H38</f>
        <v>L</v>
      </c>
      <c r="F38" t="str">
        <f>Mastersheet!J38</f>
        <v>PO</v>
      </c>
      <c r="H38" t="str">
        <f t="shared" si="1"/>
        <v>L_PO_4</v>
      </c>
      <c r="I38" t="str">
        <f t="shared" si="0"/>
        <v>NL17</v>
      </c>
      <c r="J38" t="str">
        <f>VLOOKUP(H38,'Prime Sentences'!$D$2:$E$81,2,FALSE)</f>
        <v>The officer gives a command to the soldiers.</v>
      </c>
      <c r="K38" t="str">
        <f>CONCATENATE(List1!I38, ".bmp")</f>
        <v>NL17.bmp</v>
      </c>
      <c r="L38" t="str">
        <f>VLOOKUP(K38,'Target Pictures'!$B$2:$C$41,2,FALSE)</f>
        <v>Girl gives K to boy</v>
      </c>
      <c r="M38" t="str">
        <f>VLOOKUP(K38,'Target Pictures'!$B$2:$D$41,3,FALSE)</f>
        <v>give</v>
      </c>
    </row>
    <row r="39" spans="1:13">
      <c r="A39">
        <v>38</v>
      </c>
      <c r="B39">
        <v>18</v>
      </c>
      <c r="C39">
        <f>Mastersheet!F39</f>
        <v>3</v>
      </c>
      <c r="D39" t="s">
        <v>5</v>
      </c>
      <c r="E39" t="str">
        <f>Mastersheet!H39</f>
        <v>L</v>
      </c>
      <c r="F39" t="str">
        <f>Mastersheet!J39</f>
        <v>PO</v>
      </c>
      <c r="H39" t="str">
        <f t="shared" si="1"/>
        <v>L_PO_3</v>
      </c>
      <c r="I39" t="str">
        <f t="shared" si="0"/>
        <v>NL18</v>
      </c>
      <c r="J39" t="str">
        <f>VLOOKUP(H39,'Prime Sentences'!$D$2:$E$81,2,FALSE)</f>
        <v>The singer gives a signal to the drummer.</v>
      </c>
      <c r="K39" t="str">
        <f>CONCATENATE(List1!I39, ".bmp")</f>
        <v>NL18.bmp</v>
      </c>
      <c r="L39" t="str">
        <f>VLOOKUP(K39,'Target Pictures'!$B$2:$C$41,2,FALSE)</f>
        <v>boy giving book to girl</v>
      </c>
      <c r="M39" t="str">
        <f>VLOOKUP(K39,'Target Pictures'!$B$2:$D$41,3,FALSE)</f>
        <v>give</v>
      </c>
    </row>
    <row r="40" spans="1:13">
      <c r="A40">
        <v>39</v>
      </c>
      <c r="B40">
        <v>19</v>
      </c>
      <c r="C40">
        <f>Mastersheet!F40</f>
        <v>2</v>
      </c>
      <c r="D40" t="s">
        <v>5</v>
      </c>
      <c r="E40" t="str">
        <f>Mastersheet!H40</f>
        <v>NL</v>
      </c>
      <c r="F40" t="str">
        <f>Mastersheet!J40</f>
        <v>DO</v>
      </c>
      <c r="H40" t="str">
        <f t="shared" si="1"/>
        <v>NL_DO_2</v>
      </c>
      <c r="I40" t="str">
        <f t="shared" si="0"/>
        <v>NL19</v>
      </c>
      <c r="J40" t="str">
        <f>VLOOKUP(H40,'Prime Sentences'!$D$2:$E$81,2,FALSE)</f>
        <v>The man gives the neighbor his key.</v>
      </c>
      <c r="K40" t="str">
        <f>CONCATENATE(List1!I40, ".bmp")</f>
        <v>NL19.bmp</v>
      </c>
      <c r="L40" t="str">
        <f>VLOOKUP(K40,'Target Pictures'!$B$2:$C$41,2,FALSE)</f>
        <v>girl giving boy a letter</v>
      </c>
      <c r="M40" t="str">
        <f>VLOOKUP(K40,'Target Pictures'!$B$2:$D$41,3,FALSE)</f>
        <v>give</v>
      </c>
    </row>
    <row r="41" spans="1:13">
      <c r="A41">
        <v>40</v>
      </c>
      <c r="B41">
        <v>20</v>
      </c>
      <c r="C41">
        <f>Mastersheet!F41</f>
        <v>1</v>
      </c>
      <c r="D41" t="s">
        <v>5</v>
      </c>
      <c r="E41" t="str">
        <f>Mastersheet!H41</f>
        <v>NL</v>
      </c>
      <c r="F41" t="str">
        <f>Mastersheet!J41</f>
        <v>DO</v>
      </c>
      <c r="H41" t="str">
        <f t="shared" si="1"/>
        <v>NL_DO_1</v>
      </c>
      <c r="I41" t="str">
        <f t="shared" si="0"/>
        <v>NL20</v>
      </c>
      <c r="J41" t="str">
        <f>VLOOKUP(H41,'Prime Sentences'!$D$2:$E$81,2,FALSE)</f>
        <v>The smoker gives the pedestrian a cigarette.</v>
      </c>
      <c r="K41" t="str">
        <f>CONCATENATE(List1!I41, ".bmp")</f>
        <v>NL20.bmp</v>
      </c>
      <c r="L41" t="str">
        <f>VLOOKUP(K41,'Target Pictures'!$B$2:$C$41,2,FALSE)</f>
        <v>boy gives K to girl</v>
      </c>
      <c r="M41" t="str">
        <f>VLOOKUP(K41,'Target Pictures'!$B$2:$D$41,3,FALSE)</f>
        <v>give</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topLeftCell="A7" workbookViewId="0">
      <selection activeCell="M28" sqref="M28"/>
    </sheetView>
  </sheetViews>
  <sheetFormatPr baseColWidth="10" defaultColWidth="8.83203125" defaultRowHeight="14" x14ac:dyDescent="0"/>
  <cols>
    <col min="5" max="5" width="15.83203125" bestFit="1" customWidth="1"/>
    <col min="7" max="7" width="21.83203125" bestFit="1" customWidth="1"/>
    <col min="9" max="10" width="17.6640625" bestFit="1" customWidth="1"/>
    <col min="13" max="13" width="27.33203125" bestFit="1" customWidth="1"/>
  </cols>
  <sheetData>
    <row r="1" spans="1:14">
      <c r="A1" t="s">
        <v>0</v>
      </c>
      <c r="B1" t="s">
        <v>10</v>
      </c>
      <c r="C1" t="s">
        <v>3</v>
      </c>
      <c r="D1" t="s">
        <v>1</v>
      </c>
      <c r="E1" t="s">
        <v>14</v>
      </c>
      <c r="F1" t="s">
        <v>15</v>
      </c>
      <c r="G1" t="s">
        <v>2</v>
      </c>
      <c r="H1" t="s">
        <v>11</v>
      </c>
      <c r="I1" t="s">
        <v>12</v>
      </c>
      <c r="J1" t="s">
        <v>13</v>
      </c>
    </row>
    <row r="2" spans="1:14">
      <c r="A2">
        <v>1</v>
      </c>
      <c r="B2">
        <v>1</v>
      </c>
      <c r="C2" t="s">
        <v>4</v>
      </c>
      <c r="D2">
        <v>1</v>
      </c>
      <c r="E2">
        <f t="shared" ref="E2:E41" si="0">B2</f>
        <v>1</v>
      </c>
      <c r="F2">
        <f t="shared" ref="F2:F41" si="1">21-B2</f>
        <v>20</v>
      </c>
      <c r="G2" t="str">
        <f>IF(C2="L",IF(D2&lt;3,"L","NL"),IF(D2&gt;6,"L","NL"))</f>
        <v>L</v>
      </c>
      <c r="H2" t="str">
        <f>IF(G2="L","NL","L")</f>
        <v>NL</v>
      </c>
      <c r="I2" t="str">
        <f>IF(OR(D2=1,D2=3,D2=5,D2=6),"DO","PO")</f>
        <v>DO</v>
      </c>
      <c r="J2" t="str">
        <f>IF(I2="DO","PO","DO")</f>
        <v>PO</v>
      </c>
    </row>
    <row r="3" spans="1:14">
      <c r="A3">
        <v>2</v>
      </c>
      <c r="B3">
        <v>2</v>
      </c>
      <c r="C3" t="s">
        <v>4</v>
      </c>
      <c r="D3">
        <v>2</v>
      </c>
      <c r="E3">
        <f t="shared" si="0"/>
        <v>2</v>
      </c>
      <c r="F3">
        <f t="shared" si="1"/>
        <v>19</v>
      </c>
      <c r="G3" t="str">
        <f t="shared" ref="G3:G41" si="2">IF(C3="L",IF(D3&lt;3,"L","NL"),IF(D3&gt;6,"L","NL"))</f>
        <v>L</v>
      </c>
      <c r="H3" t="str">
        <f t="shared" ref="H3:H41" si="3">IF(G3="L","NL","L")</f>
        <v>NL</v>
      </c>
      <c r="I3" t="str">
        <f t="shared" ref="I3:I41" si="4">IF(OR(D3=1,D3=3,D3=5,D3=6),"DO","PO")</f>
        <v>PO</v>
      </c>
      <c r="J3" t="str">
        <f t="shared" ref="J3:J41" si="5">IF(I3="DO","PO","DO")</f>
        <v>DO</v>
      </c>
    </row>
    <row r="4" spans="1:14">
      <c r="A4">
        <v>3</v>
      </c>
      <c r="B4">
        <v>3</v>
      </c>
      <c r="C4" t="s">
        <v>4</v>
      </c>
      <c r="D4">
        <v>3</v>
      </c>
      <c r="E4">
        <f t="shared" si="0"/>
        <v>3</v>
      </c>
      <c r="F4">
        <f t="shared" si="1"/>
        <v>18</v>
      </c>
      <c r="G4" t="str">
        <f t="shared" si="2"/>
        <v>NL</v>
      </c>
      <c r="H4" t="str">
        <f t="shared" si="3"/>
        <v>L</v>
      </c>
      <c r="I4" t="str">
        <f t="shared" si="4"/>
        <v>DO</v>
      </c>
      <c r="J4" t="str">
        <f t="shared" si="5"/>
        <v>PO</v>
      </c>
    </row>
    <row r="5" spans="1:14">
      <c r="A5">
        <v>4</v>
      </c>
      <c r="B5">
        <v>4</v>
      </c>
      <c r="C5" t="s">
        <v>4</v>
      </c>
      <c r="D5">
        <v>4</v>
      </c>
      <c r="E5">
        <f t="shared" si="0"/>
        <v>4</v>
      </c>
      <c r="F5">
        <f t="shared" si="1"/>
        <v>17</v>
      </c>
      <c r="G5" t="str">
        <f t="shared" si="2"/>
        <v>NL</v>
      </c>
      <c r="H5" t="str">
        <f t="shared" si="3"/>
        <v>L</v>
      </c>
      <c r="I5" t="str">
        <f t="shared" si="4"/>
        <v>PO</v>
      </c>
      <c r="J5" t="str">
        <f t="shared" si="5"/>
        <v>DO</v>
      </c>
    </row>
    <row r="6" spans="1:14">
      <c r="A6">
        <v>5</v>
      </c>
      <c r="B6">
        <v>5</v>
      </c>
      <c r="C6" t="s">
        <v>4</v>
      </c>
      <c r="D6">
        <v>1</v>
      </c>
      <c r="E6">
        <f t="shared" si="0"/>
        <v>5</v>
      </c>
      <c r="F6">
        <f t="shared" si="1"/>
        <v>16</v>
      </c>
      <c r="G6" t="str">
        <f t="shared" si="2"/>
        <v>L</v>
      </c>
      <c r="H6" t="str">
        <f t="shared" si="3"/>
        <v>NL</v>
      </c>
      <c r="I6" t="str">
        <f t="shared" si="4"/>
        <v>DO</v>
      </c>
      <c r="J6" t="str">
        <f t="shared" si="5"/>
        <v>PO</v>
      </c>
      <c r="M6" s="9" t="s">
        <v>83</v>
      </c>
    </row>
    <row r="7" spans="1:14">
      <c r="A7">
        <v>6</v>
      </c>
      <c r="B7">
        <v>6</v>
      </c>
      <c r="C7" t="s">
        <v>4</v>
      </c>
      <c r="D7">
        <v>2</v>
      </c>
      <c r="E7">
        <f t="shared" si="0"/>
        <v>6</v>
      </c>
      <c r="F7">
        <f t="shared" si="1"/>
        <v>15</v>
      </c>
      <c r="G7" t="str">
        <f t="shared" si="2"/>
        <v>L</v>
      </c>
      <c r="H7" t="str">
        <f t="shared" si="3"/>
        <v>NL</v>
      </c>
      <c r="I7" t="str">
        <f t="shared" si="4"/>
        <v>PO</v>
      </c>
      <c r="J7" t="str">
        <f t="shared" si="5"/>
        <v>DO</v>
      </c>
      <c r="M7" s="9" t="s">
        <v>84</v>
      </c>
      <c r="N7" t="s">
        <v>85</v>
      </c>
    </row>
    <row r="8" spans="1:14">
      <c r="A8">
        <v>7</v>
      </c>
      <c r="B8">
        <v>7</v>
      </c>
      <c r="C8" t="s">
        <v>4</v>
      </c>
      <c r="D8">
        <v>3</v>
      </c>
      <c r="E8">
        <f t="shared" si="0"/>
        <v>7</v>
      </c>
      <c r="F8">
        <f t="shared" si="1"/>
        <v>14</v>
      </c>
      <c r="G8" t="str">
        <f t="shared" si="2"/>
        <v>NL</v>
      </c>
      <c r="H8" t="str">
        <f t="shared" si="3"/>
        <v>L</v>
      </c>
      <c r="I8" t="str">
        <f t="shared" si="4"/>
        <v>DO</v>
      </c>
      <c r="J8" t="str">
        <f t="shared" si="5"/>
        <v>PO</v>
      </c>
      <c r="M8" s="9" t="s">
        <v>86</v>
      </c>
      <c r="N8" t="s">
        <v>87</v>
      </c>
    </row>
    <row r="9" spans="1:14">
      <c r="A9">
        <v>8</v>
      </c>
      <c r="B9">
        <v>8</v>
      </c>
      <c r="C9" t="s">
        <v>4</v>
      </c>
      <c r="D9">
        <v>4</v>
      </c>
      <c r="E9">
        <f t="shared" si="0"/>
        <v>8</v>
      </c>
      <c r="F9">
        <f t="shared" si="1"/>
        <v>13</v>
      </c>
      <c r="G9" t="str">
        <f t="shared" si="2"/>
        <v>NL</v>
      </c>
      <c r="H9" t="str">
        <f t="shared" si="3"/>
        <v>L</v>
      </c>
      <c r="I9" t="str">
        <f t="shared" si="4"/>
        <v>PO</v>
      </c>
      <c r="J9" t="str">
        <f t="shared" si="5"/>
        <v>DO</v>
      </c>
      <c r="M9" s="9" t="s">
        <v>88</v>
      </c>
      <c r="N9" t="s">
        <v>89</v>
      </c>
    </row>
    <row r="10" spans="1:14">
      <c r="A10">
        <v>9</v>
      </c>
      <c r="B10">
        <v>9</v>
      </c>
      <c r="C10" t="s">
        <v>4</v>
      </c>
      <c r="D10">
        <v>1</v>
      </c>
      <c r="E10">
        <f t="shared" si="0"/>
        <v>9</v>
      </c>
      <c r="F10">
        <f t="shared" si="1"/>
        <v>12</v>
      </c>
      <c r="G10" t="str">
        <f t="shared" si="2"/>
        <v>L</v>
      </c>
      <c r="H10" t="str">
        <f t="shared" si="3"/>
        <v>NL</v>
      </c>
      <c r="I10" t="str">
        <f t="shared" si="4"/>
        <v>DO</v>
      </c>
      <c r="J10" t="str">
        <f t="shared" si="5"/>
        <v>PO</v>
      </c>
      <c r="M10" s="9" t="s">
        <v>90</v>
      </c>
      <c r="N10" t="s">
        <v>91</v>
      </c>
    </row>
    <row r="11" spans="1:14">
      <c r="A11">
        <v>10</v>
      </c>
      <c r="B11">
        <v>10</v>
      </c>
      <c r="C11" t="s">
        <v>4</v>
      </c>
      <c r="D11">
        <v>2</v>
      </c>
      <c r="E11">
        <f t="shared" si="0"/>
        <v>10</v>
      </c>
      <c r="F11">
        <f t="shared" si="1"/>
        <v>11</v>
      </c>
      <c r="G11" t="str">
        <f t="shared" si="2"/>
        <v>L</v>
      </c>
      <c r="H11" t="str">
        <f t="shared" si="3"/>
        <v>NL</v>
      </c>
      <c r="I11" t="str">
        <f t="shared" si="4"/>
        <v>PO</v>
      </c>
      <c r="J11" t="str">
        <f t="shared" si="5"/>
        <v>DO</v>
      </c>
      <c r="M11" s="9" t="s">
        <v>92</v>
      </c>
      <c r="N11" t="s">
        <v>94</v>
      </c>
    </row>
    <row r="12" spans="1:14">
      <c r="A12">
        <v>11</v>
      </c>
      <c r="B12">
        <v>11</v>
      </c>
      <c r="C12" t="s">
        <v>4</v>
      </c>
      <c r="D12">
        <v>3</v>
      </c>
      <c r="E12">
        <f t="shared" si="0"/>
        <v>11</v>
      </c>
      <c r="F12">
        <f t="shared" si="1"/>
        <v>10</v>
      </c>
      <c r="G12" t="str">
        <f t="shared" si="2"/>
        <v>NL</v>
      </c>
      <c r="H12" t="str">
        <f t="shared" si="3"/>
        <v>L</v>
      </c>
      <c r="I12" t="str">
        <f t="shared" si="4"/>
        <v>DO</v>
      </c>
      <c r="J12" t="str">
        <f t="shared" si="5"/>
        <v>PO</v>
      </c>
      <c r="M12" s="9" t="s">
        <v>93</v>
      </c>
      <c r="N12" t="s">
        <v>94</v>
      </c>
    </row>
    <row r="13" spans="1:14">
      <c r="A13">
        <v>12</v>
      </c>
      <c r="B13">
        <v>12</v>
      </c>
      <c r="C13" t="s">
        <v>4</v>
      </c>
      <c r="D13">
        <v>4</v>
      </c>
      <c r="E13">
        <f t="shared" si="0"/>
        <v>12</v>
      </c>
      <c r="F13">
        <f t="shared" si="1"/>
        <v>9</v>
      </c>
      <c r="G13" t="str">
        <f t="shared" si="2"/>
        <v>NL</v>
      </c>
      <c r="H13" t="str">
        <f t="shared" si="3"/>
        <v>L</v>
      </c>
      <c r="I13" t="str">
        <f t="shared" si="4"/>
        <v>PO</v>
      </c>
      <c r="J13" t="str">
        <f t="shared" si="5"/>
        <v>DO</v>
      </c>
      <c r="M13" s="9" t="s">
        <v>2</v>
      </c>
      <c r="N13" t="s">
        <v>96</v>
      </c>
    </row>
    <row r="14" spans="1:14">
      <c r="A14">
        <v>13</v>
      </c>
      <c r="B14">
        <v>13</v>
      </c>
      <c r="C14" t="s">
        <v>4</v>
      </c>
      <c r="D14">
        <v>1</v>
      </c>
      <c r="E14">
        <f t="shared" si="0"/>
        <v>13</v>
      </c>
      <c r="F14">
        <f t="shared" si="1"/>
        <v>8</v>
      </c>
      <c r="G14" t="str">
        <f t="shared" si="2"/>
        <v>L</v>
      </c>
      <c r="H14" t="str">
        <f t="shared" si="3"/>
        <v>NL</v>
      </c>
      <c r="I14" t="str">
        <f t="shared" si="4"/>
        <v>DO</v>
      </c>
      <c r="J14" t="str">
        <f t="shared" si="5"/>
        <v>PO</v>
      </c>
      <c r="M14" s="9" t="s">
        <v>11</v>
      </c>
      <c r="N14" t="s">
        <v>96</v>
      </c>
    </row>
    <row r="15" spans="1:14">
      <c r="A15">
        <v>14</v>
      </c>
      <c r="B15">
        <v>14</v>
      </c>
      <c r="C15" t="s">
        <v>4</v>
      </c>
      <c r="D15">
        <v>2</v>
      </c>
      <c r="E15">
        <f t="shared" si="0"/>
        <v>14</v>
      </c>
      <c r="F15">
        <f t="shared" si="1"/>
        <v>7</v>
      </c>
      <c r="G15" t="str">
        <f t="shared" si="2"/>
        <v>L</v>
      </c>
      <c r="H15" t="str">
        <f t="shared" si="3"/>
        <v>NL</v>
      </c>
      <c r="I15" t="str">
        <f t="shared" si="4"/>
        <v>PO</v>
      </c>
      <c r="J15" t="str">
        <f t="shared" si="5"/>
        <v>DO</v>
      </c>
      <c r="M15" s="9" t="s">
        <v>12</v>
      </c>
      <c r="N15" t="s">
        <v>95</v>
      </c>
    </row>
    <row r="16" spans="1:14">
      <c r="A16">
        <v>15</v>
      </c>
      <c r="B16">
        <v>15</v>
      </c>
      <c r="C16" t="s">
        <v>4</v>
      </c>
      <c r="D16">
        <v>3</v>
      </c>
      <c r="E16">
        <f t="shared" si="0"/>
        <v>15</v>
      </c>
      <c r="F16">
        <f t="shared" si="1"/>
        <v>6</v>
      </c>
      <c r="G16" t="str">
        <f t="shared" si="2"/>
        <v>NL</v>
      </c>
      <c r="H16" t="str">
        <f t="shared" si="3"/>
        <v>L</v>
      </c>
      <c r="I16" t="str">
        <f t="shared" si="4"/>
        <v>DO</v>
      </c>
      <c r="J16" t="str">
        <f t="shared" si="5"/>
        <v>PO</v>
      </c>
      <c r="M16" s="9" t="s">
        <v>13</v>
      </c>
      <c r="N16" t="s">
        <v>95</v>
      </c>
    </row>
    <row r="17" spans="1:13">
      <c r="A17">
        <v>16</v>
      </c>
      <c r="B17">
        <v>16</v>
      </c>
      <c r="C17" t="s">
        <v>4</v>
      </c>
      <c r="D17">
        <v>4</v>
      </c>
      <c r="E17">
        <f t="shared" si="0"/>
        <v>16</v>
      </c>
      <c r="F17">
        <f t="shared" si="1"/>
        <v>5</v>
      </c>
      <c r="G17" t="str">
        <f t="shared" si="2"/>
        <v>NL</v>
      </c>
      <c r="H17" t="str">
        <f t="shared" si="3"/>
        <v>L</v>
      </c>
      <c r="I17" t="str">
        <f t="shared" si="4"/>
        <v>PO</v>
      </c>
      <c r="J17" t="str">
        <f t="shared" si="5"/>
        <v>DO</v>
      </c>
    </row>
    <row r="18" spans="1:13">
      <c r="A18">
        <v>17</v>
      </c>
      <c r="B18">
        <v>17</v>
      </c>
      <c r="C18" t="s">
        <v>4</v>
      </c>
      <c r="D18">
        <v>1</v>
      </c>
      <c r="E18">
        <f t="shared" si="0"/>
        <v>17</v>
      </c>
      <c r="F18">
        <f t="shared" si="1"/>
        <v>4</v>
      </c>
      <c r="G18" t="str">
        <f t="shared" si="2"/>
        <v>L</v>
      </c>
      <c r="H18" t="str">
        <f t="shared" si="3"/>
        <v>NL</v>
      </c>
      <c r="I18" t="str">
        <f t="shared" si="4"/>
        <v>DO</v>
      </c>
      <c r="J18" t="str">
        <f t="shared" si="5"/>
        <v>PO</v>
      </c>
    </row>
    <row r="19" spans="1:13">
      <c r="A19">
        <v>18</v>
      </c>
      <c r="B19">
        <v>18</v>
      </c>
      <c r="C19" t="s">
        <v>4</v>
      </c>
      <c r="D19">
        <v>2</v>
      </c>
      <c r="E19">
        <f t="shared" si="0"/>
        <v>18</v>
      </c>
      <c r="F19">
        <f t="shared" si="1"/>
        <v>3</v>
      </c>
      <c r="G19" t="str">
        <f t="shared" si="2"/>
        <v>L</v>
      </c>
      <c r="H19" t="str">
        <f t="shared" si="3"/>
        <v>NL</v>
      </c>
      <c r="I19" t="str">
        <f t="shared" si="4"/>
        <v>PO</v>
      </c>
      <c r="J19" t="str">
        <f t="shared" si="5"/>
        <v>DO</v>
      </c>
      <c r="M19" s="11" t="s">
        <v>97</v>
      </c>
    </row>
    <row r="20" spans="1:13">
      <c r="A20">
        <v>19</v>
      </c>
      <c r="B20">
        <v>19</v>
      </c>
      <c r="C20" t="s">
        <v>4</v>
      </c>
      <c r="D20">
        <v>3</v>
      </c>
      <c r="E20">
        <f t="shared" si="0"/>
        <v>19</v>
      </c>
      <c r="F20">
        <f t="shared" si="1"/>
        <v>2</v>
      </c>
      <c r="G20" t="str">
        <f t="shared" si="2"/>
        <v>NL</v>
      </c>
      <c r="H20" t="str">
        <f t="shared" si="3"/>
        <v>L</v>
      </c>
      <c r="I20" t="str">
        <f t="shared" si="4"/>
        <v>DO</v>
      </c>
      <c r="J20" t="str">
        <f t="shared" si="5"/>
        <v>PO</v>
      </c>
    </row>
    <row r="21" spans="1:13">
      <c r="A21">
        <v>20</v>
      </c>
      <c r="B21">
        <v>20</v>
      </c>
      <c r="C21" t="s">
        <v>4</v>
      </c>
      <c r="D21">
        <v>4</v>
      </c>
      <c r="E21">
        <f t="shared" si="0"/>
        <v>20</v>
      </c>
      <c r="F21">
        <f t="shared" si="1"/>
        <v>1</v>
      </c>
      <c r="G21" t="str">
        <f t="shared" si="2"/>
        <v>NL</v>
      </c>
      <c r="H21" t="str">
        <f t="shared" si="3"/>
        <v>L</v>
      </c>
      <c r="I21" t="str">
        <f t="shared" si="4"/>
        <v>PO</v>
      </c>
      <c r="J21" t="str">
        <f t="shared" si="5"/>
        <v>DO</v>
      </c>
    </row>
    <row r="22" spans="1:13">
      <c r="A22">
        <v>21</v>
      </c>
      <c r="B22">
        <v>1</v>
      </c>
      <c r="C22" t="s">
        <v>5</v>
      </c>
      <c r="D22">
        <v>5</v>
      </c>
      <c r="E22">
        <f t="shared" si="0"/>
        <v>1</v>
      </c>
      <c r="F22">
        <f t="shared" si="1"/>
        <v>20</v>
      </c>
      <c r="G22" t="str">
        <f t="shared" si="2"/>
        <v>NL</v>
      </c>
      <c r="H22" t="str">
        <f t="shared" si="3"/>
        <v>L</v>
      </c>
      <c r="I22" t="str">
        <f t="shared" si="4"/>
        <v>DO</v>
      </c>
      <c r="J22" t="str">
        <f t="shared" si="5"/>
        <v>PO</v>
      </c>
    </row>
    <row r="23" spans="1:13">
      <c r="A23">
        <v>22</v>
      </c>
      <c r="B23">
        <v>2</v>
      </c>
      <c r="C23" t="s">
        <v>5</v>
      </c>
      <c r="D23">
        <v>6</v>
      </c>
      <c r="E23">
        <f t="shared" si="0"/>
        <v>2</v>
      </c>
      <c r="F23">
        <f t="shared" si="1"/>
        <v>19</v>
      </c>
      <c r="G23" t="str">
        <f t="shared" si="2"/>
        <v>NL</v>
      </c>
      <c r="H23" t="str">
        <f t="shared" si="3"/>
        <v>L</v>
      </c>
      <c r="I23" t="str">
        <f t="shared" si="4"/>
        <v>DO</v>
      </c>
      <c r="J23" t="str">
        <f t="shared" si="5"/>
        <v>PO</v>
      </c>
    </row>
    <row r="24" spans="1:13">
      <c r="A24">
        <v>23</v>
      </c>
      <c r="B24">
        <v>3</v>
      </c>
      <c r="C24" t="s">
        <v>5</v>
      </c>
      <c r="D24">
        <v>7</v>
      </c>
      <c r="E24">
        <f t="shared" si="0"/>
        <v>3</v>
      </c>
      <c r="F24">
        <f t="shared" si="1"/>
        <v>18</v>
      </c>
      <c r="G24" t="str">
        <f t="shared" si="2"/>
        <v>L</v>
      </c>
      <c r="H24" t="str">
        <f t="shared" si="3"/>
        <v>NL</v>
      </c>
      <c r="I24" t="str">
        <f t="shared" si="4"/>
        <v>PO</v>
      </c>
      <c r="J24" t="str">
        <f t="shared" si="5"/>
        <v>DO</v>
      </c>
    </row>
    <row r="25" spans="1:13">
      <c r="A25">
        <v>24</v>
      </c>
      <c r="B25">
        <v>4</v>
      </c>
      <c r="C25" t="s">
        <v>5</v>
      </c>
      <c r="D25">
        <v>8</v>
      </c>
      <c r="E25">
        <f t="shared" si="0"/>
        <v>4</v>
      </c>
      <c r="F25">
        <f t="shared" si="1"/>
        <v>17</v>
      </c>
      <c r="G25" t="str">
        <f t="shared" si="2"/>
        <v>L</v>
      </c>
      <c r="H25" t="str">
        <f t="shared" si="3"/>
        <v>NL</v>
      </c>
      <c r="I25" t="str">
        <f t="shared" si="4"/>
        <v>PO</v>
      </c>
      <c r="J25" t="str">
        <f t="shared" si="5"/>
        <v>DO</v>
      </c>
    </row>
    <row r="26" spans="1:13">
      <c r="A26">
        <v>25</v>
      </c>
      <c r="B26">
        <v>5</v>
      </c>
      <c r="C26" t="s">
        <v>5</v>
      </c>
      <c r="D26">
        <v>5</v>
      </c>
      <c r="E26">
        <f t="shared" si="0"/>
        <v>5</v>
      </c>
      <c r="F26">
        <f t="shared" si="1"/>
        <v>16</v>
      </c>
      <c r="G26" t="str">
        <f t="shared" si="2"/>
        <v>NL</v>
      </c>
      <c r="H26" t="str">
        <f t="shared" si="3"/>
        <v>L</v>
      </c>
      <c r="I26" t="str">
        <f t="shared" si="4"/>
        <v>DO</v>
      </c>
      <c r="J26" t="str">
        <f t="shared" si="5"/>
        <v>PO</v>
      </c>
    </row>
    <row r="27" spans="1:13">
      <c r="A27">
        <v>26</v>
      </c>
      <c r="B27">
        <v>6</v>
      </c>
      <c r="C27" t="s">
        <v>5</v>
      </c>
      <c r="D27">
        <v>6</v>
      </c>
      <c r="E27">
        <f t="shared" si="0"/>
        <v>6</v>
      </c>
      <c r="F27">
        <f t="shared" si="1"/>
        <v>15</v>
      </c>
      <c r="G27" t="str">
        <f t="shared" si="2"/>
        <v>NL</v>
      </c>
      <c r="H27" t="str">
        <f t="shared" si="3"/>
        <v>L</v>
      </c>
      <c r="I27" t="str">
        <f t="shared" si="4"/>
        <v>DO</v>
      </c>
      <c r="J27" t="str">
        <f t="shared" si="5"/>
        <v>PO</v>
      </c>
    </row>
    <row r="28" spans="1:13">
      <c r="A28">
        <v>27</v>
      </c>
      <c r="B28">
        <v>7</v>
      </c>
      <c r="C28" t="s">
        <v>5</v>
      </c>
      <c r="D28">
        <v>7</v>
      </c>
      <c r="E28">
        <f t="shared" si="0"/>
        <v>7</v>
      </c>
      <c r="F28">
        <f t="shared" si="1"/>
        <v>14</v>
      </c>
      <c r="G28" t="str">
        <f t="shared" si="2"/>
        <v>L</v>
      </c>
      <c r="H28" t="str">
        <f t="shared" si="3"/>
        <v>NL</v>
      </c>
      <c r="I28" t="str">
        <f t="shared" si="4"/>
        <v>PO</v>
      </c>
      <c r="J28" t="str">
        <f t="shared" si="5"/>
        <v>DO</v>
      </c>
    </row>
    <row r="29" spans="1:13">
      <c r="A29">
        <v>28</v>
      </c>
      <c r="B29">
        <v>8</v>
      </c>
      <c r="C29" t="s">
        <v>5</v>
      </c>
      <c r="D29">
        <v>8</v>
      </c>
      <c r="E29">
        <f t="shared" si="0"/>
        <v>8</v>
      </c>
      <c r="F29">
        <f t="shared" si="1"/>
        <v>13</v>
      </c>
      <c r="G29" t="str">
        <f t="shared" si="2"/>
        <v>L</v>
      </c>
      <c r="H29" t="str">
        <f t="shared" si="3"/>
        <v>NL</v>
      </c>
      <c r="I29" t="str">
        <f t="shared" si="4"/>
        <v>PO</v>
      </c>
      <c r="J29" t="str">
        <f t="shared" si="5"/>
        <v>DO</v>
      </c>
    </row>
    <row r="30" spans="1:13">
      <c r="A30">
        <v>29</v>
      </c>
      <c r="B30">
        <v>9</v>
      </c>
      <c r="C30" t="s">
        <v>5</v>
      </c>
      <c r="D30">
        <v>5</v>
      </c>
      <c r="E30">
        <f t="shared" si="0"/>
        <v>9</v>
      </c>
      <c r="F30">
        <f t="shared" si="1"/>
        <v>12</v>
      </c>
      <c r="G30" t="str">
        <f t="shared" si="2"/>
        <v>NL</v>
      </c>
      <c r="H30" t="str">
        <f t="shared" si="3"/>
        <v>L</v>
      </c>
      <c r="I30" t="str">
        <f t="shared" si="4"/>
        <v>DO</v>
      </c>
      <c r="J30" t="str">
        <f t="shared" si="5"/>
        <v>PO</v>
      </c>
    </row>
    <row r="31" spans="1:13">
      <c r="A31">
        <v>30</v>
      </c>
      <c r="B31">
        <v>10</v>
      </c>
      <c r="C31" t="s">
        <v>5</v>
      </c>
      <c r="D31">
        <v>6</v>
      </c>
      <c r="E31">
        <f t="shared" si="0"/>
        <v>10</v>
      </c>
      <c r="F31">
        <f t="shared" si="1"/>
        <v>11</v>
      </c>
      <c r="G31" t="str">
        <f t="shared" si="2"/>
        <v>NL</v>
      </c>
      <c r="H31" t="str">
        <f t="shared" si="3"/>
        <v>L</v>
      </c>
      <c r="I31" t="str">
        <f t="shared" si="4"/>
        <v>DO</v>
      </c>
      <c r="J31" t="str">
        <f t="shared" si="5"/>
        <v>PO</v>
      </c>
    </row>
    <row r="32" spans="1:13">
      <c r="A32">
        <v>31</v>
      </c>
      <c r="B32">
        <v>11</v>
      </c>
      <c r="C32" t="s">
        <v>5</v>
      </c>
      <c r="D32">
        <v>7</v>
      </c>
      <c r="E32">
        <f t="shared" si="0"/>
        <v>11</v>
      </c>
      <c r="F32">
        <f t="shared" si="1"/>
        <v>10</v>
      </c>
      <c r="G32" t="str">
        <f t="shared" si="2"/>
        <v>L</v>
      </c>
      <c r="H32" t="str">
        <f t="shared" si="3"/>
        <v>NL</v>
      </c>
      <c r="I32" t="str">
        <f t="shared" si="4"/>
        <v>PO</v>
      </c>
      <c r="J32" t="str">
        <f t="shared" si="5"/>
        <v>DO</v>
      </c>
    </row>
    <row r="33" spans="1:10">
      <c r="A33">
        <v>32</v>
      </c>
      <c r="B33">
        <v>12</v>
      </c>
      <c r="C33" t="s">
        <v>5</v>
      </c>
      <c r="D33">
        <v>8</v>
      </c>
      <c r="E33">
        <f t="shared" si="0"/>
        <v>12</v>
      </c>
      <c r="F33">
        <f t="shared" si="1"/>
        <v>9</v>
      </c>
      <c r="G33" t="str">
        <f t="shared" si="2"/>
        <v>L</v>
      </c>
      <c r="H33" t="str">
        <f t="shared" si="3"/>
        <v>NL</v>
      </c>
      <c r="I33" t="str">
        <f t="shared" si="4"/>
        <v>PO</v>
      </c>
      <c r="J33" t="str">
        <f t="shared" si="5"/>
        <v>DO</v>
      </c>
    </row>
    <row r="34" spans="1:10">
      <c r="A34">
        <v>33</v>
      </c>
      <c r="B34">
        <v>13</v>
      </c>
      <c r="C34" t="s">
        <v>5</v>
      </c>
      <c r="D34">
        <v>5</v>
      </c>
      <c r="E34">
        <f t="shared" si="0"/>
        <v>13</v>
      </c>
      <c r="F34">
        <f t="shared" si="1"/>
        <v>8</v>
      </c>
      <c r="G34" t="str">
        <f t="shared" si="2"/>
        <v>NL</v>
      </c>
      <c r="H34" t="str">
        <f t="shared" si="3"/>
        <v>L</v>
      </c>
      <c r="I34" t="str">
        <f t="shared" si="4"/>
        <v>DO</v>
      </c>
      <c r="J34" t="str">
        <f t="shared" si="5"/>
        <v>PO</v>
      </c>
    </row>
    <row r="35" spans="1:10">
      <c r="A35">
        <v>34</v>
      </c>
      <c r="B35">
        <v>14</v>
      </c>
      <c r="C35" t="s">
        <v>5</v>
      </c>
      <c r="D35">
        <v>6</v>
      </c>
      <c r="E35">
        <f t="shared" si="0"/>
        <v>14</v>
      </c>
      <c r="F35">
        <f t="shared" si="1"/>
        <v>7</v>
      </c>
      <c r="G35" t="str">
        <f t="shared" si="2"/>
        <v>NL</v>
      </c>
      <c r="H35" t="str">
        <f t="shared" si="3"/>
        <v>L</v>
      </c>
      <c r="I35" t="str">
        <f t="shared" si="4"/>
        <v>DO</v>
      </c>
      <c r="J35" t="str">
        <f t="shared" si="5"/>
        <v>PO</v>
      </c>
    </row>
    <row r="36" spans="1:10">
      <c r="A36">
        <v>35</v>
      </c>
      <c r="B36">
        <v>15</v>
      </c>
      <c r="C36" t="s">
        <v>5</v>
      </c>
      <c r="D36">
        <v>7</v>
      </c>
      <c r="E36">
        <f t="shared" si="0"/>
        <v>15</v>
      </c>
      <c r="F36">
        <f t="shared" si="1"/>
        <v>6</v>
      </c>
      <c r="G36" t="str">
        <f t="shared" si="2"/>
        <v>L</v>
      </c>
      <c r="H36" t="str">
        <f t="shared" si="3"/>
        <v>NL</v>
      </c>
      <c r="I36" t="str">
        <f t="shared" si="4"/>
        <v>PO</v>
      </c>
      <c r="J36" t="str">
        <f t="shared" si="5"/>
        <v>DO</v>
      </c>
    </row>
    <row r="37" spans="1:10">
      <c r="A37">
        <v>36</v>
      </c>
      <c r="B37">
        <v>16</v>
      </c>
      <c r="C37" t="s">
        <v>5</v>
      </c>
      <c r="D37">
        <v>8</v>
      </c>
      <c r="E37">
        <f t="shared" si="0"/>
        <v>16</v>
      </c>
      <c r="F37">
        <f t="shared" si="1"/>
        <v>5</v>
      </c>
      <c r="G37" t="str">
        <f t="shared" si="2"/>
        <v>L</v>
      </c>
      <c r="H37" t="str">
        <f t="shared" si="3"/>
        <v>NL</v>
      </c>
      <c r="I37" t="str">
        <f t="shared" si="4"/>
        <v>PO</v>
      </c>
      <c r="J37" t="str">
        <f t="shared" si="5"/>
        <v>DO</v>
      </c>
    </row>
    <row r="38" spans="1:10">
      <c r="A38">
        <v>37</v>
      </c>
      <c r="B38">
        <v>17</v>
      </c>
      <c r="C38" t="s">
        <v>5</v>
      </c>
      <c r="D38">
        <v>5</v>
      </c>
      <c r="E38">
        <f t="shared" si="0"/>
        <v>17</v>
      </c>
      <c r="F38">
        <f t="shared" si="1"/>
        <v>4</v>
      </c>
      <c r="G38" t="str">
        <f t="shared" si="2"/>
        <v>NL</v>
      </c>
      <c r="H38" t="str">
        <f t="shared" si="3"/>
        <v>L</v>
      </c>
      <c r="I38" t="str">
        <f t="shared" si="4"/>
        <v>DO</v>
      </c>
      <c r="J38" t="str">
        <f t="shared" si="5"/>
        <v>PO</v>
      </c>
    </row>
    <row r="39" spans="1:10">
      <c r="A39">
        <v>38</v>
      </c>
      <c r="B39">
        <v>18</v>
      </c>
      <c r="C39" t="s">
        <v>5</v>
      </c>
      <c r="D39">
        <v>6</v>
      </c>
      <c r="E39">
        <f t="shared" si="0"/>
        <v>18</v>
      </c>
      <c r="F39">
        <f t="shared" si="1"/>
        <v>3</v>
      </c>
      <c r="G39" t="str">
        <f t="shared" si="2"/>
        <v>NL</v>
      </c>
      <c r="H39" t="str">
        <f t="shared" si="3"/>
        <v>L</v>
      </c>
      <c r="I39" t="str">
        <f t="shared" si="4"/>
        <v>DO</v>
      </c>
      <c r="J39" t="str">
        <f t="shared" si="5"/>
        <v>PO</v>
      </c>
    </row>
    <row r="40" spans="1:10">
      <c r="A40">
        <v>39</v>
      </c>
      <c r="B40">
        <v>19</v>
      </c>
      <c r="C40" t="s">
        <v>5</v>
      </c>
      <c r="D40">
        <v>7</v>
      </c>
      <c r="E40">
        <f t="shared" si="0"/>
        <v>19</v>
      </c>
      <c r="F40">
        <f t="shared" si="1"/>
        <v>2</v>
      </c>
      <c r="G40" t="str">
        <f t="shared" si="2"/>
        <v>L</v>
      </c>
      <c r="H40" t="str">
        <f t="shared" si="3"/>
        <v>NL</v>
      </c>
      <c r="I40" t="str">
        <f t="shared" si="4"/>
        <v>PO</v>
      </c>
      <c r="J40" t="str">
        <f t="shared" si="5"/>
        <v>DO</v>
      </c>
    </row>
    <row r="41" spans="1:10">
      <c r="A41">
        <v>40</v>
      </c>
      <c r="B41">
        <v>20</v>
      </c>
      <c r="C41" t="s">
        <v>5</v>
      </c>
      <c r="D41">
        <v>8</v>
      </c>
      <c r="E41">
        <f t="shared" si="0"/>
        <v>20</v>
      </c>
      <c r="F41">
        <f t="shared" si="1"/>
        <v>1</v>
      </c>
      <c r="G41" t="str">
        <f t="shared" si="2"/>
        <v>L</v>
      </c>
      <c r="H41" t="str">
        <f t="shared" si="3"/>
        <v>NL</v>
      </c>
      <c r="I41" t="str">
        <f t="shared" si="4"/>
        <v>PO</v>
      </c>
      <c r="J41" t="str">
        <f t="shared" si="5"/>
        <v>DO</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E22" sqref="E22"/>
    </sheetView>
  </sheetViews>
  <sheetFormatPr baseColWidth="10" defaultRowHeight="14" x14ac:dyDescent="0"/>
  <cols>
    <col min="3" max="3" width="30.33203125" bestFit="1" customWidth="1"/>
  </cols>
  <sheetData>
    <row r="1" spans="1:5">
      <c r="B1" s="12" t="s">
        <v>99</v>
      </c>
      <c r="C1" s="12" t="s">
        <v>100</v>
      </c>
      <c r="D1" s="9" t="s">
        <v>135</v>
      </c>
    </row>
    <row r="2" spans="1:5" s="32" customFormat="1">
      <c r="A2" s="30" t="s">
        <v>28</v>
      </c>
      <c r="B2" s="31" t="s">
        <v>453</v>
      </c>
      <c r="C2" s="31" t="s">
        <v>439</v>
      </c>
      <c r="D2" s="32" t="s">
        <v>136</v>
      </c>
    </row>
    <row r="3" spans="1:5" s="35" customFormat="1">
      <c r="A3" s="33" t="s">
        <v>30</v>
      </c>
      <c r="B3" s="34" t="s">
        <v>454</v>
      </c>
      <c r="C3" s="34" t="s">
        <v>101</v>
      </c>
      <c r="D3" s="35" t="s">
        <v>136</v>
      </c>
    </row>
    <row r="4" spans="1:5" s="35" customFormat="1">
      <c r="A4" s="33" t="s">
        <v>32</v>
      </c>
      <c r="B4" s="34" t="s">
        <v>455</v>
      </c>
      <c r="C4" s="34" t="s">
        <v>102</v>
      </c>
      <c r="D4" s="35" t="s">
        <v>136</v>
      </c>
    </row>
    <row r="5" spans="1:5" s="35" customFormat="1">
      <c r="A5" s="33" t="s">
        <v>34</v>
      </c>
      <c r="B5" s="34" t="s">
        <v>456</v>
      </c>
      <c r="C5" s="34" t="s">
        <v>103</v>
      </c>
      <c r="D5" s="35" t="s">
        <v>136</v>
      </c>
    </row>
    <row r="6" spans="1:5" s="35" customFormat="1">
      <c r="A6" s="33" t="s">
        <v>36</v>
      </c>
      <c r="B6" s="34" t="s">
        <v>457</v>
      </c>
      <c r="C6" s="34" t="s">
        <v>104</v>
      </c>
      <c r="D6" s="35" t="s">
        <v>136</v>
      </c>
    </row>
    <row r="7" spans="1:5" s="35" customFormat="1">
      <c r="A7" s="33" t="s">
        <v>38</v>
      </c>
      <c r="B7" s="34" t="s">
        <v>458</v>
      </c>
      <c r="C7" s="34" t="s">
        <v>105</v>
      </c>
      <c r="D7" s="35" t="s">
        <v>136</v>
      </c>
    </row>
    <row r="8" spans="1:5" s="35" customFormat="1">
      <c r="A8" s="33" t="s">
        <v>40</v>
      </c>
      <c r="B8" s="34" t="s">
        <v>459</v>
      </c>
      <c r="C8" s="34" t="s">
        <v>106</v>
      </c>
      <c r="D8" s="35" t="s">
        <v>136</v>
      </c>
    </row>
    <row r="9" spans="1:5" s="35" customFormat="1">
      <c r="A9" s="33" t="s">
        <v>42</v>
      </c>
      <c r="B9" s="34" t="s">
        <v>460</v>
      </c>
      <c r="C9" s="34" t="s">
        <v>107</v>
      </c>
      <c r="D9" s="35" t="s">
        <v>136</v>
      </c>
    </row>
    <row r="10" spans="1:5" s="35" customFormat="1">
      <c r="A10" s="33" t="s">
        <v>44</v>
      </c>
      <c r="B10" s="34" t="s">
        <v>461</v>
      </c>
      <c r="C10" s="41" t="s">
        <v>442</v>
      </c>
      <c r="D10" s="35" t="s">
        <v>136</v>
      </c>
      <c r="E10" s="35" t="s">
        <v>441</v>
      </c>
    </row>
    <row r="11" spans="1:5" s="35" customFormat="1">
      <c r="A11" s="33" t="s">
        <v>46</v>
      </c>
      <c r="B11" s="34" t="s">
        <v>462</v>
      </c>
      <c r="C11" s="34" t="s">
        <v>108</v>
      </c>
      <c r="D11" s="35" t="s">
        <v>136</v>
      </c>
    </row>
    <row r="12" spans="1:5" s="35" customFormat="1">
      <c r="A12" s="33" t="s">
        <v>48</v>
      </c>
      <c r="B12" s="34" t="s">
        <v>463</v>
      </c>
      <c r="C12" s="34" t="s">
        <v>109</v>
      </c>
      <c r="D12" s="35" t="s">
        <v>136</v>
      </c>
    </row>
    <row r="13" spans="1:5" s="35" customFormat="1">
      <c r="A13" s="33" t="s">
        <v>50</v>
      </c>
      <c r="B13" s="34" t="s">
        <v>464</v>
      </c>
      <c r="C13" s="34" t="s">
        <v>110</v>
      </c>
      <c r="D13" s="35" t="s">
        <v>136</v>
      </c>
    </row>
    <row r="14" spans="1:5" s="35" customFormat="1">
      <c r="A14" s="33" t="s">
        <v>52</v>
      </c>
      <c r="B14" s="34" t="s">
        <v>465</v>
      </c>
      <c r="C14" s="34" t="s">
        <v>111</v>
      </c>
      <c r="D14" s="35" t="s">
        <v>136</v>
      </c>
    </row>
    <row r="15" spans="1:5" s="35" customFormat="1">
      <c r="A15" s="33" t="s">
        <v>54</v>
      </c>
      <c r="B15" s="34" t="s">
        <v>466</v>
      </c>
      <c r="C15" s="34" t="s">
        <v>112</v>
      </c>
      <c r="D15" s="35" t="s">
        <v>136</v>
      </c>
    </row>
    <row r="16" spans="1:5" s="35" customFormat="1">
      <c r="A16" s="33" t="s">
        <v>56</v>
      </c>
      <c r="B16" s="34" t="s">
        <v>467</v>
      </c>
      <c r="C16" s="34" t="s">
        <v>113</v>
      </c>
      <c r="D16" s="35" t="s">
        <v>136</v>
      </c>
    </row>
    <row r="17" spans="1:5" s="35" customFormat="1">
      <c r="A17" s="33" t="s">
        <v>58</v>
      </c>
      <c r="B17" s="34" t="s">
        <v>468</v>
      </c>
      <c r="C17" s="34" t="s">
        <v>114</v>
      </c>
      <c r="D17" s="35" t="s">
        <v>136</v>
      </c>
    </row>
    <row r="18" spans="1:5" s="35" customFormat="1">
      <c r="A18" s="33" t="s">
        <v>60</v>
      </c>
      <c r="B18" s="34" t="s">
        <v>469</v>
      </c>
      <c r="C18" s="34" t="s">
        <v>115</v>
      </c>
      <c r="D18" s="35" t="s">
        <v>136</v>
      </c>
    </row>
    <row r="19" spans="1:5" s="35" customFormat="1">
      <c r="A19" s="33" t="s">
        <v>62</v>
      </c>
      <c r="B19" s="34" t="s">
        <v>470</v>
      </c>
      <c r="C19" s="34" t="s">
        <v>116</v>
      </c>
      <c r="D19" s="35" t="s">
        <v>136</v>
      </c>
    </row>
    <row r="20" spans="1:5" s="35" customFormat="1">
      <c r="A20" s="33" t="s">
        <v>64</v>
      </c>
      <c r="B20" s="34" t="s">
        <v>471</v>
      </c>
      <c r="C20" s="34" t="s">
        <v>117</v>
      </c>
      <c r="D20" s="35" t="s">
        <v>136</v>
      </c>
    </row>
    <row r="21" spans="1:5" s="38" customFormat="1" ht="15" thickBot="1">
      <c r="A21" s="36" t="s">
        <v>66</v>
      </c>
      <c r="B21" s="37" t="s">
        <v>472</v>
      </c>
      <c r="C21" s="40" t="s">
        <v>499</v>
      </c>
      <c r="D21" s="38" t="s">
        <v>136</v>
      </c>
      <c r="E21" s="38" t="s">
        <v>500</v>
      </c>
    </row>
    <row r="22" spans="1:5">
      <c r="A22" s="15" t="s">
        <v>137</v>
      </c>
      <c r="B22" s="13" t="s">
        <v>473</v>
      </c>
      <c r="C22" s="14" t="s">
        <v>118</v>
      </c>
      <c r="D22" t="s">
        <v>136</v>
      </c>
    </row>
    <row r="23" spans="1:5">
      <c r="A23" s="15" t="s">
        <v>138</v>
      </c>
      <c r="B23" s="13" t="s">
        <v>474</v>
      </c>
      <c r="C23" s="14" t="s">
        <v>119</v>
      </c>
      <c r="D23" t="s">
        <v>136</v>
      </c>
    </row>
    <row r="24" spans="1:5">
      <c r="A24" s="15" t="s">
        <v>139</v>
      </c>
      <c r="B24" s="13" t="s">
        <v>475</v>
      </c>
      <c r="C24" s="12" t="s">
        <v>443</v>
      </c>
      <c r="D24" t="s">
        <v>136</v>
      </c>
      <c r="E24" t="s">
        <v>493</v>
      </c>
    </row>
    <row r="25" spans="1:5">
      <c r="A25" s="15" t="s">
        <v>140</v>
      </c>
      <c r="B25" s="13" t="s">
        <v>476</v>
      </c>
      <c r="C25" s="13" t="s">
        <v>120</v>
      </c>
      <c r="D25" t="s">
        <v>136</v>
      </c>
    </row>
    <row r="26" spans="1:5">
      <c r="A26" s="15" t="s">
        <v>141</v>
      </c>
      <c r="B26" s="13" t="s">
        <v>477</v>
      </c>
      <c r="C26" s="13" t="s">
        <v>121</v>
      </c>
      <c r="D26" t="s">
        <v>136</v>
      </c>
    </row>
    <row r="27" spans="1:5">
      <c r="A27" s="15" t="s">
        <v>142</v>
      </c>
      <c r="B27" s="13" t="s">
        <v>478</v>
      </c>
      <c r="C27" s="13" t="s">
        <v>122</v>
      </c>
      <c r="D27" t="s">
        <v>136</v>
      </c>
    </row>
    <row r="28" spans="1:5">
      <c r="A28" s="15" t="s">
        <v>143</v>
      </c>
      <c r="B28" s="13" t="s">
        <v>479</v>
      </c>
      <c r="C28" s="13" t="s">
        <v>123</v>
      </c>
      <c r="D28" t="s">
        <v>136</v>
      </c>
    </row>
    <row r="29" spans="1:5">
      <c r="A29" s="15" t="s">
        <v>144</v>
      </c>
      <c r="B29" s="13" t="s">
        <v>480</v>
      </c>
      <c r="C29" s="13" t="s">
        <v>124</v>
      </c>
      <c r="D29" t="s">
        <v>136</v>
      </c>
    </row>
    <row r="30" spans="1:5">
      <c r="A30" s="15" t="s">
        <v>145</v>
      </c>
      <c r="B30" s="13" t="s">
        <v>481</v>
      </c>
      <c r="C30" s="12" t="s">
        <v>444</v>
      </c>
      <c r="D30" s="39" t="s">
        <v>136</v>
      </c>
      <c r="E30" t="s">
        <v>494</v>
      </c>
    </row>
    <row r="31" spans="1:5">
      <c r="A31" s="15" t="s">
        <v>146</v>
      </c>
      <c r="B31" s="13" t="s">
        <v>482</v>
      </c>
      <c r="C31" s="13" t="s">
        <v>125</v>
      </c>
      <c r="D31" t="s">
        <v>136</v>
      </c>
    </row>
    <row r="32" spans="1:5">
      <c r="A32" s="15" t="s">
        <v>147</v>
      </c>
      <c r="B32" s="13" t="s">
        <v>483</v>
      </c>
      <c r="C32" s="13" t="s">
        <v>126</v>
      </c>
      <c r="D32" t="s">
        <v>136</v>
      </c>
    </row>
    <row r="33" spans="1:5">
      <c r="A33" s="15" t="s">
        <v>148</v>
      </c>
      <c r="B33" s="13" t="s">
        <v>484</v>
      </c>
      <c r="C33" s="13" t="s">
        <v>440</v>
      </c>
      <c r="D33" t="s">
        <v>136</v>
      </c>
    </row>
    <row r="34" spans="1:5">
      <c r="A34" s="15" t="s">
        <v>149</v>
      </c>
      <c r="B34" s="13" t="s">
        <v>485</v>
      </c>
      <c r="C34" s="12" t="s">
        <v>445</v>
      </c>
      <c r="D34" s="39" t="s">
        <v>136</v>
      </c>
      <c r="E34" t="s">
        <v>495</v>
      </c>
    </row>
    <row r="35" spans="1:5">
      <c r="A35" s="15" t="s">
        <v>150</v>
      </c>
      <c r="B35" s="13" t="s">
        <v>486</v>
      </c>
      <c r="C35" s="13" t="s">
        <v>127</v>
      </c>
      <c r="D35" t="s">
        <v>136</v>
      </c>
    </row>
    <row r="36" spans="1:5">
      <c r="A36" s="15" t="s">
        <v>151</v>
      </c>
      <c r="B36" s="13" t="s">
        <v>487</v>
      </c>
      <c r="C36" s="12" t="s">
        <v>446</v>
      </c>
      <c r="D36" s="39" t="s">
        <v>136</v>
      </c>
      <c r="E36" t="s">
        <v>496</v>
      </c>
    </row>
    <row r="37" spans="1:5">
      <c r="A37" s="15" t="s">
        <v>152</v>
      </c>
      <c r="B37" s="13" t="s">
        <v>488</v>
      </c>
      <c r="C37" s="13" t="s">
        <v>128</v>
      </c>
      <c r="D37" t="s">
        <v>136</v>
      </c>
    </row>
    <row r="38" spans="1:5">
      <c r="A38" s="15" t="s">
        <v>153</v>
      </c>
      <c r="B38" s="13" t="s">
        <v>489</v>
      </c>
      <c r="C38" s="13" t="s">
        <v>129</v>
      </c>
      <c r="D38" t="s">
        <v>136</v>
      </c>
    </row>
    <row r="39" spans="1:5">
      <c r="A39" s="15" t="s">
        <v>154</v>
      </c>
      <c r="B39" s="13" t="s">
        <v>490</v>
      </c>
      <c r="C39" s="12" t="s">
        <v>447</v>
      </c>
      <c r="D39" s="39" t="s">
        <v>136</v>
      </c>
      <c r="E39" t="s">
        <v>497</v>
      </c>
    </row>
    <row r="40" spans="1:5">
      <c r="A40" s="15" t="s">
        <v>155</v>
      </c>
      <c r="B40" s="13" t="s">
        <v>491</v>
      </c>
      <c r="C40" s="12" t="s">
        <v>448</v>
      </c>
      <c r="D40" s="39" t="s">
        <v>136</v>
      </c>
      <c r="E40" t="s">
        <v>498</v>
      </c>
    </row>
    <row r="41" spans="1:5">
      <c r="A41" s="15" t="s">
        <v>156</v>
      </c>
      <c r="B41" s="13" t="s">
        <v>492</v>
      </c>
      <c r="C41" s="13" t="s">
        <v>130</v>
      </c>
      <c r="D41" t="s">
        <v>136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
  <sheetViews>
    <sheetView topLeftCell="A44" workbookViewId="0">
      <selection activeCell="F69" sqref="F69"/>
    </sheetView>
  </sheetViews>
  <sheetFormatPr baseColWidth="10" defaultRowHeight="14" x14ac:dyDescent="0"/>
  <cols>
    <col min="2" max="2" width="12.33203125" bestFit="1" customWidth="1"/>
    <col min="4" max="4" width="15.33203125" bestFit="1" customWidth="1"/>
    <col min="5" max="5" width="46" bestFit="1" customWidth="1"/>
  </cols>
  <sheetData>
    <row r="1" spans="1:6" ht="16">
      <c r="A1" t="s">
        <v>200</v>
      </c>
      <c r="B1" s="18" t="s">
        <v>157</v>
      </c>
      <c r="C1" s="18" t="s">
        <v>199</v>
      </c>
      <c r="D1" s="18" t="s">
        <v>201</v>
      </c>
      <c r="E1" s="18" t="s">
        <v>158</v>
      </c>
      <c r="F1" s="19"/>
    </row>
    <row r="2" spans="1:6" ht="16">
      <c r="A2" t="s">
        <v>81</v>
      </c>
      <c r="B2" s="20" t="s">
        <v>5</v>
      </c>
      <c r="C2" s="20">
        <v>1</v>
      </c>
      <c r="D2" s="20" t="str">
        <f>CONCATENATE(B2, "_",A2, "_", C2)</f>
        <v>NL_PO_1</v>
      </c>
      <c r="E2" s="20" t="s">
        <v>159</v>
      </c>
      <c r="F2" s="21"/>
    </row>
    <row r="3" spans="1:6" ht="16">
      <c r="A3" t="s">
        <v>81</v>
      </c>
      <c r="B3" s="20" t="s">
        <v>5</v>
      </c>
      <c r="C3" s="20">
        <v>2</v>
      </c>
      <c r="D3" s="20" t="str">
        <f t="shared" ref="D3:D41" si="0">CONCATENATE(B3, "_",A3, "_", C3)</f>
        <v>NL_PO_2</v>
      </c>
      <c r="E3" s="20" t="s">
        <v>161</v>
      </c>
      <c r="F3" s="21"/>
    </row>
    <row r="4" spans="1:6" ht="16">
      <c r="A4" t="s">
        <v>81</v>
      </c>
      <c r="B4" s="20" t="s">
        <v>5</v>
      </c>
      <c r="C4" s="20">
        <v>3</v>
      </c>
      <c r="D4" s="20" t="str">
        <f t="shared" si="0"/>
        <v>NL_PO_3</v>
      </c>
      <c r="E4" s="20" t="s">
        <v>163</v>
      </c>
      <c r="F4" s="21"/>
    </row>
    <row r="5" spans="1:6" ht="16">
      <c r="A5" t="s">
        <v>81</v>
      </c>
      <c r="B5" s="20" t="s">
        <v>5</v>
      </c>
      <c r="C5" s="20">
        <v>4</v>
      </c>
      <c r="D5" s="20" t="str">
        <f t="shared" si="0"/>
        <v>NL_PO_4</v>
      </c>
      <c r="E5" s="20" t="s">
        <v>165</v>
      </c>
      <c r="F5" s="21"/>
    </row>
    <row r="6" spans="1:6" ht="16">
      <c r="A6" t="s">
        <v>81</v>
      </c>
      <c r="B6" s="20" t="s">
        <v>5</v>
      </c>
      <c r="C6" s="20">
        <v>5</v>
      </c>
      <c r="D6" s="20" t="str">
        <f t="shared" si="0"/>
        <v>NL_PO_5</v>
      </c>
      <c r="E6" s="20" t="s">
        <v>167</v>
      </c>
      <c r="F6" s="21"/>
    </row>
    <row r="7" spans="1:6" ht="16">
      <c r="A7" t="s">
        <v>81</v>
      </c>
      <c r="B7" s="20" t="s">
        <v>5</v>
      </c>
      <c r="C7" s="20">
        <v>6</v>
      </c>
      <c r="D7" s="20" t="str">
        <f t="shared" si="0"/>
        <v>NL_PO_6</v>
      </c>
      <c r="E7" s="20" t="s">
        <v>169</v>
      </c>
      <c r="F7" s="21"/>
    </row>
    <row r="8" spans="1:6" ht="16">
      <c r="A8" t="s">
        <v>81</v>
      </c>
      <c r="B8" s="20" t="s">
        <v>5</v>
      </c>
      <c r="C8" s="20">
        <v>7</v>
      </c>
      <c r="D8" s="20" t="str">
        <f t="shared" si="0"/>
        <v>NL_PO_7</v>
      </c>
      <c r="E8" s="20" t="s">
        <v>171</v>
      </c>
      <c r="F8" s="21"/>
    </row>
    <row r="9" spans="1:6" ht="16">
      <c r="A9" t="s">
        <v>81</v>
      </c>
      <c r="B9" s="20" t="s">
        <v>5</v>
      </c>
      <c r="C9" s="20">
        <v>8</v>
      </c>
      <c r="D9" s="20" t="str">
        <f t="shared" si="0"/>
        <v>NL_PO_8</v>
      </c>
      <c r="E9" s="20" t="s">
        <v>173</v>
      </c>
      <c r="F9" s="21"/>
    </row>
    <row r="10" spans="1:6" ht="16">
      <c r="A10" t="s">
        <v>81</v>
      </c>
      <c r="B10" s="20" t="s">
        <v>5</v>
      </c>
      <c r="C10" s="20">
        <v>9</v>
      </c>
      <c r="D10" s="20" t="str">
        <f t="shared" si="0"/>
        <v>NL_PO_9</v>
      </c>
      <c r="E10" s="20" t="s">
        <v>175</v>
      </c>
      <c r="F10" s="21"/>
    </row>
    <row r="11" spans="1:6" ht="16">
      <c r="A11" t="s">
        <v>81</v>
      </c>
      <c r="B11" s="20" t="s">
        <v>5</v>
      </c>
      <c r="C11" s="20">
        <v>10</v>
      </c>
      <c r="D11" s="20" t="str">
        <f t="shared" si="0"/>
        <v>NL_PO_10</v>
      </c>
      <c r="E11" s="20" t="s">
        <v>177</v>
      </c>
      <c r="F11" s="21"/>
    </row>
    <row r="12" spans="1:6" ht="16">
      <c r="A12" t="s">
        <v>81</v>
      </c>
      <c r="B12" s="20" t="s">
        <v>5</v>
      </c>
      <c r="C12" s="20">
        <v>11</v>
      </c>
      <c r="D12" s="20" t="str">
        <f t="shared" si="0"/>
        <v>NL_PO_11</v>
      </c>
      <c r="E12" s="20" t="s">
        <v>179</v>
      </c>
      <c r="F12" s="21"/>
    </row>
    <row r="13" spans="1:6" ht="16">
      <c r="A13" t="s">
        <v>81</v>
      </c>
      <c r="B13" s="20" t="s">
        <v>5</v>
      </c>
      <c r="C13" s="20">
        <v>12</v>
      </c>
      <c r="D13" s="20" t="str">
        <f t="shared" si="0"/>
        <v>NL_PO_12</v>
      </c>
      <c r="E13" s="20" t="s">
        <v>181</v>
      </c>
      <c r="F13" s="21"/>
    </row>
    <row r="14" spans="1:6" ht="16">
      <c r="A14" t="s">
        <v>81</v>
      </c>
      <c r="B14" s="20" t="s">
        <v>5</v>
      </c>
      <c r="C14" s="20">
        <v>13</v>
      </c>
      <c r="D14" s="20" t="str">
        <f t="shared" si="0"/>
        <v>NL_PO_13</v>
      </c>
      <c r="E14" s="20" t="s">
        <v>183</v>
      </c>
      <c r="F14" s="21"/>
    </row>
    <row r="15" spans="1:6" ht="16">
      <c r="A15" t="s">
        <v>81</v>
      </c>
      <c r="B15" s="20" t="s">
        <v>5</v>
      </c>
      <c r="C15" s="20">
        <v>14</v>
      </c>
      <c r="D15" s="20" t="str">
        <f t="shared" si="0"/>
        <v>NL_PO_14</v>
      </c>
      <c r="E15" s="20" t="s">
        <v>185</v>
      </c>
      <c r="F15" s="21"/>
    </row>
    <row r="16" spans="1:6" ht="16">
      <c r="A16" t="s">
        <v>81</v>
      </c>
      <c r="B16" s="20" t="s">
        <v>5</v>
      </c>
      <c r="C16" s="20">
        <v>15</v>
      </c>
      <c r="D16" s="20" t="str">
        <f t="shared" si="0"/>
        <v>NL_PO_15</v>
      </c>
      <c r="E16" s="20" t="s">
        <v>187</v>
      </c>
      <c r="F16" s="21"/>
    </row>
    <row r="17" spans="1:6" ht="16">
      <c r="A17" t="s">
        <v>81</v>
      </c>
      <c r="B17" s="20" t="s">
        <v>5</v>
      </c>
      <c r="C17" s="20">
        <v>16</v>
      </c>
      <c r="D17" s="20" t="str">
        <f t="shared" si="0"/>
        <v>NL_PO_16</v>
      </c>
      <c r="E17" s="20" t="s">
        <v>189</v>
      </c>
      <c r="F17" s="21"/>
    </row>
    <row r="18" spans="1:6" ht="16">
      <c r="A18" t="s">
        <v>81</v>
      </c>
      <c r="B18" s="20" t="s">
        <v>5</v>
      </c>
      <c r="C18" s="20">
        <v>17</v>
      </c>
      <c r="D18" s="20" t="str">
        <f t="shared" si="0"/>
        <v>NL_PO_17</v>
      </c>
      <c r="E18" s="20" t="s">
        <v>191</v>
      </c>
      <c r="F18" s="21"/>
    </row>
    <row r="19" spans="1:6" ht="16">
      <c r="A19" t="s">
        <v>81</v>
      </c>
      <c r="B19" s="20" t="s">
        <v>5</v>
      </c>
      <c r="C19" s="20">
        <v>18</v>
      </c>
      <c r="D19" s="20" t="str">
        <f t="shared" si="0"/>
        <v>NL_PO_18</v>
      </c>
      <c r="E19" s="20" t="s">
        <v>193</v>
      </c>
      <c r="F19" s="21"/>
    </row>
    <row r="20" spans="1:6" ht="16">
      <c r="A20" t="s">
        <v>81</v>
      </c>
      <c r="B20" s="20" t="s">
        <v>5</v>
      </c>
      <c r="C20" s="20">
        <v>19</v>
      </c>
      <c r="D20" s="20" t="str">
        <f t="shared" si="0"/>
        <v>NL_PO_19</v>
      </c>
      <c r="E20" s="20" t="s">
        <v>195</v>
      </c>
      <c r="F20" s="21"/>
    </row>
    <row r="21" spans="1:6" ht="16">
      <c r="A21" t="s">
        <v>81</v>
      </c>
      <c r="B21" s="20" t="s">
        <v>5</v>
      </c>
      <c r="C21" s="20">
        <v>20</v>
      </c>
      <c r="D21" s="20" t="str">
        <f t="shared" si="0"/>
        <v>NL_PO_20</v>
      </c>
      <c r="E21" s="20" t="s">
        <v>197</v>
      </c>
      <c r="F21" s="21"/>
    </row>
    <row r="22" spans="1:6">
      <c r="A22" t="s">
        <v>80</v>
      </c>
      <c r="B22" s="20" t="s">
        <v>5</v>
      </c>
      <c r="C22" s="20">
        <v>1</v>
      </c>
      <c r="D22" s="20" t="str">
        <f t="shared" si="0"/>
        <v>NL_DO_1</v>
      </c>
      <c r="E22" s="20" t="s">
        <v>160</v>
      </c>
    </row>
    <row r="23" spans="1:6">
      <c r="A23" t="s">
        <v>80</v>
      </c>
      <c r="B23" s="20" t="s">
        <v>5</v>
      </c>
      <c r="C23" s="20">
        <v>2</v>
      </c>
      <c r="D23" s="20" t="str">
        <f t="shared" si="0"/>
        <v>NL_DO_2</v>
      </c>
      <c r="E23" s="20" t="s">
        <v>162</v>
      </c>
    </row>
    <row r="24" spans="1:6">
      <c r="A24" t="s">
        <v>80</v>
      </c>
      <c r="B24" s="20" t="s">
        <v>5</v>
      </c>
      <c r="C24" s="20">
        <v>3</v>
      </c>
      <c r="D24" s="20" t="str">
        <f t="shared" si="0"/>
        <v>NL_DO_3</v>
      </c>
      <c r="E24" s="20" t="s">
        <v>164</v>
      </c>
    </row>
    <row r="25" spans="1:6">
      <c r="A25" t="s">
        <v>80</v>
      </c>
      <c r="B25" s="20" t="s">
        <v>5</v>
      </c>
      <c r="C25" s="20">
        <v>4</v>
      </c>
      <c r="D25" s="20" t="str">
        <f t="shared" si="0"/>
        <v>NL_DO_4</v>
      </c>
      <c r="E25" s="20" t="s">
        <v>166</v>
      </c>
    </row>
    <row r="26" spans="1:6">
      <c r="A26" t="s">
        <v>80</v>
      </c>
      <c r="B26" s="20" t="s">
        <v>5</v>
      </c>
      <c r="C26" s="20">
        <v>5</v>
      </c>
      <c r="D26" s="20" t="str">
        <f t="shared" si="0"/>
        <v>NL_DO_5</v>
      </c>
      <c r="E26" s="20" t="s">
        <v>168</v>
      </c>
    </row>
    <row r="27" spans="1:6">
      <c r="A27" t="s">
        <v>80</v>
      </c>
      <c r="B27" s="20" t="s">
        <v>5</v>
      </c>
      <c r="C27" s="20">
        <v>6</v>
      </c>
      <c r="D27" s="20" t="str">
        <f t="shared" si="0"/>
        <v>NL_DO_6</v>
      </c>
      <c r="E27" s="20" t="s">
        <v>170</v>
      </c>
    </row>
    <row r="28" spans="1:6">
      <c r="A28" t="s">
        <v>80</v>
      </c>
      <c r="B28" s="20" t="s">
        <v>5</v>
      </c>
      <c r="C28" s="20">
        <v>7</v>
      </c>
      <c r="D28" s="20" t="str">
        <f t="shared" si="0"/>
        <v>NL_DO_7</v>
      </c>
      <c r="E28" s="20" t="s">
        <v>172</v>
      </c>
    </row>
    <row r="29" spans="1:6">
      <c r="A29" t="s">
        <v>80</v>
      </c>
      <c r="B29" s="20" t="s">
        <v>5</v>
      </c>
      <c r="C29" s="20">
        <v>8</v>
      </c>
      <c r="D29" s="20" t="str">
        <f t="shared" si="0"/>
        <v>NL_DO_8</v>
      </c>
      <c r="E29" s="20" t="s">
        <v>174</v>
      </c>
    </row>
    <row r="30" spans="1:6">
      <c r="A30" t="s">
        <v>80</v>
      </c>
      <c r="B30" s="20" t="s">
        <v>5</v>
      </c>
      <c r="C30" s="20">
        <v>9</v>
      </c>
      <c r="D30" s="20" t="str">
        <f t="shared" si="0"/>
        <v>NL_DO_9</v>
      </c>
      <c r="E30" s="20" t="s">
        <v>176</v>
      </c>
    </row>
    <row r="31" spans="1:6">
      <c r="A31" t="s">
        <v>80</v>
      </c>
      <c r="B31" s="20" t="s">
        <v>5</v>
      </c>
      <c r="C31" s="20">
        <v>10</v>
      </c>
      <c r="D31" s="20" t="str">
        <f t="shared" si="0"/>
        <v>NL_DO_10</v>
      </c>
      <c r="E31" s="20" t="s">
        <v>178</v>
      </c>
    </row>
    <row r="32" spans="1:6">
      <c r="A32" t="s">
        <v>80</v>
      </c>
      <c r="B32" s="20" t="s">
        <v>5</v>
      </c>
      <c r="C32" s="20">
        <v>11</v>
      </c>
      <c r="D32" s="20" t="str">
        <f t="shared" si="0"/>
        <v>NL_DO_11</v>
      </c>
      <c r="E32" s="20" t="s">
        <v>180</v>
      </c>
    </row>
    <row r="33" spans="1:6">
      <c r="A33" t="s">
        <v>80</v>
      </c>
      <c r="B33" s="20" t="s">
        <v>5</v>
      </c>
      <c r="C33" s="20">
        <v>12</v>
      </c>
      <c r="D33" s="20" t="str">
        <f t="shared" si="0"/>
        <v>NL_DO_12</v>
      </c>
      <c r="E33" s="20" t="s">
        <v>182</v>
      </c>
    </row>
    <row r="34" spans="1:6">
      <c r="A34" t="s">
        <v>80</v>
      </c>
      <c r="B34" s="20" t="s">
        <v>5</v>
      </c>
      <c r="C34" s="20">
        <v>13</v>
      </c>
      <c r="D34" s="20" t="str">
        <f t="shared" si="0"/>
        <v>NL_DO_13</v>
      </c>
      <c r="E34" s="20" t="s">
        <v>184</v>
      </c>
    </row>
    <row r="35" spans="1:6">
      <c r="A35" t="s">
        <v>80</v>
      </c>
      <c r="B35" s="20" t="s">
        <v>5</v>
      </c>
      <c r="C35" s="20">
        <v>14</v>
      </c>
      <c r="D35" s="20" t="str">
        <f t="shared" si="0"/>
        <v>NL_DO_14</v>
      </c>
      <c r="E35" s="20" t="s">
        <v>186</v>
      </c>
    </row>
    <row r="36" spans="1:6">
      <c r="A36" t="s">
        <v>80</v>
      </c>
      <c r="B36" s="20" t="s">
        <v>5</v>
      </c>
      <c r="C36" s="20">
        <v>15</v>
      </c>
      <c r="D36" s="20" t="str">
        <f t="shared" si="0"/>
        <v>NL_DO_15</v>
      </c>
      <c r="E36" s="20" t="s">
        <v>188</v>
      </c>
    </row>
    <row r="37" spans="1:6">
      <c r="A37" t="s">
        <v>80</v>
      </c>
      <c r="B37" s="20" t="s">
        <v>5</v>
      </c>
      <c r="C37" s="20">
        <v>16</v>
      </c>
      <c r="D37" s="20" t="str">
        <f t="shared" si="0"/>
        <v>NL_DO_16</v>
      </c>
      <c r="E37" s="20" t="s">
        <v>190</v>
      </c>
    </row>
    <row r="38" spans="1:6">
      <c r="A38" t="s">
        <v>80</v>
      </c>
      <c r="B38" s="20" t="s">
        <v>5</v>
      </c>
      <c r="C38" s="20">
        <v>17</v>
      </c>
      <c r="D38" s="20" t="str">
        <f t="shared" si="0"/>
        <v>NL_DO_17</v>
      </c>
      <c r="E38" s="20" t="s">
        <v>192</v>
      </c>
    </row>
    <row r="39" spans="1:6">
      <c r="A39" t="s">
        <v>80</v>
      </c>
      <c r="B39" s="20" t="s">
        <v>5</v>
      </c>
      <c r="C39" s="20">
        <v>18</v>
      </c>
      <c r="D39" s="20" t="str">
        <f t="shared" si="0"/>
        <v>NL_DO_18</v>
      </c>
      <c r="E39" s="20" t="s">
        <v>194</v>
      </c>
    </row>
    <row r="40" spans="1:6">
      <c r="A40" t="s">
        <v>80</v>
      </c>
      <c r="B40" s="20" t="s">
        <v>5</v>
      </c>
      <c r="C40" s="20">
        <v>19</v>
      </c>
      <c r="D40" s="20" t="str">
        <f t="shared" si="0"/>
        <v>NL_DO_19</v>
      </c>
      <c r="E40" s="20" t="s">
        <v>196</v>
      </c>
    </row>
    <row r="41" spans="1:6">
      <c r="A41" t="s">
        <v>80</v>
      </c>
      <c r="B41" s="20" t="s">
        <v>5</v>
      </c>
      <c r="C41" s="20">
        <v>20</v>
      </c>
      <c r="D41" s="20" t="str">
        <f t="shared" si="0"/>
        <v>NL_DO_20</v>
      </c>
      <c r="E41" s="20" t="s">
        <v>198</v>
      </c>
    </row>
    <row r="42" spans="1:6">
      <c r="A42" t="s">
        <v>81</v>
      </c>
      <c r="B42" s="20" t="s">
        <v>4</v>
      </c>
      <c r="C42" s="20">
        <v>1</v>
      </c>
      <c r="D42" s="20" t="s">
        <v>202</v>
      </c>
      <c r="E42" s="20" t="s">
        <v>242</v>
      </c>
      <c r="F42" s="20"/>
    </row>
    <row r="43" spans="1:6">
      <c r="A43" t="s">
        <v>81</v>
      </c>
      <c r="B43" s="20" t="s">
        <v>4</v>
      </c>
      <c r="C43" s="20">
        <v>2</v>
      </c>
      <c r="D43" s="20" t="s">
        <v>204</v>
      </c>
      <c r="E43" s="20" t="s">
        <v>243</v>
      </c>
      <c r="F43" s="20"/>
    </row>
    <row r="44" spans="1:6">
      <c r="A44" t="s">
        <v>81</v>
      </c>
      <c r="B44" s="20" t="s">
        <v>4</v>
      </c>
      <c r="C44" s="20">
        <v>3</v>
      </c>
      <c r="D44" s="20" t="s">
        <v>206</v>
      </c>
      <c r="E44" s="20" t="s">
        <v>244</v>
      </c>
      <c r="F44" s="20"/>
    </row>
    <row r="45" spans="1:6">
      <c r="A45" t="s">
        <v>81</v>
      </c>
      <c r="B45" s="20" t="s">
        <v>4</v>
      </c>
      <c r="C45" s="20">
        <v>4</v>
      </c>
      <c r="D45" s="20" t="s">
        <v>208</v>
      </c>
      <c r="E45" s="20" t="s">
        <v>245</v>
      </c>
      <c r="F45" s="20"/>
    </row>
    <row r="46" spans="1:6">
      <c r="A46" t="s">
        <v>81</v>
      </c>
      <c r="B46" s="20" t="s">
        <v>4</v>
      </c>
      <c r="C46" s="20">
        <v>5</v>
      </c>
      <c r="D46" s="20" t="s">
        <v>210</v>
      </c>
      <c r="E46" s="20" t="s">
        <v>246</v>
      </c>
      <c r="F46" s="20"/>
    </row>
    <row r="47" spans="1:6">
      <c r="A47" t="s">
        <v>81</v>
      </c>
      <c r="B47" s="20" t="s">
        <v>4</v>
      </c>
      <c r="C47" s="20">
        <v>6</v>
      </c>
      <c r="D47" s="20" t="s">
        <v>212</v>
      </c>
      <c r="E47" s="20" t="s">
        <v>450</v>
      </c>
      <c r="F47" s="20"/>
    </row>
    <row r="48" spans="1:6">
      <c r="A48" t="s">
        <v>81</v>
      </c>
      <c r="B48" s="20" t="s">
        <v>4</v>
      </c>
      <c r="C48" s="20">
        <v>7</v>
      </c>
      <c r="D48" s="20" t="s">
        <v>214</v>
      </c>
      <c r="E48" s="20" t="s">
        <v>247</v>
      </c>
      <c r="F48" s="20"/>
    </row>
    <row r="49" spans="1:6">
      <c r="A49" t="s">
        <v>81</v>
      </c>
      <c r="B49" s="20" t="s">
        <v>4</v>
      </c>
      <c r="C49" s="20">
        <v>8</v>
      </c>
      <c r="D49" s="20" t="s">
        <v>216</v>
      </c>
      <c r="E49" s="20" t="s">
        <v>248</v>
      </c>
      <c r="F49" s="20"/>
    </row>
    <row r="50" spans="1:6">
      <c r="A50" t="s">
        <v>81</v>
      </c>
      <c r="B50" s="20" t="s">
        <v>4</v>
      </c>
      <c r="C50" s="20">
        <v>9</v>
      </c>
      <c r="D50" s="20" t="s">
        <v>218</v>
      </c>
      <c r="E50" s="20" t="s">
        <v>249</v>
      </c>
      <c r="F50" s="20"/>
    </row>
    <row r="51" spans="1:6">
      <c r="A51" t="s">
        <v>81</v>
      </c>
      <c r="B51" s="20" t="s">
        <v>4</v>
      </c>
      <c r="C51" s="20">
        <v>10</v>
      </c>
      <c r="D51" s="20" t="s">
        <v>220</v>
      </c>
      <c r="E51" s="20" t="s">
        <v>250</v>
      </c>
      <c r="F51" s="20"/>
    </row>
    <row r="52" spans="1:6">
      <c r="A52" t="s">
        <v>81</v>
      </c>
      <c r="B52" s="20" t="s">
        <v>4</v>
      </c>
      <c r="C52" s="20">
        <v>11</v>
      </c>
      <c r="D52" s="20" t="s">
        <v>222</v>
      </c>
      <c r="E52" s="20" t="s">
        <v>251</v>
      </c>
      <c r="F52" s="20"/>
    </row>
    <row r="53" spans="1:6">
      <c r="A53" t="s">
        <v>81</v>
      </c>
      <c r="B53" s="20" t="s">
        <v>4</v>
      </c>
      <c r="C53" s="20">
        <v>12</v>
      </c>
      <c r="D53" s="20" t="s">
        <v>224</v>
      </c>
      <c r="E53" s="20" t="s">
        <v>252</v>
      </c>
      <c r="F53" s="20"/>
    </row>
    <row r="54" spans="1:6">
      <c r="A54" t="s">
        <v>81</v>
      </c>
      <c r="B54" s="20" t="s">
        <v>4</v>
      </c>
      <c r="C54" s="20">
        <v>13</v>
      </c>
      <c r="D54" s="20" t="s">
        <v>226</v>
      </c>
      <c r="E54" s="20" t="s">
        <v>253</v>
      </c>
      <c r="F54" s="20"/>
    </row>
    <row r="55" spans="1:6">
      <c r="A55" t="s">
        <v>81</v>
      </c>
      <c r="B55" s="20" t="s">
        <v>4</v>
      </c>
      <c r="C55" s="20">
        <v>14</v>
      </c>
      <c r="D55" s="20" t="s">
        <v>228</v>
      </c>
      <c r="E55" s="20" t="s">
        <v>254</v>
      </c>
      <c r="F55" s="20"/>
    </row>
    <row r="56" spans="1:6">
      <c r="A56" t="s">
        <v>81</v>
      </c>
      <c r="B56" s="20" t="s">
        <v>4</v>
      </c>
      <c r="C56" s="20">
        <v>15</v>
      </c>
      <c r="D56" s="20" t="s">
        <v>230</v>
      </c>
      <c r="E56" s="20" t="s">
        <v>255</v>
      </c>
      <c r="F56" s="20"/>
    </row>
    <row r="57" spans="1:6">
      <c r="A57" t="s">
        <v>81</v>
      </c>
      <c r="B57" s="20" t="s">
        <v>4</v>
      </c>
      <c r="C57" s="20">
        <v>16</v>
      </c>
      <c r="D57" s="20" t="s">
        <v>232</v>
      </c>
      <c r="E57" s="20" t="s">
        <v>256</v>
      </c>
      <c r="F57" s="20"/>
    </row>
    <row r="58" spans="1:6">
      <c r="A58" t="s">
        <v>81</v>
      </c>
      <c r="B58" s="20" t="s">
        <v>4</v>
      </c>
      <c r="C58" s="20">
        <v>17</v>
      </c>
      <c r="D58" s="20" t="s">
        <v>234</v>
      </c>
      <c r="E58" s="20" t="s">
        <v>257</v>
      </c>
      <c r="F58" s="20"/>
    </row>
    <row r="59" spans="1:6">
      <c r="A59" t="s">
        <v>81</v>
      </c>
      <c r="B59" s="20" t="s">
        <v>4</v>
      </c>
      <c r="C59" s="20">
        <v>18</v>
      </c>
      <c r="D59" s="20" t="s">
        <v>236</v>
      </c>
      <c r="E59" s="20" t="s">
        <v>258</v>
      </c>
      <c r="F59" s="20"/>
    </row>
    <row r="60" spans="1:6">
      <c r="A60" t="s">
        <v>81</v>
      </c>
      <c r="B60" s="20" t="s">
        <v>4</v>
      </c>
      <c r="C60" s="20">
        <v>19</v>
      </c>
      <c r="D60" s="20" t="s">
        <v>238</v>
      </c>
      <c r="E60" s="20" t="s">
        <v>259</v>
      </c>
      <c r="F60" s="20"/>
    </row>
    <row r="61" spans="1:6">
      <c r="A61" t="s">
        <v>81</v>
      </c>
      <c r="B61" s="20" t="s">
        <v>4</v>
      </c>
      <c r="C61" s="20">
        <v>20</v>
      </c>
      <c r="D61" s="20" t="s">
        <v>240</v>
      </c>
      <c r="E61" s="20" t="s">
        <v>260</v>
      </c>
      <c r="F61" s="20"/>
    </row>
    <row r="62" spans="1:6">
      <c r="A62" t="s">
        <v>80</v>
      </c>
      <c r="B62" s="20" t="s">
        <v>4</v>
      </c>
      <c r="C62" s="20">
        <v>1</v>
      </c>
      <c r="D62" s="20" t="s">
        <v>203</v>
      </c>
      <c r="E62" s="20" t="s">
        <v>261</v>
      </c>
    </row>
    <row r="63" spans="1:6">
      <c r="A63" t="s">
        <v>80</v>
      </c>
      <c r="B63" s="20" t="s">
        <v>4</v>
      </c>
      <c r="C63" s="20">
        <v>2</v>
      </c>
      <c r="D63" s="20" t="s">
        <v>205</v>
      </c>
      <c r="E63" s="20" t="s">
        <v>262</v>
      </c>
    </row>
    <row r="64" spans="1:6">
      <c r="A64" t="s">
        <v>80</v>
      </c>
      <c r="B64" s="20" t="s">
        <v>4</v>
      </c>
      <c r="C64" s="20">
        <v>3</v>
      </c>
      <c r="D64" s="20" t="s">
        <v>207</v>
      </c>
      <c r="E64" s="20" t="s">
        <v>263</v>
      </c>
    </row>
    <row r="65" spans="1:5">
      <c r="A65" t="s">
        <v>80</v>
      </c>
      <c r="B65" s="20" t="s">
        <v>4</v>
      </c>
      <c r="C65" s="20">
        <v>4</v>
      </c>
      <c r="D65" s="20" t="s">
        <v>209</v>
      </c>
      <c r="E65" s="20" t="s">
        <v>264</v>
      </c>
    </row>
    <row r="66" spans="1:5">
      <c r="A66" t="s">
        <v>80</v>
      </c>
      <c r="B66" s="20" t="s">
        <v>4</v>
      </c>
      <c r="C66" s="20">
        <v>5</v>
      </c>
      <c r="D66" s="20" t="s">
        <v>211</v>
      </c>
      <c r="E66" s="20" t="s">
        <v>265</v>
      </c>
    </row>
    <row r="67" spans="1:5">
      <c r="A67" t="s">
        <v>80</v>
      </c>
      <c r="B67" s="20" t="s">
        <v>4</v>
      </c>
      <c r="C67" s="20">
        <v>6</v>
      </c>
      <c r="D67" s="20" t="s">
        <v>213</v>
      </c>
      <c r="E67" s="20" t="s">
        <v>451</v>
      </c>
    </row>
    <row r="68" spans="1:5">
      <c r="A68" t="s">
        <v>80</v>
      </c>
      <c r="B68" s="20" t="s">
        <v>4</v>
      </c>
      <c r="C68" s="20">
        <v>7</v>
      </c>
      <c r="D68" s="20" t="s">
        <v>215</v>
      </c>
      <c r="E68" s="20" t="s">
        <v>266</v>
      </c>
    </row>
    <row r="69" spans="1:5">
      <c r="A69" t="s">
        <v>80</v>
      </c>
      <c r="B69" s="20" t="s">
        <v>4</v>
      </c>
      <c r="C69" s="20">
        <v>8</v>
      </c>
      <c r="D69" s="20" t="s">
        <v>217</v>
      </c>
      <c r="E69" s="20" t="s">
        <v>267</v>
      </c>
    </row>
    <row r="70" spans="1:5">
      <c r="A70" t="s">
        <v>80</v>
      </c>
      <c r="B70" s="20" t="s">
        <v>4</v>
      </c>
      <c r="C70" s="20">
        <v>9</v>
      </c>
      <c r="D70" s="20" t="s">
        <v>219</v>
      </c>
      <c r="E70" s="20" t="s">
        <v>268</v>
      </c>
    </row>
    <row r="71" spans="1:5">
      <c r="A71" t="s">
        <v>80</v>
      </c>
      <c r="B71" s="20" t="s">
        <v>4</v>
      </c>
      <c r="C71" s="20">
        <v>10</v>
      </c>
      <c r="D71" s="20" t="s">
        <v>221</v>
      </c>
      <c r="E71" s="20" t="s">
        <v>269</v>
      </c>
    </row>
    <row r="72" spans="1:5">
      <c r="A72" t="s">
        <v>80</v>
      </c>
      <c r="B72" s="20" t="s">
        <v>4</v>
      </c>
      <c r="C72" s="20">
        <v>11</v>
      </c>
      <c r="D72" s="20" t="s">
        <v>223</v>
      </c>
      <c r="E72" s="20" t="s">
        <v>270</v>
      </c>
    </row>
    <row r="73" spans="1:5">
      <c r="A73" t="s">
        <v>80</v>
      </c>
      <c r="B73" s="20" t="s">
        <v>4</v>
      </c>
      <c r="C73" s="20">
        <v>12</v>
      </c>
      <c r="D73" s="20" t="s">
        <v>225</v>
      </c>
      <c r="E73" s="20" t="s">
        <v>271</v>
      </c>
    </row>
    <row r="74" spans="1:5">
      <c r="A74" t="s">
        <v>80</v>
      </c>
      <c r="B74" s="20" t="s">
        <v>4</v>
      </c>
      <c r="C74" s="20">
        <v>13</v>
      </c>
      <c r="D74" s="20" t="s">
        <v>227</v>
      </c>
      <c r="E74" s="20" t="s">
        <v>272</v>
      </c>
    </row>
    <row r="75" spans="1:5">
      <c r="A75" t="s">
        <v>80</v>
      </c>
      <c r="B75" s="20" t="s">
        <v>4</v>
      </c>
      <c r="C75" s="20">
        <v>14</v>
      </c>
      <c r="D75" s="20" t="s">
        <v>229</v>
      </c>
      <c r="E75" s="20" t="s">
        <v>273</v>
      </c>
    </row>
    <row r="76" spans="1:5">
      <c r="A76" t="s">
        <v>80</v>
      </c>
      <c r="B76" s="20" t="s">
        <v>4</v>
      </c>
      <c r="C76" s="20">
        <v>15</v>
      </c>
      <c r="D76" s="20" t="s">
        <v>231</v>
      </c>
      <c r="E76" s="20" t="s">
        <v>274</v>
      </c>
    </row>
    <row r="77" spans="1:5">
      <c r="A77" t="s">
        <v>80</v>
      </c>
      <c r="B77" s="20" t="s">
        <v>4</v>
      </c>
      <c r="C77" s="20">
        <v>16</v>
      </c>
      <c r="D77" s="20" t="s">
        <v>233</v>
      </c>
      <c r="E77" s="20" t="s">
        <v>275</v>
      </c>
    </row>
    <row r="78" spans="1:5">
      <c r="A78" t="s">
        <v>80</v>
      </c>
      <c r="B78" s="20" t="s">
        <v>4</v>
      </c>
      <c r="C78" s="20">
        <v>17</v>
      </c>
      <c r="D78" s="20" t="s">
        <v>235</v>
      </c>
      <c r="E78" s="20" t="s">
        <v>276</v>
      </c>
    </row>
    <row r="79" spans="1:5">
      <c r="A79" t="s">
        <v>80</v>
      </c>
      <c r="B79" s="20" t="s">
        <v>4</v>
      </c>
      <c r="C79" s="20">
        <v>18</v>
      </c>
      <c r="D79" s="20" t="s">
        <v>237</v>
      </c>
      <c r="E79" s="20" t="s">
        <v>277</v>
      </c>
    </row>
    <row r="80" spans="1:5">
      <c r="A80" t="s">
        <v>80</v>
      </c>
      <c r="B80" s="20" t="s">
        <v>4</v>
      </c>
      <c r="C80" s="20">
        <v>19</v>
      </c>
      <c r="D80" s="20" t="s">
        <v>239</v>
      </c>
      <c r="E80" s="20" t="s">
        <v>278</v>
      </c>
    </row>
    <row r="81" spans="1:5">
      <c r="A81" t="s">
        <v>80</v>
      </c>
      <c r="B81" s="20" t="s">
        <v>4</v>
      </c>
      <c r="C81" s="20">
        <v>20</v>
      </c>
      <c r="D81" s="20" t="s">
        <v>241</v>
      </c>
      <c r="E81" s="20" t="s">
        <v>279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2"/>
  <sheetViews>
    <sheetView topLeftCell="A158" workbookViewId="0">
      <selection activeCell="G165" sqref="G165"/>
    </sheetView>
  </sheetViews>
  <sheetFormatPr baseColWidth="10" defaultColWidth="9.83203125" defaultRowHeight="14" x14ac:dyDescent="0"/>
  <cols>
    <col min="1" max="1" width="17.83203125" style="27" customWidth="1"/>
    <col min="2" max="2" width="11.1640625" style="26" bestFit="1" customWidth="1"/>
    <col min="3" max="3" width="42.5" style="26" bestFit="1" customWidth="1"/>
    <col min="4" max="6" width="9.83203125" style="26"/>
    <col min="7" max="7" width="42.5" style="29" bestFit="1" customWidth="1"/>
    <col min="8" max="16384" width="9.83203125" style="26"/>
  </cols>
  <sheetData>
    <row r="1" spans="1:7" s="25" customFormat="1">
      <c r="A1" t="s">
        <v>280</v>
      </c>
      <c r="B1" s="22" t="s">
        <v>281</v>
      </c>
      <c r="C1" s="12" t="s">
        <v>283</v>
      </c>
      <c r="D1" s="12" t="s">
        <v>282</v>
      </c>
      <c r="E1" s="25" t="s">
        <v>284</v>
      </c>
      <c r="F1" s="25" t="s">
        <v>437</v>
      </c>
      <c r="G1" s="25" t="s">
        <v>438</v>
      </c>
    </row>
    <row r="2" spans="1:7">
      <c r="A2">
        <v>1</v>
      </c>
      <c r="B2" s="23" t="s">
        <v>398</v>
      </c>
      <c r="C2" s="23" t="s">
        <v>405</v>
      </c>
      <c r="D2" s="23">
        <v>130</v>
      </c>
      <c r="E2" s="26">
        <v>0</v>
      </c>
      <c r="F2" s="26" t="s">
        <v>427</v>
      </c>
      <c r="G2" s="29" t="str">
        <f>IF(F2="pic",CONCATENATE(B2,".bmp"),C3)</f>
        <v>FP25.bmp</v>
      </c>
    </row>
    <row r="3" spans="1:7">
      <c r="A3">
        <v>2</v>
      </c>
      <c r="B3" s="23" t="s">
        <v>395</v>
      </c>
      <c r="C3" s="23" t="s">
        <v>400</v>
      </c>
      <c r="D3" s="23">
        <v>128</v>
      </c>
      <c r="E3" s="26">
        <v>0</v>
      </c>
      <c r="F3" s="26" t="s">
        <v>427</v>
      </c>
      <c r="G3" s="29" t="str">
        <f>IF(F3="pic",CONCATENATE(B3,".bmp"),#REF!)</f>
        <v>FP23.bmp</v>
      </c>
    </row>
    <row r="4" spans="1:7">
      <c r="A4">
        <v>3</v>
      </c>
      <c r="B4" s="24" t="str">
        <f>CONCATENATE("F_",D4)</f>
        <v>F_46</v>
      </c>
      <c r="C4" s="23" t="s">
        <v>333</v>
      </c>
      <c r="D4" s="23">
        <v>46</v>
      </c>
      <c r="E4" s="26">
        <v>0</v>
      </c>
      <c r="F4" s="26" t="s">
        <v>436</v>
      </c>
      <c r="G4" s="29" t="str">
        <f>IF(F4="pic",CONCATENATE(B4,".bmp"),C4)</f>
        <v>The disease spreads rapidly.</v>
      </c>
    </row>
    <row r="5" spans="1:7">
      <c r="A5">
        <v>4</v>
      </c>
      <c r="B5" s="24" t="str">
        <f>CONCATENATE("F_",D5)</f>
        <v>F_26</v>
      </c>
      <c r="C5" s="23" t="s">
        <v>313</v>
      </c>
      <c r="D5" s="23">
        <v>26</v>
      </c>
      <c r="E5" s="26">
        <v>0</v>
      </c>
      <c r="F5" s="26" t="s">
        <v>436</v>
      </c>
      <c r="G5" s="29" t="str">
        <f>IF(F5="pic",CONCATENATE(B5,".bmp"),C5)</f>
        <v>The dog growls threateningly.</v>
      </c>
    </row>
    <row r="6" spans="1:7">
      <c r="A6">
        <v>5</v>
      </c>
      <c r="B6" s="23" t="s">
        <v>375</v>
      </c>
      <c r="C6" s="23" t="s">
        <v>378</v>
      </c>
      <c r="D6" s="23">
        <v>117</v>
      </c>
      <c r="E6" s="26">
        <v>0</v>
      </c>
      <c r="F6" s="26" t="s">
        <v>427</v>
      </c>
      <c r="G6" s="29" t="str">
        <f>IF(F6="pic",CONCATENATE(B6,".bmp"),C4)</f>
        <v>FP12.bmp</v>
      </c>
    </row>
    <row r="7" spans="1:7">
      <c r="A7">
        <v>6</v>
      </c>
      <c r="B7" s="23" t="s">
        <v>395</v>
      </c>
      <c r="C7" s="23" t="s">
        <v>400</v>
      </c>
      <c r="D7" s="23">
        <v>128</v>
      </c>
      <c r="E7" s="26">
        <v>1</v>
      </c>
      <c r="F7" s="26" t="s">
        <v>427</v>
      </c>
      <c r="G7" s="29" t="str">
        <f>IF(F7="pic",CONCATENATE(B7,".bmp"),#REF!)</f>
        <v>FP23.bmp</v>
      </c>
    </row>
    <row r="8" spans="1:7">
      <c r="A8">
        <v>7</v>
      </c>
      <c r="B8" s="23" t="s">
        <v>408</v>
      </c>
      <c r="C8" s="23" t="s">
        <v>505</v>
      </c>
      <c r="D8" s="23">
        <v>137</v>
      </c>
      <c r="E8" s="26">
        <v>0</v>
      </c>
      <c r="F8" s="26" t="s">
        <v>427</v>
      </c>
      <c r="G8" s="29" t="str">
        <f>IF(F8="pic",CONCATENATE(B8,".bmp"),C8)</f>
        <v>FP32.bmp</v>
      </c>
    </row>
    <row r="9" spans="1:7">
      <c r="A9">
        <v>8</v>
      </c>
      <c r="B9" s="24" t="str">
        <f>CONCATENATE("F_",D9)</f>
        <v>F_44</v>
      </c>
      <c r="C9" s="23" t="s">
        <v>331</v>
      </c>
      <c r="D9" s="23">
        <v>44</v>
      </c>
      <c r="E9" s="26">
        <v>0</v>
      </c>
      <c r="F9" s="26" t="s">
        <v>436</v>
      </c>
      <c r="G9" s="29" t="str">
        <f>IF(F9="pic",CONCATENATE(B9,".bmp"),C9)</f>
        <v>The record player stops abruptly.</v>
      </c>
    </row>
    <row r="10" spans="1:7">
      <c r="A10">
        <v>9</v>
      </c>
      <c r="B10" s="24" t="str">
        <f>CONCATENATE("F_",D10)</f>
        <v>F_58</v>
      </c>
      <c r="C10" s="23" t="s">
        <v>344</v>
      </c>
      <c r="D10" s="23">
        <v>58</v>
      </c>
      <c r="E10" s="26">
        <v>0</v>
      </c>
      <c r="F10" s="26" t="s">
        <v>436</v>
      </c>
      <c r="G10" s="29" t="str">
        <f>IF(F10="pic",CONCATENATE(B10,".bmp"),C10)</f>
        <v>The company claims that their product is the best.</v>
      </c>
    </row>
    <row r="11" spans="1:7">
      <c r="A11">
        <v>10</v>
      </c>
      <c r="B11" s="23" t="s">
        <v>381</v>
      </c>
      <c r="C11" s="23" t="s">
        <v>384</v>
      </c>
      <c r="D11" s="23">
        <v>120</v>
      </c>
      <c r="E11" s="26">
        <v>0</v>
      </c>
      <c r="F11" s="26" t="s">
        <v>427</v>
      </c>
      <c r="G11" s="29" t="str">
        <f>IF(F11="pic",CONCATENATE(B11,".bmp"),C9)</f>
        <v>FP15.bmp</v>
      </c>
    </row>
    <row r="12" spans="1:7">
      <c r="A12">
        <v>11</v>
      </c>
      <c r="B12" s="23" t="s">
        <v>353</v>
      </c>
      <c r="C12" s="23" t="s">
        <v>354</v>
      </c>
      <c r="D12" s="23">
        <v>79</v>
      </c>
      <c r="E12" s="26">
        <v>0</v>
      </c>
      <c r="F12" s="26" t="s">
        <v>427</v>
      </c>
      <c r="G12" s="29" t="str">
        <f t="shared" ref="G12:G18" si="0">IF(F12="pic",CONCATENATE(B12,".bmp"),C12)</f>
        <v>TP4.bmp</v>
      </c>
    </row>
    <row r="13" spans="1:7">
      <c r="A13">
        <v>12</v>
      </c>
      <c r="B13" s="24" t="str">
        <f>CONCATENATE("F_",D13)</f>
        <v>F_2</v>
      </c>
      <c r="C13" s="23" t="s">
        <v>286</v>
      </c>
      <c r="D13" s="23">
        <v>2</v>
      </c>
      <c r="E13" s="26">
        <v>0</v>
      </c>
      <c r="F13" s="26" t="s">
        <v>436</v>
      </c>
      <c r="G13" s="29" t="str">
        <f t="shared" si="0"/>
        <v>The weeds overtake the garden.</v>
      </c>
    </row>
    <row r="14" spans="1:7">
      <c r="A14">
        <v>13</v>
      </c>
      <c r="B14" s="24" t="str">
        <f>CONCATENATE("F_",D14)</f>
        <v>F_8</v>
      </c>
      <c r="C14" s="23" t="s">
        <v>293</v>
      </c>
      <c r="D14" s="23">
        <v>8</v>
      </c>
      <c r="E14" s="26">
        <v>0</v>
      </c>
      <c r="F14" s="26" t="s">
        <v>436</v>
      </c>
      <c r="G14" s="29" t="str">
        <f t="shared" si="0"/>
        <v>The student completed her term paper.</v>
      </c>
    </row>
    <row r="15" spans="1:7">
      <c r="A15">
        <v>14</v>
      </c>
      <c r="B15" s="24" t="str">
        <f>CONCATENATE("F_",D15)</f>
        <v>F_51</v>
      </c>
      <c r="C15" s="23" t="s">
        <v>337</v>
      </c>
      <c r="D15" s="23">
        <v>51</v>
      </c>
      <c r="E15" s="26">
        <v>0</v>
      </c>
      <c r="F15" s="26" t="s">
        <v>436</v>
      </c>
      <c r="G15" s="29" t="str">
        <f t="shared" si="0"/>
        <v>The stove works sporadically.</v>
      </c>
    </row>
    <row r="16" spans="1:7">
      <c r="A16">
        <v>15</v>
      </c>
      <c r="B16" s="24" t="str">
        <f>CONCATENATE("F_",D16)</f>
        <v>F_2</v>
      </c>
      <c r="C16" s="23" t="s">
        <v>286</v>
      </c>
      <c r="D16" s="23">
        <v>2</v>
      </c>
      <c r="E16" s="26">
        <v>1</v>
      </c>
      <c r="F16" s="26" t="s">
        <v>436</v>
      </c>
      <c r="G16" s="29" t="str">
        <f t="shared" si="0"/>
        <v>The weeds overtake the garden.</v>
      </c>
    </row>
    <row r="17" spans="1:7">
      <c r="A17">
        <v>16</v>
      </c>
      <c r="B17" s="24" t="str">
        <f>CONCATENATE("F_",D17)</f>
        <v>F_30</v>
      </c>
      <c r="C17" s="23" t="s">
        <v>317</v>
      </c>
      <c r="D17" s="23">
        <v>30</v>
      </c>
      <c r="E17" s="26">
        <v>0</v>
      </c>
      <c r="F17" s="26" t="s">
        <v>436</v>
      </c>
      <c r="G17" s="29" t="str">
        <f t="shared" si="0"/>
        <v>The student eats hurriedly.</v>
      </c>
    </row>
    <row r="18" spans="1:7">
      <c r="A18">
        <v>17</v>
      </c>
      <c r="B18" s="23" t="s">
        <v>410</v>
      </c>
      <c r="C18" s="23" t="s">
        <v>506</v>
      </c>
      <c r="D18" s="23">
        <v>138</v>
      </c>
      <c r="E18" s="26">
        <v>0</v>
      </c>
      <c r="F18" s="26" t="s">
        <v>427</v>
      </c>
      <c r="G18" s="29" t="str">
        <f t="shared" si="0"/>
        <v>FP33.bmp</v>
      </c>
    </row>
    <row r="19" spans="1:7">
      <c r="A19">
        <v>18</v>
      </c>
      <c r="B19" s="23" t="s">
        <v>385</v>
      </c>
      <c r="C19" s="23" t="s">
        <v>388</v>
      </c>
      <c r="D19" s="23">
        <v>122</v>
      </c>
      <c r="E19" s="26">
        <v>0</v>
      </c>
      <c r="F19" s="26" t="s">
        <v>427</v>
      </c>
      <c r="G19" s="29" t="str">
        <f>IF(F19="pic",CONCATENATE(B19,".bmp"),C17)</f>
        <v>FP17.bmp</v>
      </c>
    </row>
    <row r="20" spans="1:7">
      <c r="A20">
        <v>19</v>
      </c>
      <c r="B20" s="23" t="s">
        <v>399</v>
      </c>
      <c r="C20" s="26" t="s">
        <v>503</v>
      </c>
      <c r="D20" s="23">
        <v>131</v>
      </c>
      <c r="E20" s="26">
        <v>0</v>
      </c>
      <c r="F20" s="26" t="s">
        <v>427</v>
      </c>
      <c r="G20" s="29" t="str">
        <f>IF(F20="pic",CONCATENATE(B20,".bmp"),C14)</f>
        <v>FP26.bmp</v>
      </c>
    </row>
    <row r="21" spans="1:7">
      <c r="A21">
        <v>20</v>
      </c>
      <c r="B21" s="24" t="str">
        <f>CONCATENATE("F_",D21)</f>
        <v>F_36</v>
      </c>
      <c r="C21" s="23" t="s">
        <v>323</v>
      </c>
      <c r="D21" s="23">
        <v>36</v>
      </c>
      <c r="E21" s="26">
        <v>0</v>
      </c>
      <c r="F21" s="26" t="s">
        <v>436</v>
      </c>
      <c r="G21" s="29" t="str">
        <f>IF(F21="pic",CONCATENATE(B21,".bmp"),C21)</f>
        <v>The manager walks briskly.</v>
      </c>
    </row>
    <row r="22" spans="1:7">
      <c r="A22">
        <v>21</v>
      </c>
      <c r="B22" s="24" t="str">
        <f>CONCATENATE("F_",D22)</f>
        <v>F_42</v>
      </c>
      <c r="C22" s="23" t="s">
        <v>329</v>
      </c>
      <c r="D22" s="23">
        <v>42</v>
      </c>
      <c r="E22" s="26">
        <v>0</v>
      </c>
      <c r="F22" s="26" t="s">
        <v>436</v>
      </c>
      <c r="G22" s="29" t="str">
        <f>IF(F22="pic",CONCATENATE(B22,".bmp"),C22)</f>
        <v>The bus driver turns sharply.</v>
      </c>
    </row>
    <row r="23" spans="1:7">
      <c r="A23">
        <v>22</v>
      </c>
      <c r="B23" s="23" t="s">
        <v>374</v>
      </c>
      <c r="C23" s="23" t="s">
        <v>376</v>
      </c>
      <c r="D23" s="23">
        <v>116</v>
      </c>
      <c r="E23" s="26">
        <v>0</v>
      </c>
      <c r="F23" s="26" t="s">
        <v>427</v>
      </c>
      <c r="G23" s="29" t="str">
        <f>IF(F23="pic",CONCATENATE(B23,".bmp"),#REF!)</f>
        <v>FP11.bmp</v>
      </c>
    </row>
    <row r="24" spans="1:7">
      <c r="A24">
        <v>23</v>
      </c>
      <c r="B24" s="24" t="str">
        <f>CONCATENATE("F_",D24)</f>
        <v>F_34</v>
      </c>
      <c r="C24" s="23" t="s">
        <v>321</v>
      </c>
      <c r="D24" s="23">
        <v>34</v>
      </c>
      <c r="E24" s="26">
        <v>0</v>
      </c>
      <c r="F24" s="26" t="s">
        <v>436</v>
      </c>
      <c r="G24" s="29" t="str">
        <f>IF(F24="pic",CONCATENATE(B24,".bmp"),C24)</f>
        <v>The audience laughs extremely loudly.</v>
      </c>
    </row>
    <row r="25" spans="1:7">
      <c r="A25">
        <v>24</v>
      </c>
      <c r="B25" s="23" t="s">
        <v>393</v>
      </c>
      <c r="C25" s="26" t="s">
        <v>502</v>
      </c>
      <c r="D25" s="23">
        <v>127</v>
      </c>
      <c r="E25" s="26">
        <v>0</v>
      </c>
      <c r="F25" s="26" t="s">
        <v>427</v>
      </c>
      <c r="G25" s="29" t="str">
        <f>IF(F25="pic",CONCATENATE(B25,".bmp"),C19)</f>
        <v>FP22.bmp</v>
      </c>
    </row>
    <row r="26" spans="1:7">
      <c r="A26">
        <v>25</v>
      </c>
      <c r="B26" s="23" t="s">
        <v>396</v>
      </c>
      <c r="C26" s="26" t="s">
        <v>403</v>
      </c>
      <c r="D26" s="23">
        <v>129</v>
      </c>
      <c r="E26" s="26">
        <v>0</v>
      </c>
      <c r="F26" s="26" t="s">
        <v>427</v>
      </c>
      <c r="G26" s="29" t="str">
        <f>IF(F26="pic",CONCATENATE(B26,".bmp"),C20)</f>
        <v>FP24.bmp</v>
      </c>
    </row>
    <row r="27" spans="1:7">
      <c r="A27">
        <v>26</v>
      </c>
      <c r="B27" s="24" t="str">
        <f>CONCATENATE("F_",D27)</f>
        <v>F_21</v>
      </c>
      <c r="C27" s="23" t="s">
        <v>308</v>
      </c>
      <c r="D27" s="23">
        <v>21</v>
      </c>
      <c r="E27" s="26">
        <v>0</v>
      </c>
      <c r="F27" s="26" t="s">
        <v>436</v>
      </c>
      <c r="G27" s="29" t="str">
        <f t="shared" ref="G27:G34" si="1">IF(F27="pic",CONCATENATE(B27,".bmp"),C27)</f>
        <v>The nurse records the patient's blood pressure.</v>
      </c>
    </row>
    <row r="28" spans="1:7">
      <c r="A28">
        <v>27</v>
      </c>
      <c r="B28" s="24" t="str">
        <f>CONCATENATE("F_",D28)</f>
        <v>F_7</v>
      </c>
      <c r="C28" s="23" t="s">
        <v>291</v>
      </c>
      <c r="D28" s="23">
        <v>7</v>
      </c>
      <c r="E28" s="26">
        <v>0</v>
      </c>
      <c r="F28" s="26" t="s">
        <v>436</v>
      </c>
      <c r="G28" s="29" t="str">
        <f t="shared" si="1"/>
        <v>The technician installs the cable.</v>
      </c>
    </row>
    <row r="29" spans="1:7">
      <c r="A29">
        <v>28</v>
      </c>
      <c r="B29" s="24" t="str">
        <f>CONCATENATE("F_",D29)</f>
        <v>F_27</v>
      </c>
      <c r="C29" s="23" t="s">
        <v>314</v>
      </c>
      <c r="D29" s="23">
        <v>27</v>
      </c>
      <c r="E29" s="26">
        <v>0</v>
      </c>
      <c r="F29" s="26" t="s">
        <v>436</v>
      </c>
      <c r="G29" s="29" t="str">
        <f t="shared" si="1"/>
        <v>The boat sails smoothly.</v>
      </c>
    </row>
    <row r="30" spans="1:7">
      <c r="A30">
        <v>29</v>
      </c>
      <c r="B30" s="24" t="str">
        <f>CONCATENATE("F_",D30)</f>
        <v>F_12</v>
      </c>
      <c r="C30" s="23" t="s">
        <v>298</v>
      </c>
      <c r="D30" s="23">
        <v>12</v>
      </c>
      <c r="E30" s="26">
        <v>0</v>
      </c>
      <c r="F30" s="26" t="s">
        <v>436</v>
      </c>
      <c r="G30" s="29" t="str">
        <f t="shared" si="1"/>
        <v>The supervisor initials the paperwork.</v>
      </c>
    </row>
    <row r="31" spans="1:7">
      <c r="A31">
        <v>30</v>
      </c>
      <c r="B31" s="23" t="s">
        <v>359</v>
      </c>
      <c r="C31" s="23" t="s">
        <v>360</v>
      </c>
      <c r="D31" s="23">
        <v>82</v>
      </c>
      <c r="E31" s="26">
        <v>0</v>
      </c>
      <c r="F31" s="26" t="s">
        <v>427</v>
      </c>
      <c r="G31" s="29" t="str">
        <f t="shared" si="1"/>
        <v>TP7.bmp</v>
      </c>
    </row>
    <row r="32" spans="1:7">
      <c r="A32">
        <v>31</v>
      </c>
      <c r="B32" s="24" t="str">
        <f>CONCATENATE("F_",D32)</f>
        <v>F_27</v>
      </c>
      <c r="C32" s="23" t="s">
        <v>314</v>
      </c>
      <c r="D32" s="23">
        <v>27</v>
      </c>
      <c r="E32" s="26">
        <v>1</v>
      </c>
      <c r="F32" s="26" t="s">
        <v>436</v>
      </c>
      <c r="G32" s="29" t="str">
        <f t="shared" si="1"/>
        <v>The boat sails smoothly.</v>
      </c>
    </row>
    <row r="33" spans="1:7">
      <c r="A33">
        <v>32</v>
      </c>
      <c r="B33" s="24" t="str">
        <f>CONCATENATE("F_",D33)</f>
        <v>F_53</v>
      </c>
      <c r="C33" s="23" t="s">
        <v>339</v>
      </c>
      <c r="D33" s="23">
        <v>53</v>
      </c>
      <c r="E33" s="26">
        <v>0</v>
      </c>
      <c r="F33" s="26" t="s">
        <v>436</v>
      </c>
      <c r="G33" s="29" t="str">
        <f t="shared" si="1"/>
        <v>The building is demolished because the roof collapsed.</v>
      </c>
    </row>
    <row r="34" spans="1:7">
      <c r="A34">
        <v>33</v>
      </c>
      <c r="B34" s="24" t="str">
        <f>CONCATENATE("F_",D34)</f>
        <v>F_29</v>
      </c>
      <c r="C34" s="23" t="s">
        <v>316</v>
      </c>
      <c r="D34" s="23">
        <v>29</v>
      </c>
      <c r="E34" s="26">
        <v>0</v>
      </c>
      <c r="F34" s="26" t="s">
        <v>436</v>
      </c>
      <c r="G34" s="29" t="str">
        <f t="shared" si="1"/>
        <v>The smoke rises steadily.</v>
      </c>
    </row>
    <row r="35" spans="1:7">
      <c r="A35">
        <v>34</v>
      </c>
      <c r="B35" s="23" t="s">
        <v>387</v>
      </c>
      <c r="C35" s="23" t="s">
        <v>391</v>
      </c>
      <c r="D35" s="23">
        <v>123</v>
      </c>
      <c r="E35" s="26">
        <v>0</v>
      </c>
      <c r="F35" s="26" t="s">
        <v>427</v>
      </c>
      <c r="G35" s="29" t="str">
        <f>IF(F35="pic",CONCATENATE(B35,".bmp"),C33)</f>
        <v>FP18.bmp</v>
      </c>
    </row>
    <row r="36" spans="1:7">
      <c r="A36">
        <v>35</v>
      </c>
      <c r="B36" s="24" t="str">
        <f>CONCATENATE("F_",D36)</f>
        <v>F_14</v>
      </c>
      <c r="C36" s="23" t="s">
        <v>301</v>
      </c>
      <c r="D36" s="23">
        <v>14</v>
      </c>
      <c r="E36" s="26">
        <v>0</v>
      </c>
      <c r="F36" s="26" t="s">
        <v>436</v>
      </c>
      <c r="G36" s="29" t="str">
        <f>IF(F36="pic",CONCATENATE(B36,".bmp"),C36)</f>
        <v>The rabbit eats the carrot.</v>
      </c>
    </row>
    <row r="37" spans="1:7">
      <c r="A37">
        <v>36</v>
      </c>
      <c r="B37" s="24" t="str">
        <f>CONCATENATE("F_",D37)</f>
        <v>F_17</v>
      </c>
      <c r="C37" s="23" t="s">
        <v>304</v>
      </c>
      <c r="D37" s="23">
        <v>17</v>
      </c>
      <c r="E37" s="26">
        <v>0</v>
      </c>
      <c r="F37" s="26" t="s">
        <v>436</v>
      </c>
      <c r="G37" s="29" t="str">
        <f>IF(F37="pic",CONCATENATE(B37,".bmp"),C37)</f>
        <v>The bird builds its nest.</v>
      </c>
    </row>
    <row r="38" spans="1:7">
      <c r="A38">
        <v>37</v>
      </c>
      <c r="B38" s="24" t="str">
        <f>CONCATENATE("F_",D38)</f>
        <v>F_53</v>
      </c>
      <c r="C38" s="23" t="s">
        <v>339</v>
      </c>
      <c r="D38" s="23">
        <v>53</v>
      </c>
      <c r="E38" s="26">
        <v>1</v>
      </c>
      <c r="F38" s="26" t="s">
        <v>436</v>
      </c>
      <c r="G38" s="29" t="str">
        <f>IF(F38="pic",CONCATENATE(B38,".bmp"),C38)</f>
        <v>The building is demolished because the roof collapsed.</v>
      </c>
    </row>
    <row r="39" spans="1:7">
      <c r="A39">
        <v>38</v>
      </c>
      <c r="B39" s="24" t="str">
        <f>CONCATENATE("F_",D39)</f>
        <v>F_37</v>
      </c>
      <c r="C39" s="23" t="s">
        <v>324</v>
      </c>
      <c r="D39" s="23">
        <v>37</v>
      </c>
      <c r="E39" s="26">
        <v>0</v>
      </c>
      <c r="F39" s="26" t="s">
        <v>436</v>
      </c>
      <c r="G39" s="29" t="str">
        <f>IF(F39="pic",CONCATENATE(B39,".bmp"),C39)</f>
        <v>The customer eats heartily.</v>
      </c>
    </row>
    <row r="40" spans="1:7">
      <c r="A40">
        <v>39</v>
      </c>
      <c r="B40" s="23" t="s">
        <v>381</v>
      </c>
      <c r="C40" s="23" t="s">
        <v>384</v>
      </c>
      <c r="D40" s="23">
        <v>120</v>
      </c>
      <c r="E40" s="26">
        <v>1</v>
      </c>
      <c r="F40" s="26" t="s">
        <v>427</v>
      </c>
      <c r="G40" s="29" t="str">
        <f>IF(F40="pic",CONCATENATE(B40,".bmp"),C38)</f>
        <v>FP15.bmp</v>
      </c>
    </row>
    <row r="41" spans="1:7">
      <c r="A41">
        <v>40</v>
      </c>
      <c r="B41" s="24" t="str">
        <f>CONCATENATE("F_",D41)</f>
        <v>F_6</v>
      </c>
      <c r="C41" s="23" t="s">
        <v>290</v>
      </c>
      <c r="D41" s="23">
        <v>6</v>
      </c>
      <c r="E41" s="26">
        <v>0</v>
      </c>
      <c r="F41" s="26" t="s">
        <v>436</v>
      </c>
      <c r="G41" s="29" t="str">
        <f>IF(F41="pic",CONCATENATE(B41,".bmp"),C41)</f>
        <v>The speaker adjusts the microphone.</v>
      </c>
    </row>
    <row r="42" spans="1:7">
      <c r="A42">
        <v>41</v>
      </c>
      <c r="B42" s="23" t="s">
        <v>416</v>
      </c>
      <c r="C42" s="23" t="s">
        <v>509</v>
      </c>
      <c r="D42" s="23">
        <v>141</v>
      </c>
      <c r="E42" s="26">
        <v>0</v>
      </c>
      <c r="F42" s="26" t="s">
        <v>427</v>
      </c>
      <c r="G42" s="29" t="str">
        <f>IF(F42="pic",CONCATENATE(B42,".bmp"),C42)</f>
        <v>FP36.bmp</v>
      </c>
    </row>
    <row r="43" spans="1:7">
      <c r="A43">
        <v>42</v>
      </c>
      <c r="B43" s="24" t="str">
        <f>CONCATENATE("F_",D43)</f>
        <v>F_39</v>
      </c>
      <c r="C43" s="23" t="s">
        <v>326</v>
      </c>
      <c r="D43" s="23">
        <v>39</v>
      </c>
      <c r="E43" s="26">
        <v>0</v>
      </c>
      <c r="F43" s="26" t="s">
        <v>436</v>
      </c>
      <c r="G43" s="29" t="str">
        <f>IF(F43="pic",CONCATENATE(B43,".bmp"),C43)</f>
        <v>The novelist writes tirelessly.</v>
      </c>
    </row>
    <row r="44" spans="1:7">
      <c r="A44">
        <v>43</v>
      </c>
      <c r="B44" s="23" t="s">
        <v>398</v>
      </c>
      <c r="C44" s="23" t="s">
        <v>405</v>
      </c>
      <c r="D44" s="23">
        <v>130</v>
      </c>
      <c r="E44" s="26">
        <v>1</v>
      </c>
      <c r="F44" s="26" t="s">
        <v>427</v>
      </c>
      <c r="G44" s="29" t="str">
        <f>IF(F44="pic",CONCATENATE(B44,".bmp"),#REF!)</f>
        <v>FP25.bmp</v>
      </c>
    </row>
    <row r="45" spans="1:7">
      <c r="A45">
        <v>44</v>
      </c>
      <c r="B45" s="24" t="str">
        <f t="shared" ref="B45:B50" si="2">CONCATENATE("F_",D45)</f>
        <v>F_41</v>
      </c>
      <c r="C45" s="23" t="s">
        <v>328</v>
      </c>
      <c r="D45" s="23">
        <v>41</v>
      </c>
      <c r="E45" s="26">
        <v>0</v>
      </c>
      <c r="F45" s="26" t="s">
        <v>436</v>
      </c>
      <c r="G45" s="29" t="str">
        <f t="shared" ref="G45:G61" si="3">IF(F45="pic",CONCATENATE(B45,".bmp"),C45)</f>
        <v>The lion roars viciously.</v>
      </c>
    </row>
    <row r="46" spans="1:7">
      <c r="A46">
        <v>45</v>
      </c>
      <c r="B46" s="24" t="str">
        <f t="shared" si="2"/>
        <v>F_29</v>
      </c>
      <c r="C46" s="23" t="s">
        <v>316</v>
      </c>
      <c r="D46" s="23">
        <v>29</v>
      </c>
      <c r="E46" s="26">
        <v>1</v>
      </c>
      <c r="F46" s="26" t="s">
        <v>436</v>
      </c>
      <c r="G46" s="29" t="str">
        <f t="shared" si="3"/>
        <v>The smoke rises steadily.</v>
      </c>
    </row>
    <row r="47" spans="1:7">
      <c r="A47">
        <v>46</v>
      </c>
      <c r="B47" s="24" t="str">
        <f t="shared" si="2"/>
        <v>F_33</v>
      </c>
      <c r="C47" s="23" t="s">
        <v>320</v>
      </c>
      <c r="D47" s="23">
        <v>33</v>
      </c>
      <c r="E47" s="26">
        <v>0</v>
      </c>
      <c r="F47" s="26" t="s">
        <v>436</v>
      </c>
      <c r="G47" s="29" t="str">
        <f t="shared" si="3"/>
        <v>The athlete jumps quickly.</v>
      </c>
    </row>
    <row r="48" spans="1:7">
      <c r="A48">
        <v>47</v>
      </c>
      <c r="B48" s="24" t="str">
        <f t="shared" si="2"/>
        <v>F_4</v>
      </c>
      <c r="C48" s="23" t="s">
        <v>288</v>
      </c>
      <c r="D48" s="23">
        <v>4</v>
      </c>
      <c r="E48" s="26">
        <v>0</v>
      </c>
      <c r="F48" s="26" t="s">
        <v>436</v>
      </c>
      <c r="G48" s="29" t="str">
        <f t="shared" si="3"/>
        <v>The maid cleans the hotel room.</v>
      </c>
    </row>
    <row r="49" spans="1:7">
      <c r="A49">
        <v>48</v>
      </c>
      <c r="B49" s="24" t="str">
        <f t="shared" si="2"/>
        <v>F_37</v>
      </c>
      <c r="C49" s="23" t="s">
        <v>324</v>
      </c>
      <c r="D49" s="23">
        <v>37</v>
      </c>
      <c r="E49" s="26">
        <v>1</v>
      </c>
      <c r="F49" s="26" t="s">
        <v>436</v>
      </c>
      <c r="G49" s="29" t="str">
        <f t="shared" si="3"/>
        <v>The customer eats heartily.</v>
      </c>
    </row>
    <row r="50" spans="1:7">
      <c r="A50">
        <v>49</v>
      </c>
      <c r="B50" s="24" t="str">
        <f t="shared" si="2"/>
        <v>F_13</v>
      </c>
      <c r="C50" s="23" t="s">
        <v>299</v>
      </c>
      <c r="D50" s="23">
        <v>13</v>
      </c>
      <c r="E50" s="26">
        <v>0</v>
      </c>
      <c r="F50" s="26" t="s">
        <v>436</v>
      </c>
      <c r="G50" s="29" t="str">
        <f t="shared" si="3"/>
        <v>The secretary files the document.</v>
      </c>
    </row>
    <row r="51" spans="1:7">
      <c r="A51">
        <v>50</v>
      </c>
      <c r="B51" s="23" t="s">
        <v>363</v>
      </c>
      <c r="C51" s="23" t="s">
        <v>364</v>
      </c>
      <c r="D51" s="23">
        <v>84</v>
      </c>
      <c r="E51" s="26">
        <v>0</v>
      </c>
      <c r="F51" s="26" t="s">
        <v>427</v>
      </c>
      <c r="G51" s="29" t="str">
        <f t="shared" si="3"/>
        <v>TP9.bmp</v>
      </c>
    </row>
    <row r="52" spans="1:7">
      <c r="A52">
        <v>51</v>
      </c>
      <c r="B52" s="24" t="str">
        <f>CONCATENATE("F_",D52)</f>
        <v>F_38</v>
      </c>
      <c r="C52" s="23" t="s">
        <v>325</v>
      </c>
      <c r="D52" s="23">
        <v>38</v>
      </c>
      <c r="E52" s="26">
        <v>0</v>
      </c>
      <c r="F52" s="26" t="s">
        <v>436</v>
      </c>
      <c r="G52" s="29" t="str">
        <f t="shared" si="3"/>
        <v>The student studies endlessly.</v>
      </c>
    </row>
    <row r="53" spans="1:7">
      <c r="A53">
        <v>52</v>
      </c>
      <c r="B53" s="24" t="str">
        <f>CONCATENATE("F_",D53)</f>
        <v>F_17</v>
      </c>
      <c r="C53" s="23" t="s">
        <v>304</v>
      </c>
      <c r="D53" s="23">
        <v>17</v>
      </c>
      <c r="E53" s="26">
        <v>1</v>
      </c>
      <c r="F53" s="26" t="s">
        <v>436</v>
      </c>
      <c r="G53" s="29" t="str">
        <f t="shared" si="3"/>
        <v>The bird builds its nest.</v>
      </c>
    </row>
    <row r="54" spans="1:7">
      <c r="A54">
        <v>53</v>
      </c>
      <c r="B54" s="23" t="s">
        <v>417</v>
      </c>
      <c r="C54" s="23" t="s">
        <v>421</v>
      </c>
      <c r="D54" s="23">
        <v>142</v>
      </c>
      <c r="E54" s="26">
        <v>0</v>
      </c>
      <c r="F54" s="26" t="s">
        <v>427</v>
      </c>
      <c r="G54" s="29" t="str">
        <f t="shared" si="3"/>
        <v>FP37.bmp</v>
      </c>
    </row>
    <row r="55" spans="1:7">
      <c r="A55">
        <v>54</v>
      </c>
      <c r="B55" s="24" t="str">
        <f>CONCATENATE("F_",D55)</f>
        <v>F_41</v>
      </c>
      <c r="C55" s="23" t="s">
        <v>328</v>
      </c>
      <c r="D55" s="23">
        <v>41</v>
      </c>
      <c r="E55" s="26">
        <v>1</v>
      </c>
      <c r="F55" s="26" t="s">
        <v>436</v>
      </c>
      <c r="G55" s="29" t="str">
        <f t="shared" si="3"/>
        <v>The lion roars viciously.</v>
      </c>
    </row>
    <row r="56" spans="1:7">
      <c r="A56">
        <v>55</v>
      </c>
      <c r="B56" s="23" t="s">
        <v>418</v>
      </c>
      <c r="C56" s="23" t="s">
        <v>510</v>
      </c>
      <c r="D56" s="23">
        <v>143</v>
      </c>
      <c r="E56" s="26">
        <v>0</v>
      </c>
      <c r="F56" s="26" t="s">
        <v>427</v>
      </c>
      <c r="G56" s="29" t="str">
        <f t="shared" si="3"/>
        <v>FP38.bmp</v>
      </c>
    </row>
    <row r="57" spans="1:7">
      <c r="A57">
        <v>56</v>
      </c>
      <c r="B57" s="24" t="str">
        <f>CONCATENATE("F_",D57)</f>
        <v>F_12</v>
      </c>
      <c r="C57" s="23" t="s">
        <v>298</v>
      </c>
      <c r="D57" s="23">
        <v>12</v>
      </c>
      <c r="E57" s="26">
        <v>1</v>
      </c>
      <c r="F57" s="26" t="s">
        <v>436</v>
      </c>
      <c r="G57" s="29" t="str">
        <f t="shared" si="3"/>
        <v>The supervisor initials the paperwork.</v>
      </c>
    </row>
    <row r="58" spans="1:7">
      <c r="A58">
        <v>57</v>
      </c>
      <c r="B58" s="24" t="str">
        <f>CONCATENATE("F_",D58)</f>
        <v>F_52</v>
      </c>
      <c r="C58" s="23" t="s">
        <v>338</v>
      </c>
      <c r="D58" s="23">
        <v>52</v>
      </c>
      <c r="E58" s="26">
        <v>0</v>
      </c>
      <c r="F58" s="26" t="s">
        <v>436</v>
      </c>
      <c r="G58" s="29" t="str">
        <f t="shared" si="3"/>
        <v>The worker quit when he received a bad evaluation.</v>
      </c>
    </row>
    <row r="59" spans="1:7">
      <c r="A59">
        <v>58</v>
      </c>
      <c r="B59" s="24" t="str">
        <f>CONCATENATE("F_",D59)</f>
        <v>F_57</v>
      </c>
      <c r="C59" s="23" t="s">
        <v>343</v>
      </c>
      <c r="D59" s="23">
        <v>57</v>
      </c>
      <c r="E59" s="26">
        <v>0</v>
      </c>
      <c r="F59" s="26" t="s">
        <v>436</v>
      </c>
      <c r="G59" s="29" t="str">
        <f t="shared" si="3"/>
        <v>The man admits that he was wrong.</v>
      </c>
    </row>
    <row r="60" spans="1:7">
      <c r="A60">
        <v>59</v>
      </c>
      <c r="B60" s="23" t="s">
        <v>401</v>
      </c>
      <c r="C60" s="23" t="s">
        <v>504</v>
      </c>
      <c r="D60" s="23">
        <v>132</v>
      </c>
      <c r="E60" s="26">
        <v>0</v>
      </c>
      <c r="F60" s="26" t="s">
        <v>427</v>
      </c>
      <c r="G60" s="29" t="str">
        <f t="shared" si="3"/>
        <v>FP27.bmp</v>
      </c>
    </row>
    <row r="61" spans="1:7">
      <c r="A61">
        <v>60</v>
      </c>
      <c r="B61" s="24" t="str">
        <f>CONCATENATE("F_",D61)</f>
        <v>F_28</v>
      </c>
      <c r="C61" s="23" t="s">
        <v>315</v>
      </c>
      <c r="D61" s="23">
        <v>28</v>
      </c>
      <c r="E61" s="26">
        <v>0</v>
      </c>
      <c r="F61" s="26" t="s">
        <v>436</v>
      </c>
      <c r="G61" s="29" t="str">
        <f t="shared" si="3"/>
        <v>The tree grows rapidly.</v>
      </c>
    </row>
    <row r="62" spans="1:7">
      <c r="A62">
        <v>61</v>
      </c>
      <c r="B62" s="23" t="s">
        <v>367</v>
      </c>
      <c r="C62" s="23" t="s">
        <v>369</v>
      </c>
      <c r="D62" s="23">
        <v>86</v>
      </c>
      <c r="E62" s="26">
        <v>0</v>
      </c>
      <c r="F62" s="26" t="s">
        <v>427</v>
      </c>
      <c r="G62" s="29" t="str">
        <f>IF(F62="pic",CONCATENATE(B62,".bmp"),#REF!)</f>
        <v>TP11.bmp</v>
      </c>
    </row>
    <row r="63" spans="1:7">
      <c r="A63">
        <v>62</v>
      </c>
      <c r="B63" s="24" t="str">
        <f>CONCATENATE("F_",D63)</f>
        <v>F_39</v>
      </c>
      <c r="C63" s="23" t="s">
        <v>326</v>
      </c>
      <c r="D63" s="23">
        <v>39</v>
      </c>
      <c r="E63" s="26">
        <v>1</v>
      </c>
      <c r="F63" s="26" t="s">
        <v>436</v>
      </c>
      <c r="G63" s="29" t="str">
        <f>IF(F63="pic",CONCATENATE(B63,".bmp"),C63)</f>
        <v>The novelist writes tirelessly.</v>
      </c>
    </row>
    <row r="64" spans="1:7">
      <c r="A64">
        <v>63</v>
      </c>
      <c r="B64" s="23" t="s">
        <v>414</v>
      </c>
      <c r="C64" s="23" t="s">
        <v>508</v>
      </c>
      <c r="D64" s="23">
        <v>140</v>
      </c>
      <c r="E64" s="26">
        <v>0</v>
      </c>
      <c r="F64" s="26" t="s">
        <v>427</v>
      </c>
      <c r="G64" s="29" t="str">
        <f>IF(F64="pic",CONCATENATE(B64,".bmp"),C64)</f>
        <v>FP35.bmp</v>
      </c>
    </row>
    <row r="65" spans="1:7">
      <c r="A65">
        <v>64</v>
      </c>
      <c r="B65" s="23" t="s">
        <v>390</v>
      </c>
      <c r="C65" s="26" t="s">
        <v>501</v>
      </c>
      <c r="D65" s="23">
        <v>125</v>
      </c>
      <c r="E65" s="26">
        <v>0</v>
      </c>
      <c r="F65" s="26" t="s">
        <v>427</v>
      </c>
      <c r="G65" s="29" t="str">
        <f>IF(F65="pic",CONCATENATE(B65,".bmp"),C61)</f>
        <v>FP20.bmp</v>
      </c>
    </row>
    <row r="66" spans="1:7">
      <c r="A66">
        <v>65</v>
      </c>
      <c r="B66" s="23" t="s">
        <v>399</v>
      </c>
      <c r="C66" s="26" t="s">
        <v>503</v>
      </c>
      <c r="D66" s="23">
        <v>131</v>
      </c>
      <c r="E66" s="26">
        <v>1</v>
      </c>
      <c r="F66" s="26" t="s">
        <v>427</v>
      </c>
      <c r="G66" s="29" t="str">
        <f>IF(F66="pic",CONCATENATE(B66,".bmp"),C60)</f>
        <v>FP26.bmp</v>
      </c>
    </row>
    <row r="67" spans="1:7">
      <c r="A67">
        <v>66</v>
      </c>
      <c r="B67" s="24" t="str">
        <f>CONCATENATE("F_",D67)</f>
        <v>F_60</v>
      </c>
      <c r="C67" s="23" t="s">
        <v>346</v>
      </c>
      <c r="D67" s="23">
        <v>60</v>
      </c>
      <c r="E67" s="26">
        <v>0</v>
      </c>
      <c r="F67" s="26" t="s">
        <v>436</v>
      </c>
      <c r="G67" s="29" t="str">
        <f>IF(F67="pic",CONCATENATE(B67,".bmp"),C67)</f>
        <v>The cadet salutes when the lieutenant addresses him.</v>
      </c>
    </row>
    <row r="68" spans="1:7">
      <c r="A68">
        <v>67</v>
      </c>
      <c r="B68" s="24" t="str">
        <f>CONCATENATE("F_",D68)</f>
        <v>F_15</v>
      </c>
      <c r="C68" s="23" t="s">
        <v>302</v>
      </c>
      <c r="D68" s="23">
        <v>15</v>
      </c>
      <c r="E68" s="26">
        <v>0</v>
      </c>
      <c r="F68" s="26" t="s">
        <v>436</v>
      </c>
      <c r="G68" s="29" t="str">
        <f>IF(F68="pic",CONCATENATE(B68,".bmp"),C68)</f>
        <v>The architect perfects his design.</v>
      </c>
    </row>
    <row r="69" spans="1:7">
      <c r="A69">
        <v>68</v>
      </c>
      <c r="B69" s="24" t="str">
        <f>CONCATENATE("F_",D69)</f>
        <v>F_15</v>
      </c>
      <c r="C69" s="23" t="s">
        <v>302</v>
      </c>
      <c r="D69" s="23">
        <v>15</v>
      </c>
      <c r="E69" s="26">
        <v>1</v>
      </c>
      <c r="F69" s="26" t="s">
        <v>436</v>
      </c>
      <c r="G69" s="29" t="str">
        <f>IF(F69="pic",CONCATENATE(B69,".bmp"),C69)</f>
        <v>The architect perfects his design.</v>
      </c>
    </row>
    <row r="70" spans="1:7">
      <c r="A70">
        <v>69</v>
      </c>
      <c r="B70" s="23" t="s">
        <v>349</v>
      </c>
      <c r="C70" s="23" t="s">
        <v>350</v>
      </c>
      <c r="D70" s="23">
        <v>77</v>
      </c>
      <c r="E70" s="26">
        <v>0</v>
      </c>
      <c r="F70" s="26" t="s">
        <v>427</v>
      </c>
      <c r="G70" s="29" t="str">
        <f>IF(F70="pic",CONCATENATE(B70,".bmp"),C70)</f>
        <v>TP2.bmp</v>
      </c>
    </row>
    <row r="71" spans="1:7">
      <c r="A71">
        <v>70</v>
      </c>
      <c r="B71" s="23" t="s">
        <v>406</v>
      </c>
      <c r="C71" s="23" t="s">
        <v>413</v>
      </c>
      <c r="D71" s="23">
        <v>135</v>
      </c>
      <c r="E71" s="26">
        <v>0</v>
      </c>
      <c r="F71" s="26" t="s">
        <v>427</v>
      </c>
      <c r="G71" s="29" t="str">
        <f>IF(F71="pic",CONCATENATE(B71,".bmp"),C71)</f>
        <v>FP30.bmp</v>
      </c>
    </row>
    <row r="72" spans="1:7">
      <c r="A72">
        <v>71</v>
      </c>
      <c r="B72" s="23" t="s">
        <v>375</v>
      </c>
      <c r="C72" s="23" t="s">
        <v>378</v>
      </c>
      <c r="D72" s="23">
        <v>117</v>
      </c>
      <c r="E72" s="26">
        <v>1</v>
      </c>
      <c r="F72" s="26" t="s">
        <v>427</v>
      </c>
      <c r="G72" s="29" t="str">
        <f>IF(F72="pic",CONCATENATE(B72,".bmp"),C70)</f>
        <v>FP12.bmp</v>
      </c>
    </row>
    <row r="73" spans="1:7">
      <c r="A73">
        <v>72</v>
      </c>
      <c r="B73" s="24" t="str">
        <f>CONCATENATE("F_",D73)</f>
        <v>F_1</v>
      </c>
      <c r="C73" s="23" t="s">
        <v>285</v>
      </c>
      <c r="D73" s="23">
        <v>1</v>
      </c>
      <c r="E73" s="26">
        <v>0</v>
      </c>
      <c r="F73" s="26" t="s">
        <v>436</v>
      </c>
      <c r="G73" s="29" t="str">
        <f>IF(F73="pic",CONCATENATE(B73,".bmp"),C73)</f>
        <v>The officer detains the gentleman.</v>
      </c>
    </row>
    <row r="74" spans="1:7">
      <c r="A74">
        <v>73</v>
      </c>
      <c r="B74" s="24" t="str">
        <f>CONCATENATE("F_",D74)</f>
        <v>F_7</v>
      </c>
      <c r="C74" s="23" t="s">
        <v>292</v>
      </c>
      <c r="D74" s="23">
        <v>7</v>
      </c>
      <c r="E74" s="26">
        <v>1</v>
      </c>
      <c r="F74" s="26" t="s">
        <v>436</v>
      </c>
      <c r="G74" s="29" t="str">
        <f>IF(F74="pic",CONCATENATE(B74,".bmp"),C74)</f>
        <v>The technician installed the cable.</v>
      </c>
    </row>
    <row r="75" spans="1:7">
      <c r="A75">
        <v>74</v>
      </c>
      <c r="B75" s="24" t="str">
        <f>CONCATENATE("F_",D75)</f>
        <v>F_10</v>
      </c>
      <c r="C75" s="23" t="s">
        <v>296</v>
      </c>
      <c r="D75" s="23">
        <v>10</v>
      </c>
      <c r="E75" s="26">
        <v>0</v>
      </c>
      <c r="F75" s="26" t="s">
        <v>436</v>
      </c>
      <c r="G75" s="29" t="str">
        <f>IF(F75="pic",CONCATENATE(B75,".bmp"),C75)</f>
        <v>The publisher criticizes the manuscript.</v>
      </c>
    </row>
    <row r="76" spans="1:7">
      <c r="A76">
        <v>75</v>
      </c>
      <c r="B76" s="23" t="s">
        <v>377</v>
      </c>
      <c r="C76" s="23" t="s">
        <v>380</v>
      </c>
      <c r="D76" s="23">
        <v>118</v>
      </c>
      <c r="E76" s="26">
        <v>0</v>
      </c>
      <c r="F76" s="26" t="s">
        <v>427</v>
      </c>
      <c r="G76" s="29" t="str">
        <f>IF(F76="pic",CONCATENATE(B76,".bmp"),C74)</f>
        <v>FP13.bmp</v>
      </c>
    </row>
    <row r="77" spans="1:7">
      <c r="A77">
        <v>76</v>
      </c>
      <c r="B77" s="24" t="str">
        <f>CONCATENATE("F_",D77)</f>
        <v>F_16</v>
      </c>
      <c r="C77" s="23" t="s">
        <v>303</v>
      </c>
      <c r="D77" s="23">
        <v>16</v>
      </c>
      <c r="E77" s="26">
        <v>0</v>
      </c>
      <c r="F77" s="26" t="s">
        <v>436</v>
      </c>
      <c r="G77" s="29" t="str">
        <f>IF(F77="pic",CONCATENATE(B77,".bmp"),C77)</f>
        <v>The CEO fires his secretary.</v>
      </c>
    </row>
    <row r="78" spans="1:7">
      <c r="A78">
        <v>77</v>
      </c>
      <c r="B78" s="23" t="s">
        <v>389</v>
      </c>
      <c r="C78" s="23" t="s">
        <v>394</v>
      </c>
      <c r="D78" s="23">
        <v>124</v>
      </c>
      <c r="E78" s="26">
        <v>0</v>
      </c>
      <c r="F78" s="26" t="s">
        <v>427</v>
      </c>
      <c r="G78" s="29" t="str">
        <f>IF(F78="pic",CONCATENATE(B78,".bmp"),#REF!)</f>
        <v>FP19.bmp</v>
      </c>
    </row>
    <row r="79" spans="1:7">
      <c r="A79">
        <v>78</v>
      </c>
      <c r="B79" s="23" t="s">
        <v>520</v>
      </c>
      <c r="C79" s="23" t="s">
        <v>521</v>
      </c>
      <c r="D79" s="23">
        <v>147</v>
      </c>
      <c r="E79" s="26">
        <v>0</v>
      </c>
      <c r="F79" s="26" t="s">
        <v>427</v>
      </c>
      <c r="G79" s="29" t="str">
        <f>IF(F79="pic",CONCATENATE(B79,".bmp"),C79)</f>
        <v>TP18.bmp</v>
      </c>
    </row>
    <row r="80" spans="1:7">
      <c r="A80">
        <v>79</v>
      </c>
      <c r="B80" s="24" t="str">
        <f>CONCATENATE("F_",D80)</f>
        <v>F_11</v>
      </c>
      <c r="C80" s="23" t="s">
        <v>297</v>
      </c>
      <c r="D80" s="23">
        <v>11</v>
      </c>
      <c r="E80" s="26">
        <v>0</v>
      </c>
      <c r="F80" s="26" t="s">
        <v>436</v>
      </c>
      <c r="G80" s="29" t="str">
        <f>IF(F80="pic",CONCATENATE(B80,".bmp"),C80)</f>
        <v>The doctor examines the patient.</v>
      </c>
    </row>
    <row r="81" spans="1:7">
      <c r="A81">
        <v>80</v>
      </c>
      <c r="B81" s="24" t="str">
        <f>CONCATENATE("F_",D81)</f>
        <v>F_22</v>
      </c>
      <c r="C81" s="23" t="s">
        <v>309</v>
      </c>
      <c r="D81" s="23">
        <v>22</v>
      </c>
      <c r="E81" s="26">
        <v>0</v>
      </c>
      <c r="F81" s="26" t="s">
        <v>436</v>
      </c>
      <c r="G81" s="29" t="str">
        <f>IF(F81="pic",CONCATENATE(B81,".bmp"),C81)</f>
        <v>The teacher reprimands the student.</v>
      </c>
    </row>
    <row r="82" spans="1:7">
      <c r="A82">
        <v>81</v>
      </c>
      <c r="B82" s="24" t="str">
        <f>CONCATENATE("F_",D82)</f>
        <v>F_36</v>
      </c>
      <c r="C82" s="23" t="s">
        <v>323</v>
      </c>
      <c r="D82" s="23">
        <v>36</v>
      </c>
      <c r="E82" s="26">
        <v>1</v>
      </c>
      <c r="F82" s="26" t="s">
        <v>436</v>
      </c>
      <c r="G82" s="29" t="str">
        <f>IF(F82="pic",CONCATENATE(B82,".bmp"),C82)</f>
        <v>The manager walks briskly.</v>
      </c>
    </row>
    <row r="83" spans="1:7">
      <c r="A83">
        <v>82</v>
      </c>
      <c r="B83" s="23" t="s">
        <v>392</v>
      </c>
      <c r="C83" s="23" t="s">
        <v>397</v>
      </c>
      <c r="D83" s="23">
        <v>126</v>
      </c>
      <c r="E83" s="26">
        <v>0</v>
      </c>
      <c r="F83" s="26" t="s">
        <v>427</v>
      </c>
      <c r="G83" s="29" t="str">
        <f>IF(F83="pic",CONCATENATE(B83,".bmp"),#REF!)</f>
        <v>FP21.bmp</v>
      </c>
    </row>
    <row r="84" spans="1:7">
      <c r="A84">
        <v>83</v>
      </c>
      <c r="B84" s="24" t="str">
        <f>CONCATENATE("F_",D84)</f>
        <v>F_8</v>
      </c>
      <c r="C84" s="23" t="s">
        <v>294</v>
      </c>
      <c r="D84" s="23">
        <v>8</v>
      </c>
      <c r="E84" s="26">
        <v>1</v>
      </c>
      <c r="F84" s="26" t="s">
        <v>436</v>
      </c>
      <c r="G84" s="29" t="str">
        <f>IF(F84="pic",CONCATENATE(B84,".bmp"),C84)</f>
        <v>The student completes her term paper.</v>
      </c>
    </row>
    <row r="85" spans="1:7">
      <c r="A85">
        <v>84</v>
      </c>
      <c r="B85" s="24" t="str">
        <f>CONCATENATE("F_",D85)</f>
        <v>F_35</v>
      </c>
      <c r="C85" s="23" t="s">
        <v>322</v>
      </c>
      <c r="D85" s="23">
        <v>35</v>
      </c>
      <c r="E85" s="26">
        <v>0</v>
      </c>
      <c r="F85" s="26" t="s">
        <v>436</v>
      </c>
      <c r="G85" s="29" t="str">
        <f>IF(F85="pic",CONCATENATE(B85,".bmp"),C85)</f>
        <v>The opera singer performes beautifully.</v>
      </c>
    </row>
    <row r="86" spans="1:7">
      <c r="A86">
        <v>85</v>
      </c>
      <c r="B86" s="23" t="s">
        <v>387</v>
      </c>
      <c r="C86" s="23" t="s">
        <v>391</v>
      </c>
      <c r="D86" s="23">
        <v>123</v>
      </c>
      <c r="E86" s="26">
        <v>1</v>
      </c>
      <c r="F86" s="26" t="s">
        <v>427</v>
      </c>
      <c r="G86" s="29" t="str">
        <f>IF(F86="pic",CONCATENATE(B86,".bmp"),C84)</f>
        <v>FP18.bmp</v>
      </c>
    </row>
    <row r="87" spans="1:7">
      <c r="A87">
        <v>86</v>
      </c>
      <c r="B87" s="24" t="str">
        <f t="shared" ref="B87:B92" si="4">CONCATENATE("F_",D87)</f>
        <v>F_10</v>
      </c>
      <c r="C87" s="23" t="s">
        <v>296</v>
      </c>
      <c r="D87" s="23">
        <v>10</v>
      </c>
      <c r="E87" s="26">
        <v>1</v>
      </c>
      <c r="F87" s="26" t="s">
        <v>436</v>
      </c>
      <c r="G87" s="29" t="str">
        <f t="shared" ref="G87:G93" si="5">IF(F87="pic",CONCATENATE(B87,".bmp"),C87)</f>
        <v>The publisher criticizes the manuscript.</v>
      </c>
    </row>
    <row r="88" spans="1:7">
      <c r="A88">
        <v>87</v>
      </c>
      <c r="B88" s="24" t="str">
        <f t="shared" si="4"/>
        <v>F_3</v>
      </c>
      <c r="C88" s="23" t="s">
        <v>287</v>
      </c>
      <c r="D88" s="23">
        <v>3</v>
      </c>
      <c r="E88" s="26">
        <v>0</v>
      </c>
      <c r="F88" s="26" t="s">
        <v>436</v>
      </c>
      <c r="G88" s="29" t="str">
        <f t="shared" si="5"/>
        <v>The restaurant patron eats her food.</v>
      </c>
    </row>
    <row r="89" spans="1:7">
      <c r="A89">
        <v>88</v>
      </c>
      <c r="B89" s="24" t="str">
        <f t="shared" si="4"/>
        <v>F_40</v>
      </c>
      <c r="C89" s="23" t="s">
        <v>327</v>
      </c>
      <c r="D89" s="23">
        <v>40</v>
      </c>
      <c r="E89" s="26">
        <v>0</v>
      </c>
      <c r="F89" s="26" t="s">
        <v>436</v>
      </c>
      <c r="G89" s="29" t="str">
        <f t="shared" si="5"/>
        <v>The plane lands smoothly.</v>
      </c>
    </row>
    <row r="90" spans="1:7">
      <c r="A90">
        <v>89</v>
      </c>
      <c r="B90" s="24" t="str">
        <f t="shared" si="4"/>
        <v>F_32</v>
      </c>
      <c r="C90" s="23" t="s">
        <v>319</v>
      </c>
      <c r="D90" s="23">
        <v>32</v>
      </c>
      <c r="E90" s="26">
        <v>0</v>
      </c>
      <c r="F90" s="26" t="s">
        <v>436</v>
      </c>
      <c r="G90" s="29" t="str">
        <f t="shared" si="5"/>
        <v>The time passes slowly.</v>
      </c>
    </row>
    <row r="91" spans="1:7">
      <c r="A91">
        <v>90</v>
      </c>
      <c r="B91" s="24" t="str">
        <f t="shared" si="4"/>
        <v>F_16</v>
      </c>
      <c r="C91" s="23" t="s">
        <v>303</v>
      </c>
      <c r="D91" s="23">
        <v>16</v>
      </c>
      <c r="E91" s="26">
        <v>1</v>
      </c>
      <c r="F91" s="26" t="s">
        <v>436</v>
      </c>
      <c r="G91" s="29" t="str">
        <f t="shared" si="5"/>
        <v>The CEO fires his secretary.</v>
      </c>
    </row>
    <row r="92" spans="1:7">
      <c r="A92">
        <v>91</v>
      </c>
      <c r="B92" s="24" t="str">
        <f t="shared" si="4"/>
        <v>F_19</v>
      </c>
      <c r="C92" s="23" t="s">
        <v>306</v>
      </c>
      <c r="D92" s="23">
        <v>19</v>
      </c>
      <c r="E92" s="26">
        <v>0</v>
      </c>
      <c r="F92" s="26" t="s">
        <v>436</v>
      </c>
      <c r="G92" s="29" t="str">
        <f t="shared" si="5"/>
        <v>The janitor mops the gymnasium floor.</v>
      </c>
    </row>
    <row r="93" spans="1:7">
      <c r="A93">
        <v>92</v>
      </c>
      <c r="B93" s="23" t="s">
        <v>408</v>
      </c>
      <c r="C93" s="23" t="s">
        <v>505</v>
      </c>
      <c r="D93" s="23">
        <v>137</v>
      </c>
      <c r="E93" s="26">
        <v>1</v>
      </c>
      <c r="F93" s="26" t="s">
        <v>427</v>
      </c>
      <c r="G93" s="29" t="str">
        <f t="shared" si="5"/>
        <v>FP32.bmp</v>
      </c>
    </row>
    <row r="94" spans="1:7">
      <c r="A94">
        <v>93</v>
      </c>
      <c r="B94" s="23" t="s">
        <v>379</v>
      </c>
      <c r="C94" s="23" t="s">
        <v>382</v>
      </c>
      <c r="D94" s="23">
        <v>119</v>
      </c>
      <c r="E94" s="26">
        <v>0</v>
      </c>
      <c r="F94" s="26" t="s">
        <v>427</v>
      </c>
      <c r="G94" s="29" t="str">
        <f>IF(F94="pic",CONCATENATE(B94,".bmp"),C92)</f>
        <v>FP14.bmp</v>
      </c>
    </row>
    <row r="95" spans="1:7">
      <c r="A95">
        <v>94</v>
      </c>
      <c r="B95" s="24" t="str">
        <f>CONCATENATE("F_",D95)</f>
        <v>F_51</v>
      </c>
      <c r="C95" s="23" t="s">
        <v>337</v>
      </c>
      <c r="D95" s="23">
        <v>51</v>
      </c>
      <c r="E95" s="26">
        <v>1</v>
      </c>
      <c r="F95" s="26" t="s">
        <v>436</v>
      </c>
      <c r="G95" s="29" t="str">
        <f t="shared" ref="G95:G100" si="6">IF(F95="pic",CONCATENATE(B95,".bmp"),C95)</f>
        <v>The stove works sporadically.</v>
      </c>
    </row>
    <row r="96" spans="1:7">
      <c r="A96">
        <v>95</v>
      </c>
      <c r="B96" s="23" t="s">
        <v>406</v>
      </c>
      <c r="C96" s="23" t="s">
        <v>413</v>
      </c>
      <c r="D96" s="23">
        <v>135</v>
      </c>
      <c r="E96" s="26">
        <v>1</v>
      </c>
      <c r="F96" s="26" t="s">
        <v>427</v>
      </c>
      <c r="G96" s="29" t="str">
        <f t="shared" si="6"/>
        <v>FP30.bmp</v>
      </c>
    </row>
    <row r="97" spans="1:7">
      <c r="A97">
        <v>96</v>
      </c>
      <c r="B97" s="24" t="str">
        <f>CONCATENATE("F_",D97)</f>
        <v>F_25</v>
      </c>
      <c r="C97" s="23" t="s">
        <v>312</v>
      </c>
      <c r="D97" s="23">
        <v>25</v>
      </c>
      <c r="E97" s="26">
        <v>0</v>
      </c>
      <c r="F97" s="26" t="s">
        <v>436</v>
      </c>
      <c r="G97" s="29" t="str">
        <f t="shared" si="6"/>
        <v>The man checks his watch.</v>
      </c>
    </row>
    <row r="98" spans="1:7">
      <c r="A98">
        <v>97</v>
      </c>
      <c r="B98" s="24" t="str">
        <f>CONCATENATE("F_",D98)</f>
        <v>F_55</v>
      </c>
      <c r="C98" s="23" t="s">
        <v>341</v>
      </c>
      <c r="D98" s="23">
        <v>55</v>
      </c>
      <c r="E98" s="26">
        <v>0</v>
      </c>
      <c r="F98" s="26" t="s">
        <v>436</v>
      </c>
      <c r="G98" s="29" t="str">
        <f t="shared" si="6"/>
        <v>The cook jumps when the hot soup splattered.</v>
      </c>
    </row>
    <row r="99" spans="1:7">
      <c r="A99">
        <v>98</v>
      </c>
      <c r="B99" s="23" t="s">
        <v>513</v>
      </c>
      <c r="C99" s="26" t="s">
        <v>514</v>
      </c>
      <c r="D99" s="23">
        <v>89</v>
      </c>
      <c r="E99" s="26">
        <v>0</v>
      </c>
      <c r="F99" s="26" t="s">
        <v>427</v>
      </c>
      <c r="G99" s="29" t="str">
        <f t="shared" si="6"/>
        <v>TP24.bmp</v>
      </c>
    </row>
    <row r="100" spans="1:7">
      <c r="A100">
        <v>99</v>
      </c>
      <c r="B100" s="24" t="str">
        <f>CONCATENATE("F_",D100)</f>
        <v>F_54</v>
      </c>
      <c r="C100" s="23" t="s">
        <v>340</v>
      </c>
      <c r="D100" s="23">
        <v>54</v>
      </c>
      <c r="E100" s="26">
        <v>0</v>
      </c>
      <c r="F100" s="26" t="s">
        <v>436</v>
      </c>
      <c r="G100" s="29" t="str">
        <f t="shared" si="6"/>
        <v>The window shatters when the hurricane arrives.</v>
      </c>
    </row>
    <row r="101" spans="1:7">
      <c r="A101">
        <v>100</v>
      </c>
      <c r="B101" s="23" t="s">
        <v>389</v>
      </c>
      <c r="C101" s="23" t="s">
        <v>394</v>
      </c>
      <c r="D101" s="23">
        <v>124</v>
      </c>
      <c r="E101" s="26">
        <v>1</v>
      </c>
      <c r="F101" s="26" t="s">
        <v>427</v>
      </c>
      <c r="G101" s="29" t="str">
        <f>IF(F101="pic",CONCATENATE(B101,".bmp"),#REF!)</f>
        <v>FP19.bmp</v>
      </c>
    </row>
    <row r="102" spans="1:7">
      <c r="A102">
        <v>101</v>
      </c>
      <c r="B102" s="24" t="str">
        <f>CONCATENATE("F_",D102)</f>
        <v>F_55</v>
      </c>
      <c r="C102" s="23" t="s">
        <v>341</v>
      </c>
      <c r="D102" s="23">
        <v>55</v>
      </c>
      <c r="E102" s="26">
        <v>1</v>
      </c>
      <c r="F102" s="26" t="s">
        <v>436</v>
      </c>
      <c r="G102" s="29" t="str">
        <f t="shared" ref="G102:G117" si="7">IF(F102="pic",CONCATENATE(B102,".bmp"),C102)</f>
        <v>The cook jumps when the hot soup splattered.</v>
      </c>
    </row>
    <row r="103" spans="1:7">
      <c r="A103">
        <v>102</v>
      </c>
      <c r="B103" s="24" t="str">
        <f>CONCATENATE("F_",D103)</f>
        <v>F_13</v>
      </c>
      <c r="C103" s="23" t="s">
        <v>300</v>
      </c>
      <c r="D103" s="23">
        <v>13</v>
      </c>
      <c r="E103" s="26">
        <v>1</v>
      </c>
      <c r="F103" s="26" t="s">
        <v>436</v>
      </c>
      <c r="G103" s="29" t="str">
        <f t="shared" si="7"/>
        <v>The secretary filed the document.</v>
      </c>
    </row>
    <row r="104" spans="1:7">
      <c r="A104">
        <v>103</v>
      </c>
      <c r="B104" s="24" t="str">
        <f>CONCATENATE("F_",D104)</f>
        <v>F_35</v>
      </c>
      <c r="C104" s="23" t="s">
        <v>322</v>
      </c>
      <c r="D104" s="23">
        <v>35</v>
      </c>
      <c r="E104" s="26">
        <v>1</v>
      </c>
      <c r="F104" s="26" t="s">
        <v>436</v>
      </c>
      <c r="G104" s="29" t="str">
        <f t="shared" si="7"/>
        <v>The opera singer performes beautifully.</v>
      </c>
    </row>
    <row r="105" spans="1:7">
      <c r="A105">
        <v>104</v>
      </c>
      <c r="B105" s="23" t="s">
        <v>402</v>
      </c>
      <c r="C105" s="23" t="s">
        <v>409</v>
      </c>
      <c r="D105" s="23">
        <v>133</v>
      </c>
      <c r="E105" s="26">
        <v>0</v>
      </c>
      <c r="F105" s="26" t="s">
        <v>427</v>
      </c>
      <c r="G105" s="29" t="str">
        <f t="shared" si="7"/>
        <v>FP28.bmp</v>
      </c>
    </row>
    <row r="106" spans="1:7">
      <c r="A106">
        <v>105</v>
      </c>
      <c r="B106" s="23" t="s">
        <v>517</v>
      </c>
      <c r="C106" s="23" t="s">
        <v>449</v>
      </c>
      <c r="D106" s="23">
        <v>149</v>
      </c>
      <c r="E106" s="26">
        <v>0</v>
      </c>
      <c r="F106" s="26" t="s">
        <v>427</v>
      </c>
      <c r="G106" s="29" t="str">
        <f t="shared" si="7"/>
        <v>TP22.bmp</v>
      </c>
    </row>
    <row r="107" spans="1:7">
      <c r="A107">
        <v>106</v>
      </c>
      <c r="B107" s="24" t="str">
        <f t="shared" ref="B107:B112" si="8">CONCATENATE("F_",D107)</f>
        <v>F_54</v>
      </c>
      <c r="C107" s="23" t="s">
        <v>340</v>
      </c>
      <c r="D107" s="23">
        <v>54</v>
      </c>
      <c r="E107" s="26">
        <v>1</v>
      </c>
      <c r="F107" s="26" t="s">
        <v>436</v>
      </c>
      <c r="G107" s="29" t="str">
        <f t="shared" si="7"/>
        <v>The window shatters when the hurricane arrives.</v>
      </c>
    </row>
    <row r="108" spans="1:7">
      <c r="A108">
        <v>107</v>
      </c>
      <c r="B108" s="24" t="str">
        <f t="shared" si="8"/>
        <v>F_40</v>
      </c>
      <c r="C108" s="23" t="s">
        <v>327</v>
      </c>
      <c r="D108" s="23">
        <v>40</v>
      </c>
      <c r="E108" s="26">
        <v>1</v>
      </c>
      <c r="F108" s="26" t="s">
        <v>436</v>
      </c>
      <c r="G108" s="29" t="str">
        <f t="shared" si="7"/>
        <v>The plane lands smoothly.</v>
      </c>
    </row>
    <row r="109" spans="1:7">
      <c r="A109">
        <v>108</v>
      </c>
      <c r="B109" s="24" t="str">
        <f t="shared" si="8"/>
        <v>F_9</v>
      </c>
      <c r="C109" s="23" t="s">
        <v>295</v>
      </c>
      <c r="D109" s="23">
        <v>9</v>
      </c>
      <c r="E109" s="26">
        <v>0</v>
      </c>
      <c r="F109" s="26" t="s">
        <v>436</v>
      </c>
      <c r="G109" s="29" t="str">
        <f t="shared" si="7"/>
        <v>The manager greets his customer.</v>
      </c>
    </row>
    <row r="110" spans="1:7">
      <c r="A110">
        <v>109</v>
      </c>
      <c r="B110" s="24" t="str">
        <f t="shared" si="8"/>
        <v>F_32</v>
      </c>
      <c r="C110" s="23" t="s">
        <v>319</v>
      </c>
      <c r="D110" s="23">
        <v>32</v>
      </c>
      <c r="E110" s="26">
        <v>1</v>
      </c>
      <c r="F110" s="26" t="s">
        <v>436</v>
      </c>
      <c r="G110" s="29" t="str">
        <f t="shared" si="7"/>
        <v>The time passes slowly.</v>
      </c>
    </row>
    <row r="111" spans="1:7">
      <c r="A111">
        <v>110</v>
      </c>
      <c r="B111" s="24" t="str">
        <f t="shared" si="8"/>
        <v>F_23</v>
      </c>
      <c r="C111" s="23" t="s">
        <v>310</v>
      </c>
      <c r="D111" s="23">
        <v>23</v>
      </c>
      <c r="E111" s="26">
        <v>0</v>
      </c>
      <c r="F111" s="26" t="s">
        <v>436</v>
      </c>
      <c r="G111" s="29" t="str">
        <f t="shared" si="7"/>
        <v>The salesman completes his quota.</v>
      </c>
    </row>
    <row r="112" spans="1:7">
      <c r="A112">
        <v>111</v>
      </c>
      <c r="B112" s="24" t="str">
        <f t="shared" si="8"/>
        <v>F_59</v>
      </c>
      <c r="C112" s="23" t="s">
        <v>345</v>
      </c>
      <c r="D112" s="23">
        <v>59</v>
      </c>
      <c r="E112" s="26">
        <v>0</v>
      </c>
      <c r="F112" s="26" t="s">
        <v>436</v>
      </c>
      <c r="G112" s="29" t="str">
        <f t="shared" si="7"/>
        <v>The teacher blushes when his students correct him.</v>
      </c>
    </row>
    <row r="113" spans="1:7">
      <c r="A113">
        <v>112</v>
      </c>
      <c r="B113" s="23" t="s">
        <v>347</v>
      </c>
      <c r="C113" s="23" t="s">
        <v>348</v>
      </c>
      <c r="D113" s="23">
        <v>76</v>
      </c>
      <c r="E113" s="26">
        <v>0</v>
      </c>
      <c r="F113" s="26" t="s">
        <v>427</v>
      </c>
      <c r="G113" s="29" t="str">
        <f t="shared" si="7"/>
        <v>TP1.bmp</v>
      </c>
    </row>
    <row r="114" spans="1:7">
      <c r="A114">
        <v>113</v>
      </c>
      <c r="B114" s="24" t="str">
        <f>CONCATENATE("F_",D114)</f>
        <v>F_60</v>
      </c>
      <c r="C114" s="23" t="s">
        <v>346</v>
      </c>
      <c r="D114" s="23">
        <v>60</v>
      </c>
      <c r="E114" s="26">
        <v>1</v>
      </c>
      <c r="F114" s="26" t="s">
        <v>436</v>
      </c>
      <c r="G114" s="29" t="str">
        <f t="shared" si="7"/>
        <v>The cadet salutes when the lieutenant addresses him.</v>
      </c>
    </row>
    <row r="115" spans="1:7">
      <c r="A115">
        <v>114</v>
      </c>
      <c r="B115" s="23" t="s">
        <v>404</v>
      </c>
      <c r="C115" s="23" t="s">
        <v>411</v>
      </c>
      <c r="D115" s="23">
        <v>134</v>
      </c>
      <c r="E115" s="26">
        <v>0</v>
      </c>
      <c r="F115" s="26" t="s">
        <v>427</v>
      </c>
      <c r="G115" s="29" t="str">
        <f t="shared" si="7"/>
        <v>FP29.bmp</v>
      </c>
    </row>
    <row r="116" spans="1:7">
      <c r="A116">
        <v>115</v>
      </c>
      <c r="B116" s="23" t="s">
        <v>404</v>
      </c>
      <c r="C116" s="23" t="s">
        <v>411</v>
      </c>
      <c r="D116" s="23">
        <v>134</v>
      </c>
      <c r="E116" s="26">
        <v>1</v>
      </c>
      <c r="F116" s="26" t="s">
        <v>427</v>
      </c>
      <c r="G116" s="29" t="str">
        <f t="shared" si="7"/>
        <v>FP29.bmp</v>
      </c>
    </row>
    <row r="117" spans="1:7">
      <c r="A117">
        <v>116</v>
      </c>
      <c r="B117" s="24" t="str">
        <f>CONCATENATE("F_",D117)</f>
        <v>F_20</v>
      </c>
      <c r="C117" s="23" t="s">
        <v>307</v>
      </c>
      <c r="D117" s="23">
        <v>20</v>
      </c>
      <c r="E117" s="26">
        <v>0</v>
      </c>
      <c r="F117" s="26" t="s">
        <v>436</v>
      </c>
      <c r="G117" s="29" t="str">
        <f t="shared" si="7"/>
        <v>The pharmacist fills the patient's prescription.</v>
      </c>
    </row>
    <row r="118" spans="1:7">
      <c r="A118">
        <v>117</v>
      </c>
      <c r="B118" s="23" t="s">
        <v>370</v>
      </c>
      <c r="C118" s="26" t="s">
        <v>373</v>
      </c>
      <c r="D118" s="23">
        <v>88</v>
      </c>
      <c r="E118" s="26">
        <v>0</v>
      </c>
      <c r="F118" s="26" t="s">
        <v>427</v>
      </c>
      <c r="G118" s="29" t="str">
        <f>IF(F118="pic",CONCATENATE(B118,".bmp"),C117)</f>
        <v>TP13.bmp</v>
      </c>
    </row>
    <row r="119" spans="1:7">
      <c r="A119">
        <v>118</v>
      </c>
      <c r="B119" s="23" t="s">
        <v>401</v>
      </c>
      <c r="C119" s="23" t="s">
        <v>504</v>
      </c>
      <c r="D119" s="23">
        <v>132</v>
      </c>
      <c r="E119" s="26">
        <v>1</v>
      </c>
      <c r="F119" s="26" t="s">
        <v>427</v>
      </c>
      <c r="G119" s="29" t="str">
        <f>IF(F119="pic",CONCATENATE(B119,".bmp"),C119)</f>
        <v>FP27.bmp</v>
      </c>
    </row>
    <row r="120" spans="1:7">
      <c r="A120">
        <v>119</v>
      </c>
      <c r="B120" s="23" t="s">
        <v>365</v>
      </c>
      <c r="C120" s="23" t="s">
        <v>366</v>
      </c>
      <c r="D120" s="23">
        <v>85</v>
      </c>
      <c r="E120" s="26">
        <v>0</v>
      </c>
      <c r="F120" s="26" t="s">
        <v>427</v>
      </c>
      <c r="G120" s="29" t="str">
        <f>IF(F120="pic",CONCATENATE(B120,".bmp"),C120)</f>
        <v>TP10.bmp</v>
      </c>
    </row>
    <row r="121" spans="1:7">
      <c r="A121">
        <v>120</v>
      </c>
      <c r="B121" s="23" t="s">
        <v>374</v>
      </c>
      <c r="C121" s="23" t="s">
        <v>376</v>
      </c>
      <c r="D121" s="23">
        <v>116</v>
      </c>
      <c r="E121" s="26">
        <v>1</v>
      </c>
      <c r="F121" s="26" t="s">
        <v>427</v>
      </c>
      <c r="G121" s="29" t="str">
        <f>IF(F121="pic",CONCATENATE(B121,".bmp"),#REF!)</f>
        <v>FP11.bmp</v>
      </c>
    </row>
    <row r="122" spans="1:7">
      <c r="A122">
        <v>121</v>
      </c>
      <c r="B122" s="23" t="s">
        <v>419</v>
      </c>
      <c r="C122" s="23" t="s">
        <v>422</v>
      </c>
      <c r="D122" s="23">
        <v>144</v>
      </c>
      <c r="E122" s="26">
        <v>0</v>
      </c>
      <c r="F122" s="26" t="s">
        <v>427</v>
      </c>
      <c r="G122" s="29" t="str">
        <f t="shared" ref="G122:G127" si="9">IF(F122="pic",CONCATENATE(B122,".bmp"),C122)</f>
        <v>FP39.bmp</v>
      </c>
    </row>
    <row r="123" spans="1:7">
      <c r="A123">
        <v>122</v>
      </c>
      <c r="B123" s="24" t="str">
        <f>CONCATENATE("F_",D123)</f>
        <v>F_4</v>
      </c>
      <c r="C123" s="23" t="s">
        <v>288</v>
      </c>
      <c r="D123" s="23">
        <v>4</v>
      </c>
      <c r="E123" s="26">
        <v>1</v>
      </c>
      <c r="F123" s="26" t="s">
        <v>436</v>
      </c>
      <c r="G123" s="29" t="str">
        <f t="shared" si="9"/>
        <v>The maid cleans the hotel room.</v>
      </c>
    </row>
    <row r="124" spans="1:7">
      <c r="A124">
        <v>123</v>
      </c>
      <c r="B124" s="24" t="str">
        <f>CONCATENATE("F_",D124)</f>
        <v>F_56</v>
      </c>
      <c r="C124" s="23" t="s">
        <v>342</v>
      </c>
      <c r="D124" s="23">
        <v>56</v>
      </c>
      <c r="E124" s="26">
        <v>0</v>
      </c>
      <c r="F124" s="26" t="s">
        <v>436</v>
      </c>
      <c r="G124" s="29" t="str">
        <f t="shared" si="9"/>
        <v>The woman forgot that she scheduled an appointment.</v>
      </c>
    </row>
    <row r="125" spans="1:7">
      <c r="A125">
        <v>124</v>
      </c>
      <c r="B125" s="24" t="str">
        <f>CONCATENATE("F_",D125)</f>
        <v>F_58</v>
      </c>
      <c r="C125" s="23" t="s">
        <v>344</v>
      </c>
      <c r="D125" s="23">
        <v>58</v>
      </c>
      <c r="E125" s="26">
        <v>1</v>
      </c>
      <c r="F125" s="26" t="s">
        <v>436</v>
      </c>
      <c r="G125" s="29" t="str">
        <f t="shared" si="9"/>
        <v>The company claims that their product is the best.</v>
      </c>
    </row>
    <row r="126" spans="1:7">
      <c r="A126">
        <v>125</v>
      </c>
      <c r="B126" s="24" t="str">
        <f>CONCATENATE("F_",D126)</f>
        <v>F_34</v>
      </c>
      <c r="C126" s="23" t="s">
        <v>321</v>
      </c>
      <c r="D126" s="23">
        <v>34</v>
      </c>
      <c r="E126" s="26">
        <v>1</v>
      </c>
      <c r="F126" s="26" t="s">
        <v>436</v>
      </c>
      <c r="G126" s="29" t="str">
        <f t="shared" si="9"/>
        <v>The audience laughs extremely loudly.</v>
      </c>
    </row>
    <row r="127" spans="1:7">
      <c r="A127">
        <v>126</v>
      </c>
      <c r="B127" s="24" t="str">
        <f>CONCATENATE("F_",D127)</f>
        <v>F_5</v>
      </c>
      <c r="C127" s="23" t="s">
        <v>289</v>
      </c>
      <c r="D127" s="23">
        <v>5</v>
      </c>
      <c r="E127" s="26">
        <v>0</v>
      </c>
      <c r="F127" s="26" t="s">
        <v>436</v>
      </c>
      <c r="G127" s="29" t="str">
        <f t="shared" si="9"/>
        <v>The caterer prepares the meal.</v>
      </c>
    </row>
    <row r="128" spans="1:7">
      <c r="A128">
        <v>127</v>
      </c>
      <c r="B128" s="23" t="s">
        <v>390</v>
      </c>
      <c r="C128" s="26" t="s">
        <v>501</v>
      </c>
      <c r="D128" s="23">
        <v>125</v>
      </c>
      <c r="E128" s="26">
        <v>1</v>
      </c>
      <c r="F128" s="26" t="s">
        <v>427</v>
      </c>
      <c r="G128" s="29" t="str">
        <f>IF(F128="pic",CONCATENATE(B128,".bmp"),C124)</f>
        <v>FP20.bmp</v>
      </c>
    </row>
    <row r="129" spans="1:7">
      <c r="A129">
        <v>128</v>
      </c>
      <c r="B129" s="23" t="s">
        <v>407</v>
      </c>
      <c r="C129" s="23" t="s">
        <v>415</v>
      </c>
      <c r="D129" s="23">
        <v>136</v>
      </c>
      <c r="E129" s="26">
        <v>0</v>
      </c>
      <c r="F129" s="26" t="s">
        <v>427</v>
      </c>
      <c r="G129" s="29" t="str">
        <f t="shared" ref="G129:G137" si="10">IF(F129="pic",CONCATENATE(B129,".bmp"),C129)</f>
        <v>FP31.bmp</v>
      </c>
    </row>
    <row r="130" spans="1:7">
      <c r="A130">
        <v>129</v>
      </c>
      <c r="B130" s="24" t="str">
        <f>CONCATENATE("F_",D130)</f>
        <v>F_45</v>
      </c>
      <c r="C130" s="23" t="s">
        <v>332</v>
      </c>
      <c r="D130" s="23">
        <v>45</v>
      </c>
      <c r="E130" s="26">
        <v>0</v>
      </c>
      <c r="F130" s="26" t="s">
        <v>436</v>
      </c>
      <c r="G130" s="29" t="str">
        <f t="shared" si="10"/>
        <v>The interview proceeds smoothly.</v>
      </c>
    </row>
    <row r="131" spans="1:7">
      <c r="A131">
        <v>130</v>
      </c>
      <c r="B131" s="24" t="str">
        <f>CONCATENATE("F_",D131)</f>
        <v>F_31</v>
      </c>
      <c r="C131" s="23" t="s">
        <v>318</v>
      </c>
      <c r="D131" s="23">
        <v>31</v>
      </c>
      <c r="E131" s="26">
        <v>0</v>
      </c>
      <c r="F131" s="26" t="s">
        <v>436</v>
      </c>
      <c r="G131" s="29" t="str">
        <f t="shared" si="10"/>
        <v>The presenter speaks fluidly.</v>
      </c>
    </row>
    <row r="132" spans="1:7">
      <c r="A132">
        <v>131</v>
      </c>
      <c r="B132" s="24" t="str">
        <f>CONCATENATE("F_",D132)</f>
        <v>F_49</v>
      </c>
      <c r="C132" s="23" t="s">
        <v>336</v>
      </c>
      <c r="D132" s="23">
        <v>49</v>
      </c>
      <c r="E132" s="26">
        <v>0</v>
      </c>
      <c r="F132" s="26" t="s">
        <v>436</v>
      </c>
      <c r="G132" s="29" t="str">
        <f t="shared" si="10"/>
        <v>The teacher lectures enthusiastically.</v>
      </c>
    </row>
    <row r="133" spans="1:7">
      <c r="A133">
        <v>132</v>
      </c>
      <c r="B133" s="23" t="s">
        <v>410</v>
      </c>
      <c r="C133" s="23" t="s">
        <v>506</v>
      </c>
      <c r="D133" s="23">
        <v>138</v>
      </c>
      <c r="E133" s="26">
        <v>1</v>
      </c>
      <c r="F133" s="26" t="s">
        <v>427</v>
      </c>
      <c r="G133" s="29" t="str">
        <f t="shared" si="10"/>
        <v>FP33.bmp</v>
      </c>
    </row>
    <row r="134" spans="1:7">
      <c r="A134">
        <v>133</v>
      </c>
      <c r="B134" s="24" t="str">
        <f>CONCATENATE("F_",D134)</f>
        <v>F_30</v>
      </c>
      <c r="C134" s="23" t="s">
        <v>317</v>
      </c>
      <c r="D134" s="23">
        <v>30</v>
      </c>
      <c r="E134" s="26">
        <v>1</v>
      </c>
      <c r="F134" s="26" t="s">
        <v>436</v>
      </c>
      <c r="G134" s="29" t="str">
        <f t="shared" si="10"/>
        <v>The student eats hurriedly.</v>
      </c>
    </row>
    <row r="135" spans="1:7">
      <c r="A135">
        <v>134</v>
      </c>
      <c r="B135" s="23" t="s">
        <v>351</v>
      </c>
      <c r="C135" s="23" t="s">
        <v>352</v>
      </c>
      <c r="D135" s="23">
        <v>78</v>
      </c>
      <c r="E135" s="26">
        <v>0</v>
      </c>
      <c r="F135" s="26" t="s">
        <v>427</v>
      </c>
      <c r="G135" s="29" t="str">
        <f t="shared" si="10"/>
        <v>TP3.bmp</v>
      </c>
    </row>
    <row r="136" spans="1:7">
      <c r="A136">
        <v>135</v>
      </c>
      <c r="B136" s="24" t="str">
        <f>CONCATENATE("F_",D136)</f>
        <v>F_6</v>
      </c>
      <c r="C136" s="23" t="s">
        <v>290</v>
      </c>
      <c r="D136" s="23">
        <v>6</v>
      </c>
      <c r="E136" s="26">
        <v>1</v>
      </c>
      <c r="F136" s="26" t="s">
        <v>436</v>
      </c>
      <c r="G136" s="29" t="str">
        <f t="shared" si="10"/>
        <v>The speaker adjusts the microphone.</v>
      </c>
    </row>
    <row r="137" spans="1:7">
      <c r="A137">
        <v>136</v>
      </c>
      <c r="B137" s="24" t="str">
        <f>CONCATENATE("F_",D137)</f>
        <v>F_24</v>
      </c>
      <c r="C137" s="23" t="s">
        <v>311</v>
      </c>
      <c r="D137" s="23">
        <v>24</v>
      </c>
      <c r="E137" s="26">
        <v>0</v>
      </c>
      <c r="F137" s="26" t="s">
        <v>436</v>
      </c>
      <c r="G137" s="29" t="str">
        <f t="shared" si="10"/>
        <v>The chemist prepares the solution.</v>
      </c>
    </row>
    <row r="138" spans="1:7">
      <c r="A138">
        <v>137</v>
      </c>
      <c r="B138" s="23" t="s">
        <v>377</v>
      </c>
      <c r="C138" s="23" t="s">
        <v>380</v>
      </c>
      <c r="D138" s="23">
        <v>118</v>
      </c>
      <c r="E138" s="26">
        <v>1</v>
      </c>
      <c r="F138" s="26" t="s">
        <v>427</v>
      </c>
      <c r="G138" s="29" t="str">
        <f>IF(F138="pic",CONCATENATE(B138,".bmp"),C136)</f>
        <v>FP13.bmp</v>
      </c>
    </row>
    <row r="139" spans="1:7">
      <c r="A139">
        <v>138</v>
      </c>
      <c r="B139" s="24" t="str">
        <f>CONCATENATE("F_",D139)</f>
        <v>F_59</v>
      </c>
      <c r="C139" s="23" t="s">
        <v>345</v>
      </c>
      <c r="D139" s="23">
        <v>59</v>
      </c>
      <c r="E139" s="26">
        <v>1</v>
      </c>
      <c r="F139" s="26" t="s">
        <v>436</v>
      </c>
      <c r="G139" s="29" t="str">
        <f>IF(F139="pic",CONCATENATE(B139,".bmp"),C139)</f>
        <v>The teacher blushes when his students correct him.</v>
      </c>
    </row>
    <row r="140" spans="1:7">
      <c r="A140">
        <v>139</v>
      </c>
      <c r="B140" s="24" t="str">
        <f>CONCATENATE("F_",D140)</f>
        <v>F_11</v>
      </c>
      <c r="C140" s="23" t="s">
        <v>297</v>
      </c>
      <c r="D140" s="23">
        <v>11</v>
      </c>
      <c r="E140" s="26">
        <v>1</v>
      </c>
      <c r="F140" s="26" t="s">
        <v>436</v>
      </c>
      <c r="G140" s="29" t="str">
        <f>IF(F140="pic",CONCATENATE(B140,".bmp"),C140)</f>
        <v>The doctor examines the patient.</v>
      </c>
    </row>
    <row r="141" spans="1:7">
      <c r="A141">
        <v>140</v>
      </c>
      <c r="B141" s="23" t="s">
        <v>414</v>
      </c>
      <c r="C141" s="23" t="s">
        <v>508</v>
      </c>
      <c r="D141" s="23">
        <v>140</v>
      </c>
      <c r="E141" s="26">
        <v>1</v>
      </c>
      <c r="F141" s="26" t="s">
        <v>427</v>
      </c>
      <c r="G141" s="29" t="str">
        <f>IF(F141="pic",CONCATENATE(B141,".bmp"),C141)</f>
        <v>FP35.bmp</v>
      </c>
    </row>
    <row r="142" spans="1:7">
      <c r="A142">
        <v>141</v>
      </c>
      <c r="B142" s="23" t="s">
        <v>515</v>
      </c>
      <c r="C142" s="23" t="s">
        <v>516</v>
      </c>
      <c r="D142" s="23">
        <v>150</v>
      </c>
      <c r="E142" s="26">
        <v>0</v>
      </c>
      <c r="F142" s="26" t="s">
        <v>427</v>
      </c>
      <c r="G142" s="29" t="str">
        <f>IF(F142="pic",CONCATENATE(B142,".bmp"),C142)</f>
        <v>TP23.bmp</v>
      </c>
    </row>
    <row r="143" spans="1:7">
      <c r="A143">
        <v>142</v>
      </c>
      <c r="B143" s="23" t="s">
        <v>392</v>
      </c>
      <c r="C143" s="23" t="s">
        <v>397</v>
      </c>
      <c r="D143" s="23">
        <v>126</v>
      </c>
      <c r="E143" s="26">
        <v>1</v>
      </c>
      <c r="F143" s="26" t="s">
        <v>427</v>
      </c>
      <c r="G143" s="29" t="str">
        <f>IF(F143="pic",CONCATENATE(B143,".bmp"),#REF!)</f>
        <v>FP21.bmp</v>
      </c>
    </row>
    <row r="144" spans="1:7">
      <c r="A144">
        <v>143</v>
      </c>
      <c r="B144" s="24" t="str">
        <f>CONCATENATE("F_",D144)</f>
        <v>F_56</v>
      </c>
      <c r="C144" s="23" t="s">
        <v>342</v>
      </c>
      <c r="D144" s="23">
        <v>56</v>
      </c>
      <c r="E144" s="26">
        <v>1</v>
      </c>
      <c r="F144" s="26" t="s">
        <v>436</v>
      </c>
      <c r="G144" s="29" t="str">
        <f>IF(F144="pic",CONCATENATE(B144,".bmp"),C144)</f>
        <v>The woman forgot that she scheduled an appointment.</v>
      </c>
    </row>
    <row r="145" spans="1:7">
      <c r="A145">
        <v>144</v>
      </c>
      <c r="B145" s="23" t="s">
        <v>355</v>
      </c>
      <c r="C145" s="23" t="s">
        <v>356</v>
      </c>
      <c r="D145" s="23">
        <v>80</v>
      </c>
      <c r="E145" s="26">
        <v>0</v>
      </c>
      <c r="F145" s="26" t="s">
        <v>427</v>
      </c>
      <c r="G145" s="29" t="str">
        <f>IF(F145="pic",CONCATENATE(B145,".bmp"),C145)</f>
        <v>TP5.bmp</v>
      </c>
    </row>
    <row r="146" spans="1:7">
      <c r="A146">
        <v>145</v>
      </c>
      <c r="B146" s="24" t="str">
        <f>CONCATENATE("F_",D146)</f>
        <v>F_43</v>
      </c>
      <c r="C146" s="23" t="s">
        <v>330</v>
      </c>
      <c r="D146" s="23">
        <v>43</v>
      </c>
      <c r="E146" s="26">
        <v>0</v>
      </c>
      <c r="F146" s="26" t="s">
        <v>436</v>
      </c>
      <c r="G146" s="29" t="str">
        <f>IF(F146="pic",CONCATENATE(B146,".bmp"),C146)</f>
        <v>The ballerina spins gracefully.</v>
      </c>
    </row>
    <row r="147" spans="1:7">
      <c r="A147">
        <v>146</v>
      </c>
      <c r="B147" s="24" t="str">
        <f>CONCATENATE("F_",D147)</f>
        <v>F_28</v>
      </c>
      <c r="C147" s="23" t="s">
        <v>315</v>
      </c>
      <c r="D147" s="23">
        <v>28</v>
      </c>
      <c r="E147" s="26">
        <v>1</v>
      </c>
      <c r="F147" s="26" t="s">
        <v>436</v>
      </c>
      <c r="G147" s="29" t="str">
        <f>IF(F147="pic",CONCATENATE(B147,".bmp"),C147)</f>
        <v>The tree grows rapidly.</v>
      </c>
    </row>
    <row r="148" spans="1:7">
      <c r="A148">
        <v>147</v>
      </c>
      <c r="B148" s="23" t="s">
        <v>393</v>
      </c>
      <c r="C148" s="26" t="s">
        <v>502</v>
      </c>
      <c r="D148" s="23">
        <v>127</v>
      </c>
      <c r="E148" s="26">
        <v>1</v>
      </c>
      <c r="F148" s="26" t="s">
        <v>427</v>
      </c>
      <c r="G148" s="29" t="str">
        <f>IF(F148="pic",CONCATENATE(B148,".bmp"),C142)</f>
        <v>FP22.bmp</v>
      </c>
    </row>
    <row r="149" spans="1:7">
      <c r="A149">
        <v>148</v>
      </c>
      <c r="B149" s="24" t="str">
        <f>CONCATENATE("F_",D149)</f>
        <v>F_48</v>
      </c>
      <c r="C149" s="23" t="s">
        <v>335</v>
      </c>
      <c r="D149" s="23">
        <v>48</v>
      </c>
      <c r="E149" s="26">
        <v>0</v>
      </c>
      <c r="F149" s="26" t="s">
        <v>436</v>
      </c>
      <c r="G149" s="29" t="str">
        <f t="shared" ref="G149:G156" si="11">IF(F149="pic",CONCATENATE(B149,".bmp"),C149)</f>
        <v>The athlete performs effortlessly.</v>
      </c>
    </row>
    <row r="150" spans="1:7">
      <c r="A150">
        <v>149</v>
      </c>
      <c r="B150" s="23" t="s">
        <v>407</v>
      </c>
      <c r="C150" s="23" t="s">
        <v>415</v>
      </c>
      <c r="D150" s="23">
        <v>136</v>
      </c>
      <c r="E150" s="26">
        <v>1</v>
      </c>
      <c r="F150" s="26" t="s">
        <v>427</v>
      </c>
      <c r="G150" s="29" t="str">
        <f t="shared" si="11"/>
        <v>FP31.bmp</v>
      </c>
    </row>
    <row r="151" spans="1:7">
      <c r="A151">
        <v>150</v>
      </c>
      <c r="B151" s="23" t="s">
        <v>518</v>
      </c>
      <c r="C151" s="23" t="s">
        <v>519</v>
      </c>
      <c r="D151" s="23">
        <v>148</v>
      </c>
      <c r="E151" s="26">
        <v>0</v>
      </c>
      <c r="F151" s="26" t="s">
        <v>427</v>
      </c>
      <c r="G151" s="29" t="str">
        <f t="shared" si="11"/>
        <v>TP19.bmp</v>
      </c>
    </row>
    <row r="152" spans="1:7">
      <c r="A152">
        <v>151</v>
      </c>
      <c r="B152" s="24" t="str">
        <f>CONCATENATE("F_",D152)</f>
        <v>F_52</v>
      </c>
      <c r="C152" s="23" t="s">
        <v>338</v>
      </c>
      <c r="D152" s="23">
        <v>52</v>
      </c>
      <c r="E152" s="26">
        <v>1</v>
      </c>
      <c r="F152" s="26" t="s">
        <v>436</v>
      </c>
      <c r="G152" s="29" t="str">
        <f t="shared" si="11"/>
        <v>The worker quit when he received a bad evaluation.</v>
      </c>
    </row>
    <row r="153" spans="1:7">
      <c r="A153">
        <v>152</v>
      </c>
      <c r="B153" s="23" t="s">
        <v>402</v>
      </c>
      <c r="C153" s="23" t="s">
        <v>409</v>
      </c>
      <c r="D153" s="23">
        <v>133</v>
      </c>
      <c r="E153" s="26">
        <v>1</v>
      </c>
      <c r="F153" s="26" t="s">
        <v>427</v>
      </c>
      <c r="G153" s="29" t="str">
        <f t="shared" si="11"/>
        <v>FP28.bmp</v>
      </c>
    </row>
    <row r="154" spans="1:7">
      <c r="A154">
        <v>153</v>
      </c>
      <c r="B154" s="24" t="str">
        <f>CONCATENATE("F_",D154)</f>
        <v>F_33</v>
      </c>
      <c r="C154" s="23" t="s">
        <v>320</v>
      </c>
      <c r="D154" s="23">
        <v>33</v>
      </c>
      <c r="E154" s="26">
        <v>1</v>
      </c>
      <c r="F154" s="26" t="s">
        <v>436</v>
      </c>
      <c r="G154" s="29" t="str">
        <f t="shared" si="11"/>
        <v>The athlete jumps quickly.</v>
      </c>
    </row>
    <row r="155" spans="1:7">
      <c r="A155">
        <v>154</v>
      </c>
      <c r="B155" s="23" t="s">
        <v>412</v>
      </c>
      <c r="C155" s="23" t="s">
        <v>507</v>
      </c>
      <c r="D155" s="23">
        <v>139</v>
      </c>
      <c r="E155" s="26">
        <v>0</v>
      </c>
      <c r="F155" s="26" t="s">
        <v>427</v>
      </c>
      <c r="G155" s="29" t="str">
        <f t="shared" si="11"/>
        <v>FP34.bmp</v>
      </c>
    </row>
    <row r="156" spans="1:7">
      <c r="A156">
        <v>155</v>
      </c>
      <c r="B156" s="24" t="str">
        <f>CONCATENATE("F_",D156)</f>
        <v>F_9</v>
      </c>
      <c r="C156" s="23" t="s">
        <v>295</v>
      </c>
      <c r="D156" s="23">
        <v>9</v>
      </c>
      <c r="E156" s="26">
        <v>1</v>
      </c>
      <c r="F156" s="26" t="s">
        <v>436</v>
      </c>
      <c r="G156" s="29" t="str">
        <f t="shared" si="11"/>
        <v>The manager greets his customer.</v>
      </c>
    </row>
    <row r="157" spans="1:7">
      <c r="A157">
        <v>156</v>
      </c>
      <c r="B157" s="23" t="s">
        <v>383</v>
      </c>
      <c r="C157" s="23" t="s">
        <v>386</v>
      </c>
      <c r="D157" s="23">
        <v>121</v>
      </c>
      <c r="E157" s="26">
        <v>0</v>
      </c>
      <c r="F157" s="26" t="s">
        <v>427</v>
      </c>
      <c r="G157" s="29" t="str">
        <f>IF(F157="pic",CONCATENATE(B157,".bmp"),C155)</f>
        <v>FP16.bmp</v>
      </c>
    </row>
    <row r="158" spans="1:7">
      <c r="A158">
        <v>157</v>
      </c>
      <c r="B158" s="24" t="str">
        <f>CONCATENATE("F_",D158)</f>
        <v>F_1</v>
      </c>
      <c r="C158" s="23" t="s">
        <v>285</v>
      </c>
      <c r="D158" s="23">
        <v>1</v>
      </c>
      <c r="E158" s="26">
        <v>1</v>
      </c>
      <c r="F158" s="26" t="s">
        <v>436</v>
      </c>
      <c r="G158" s="29" t="str">
        <f>IF(F158="pic",CONCATENATE(B158,".bmp"),C158)</f>
        <v>The officer detains the gentleman.</v>
      </c>
    </row>
    <row r="159" spans="1:7">
      <c r="A159">
        <v>158</v>
      </c>
      <c r="B159" s="24" t="str">
        <f>CONCATENATE("F_",D159)</f>
        <v>F_57</v>
      </c>
      <c r="C159" s="23" t="s">
        <v>343</v>
      </c>
      <c r="D159" s="23">
        <v>57</v>
      </c>
      <c r="E159" s="26">
        <v>1</v>
      </c>
      <c r="F159" s="26" t="s">
        <v>436</v>
      </c>
      <c r="G159" s="29" t="str">
        <f>IF(F159="pic",CONCATENATE(B159,".bmp"),C159)</f>
        <v>The man admits that he was wrong.</v>
      </c>
    </row>
    <row r="160" spans="1:7">
      <c r="A160">
        <v>159</v>
      </c>
      <c r="B160" s="23" t="s">
        <v>361</v>
      </c>
      <c r="C160" s="23" t="s">
        <v>362</v>
      </c>
      <c r="D160" s="23">
        <v>83</v>
      </c>
      <c r="E160" s="26">
        <v>0</v>
      </c>
      <c r="F160" s="26" t="s">
        <v>427</v>
      </c>
      <c r="G160" s="29" t="str">
        <f>IF(F160="pic",CONCATENATE(B160,".bmp"),C160)</f>
        <v>TP8.bmp</v>
      </c>
    </row>
    <row r="161" spans="1:7">
      <c r="A161">
        <v>160</v>
      </c>
      <c r="B161" s="23" t="s">
        <v>372</v>
      </c>
      <c r="C161" s="23" t="s">
        <v>512</v>
      </c>
      <c r="D161" s="23">
        <v>90</v>
      </c>
      <c r="E161" s="26">
        <v>0</v>
      </c>
      <c r="F161" s="26" t="s">
        <v>427</v>
      </c>
      <c r="G161" s="29" t="str">
        <f>IF(F161="pic",CONCATENATE(B161,".bmp"),C161)</f>
        <v>TP15.bmp</v>
      </c>
    </row>
    <row r="162" spans="1:7">
      <c r="A162">
        <v>161</v>
      </c>
      <c r="B162" s="23" t="s">
        <v>357</v>
      </c>
      <c r="C162" s="23" t="s">
        <v>358</v>
      </c>
      <c r="D162" s="23">
        <v>81</v>
      </c>
      <c r="E162" s="26">
        <v>0</v>
      </c>
      <c r="F162" s="26" t="s">
        <v>427</v>
      </c>
      <c r="G162" s="29" t="str">
        <f>IF(F162="pic",CONCATENATE(B162,".bmp"),C162)</f>
        <v>TP6.bmp</v>
      </c>
    </row>
    <row r="163" spans="1:7">
      <c r="A163">
        <v>162</v>
      </c>
      <c r="B163" s="23" t="s">
        <v>383</v>
      </c>
      <c r="C163" s="23" t="s">
        <v>386</v>
      </c>
      <c r="D163" s="23">
        <v>121</v>
      </c>
      <c r="E163" s="26">
        <v>1</v>
      </c>
      <c r="F163" s="26" t="s">
        <v>427</v>
      </c>
      <c r="G163" s="29" t="str">
        <f>IF(F163="pic",CONCATENATE(B163,".bmp"),C161)</f>
        <v>FP16.bmp</v>
      </c>
    </row>
    <row r="164" spans="1:7">
      <c r="A164">
        <v>163</v>
      </c>
      <c r="B164" s="23" t="s">
        <v>385</v>
      </c>
      <c r="C164" s="23" t="s">
        <v>388</v>
      </c>
      <c r="D164" s="23">
        <v>122</v>
      </c>
      <c r="E164" s="26">
        <v>1</v>
      </c>
      <c r="F164" s="26" t="s">
        <v>427</v>
      </c>
      <c r="G164" s="29" t="str">
        <f>IF(F164="pic",CONCATENATE(B164,".bmp"),C162)</f>
        <v>FP17.bmp</v>
      </c>
    </row>
    <row r="165" spans="1:7">
      <c r="A165">
        <v>164</v>
      </c>
      <c r="B165" s="23" t="s">
        <v>412</v>
      </c>
      <c r="C165" s="23" t="s">
        <v>507</v>
      </c>
      <c r="D165" s="23">
        <v>139</v>
      </c>
      <c r="E165" s="26">
        <v>1</v>
      </c>
      <c r="F165" s="26" t="s">
        <v>427</v>
      </c>
      <c r="G165" s="29" t="str">
        <f>IF(F165="pic",CONCATENATE(B165,".bmp"),C165)</f>
        <v>FP34.bmp</v>
      </c>
    </row>
    <row r="166" spans="1:7">
      <c r="A166">
        <v>165</v>
      </c>
      <c r="B166" s="23" t="s">
        <v>379</v>
      </c>
      <c r="C166" s="23" t="s">
        <v>382</v>
      </c>
      <c r="D166" s="23">
        <v>119</v>
      </c>
      <c r="E166" s="26">
        <v>1</v>
      </c>
      <c r="F166" s="26" t="s">
        <v>427</v>
      </c>
      <c r="G166" s="29" t="str">
        <f>IF(F166="pic",CONCATENATE(B166,".bmp"),C164)</f>
        <v>FP14.bmp</v>
      </c>
    </row>
    <row r="167" spans="1:7">
      <c r="A167">
        <v>166</v>
      </c>
      <c r="B167" s="24" t="str">
        <f>CONCATENATE("F_",D167)</f>
        <v>F_47</v>
      </c>
      <c r="C167" s="23" t="s">
        <v>334</v>
      </c>
      <c r="D167" s="23">
        <v>47</v>
      </c>
      <c r="E167" s="26">
        <v>0</v>
      </c>
      <c r="F167" s="26" t="s">
        <v>436</v>
      </c>
      <c r="G167" s="29" t="str">
        <f>IF(F167="pic",CONCATENATE(B167,".bmp"),C167)</f>
        <v>The baby cries relentlessly.</v>
      </c>
    </row>
    <row r="168" spans="1:7">
      <c r="A168">
        <v>167</v>
      </c>
      <c r="B168" s="23" t="s">
        <v>396</v>
      </c>
      <c r="C168" s="26" t="s">
        <v>403</v>
      </c>
      <c r="D168" s="23">
        <v>129</v>
      </c>
      <c r="E168" s="26">
        <v>1</v>
      </c>
      <c r="F168" s="26" t="s">
        <v>427</v>
      </c>
      <c r="G168" s="29" t="str">
        <f>IF(F168="pic",CONCATENATE(B168,".bmp"),C162)</f>
        <v>FP24.bmp</v>
      </c>
    </row>
    <row r="169" spans="1:7">
      <c r="A169">
        <v>168</v>
      </c>
      <c r="B169" s="24" t="str">
        <f>CONCATENATE("F_",D169)</f>
        <v>F_26</v>
      </c>
      <c r="C169" s="23" t="s">
        <v>313</v>
      </c>
      <c r="D169" s="23">
        <v>26</v>
      </c>
      <c r="E169" s="26">
        <v>1</v>
      </c>
      <c r="F169" s="26" t="s">
        <v>436</v>
      </c>
      <c r="G169" s="29" t="str">
        <f>IF(F169="pic",CONCATENATE(B169,".bmp"),C169)</f>
        <v>The dog growls threateningly.</v>
      </c>
    </row>
    <row r="170" spans="1:7">
      <c r="A170">
        <v>169</v>
      </c>
      <c r="B170" s="24" t="str">
        <f>CONCATENATE("F_",D170)</f>
        <v>F_18</v>
      </c>
      <c r="C170" s="23" t="s">
        <v>305</v>
      </c>
      <c r="D170" s="23">
        <v>18</v>
      </c>
      <c r="E170" s="26">
        <v>0</v>
      </c>
      <c r="F170" s="26" t="s">
        <v>436</v>
      </c>
      <c r="G170" s="29" t="str">
        <f>IF(F170="pic",CONCATENATE(B170,".bmp"),C170)</f>
        <v>The lawyer defends his client.</v>
      </c>
    </row>
    <row r="171" spans="1:7">
      <c r="A171">
        <v>170</v>
      </c>
      <c r="B171" s="24" t="str">
        <f>CONCATENATE("F_",D171)</f>
        <v>F_3</v>
      </c>
      <c r="C171" s="23" t="s">
        <v>287</v>
      </c>
      <c r="D171" s="23">
        <v>3</v>
      </c>
      <c r="E171" s="26">
        <v>1</v>
      </c>
      <c r="F171" s="26" t="s">
        <v>436</v>
      </c>
      <c r="G171" s="29" t="str">
        <f>IF(F171="pic",CONCATENATE(B171,".bmp"),C171)</f>
        <v>The restaurant patron eats her food.</v>
      </c>
    </row>
    <row r="172" spans="1:7">
      <c r="A172">
        <v>171</v>
      </c>
      <c r="B172" s="23" t="s">
        <v>522</v>
      </c>
      <c r="C172" s="23" t="s">
        <v>523</v>
      </c>
      <c r="D172" s="23">
        <v>146</v>
      </c>
      <c r="E172" s="26">
        <v>0</v>
      </c>
      <c r="F172" s="26" t="s">
        <v>427</v>
      </c>
      <c r="G172" s="29" t="str">
        <f>IF(F172="pic",CONCATENATE(B172,".bmp"),C172)</f>
        <v>TP17.bmp</v>
      </c>
    </row>
    <row r="173" spans="1:7">
      <c r="A173">
        <v>172</v>
      </c>
      <c r="B173" s="24" t="str">
        <f>CONCATENATE("F_",D173)</f>
        <v>F_31</v>
      </c>
      <c r="C173" s="23" t="s">
        <v>318</v>
      </c>
      <c r="D173" s="23">
        <v>31</v>
      </c>
      <c r="E173" s="26">
        <v>1</v>
      </c>
      <c r="F173" s="26" t="s">
        <v>436</v>
      </c>
      <c r="G173" s="29" t="str">
        <f>IF(F173="pic",CONCATENATE(B173,".bmp"),C173)</f>
        <v>The presenter speaks fluidly.</v>
      </c>
    </row>
    <row r="174" spans="1:7">
      <c r="A174">
        <v>173</v>
      </c>
      <c r="B174" s="23" t="s">
        <v>368</v>
      </c>
      <c r="C174" s="23" t="s">
        <v>371</v>
      </c>
      <c r="D174" s="23">
        <v>87</v>
      </c>
      <c r="E174" s="26">
        <v>0</v>
      </c>
      <c r="F174" s="26" t="s">
        <v>427</v>
      </c>
      <c r="G174" s="29" t="str">
        <f>IF(F174="pic",CONCATENATE(B174,".bmp"),C173)</f>
        <v>TP12.bmp</v>
      </c>
    </row>
    <row r="175" spans="1:7">
      <c r="A175">
        <v>174</v>
      </c>
      <c r="B175" s="23" t="s">
        <v>420</v>
      </c>
      <c r="C175" s="23" t="s">
        <v>511</v>
      </c>
      <c r="D175" s="23">
        <v>145</v>
      </c>
      <c r="E175" s="26">
        <v>0</v>
      </c>
      <c r="F175" s="26" t="s">
        <v>427</v>
      </c>
      <c r="G175" s="29" t="str">
        <f>IF(F175="pic",CONCATENATE(B175,".bmp"),C175)</f>
        <v>FP40.bmp</v>
      </c>
    </row>
    <row r="176" spans="1:7">
      <c r="A176">
        <v>175</v>
      </c>
      <c r="B176" s="24" t="str">
        <f>CONCATENATE("F_",D176)</f>
        <v>F_38</v>
      </c>
      <c r="C176" s="23" t="s">
        <v>325</v>
      </c>
      <c r="D176" s="23">
        <v>38</v>
      </c>
      <c r="E176" s="26">
        <v>1</v>
      </c>
      <c r="F176" s="26" t="s">
        <v>436</v>
      </c>
      <c r="G176" s="29" t="str">
        <f>IF(F176="pic",CONCATENATE(B176,".bmp"),C176)</f>
        <v>The student studies endlessly.</v>
      </c>
    </row>
    <row r="177" spans="1:2">
      <c r="A177" s="26"/>
      <c r="B177" s="28"/>
    </row>
    <row r="178" spans="1:2">
      <c r="A178" s="26"/>
      <c r="B178" s="28"/>
    </row>
    <row r="179" spans="1:2">
      <c r="A179" s="26"/>
      <c r="B179" s="28"/>
    </row>
    <row r="180" spans="1:2">
      <c r="A180" s="26"/>
      <c r="B180" s="28"/>
    </row>
    <row r="181" spans="1:2">
      <c r="A181" s="26"/>
      <c r="B181" s="28"/>
    </row>
    <row r="182" spans="1:2">
      <c r="A182" s="26"/>
      <c r="B182" s="28"/>
    </row>
    <row r="183" spans="1:2">
      <c r="A183" s="26"/>
      <c r="B183" s="28"/>
    </row>
    <row r="184" spans="1:2">
      <c r="A184" s="26"/>
      <c r="B184" s="28"/>
    </row>
    <row r="185" spans="1:2">
      <c r="A185" s="26"/>
      <c r="B185" s="28"/>
    </row>
    <row r="186" spans="1:2">
      <c r="A186" s="26"/>
      <c r="B186" s="28"/>
    </row>
    <row r="187" spans="1:2">
      <c r="A187" s="26"/>
      <c r="B187" s="28"/>
    </row>
    <row r="188" spans="1:2">
      <c r="A188" s="26"/>
      <c r="B188" s="28"/>
    </row>
    <row r="189" spans="1:2">
      <c r="A189" s="26"/>
      <c r="B189" s="28"/>
    </row>
    <row r="190" spans="1:2">
      <c r="A190" s="26"/>
      <c r="B190" s="28"/>
    </row>
    <row r="191" spans="1:2">
      <c r="A191" s="26"/>
      <c r="B191" s="28"/>
    </row>
    <row r="192" spans="1:2">
      <c r="A192" s="26"/>
      <c r="B192" s="28"/>
    </row>
    <row r="193" spans="1:2">
      <c r="A193" s="26"/>
      <c r="B193" s="28"/>
    </row>
    <row r="194" spans="1:2">
      <c r="A194" s="26"/>
      <c r="B194" s="28"/>
    </row>
    <row r="195" spans="1:2">
      <c r="A195" s="26"/>
      <c r="B195" s="28"/>
    </row>
    <row r="196" spans="1:2">
      <c r="A196" s="26"/>
      <c r="B196" s="28"/>
    </row>
    <row r="197" spans="1:2">
      <c r="A197" s="26"/>
      <c r="B197" s="28"/>
    </row>
    <row r="198" spans="1:2">
      <c r="A198" s="26"/>
      <c r="B198" s="28"/>
    </row>
    <row r="199" spans="1:2">
      <c r="A199" s="26"/>
      <c r="B199" s="28"/>
    </row>
    <row r="200" spans="1:2">
      <c r="A200" s="26"/>
      <c r="B200" s="28"/>
    </row>
    <row r="201" spans="1:2">
      <c r="A201" s="26"/>
      <c r="B201" s="28"/>
    </row>
    <row r="202" spans="1:2">
      <c r="A202" s="26"/>
      <c r="B202" s="28"/>
    </row>
    <row r="203" spans="1:2">
      <c r="A203" s="26"/>
      <c r="B203" s="28"/>
    </row>
    <row r="204" spans="1:2">
      <c r="A204" s="26"/>
      <c r="B204" s="28"/>
    </row>
    <row r="205" spans="1:2">
      <c r="A205" s="26"/>
      <c r="B205" s="28"/>
    </row>
    <row r="206" spans="1:2">
      <c r="A206" s="26"/>
      <c r="B206" s="28"/>
    </row>
    <row r="207" spans="1:2">
      <c r="A207" s="26"/>
      <c r="B207" s="28"/>
    </row>
    <row r="208" spans="1:2">
      <c r="A208" s="26"/>
      <c r="B208" s="28"/>
    </row>
    <row r="209" spans="1:2">
      <c r="A209" s="26"/>
      <c r="B209" s="28"/>
    </row>
    <row r="210" spans="1:2">
      <c r="A210" s="26"/>
      <c r="B210" s="28"/>
    </row>
    <row r="211" spans="1:2">
      <c r="A211" s="26"/>
      <c r="B211" s="28"/>
    </row>
    <row r="212" spans="1:2">
      <c r="A212" s="26"/>
      <c r="B212" s="28"/>
    </row>
    <row r="213" spans="1:2">
      <c r="A213" s="26"/>
      <c r="B213" s="28"/>
    </row>
    <row r="214" spans="1:2">
      <c r="A214" s="26"/>
      <c r="B214" s="28"/>
    </row>
    <row r="215" spans="1:2">
      <c r="A215" s="26"/>
      <c r="B215" s="28"/>
    </row>
    <row r="216" spans="1:2">
      <c r="A216" s="26"/>
      <c r="B216" s="28"/>
    </row>
    <row r="217" spans="1:2">
      <c r="A217" s="26"/>
      <c r="B217" s="28"/>
    </row>
    <row r="218" spans="1:2">
      <c r="A218" s="26"/>
      <c r="B218" s="28"/>
    </row>
    <row r="219" spans="1:2">
      <c r="A219" s="26"/>
      <c r="B219" s="28"/>
    </row>
    <row r="220" spans="1:2">
      <c r="A220" s="26"/>
      <c r="B220" s="28"/>
    </row>
    <row r="221" spans="1:2">
      <c r="A221" s="26"/>
      <c r="B221" s="28"/>
    </row>
    <row r="222" spans="1:2">
      <c r="A222" s="26"/>
      <c r="B222" s="28"/>
    </row>
    <row r="223" spans="1:2">
      <c r="A223" s="26"/>
      <c r="B223" s="28"/>
    </row>
    <row r="224" spans="1:2">
      <c r="A224" s="26"/>
      <c r="B224" s="28"/>
    </row>
    <row r="225" spans="1:2">
      <c r="A225" s="26"/>
      <c r="B225" s="28"/>
    </row>
    <row r="226" spans="1:2">
      <c r="A226" s="26"/>
      <c r="B226" s="28"/>
    </row>
    <row r="227" spans="1:2">
      <c r="A227" s="26"/>
      <c r="B227" s="28"/>
    </row>
    <row r="228" spans="1:2">
      <c r="A228" s="26"/>
      <c r="B228" s="28"/>
    </row>
    <row r="229" spans="1:2">
      <c r="A229" s="26"/>
      <c r="B229" s="28"/>
    </row>
    <row r="230" spans="1:2">
      <c r="A230" s="26"/>
      <c r="B230" s="28"/>
    </row>
    <row r="231" spans="1:2">
      <c r="A231" s="26"/>
      <c r="B231" s="28"/>
    </row>
    <row r="232" spans="1:2">
      <c r="A232" s="26"/>
      <c r="B232" s="28"/>
    </row>
  </sheetData>
  <sortState ref="A2:G232">
    <sortCondition ref="A144"/>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abSelected="1" topLeftCell="A8" workbookViewId="0">
      <selection activeCell="L21" sqref="L21"/>
    </sheetView>
  </sheetViews>
  <sheetFormatPr baseColWidth="10" defaultColWidth="8.83203125" defaultRowHeight="14" x14ac:dyDescent="0"/>
  <cols>
    <col min="1" max="1" width="4.5" bestFit="1" customWidth="1"/>
    <col min="2" max="2" width="10" bestFit="1" customWidth="1"/>
    <col min="3" max="3" width="9.5" bestFit="1" customWidth="1"/>
    <col min="4" max="4" width="13.33203125" bestFit="1" customWidth="1"/>
    <col min="5" max="5" width="13" bestFit="1" customWidth="1"/>
    <col min="8" max="8" width="14.33203125" bestFit="1" customWidth="1"/>
    <col min="9" max="9" width="10" bestFit="1" customWidth="1"/>
    <col min="10" max="10" width="39.6640625" bestFit="1" customWidth="1"/>
    <col min="12" max="12" width="30.5" bestFit="1" customWidth="1"/>
  </cols>
  <sheetData>
    <row r="1" spans="1:13" s="9" customFormat="1">
      <c r="A1" s="9" t="s">
        <v>6</v>
      </c>
      <c r="B1" s="9" t="s">
        <v>16</v>
      </c>
      <c r="C1" s="9" t="s">
        <v>17</v>
      </c>
      <c r="D1" s="9" t="s">
        <v>7</v>
      </c>
      <c r="E1" s="9" t="s">
        <v>8</v>
      </c>
      <c r="F1" s="9" t="s">
        <v>9</v>
      </c>
      <c r="H1" s="16" t="s">
        <v>132</v>
      </c>
      <c r="I1" s="17" t="s">
        <v>131</v>
      </c>
      <c r="J1" s="9" t="s">
        <v>133</v>
      </c>
      <c r="K1" s="9" t="s">
        <v>98</v>
      </c>
      <c r="L1" s="9" t="s">
        <v>134</v>
      </c>
      <c r="M1" s="9" t="s">
        <v>135</v>
      </c>
    </row>
    <row r="2" spans="1:13">
      <c r="A2">
        <v>1</v>
      </c>
      <c r="B2">
        <v>1</v>
      </c>
      <c r="C2">
        <f>Mastersheet!E2</f>
        <v>1</v>
      </c>
      <c r="D2" t="s">
        <v>4</v>
      </c>
      <c r="E2" t="str">
        <f>Mastersheet!G2</f>
        <v>L</v>
      </c>
      <c r="F2" t="str">
        <f>Mastersheet!I2</f>
        <v>DO</v>
      </c>
      <c r="H2" t="str">
        <f>CONCATENATE(E2,"_",F2,"_",C2)</f>
        <v>L_DO_1</v>
      </c>
      <c r="I2" t="str">
        <f t="shared" ref="I2:I41" si="0">CONCATENATE(D2,B2)</f>
        <v>L1</v>
      </c>
      <c r="J2" t="str">
        <f>VLOOKUP(H2,'Prime Sentences'!$D$2:$E$81,2,FALSE)</f>
        <v>The kidnapper gives the government an ultimatum.</v>
      </c>
      <c r="K2" t="str">
        <f>CONCATENATE(List1!I2, ".bmp")</f>
        <v>L1.bmp</v>
      </c>
      <c r="L2" t="str">
        <f>VLOOKUP(K2,'Target Pictures'!$B$2:$C$41,2,FALSE)</f>
        <v>Teacher gives student a scolding</v>
      </c>
      <c r="M2" t="str">
        <f>VLOOKUP(K2,'Target Pictures'!$B$2:$D$41,3,FALSE)</f>
        <v>give</v>
      </c>
    </row>
    <row r="3" spans="1:13">
      <c r="A3">
        <v>2</v>
      </c>
      <c r="B3">
        <v>2</v>
      </c>
      <c r="C3">
        <f>Mastersheet!E3</f>
        <v>2</v>
      </c>
      <c r="D3" t="s">
        <v>4</v>
      </c>
      <c r="E3" t="str">
        <f>Mastersheet!G3</f>
        <v>L</v>
      </c>
      <c r="F3" t="str">
        <f>Mastersheet!I3</f>
        <v>PO</v>
      </c>
      <c r="H3" t="str">
        <f t="shared" ref="H3:H41" si="1">CONCATENATE(E3,"_",F3,"_",C3)</f>
        <v>L_PO_2</v>
      </c>
      <c r="I3" t="str">
        <f t="shared" si="0"/>
        <v>L2</v>
      </c>
      <c r="J3" t="str">
        <f>VLOOKUP(H3,'Prime Sentences'!$D$2:$E$81,2,FALSE)</f>
        <v>The mechanic gives directions to the driver.</v>
      </c>
      <c r="K3" t="str">
        <f>CONCATENATE(List1!I3, ".bmp")</f>
        <v>L2.bmp</v>
      </c>
      <c r="L3" t="str">
        <f>VLOOKUP(K3,'Target Pictures'!$B$2:$C$41,2,FALSE)</f>
        <v>Boy gives the girl a stare</v>
      </c>
      <c r="M3" t="str">
        <f>VLOOKUP(K3,'Target Pictures'!$B$2:$D$41,3,FALSE)</f>
        <v>give</v>
      </c>
    </row>
    <row r="4" spans="1:13">
      <c r="A4">
        <v>3</v>
      </c>
      <c r="B4">
        <v>3</v>
      </c>
      <c r="C4">
        <f>Mastersheet!E4</f>
        <v>3</v>
      </c>
      <c r="D4" t="s">
        <v>4</v>
      </c>
      <c r="E4" t="str">
        <f>Mastersheet!G4</f>
        <v>NL</v>
      </c>
      <c r="F4" t="str">
        <f>Mastersheet!I4</f>
        <v>DO</v>
      </c>
      <c r="H4" t="str">
        <f t="shared" si="1"/>
        <v>NL_DO_3</v>
      </c>
      <c r="I4" t="str">
        <f t="shared" si="0"/>
        <v>L3</v>
      </c>
      <c r="J4" t="str">
        <f>VLOOKUP(H4,'Prime Sentences'!$D$2:$E$81,2,FALSE)</f>
        <v>The brother gives his sibling a toy.</v>
      </c>
      <c r="K4" t="str">
        <f>CONCATENATE(List1!I4, ".bmp")</f>
        <v>L3.bmp</v>
      </c>
      <c r="L4" t="str">
        <f>VLOOKUP(K4,'Target Pictures'!$B$2:$C$41,2,FALSE)</f>
        <v>Girl gives boy a kiss</v>
      </c>
      <c r="M4" t="str">
        <f>VLOOKUP(K4,'Target Pictures'!$B$2:$D$41,3,FALSE)</f>
        <v>give</v>
      </c>
    </row>
    <row r="5" spans="1:13">
      <c r="A5">
        <v>4</v>
      </c>
      <c r="B5">
        <v>4</v>
      </c>
      <c r="C5">
        <f>Mastersheet!E5</f>
        <v>4</v>
      </c>
      <c r="D5" t="s">
        <v>4</v>
      </c>
      <c r="E5" t="str">
        <f>Mastersheet!G5</f>
        <v>NL</v>
      </c>
      <c r="F5" t="str">
        <f>Mastersheet!I5</f>
        <v>PO</v>
      </c>
      <c r="H5" t="str">
        <f t="shared" si="1"/>
        <v>NL_PO_4</v>
      </c>
      <c r="I5" t="str">
        <f t="shared" si="0"/>
        <v>L4</v>
      </c>
      <c r="J5" t="str">
        <f>VLOOKUP(H5,'Prime Sentences'!$D$2:$E$81,2,FALSE)</f>
        <v>The young man gives a bouquet to his date.</v>
      </c>
      <c r="K5" t="str">
        <f>CONCATENATE(List1!I5, ".bmp")</f>
        <v>L4.bmp</v>
      </c>
      <c r="L5" t="str">
        <f>VLOOKUP(K5,'Target Pictures'!$B$2:$C$41,2,FALSE)</f>
        <v>Boy gives girl a hug</v>
      </c>
      <c r="M5" t="str">
        <f>VLOOKUP(K5,'Target Pictures'!$B$2:$D$41,3,FALSE)</f>
        <v>give</v>
      </c>
    </row>
    <row r="6" spans="1:13">
      <c r="A6">
        <v>5</v>
      </c>
      <c r="B6">
        <v>5</v>
      </c>
      <c r="C6">
        <f>Mastersheet!E6</f>
        <v>5</v>
      </c>
      <c r="D6" t="s">
        <v>4</v>
      </c>
      <c r="E6" t="str">
        <f>Mastersheet!G6</f>
        <v>L</v>
      </c>
      <c r="F6" t="str">
        <f>Mastersheet!I6</f>
        <v>DO</v>
      </c>
      <c r="H6" t="str">
        <f t="shared" si="1"/>
        <v>L_DO_5</v>
      </c>
      <c r="I6" t="str">
        <f t="shared" si="0"/>
        <v>L5</v>
      </c>
      <c r="J6" t="str">
        <f>VLOOKUP(H6,'Prime Sentences'!$D$2:$E$81,2,FALSE)</f>
        <v>The professor gives his students advice.</v>
      </c>
      <c r="K6" t="str">
        <f>CONCATENATE(List1!I6, ".bmp")</f>
        <v>L5.bmp</v>
      </c>
      <c r="L6" t="str">
        <f>VLOOKUP(K6,'Target Pictures'!$B$2:$C$41,2,FALSE)</f>
        <v>Boy gives girl a call</v>
      </c>
      <c r="M6" t="str">
        <f>VLOOKUP(K6,'Target Pictures'!$B$2:$D$41,3,FALSE)</f>
        <v>give</v>
      </c>
    </row>
    <row r="7" spans="1:13">
      <c r="A7">
        <v>6</v>
      </c>
      <c r="B7">
        <v>6</v>
      </c>
      <c r="C7">
        <f>Mastersheet!E7</f>
        <v>6</v>
      </c>
      <c r="D7" t="s">
        <v>4</v>
      </c>
      <c r="E7" t="str">
        <f>Mastersheet!G7</f>
        <v>L</v>
      </c>
      <c r="F7" t="str">
        <f>Mastersheet!I7</f>
        <v>PO</v>
      </c>
      <c r="H7" t="str">
        <f t="shared" si="1"/>
        <v>L_PO_6</v>
      </c>
      <c r="I7" t="str">
        <f t="shared" si="0"/>
        <v>L6</v>
      </c>
      <c r="J7" t="str">
        <f>VLOOKUP(H7,'Prime Sentences'!$D$2:$E$81,2,FALSE)</f>
        <v>The ocean gives inspiration to the artist.</v>
      </c>
      <c r="K7" t="str">
        <f>CONCATENATE(List1!I7, ".bmp")</f>
        <v>L6.bmp</v>
      </c>
      <c r="L7" t="str">
        <f>VLOOKUP(K7,'Target Pictures'!$B$2:$C$41,2,FALSE)</f>
        <v>Girl gives boy a punch</v>
      </c>
      <c r="M7" t="str">
        <f>VLOOKUP(K7,'Target Pictures'!$B$2:$D$41,3,FALSE)</f>
        <v>give</v>
      </c>
    </row>
    <row r="8" spans="1:13">
      <c r="A8">
        <v>7</v>
      </c>
      <c r="B8">
        <v>7</v>
      </c>
      <c r="C8">
        <f>Mastersheet!E8</f>
        <v>7</v>
      </c>
      <c r="D8" t="s">
        <v>4</v>
      </c>
      <c r="E8" t="str">
        <f>Mastersheet!G8</f>
        <v>NL</v>
      </c>
      <c r="F8" t="str">
        <f>Mastersheet!I8</f>
        <v>DO</v>
      </c>
      <c r="H8" t="str">
        <f t="shared" si="1"/>
        <v>NL_DO_7</v>
      </c>
      <c r="I8" t="str">
        <f t="shared" si="0"/>
        <v>L7</v>
      </c>
      <c r="J8" t="str">
        <f>VLOOKUP(H8,'Prime Sentences'!$D$2:$E$81,2,FALSE)</f>
        <v>The girl gives the stranger her number.</v>
      </c>
      <c r="K8" t="str">
        <f>CONCATENATE(List1!I8, ".bmp")</f>
        <v>L7.bmp</v>
      </c>
      <c r="L8" t="str">
        <f>VLOOKUP(K8,'Target Pictures'!$B$2:$C$41,2,FALSE)</f>
        <v>Mother gives the baby comfort</v>
      </c>
      <c r="M8" t="str">
        <f>VLOOKUP(K8,'Target Pictures'!$B$2:$D$41,3,FALSE)</f>
        <v>give</v>
      </c>
    </row>
    <row r="9" spans="1:13">
      <c r="A9">
        <v>8</v>
      </c>
      <c r="B9">
        <v>8</v>
      </c>
      <c r="C9">
        <f>Mastersheet!E9</f>
        <v>8</v>
      </c>
      <c r="D9" t="s">
        <v>4</v>
      </c>
      <c r="E9" t="str">
        <f>Mastersheet!G9</f>
        <v>NL</v>
      </c>
      <c r="F9" t="str">
        <f>Mastersheet!I9</f>
        <v>PO</v>
      </c>
      <c r="H9" t="str">
        <f t="shared" si="1"/>
        <v>NL_PO_8</v>
      </c>
      <c r="I9" t="str">
        <f t="shared" si="0"/>
        <v>L8</v>
      </c>
      <c r="J9" t="str">
        <f>VLOOKUP(H9,'Prime Sentences'!$D$2:$E$81,2,FALSE)</f>
        <v>The suspect gives his gun to the investigators.</v>
      </c>
      <c r="K9" t="str">
        <f>CONCATENATE(List1!I9, ".bmp")</f>
        <v>L8.bmp</v>
      </c>
      <c r="L9" t="str">
        <f>VLOOKUP(K9,'Target Pictures'!$B$2:$C$41,2,FALSE)</f>
        <v>Ocean gives the artist inspiration</v>
      </c>
      <c r="M9" t="str">
        <f>VLOOKUP(K9,'Target Pictures'!$B$2:$D$41,3,FALSE)</f>
        <v>give</v>
      </c>
    </row>
    <row r="10" spans="1:13">
      <c r="A10">
        <v>9</v>
      </c>
      <c r="B10">
        <v>9</v>
      </c>
      <c r="C10">
        <f>Mastersheet!E10</f>
        <v>9</v>
      </c>
      <c r="D10" t="s">
        <v>4</v>
      </c>
      <c r="E10" t="str">
        <f>Mastersheet!G10</f>
        <v>L</v>
      </c>
      <c r="F10" t="str">
        <f>Mastersheet!I10</f>
        <v>DO</v>
      </c>
      <c r="H10" t="str">
        <f t="shared" si="1"/>
        <v>L_DO_9</v>
      </c>
      <c r="I10" t="str">
        <f t="shared" si="0"/>
        <v>L9</v>
      </c>
      <c r="J10" t="str">
        <f>VLOOKUP(H10,'Prime Sentences'!$D$2:$E$81,2,FALSE)</f>
        <v>The researcher gives the journalist an example.</v>
      </c>
      <c r="K10" t="str">
        <f>CONCATENATE(List1!I10, ".bmp")</f>
        <v>L9.bmp</v>
      </c>
      <c r="L10" t="str">
        <f>VLOOKUP(K10,'Target Pictures'!$B$2:$C$41,2,FALSE)</f>
        <v>queen gives a kiss to the king</v>
      </c>
      <c r="M10" t="str">
        <f>VLOOKUP(K10,'Target Pictures'!$B$2:$D$41,3,FALSE)</f>
        <v>give</v>
      </c>
    </row>
    <row r="11" spans="1:13">
      <c r="A11">
        <v>10</v>
      </c>
      <c r="B11">
        <v>10</v>
      </c>
      <c r="C11">
        <f>Mastersheet!E11</f>
        <v>10</v>
      </c>
      <c r="D11" t="s">
        <v>4</v>
      </c>
      <c r="E11" t="str">
        <f>Mastersheet!G11</f>
        <v>L</v>
      </c>
      <c r="F11" t="str">
        <f>Mastersheet!I11</f>
        <v>PO</v>
      </c>
      <c r="H11" t="str">
        <f t="shared" si="1"/>
        <v>L_PO_10</v>
      </c>
      <c r="I11" t="str">
        <f t="shared" si="0"/>
        <v>L10</v>
      </c>
      <c r="J11" t="str">
        <f>VLOOKUP(H11,'Prime Sentences'!$D$2:$E$81,2,FALSE)</f>
        <v>The smoker gives a light to the pedestrian.</v>
      </c>
      <c r="K11" t="str">
        <f>CONCATENATE(List1!I11, ".bmp")</f>
        <v>L10.bmp</v>
      </c>
      <c r="L11" t="str">
        <f>VLOOKUP(K11,'Target Pictures'!$B$2:$C$41,2,FALSE)</f>
        <v>Jester gives king a bow</v>
      </c>
      <c r="M11" t="str">
        <f>VLOOKUP(K11,'Target Pictures'!$B$2:$D$41,3,FALSE)</f>
        <v>give</v>
      </c>
    </row>
    <row r="12" spans="1:13">
      <c r="A12">
        <v>11</v>
      </c>
      <c r="B12">
        <v>11</v>
      </c>
      <c r="C12">
        <f>Mastersheet!E12</f>
        <v>11</v>
      </c>
      <c r="D12" t="s">
        <v>4</v>
      </c>
      <c r="E12" t="str">
        <f>Mastersheet!G12</f>
        <v>NL</v>
      </c>
      <c r="F12" t="str">
        <f>Mastersheet!I12</f>
        <v>DO</v>
      </c>
      <c r="H12" t="str">
        <f t="shared" si="1"/>
        <v>NL_DO_11</v>
      </c>
      <c r="I12" t="str">
        <f t="shared" si="0"/>
        <v>L11</v>
      </c>
      <c r="J12" t="str">
        <f>VLOOKUP(H12,'Prime Sentences'!$D$2:$E$81,2,FALSE)</f>
        <v>The coach gives the player a towel.</v>
      </c>
      <c r="K12" t="str">
        <f>CONCATENATE(List1!I12, ".bmp")</f>
        <v>L11.bmp</v>
      </c>
      <c r="L12" t="str">
        <f>VLOOKUP(K12,'Target Pictures'!$B$2:$C$41,2,FALSE)</f>
        <v>Man gives money to cop</v>
      </c>
      <c r="M12" t="str">
        <f>VLOOKUP(K12,'Target Pictures'!$B$2:$D$41,3,FALSE)</f>
        <v>give</v>
      </c>
    </row>
    <row r="13" spans="1:13">
      <c r="A13">
        <v>12</v>
      </c>
      <c r="B13">
        <v>12</v>
      </c>
      <c r="C13">
        <f>Mastersheet!E13</f>
        <v>12</v>
      </c>
      <c r="D13" t="s">
        <v>4</v>
      </c>
      <c r="E13" t="str">
        <f>Mastersheet!G13</f>
        <v>NL</v>
      </c>
      <c r="F13" t="str">
        <f>Mastersheet!I13</f>
        <v>PO</v>
      </c>
      <c r="H13" t="str">
        <f t="shared" si="1"/>
        <v>NL_PO_12</v>
      </c>
      <c r="I13" t="str">
        <f t="shared" si="0"/>
        <v>L12</v>
      </c>
      <c r="J13" t="str">
        <f>VLOOKUP(H13,'Prime Sentences'!$D$2:$E$81,2,FALSE)</f>
        <v>The teacher gives books to the students.</v>
      </c>
      <c r="K13" t="str">
        <f>CONCATENATE(List1!I13, ".bmp")</f>
        <v>L12.bmp</v>
      </c>
      <c r="L13" t="str">
        <f>VLOOKUP(K13,'Target Pictures'!$B$2:$C$41,2,FALSE)</f>
        <v>Captain gives orders to soldiers</v>
      </c>
      <c r="M13" t="str">
        <f>VLOOKUP(K13,'Target Pictures'!$B$2:$D$41,3,FALSE)</f>
        <v>give</v>
      </c>
    </row>
    <row r="14" spans="1:13">
      <c r="A14">
        <v>13</v>
      </c>
      <c r="B14">
        <v>13</v>
      </c>
      <c r="C14">
        <f>Mastersheet!E14</f>
        <v>13</v>
      </c>
      <c r="D14" t="s">
        <v>4</v>
      </c>
      <c r="E14" t="str">
        <f>Mastersheet!G14</f>
        <v>L</v>
      </c>
      <c r="F14" t="str">
        <f>Mastersheet!I14</f>
        <v>DO</v>
      </c>
      <c r="H14" t="str">
        <f t="shared" si="1"/>
        <v>L_DO_13</v>
      </c>
      <c r="I14" t="str">
        <f t="shared" si="0"/>
        <v>L13</v>
      </c>
      <c r="J14" t="str">
        <f>VLOOKUP(H14,'Prime Sentences'!$D$2:$E$81,2,FALSE)</f>
        <v>The grandfather gives his grandchild a lesson.</v>
      </c>
      <c r="K14" t="str">
        <f>CONCATENATE(List1!I14, ".bmp")</f>
        <v>L13.bmp</v>
      </c>
      <c r="L14" t="str">
        <f>VLOOKUP(K14,'Target Pictures'!$B$2:$C$41,2,FALSE)</f>
        <v>Man gives woman a compliment</v>
      </c>
      <c r="M14" t="str">
        <f>VLOOKUP(K14,'Target Pictures'!$B$2:$D$41,3,FALSE)</f>
        <v>give</v>
      </c>
    </row>
    <row r="15" spans="1:13">
      <c r="A15">
        <v>14</v>
      </c>
      <c r="B15">
        <v>14</v>
      </c>
      <c r="C15">
        <f>Mastersheet!E15</f>
        <v>14</v>
      </c>
      <c r="D15" t="s">
        <v>4</v>
      </c>
      <c r="E15" t="str">
        <f>Mastersheet!G15</f>
        <v>L</v>
      </c>
      <c r="F15" t="str">
        <f>Mastersheet!I15</f>
        <v>PO</v>
      </c>
      <c r="H15" t="str">
        <f t="shared" si="1"/>
        <v>L_PO_14</v>
      </c>
      <c r="I15" t="str">
        <f t="shared" si="0"/>
        <v>L14</v>
      </c>
      <c r="J15" t="str">
        <f>VLOOKUP(H15,'Prime Sentences'!$D$2:$E$81,2,FALSE)</f>
        <v>The nurse gives aid to the patient.</v>
      </c>
      <c r="K15" t="str">
        <f>CONCATENATE(List1!I15, ".bmp")</f>
        <v>L14.bmp</v>
      </c>
      <c r="L15" t="str">
        <f>VLOOKUP(K15,'Target Pictures'!$B$2:$C$41,2,FALSE)</f>
        <v>Teacher gives a lecture to students</v>
      </c>
      <c r="M15" t="str">
        <f>VLOOKUP(K15,'Target Pictures'!$B$2:$D$41,3,FALSE)</f>
        <v>give</v>
      </c>
    </row>
    <row r="16" spans="1:13">
      <c r="A16">
        <v>15</v>
      </c>
      <c r="B16">
        <v>15</v>
      </c>
      <c r="C16">
        <f>Mastersheet!E16</f>
        <v>15</v>
      </c>
      <c r="D16" t="s">
        <v>4</v>
      </c>
      <c r="E16" t="str">
        <f>Mastersheet!G16</f>
        <v>NL</v>
      </c>
      <c r="F16" t="str">
        <f>Mastersheet!I16</f>
        <v>DO</v>
      </c>
      <c r="H16" t="str">
        <f t="shared" si="1"/>
        <v>NL_DO_15</v>
      </c>
      <c r="I16" t="str">
        <f t="shared" si="0"/>
        <v>L15</v>
      </c>
      <c r="J16" t="str">
        <f>VLOOKUP(H16,'Prime Sentences'!$D$2:$E$81,2,FALSE)</f>
        <v>The man gives the woman a necklace.</v>
      </c>
      <c r="K16" t="str">
        <f>CONCATENATE(List1!I16, ".bmp")</f>
        <v>L15.bmp</v>
      </c>
      <c r="L16" t="str">
        <f>VLOOKUP(K16,'Target Pictures'!$B$2:$C$41,2,FALSE)</f>
        <v>Criminal gives a glare to the judge</v>
      </c>
      <c r="M16" t="str">
        <f>VLOOKUP(K16,'Target Pictures'!$B$2:$D$41,3,FALSE)</f>
        <v>give</v>
      </c>
    </row>
    <row r="17" spans="1:13">
      <c r="A17">
        <v>16</v>
      </c>
      <c r="B17">
        <v>16</v>
      </c>
      <c r="C17">
        <f>Mastersheet!E17</f>
        <v>16</v>
      </c>
      <c r="D17" t="s">
        <v>4</v>
      </c>
      <c r="E17" t="str">
        <f>Mastersheet!G17</f>
        <v>NL</v>
      </c>
      <c r="F17" t="str">
        <f>Mastersheet!I17</f>
        <v>PO</v>
      </c>
      <c r="H17" t="str">
        <f t="shared" si="1"/>
        <v>NL_PO_16</v>
      </c>
      <c r="I17" t="str">
        <f t="shared" si="0"/>
        <v>L16</v>
      </c>
      <c r="J17" t="str">
        <f>VLOOKUP(H17,'Prime Sentences'!$D$2:$E$81,2,FALSE)</f>
        <v>The husband gives a diamond to his wife.</v>
      </c>
      <c r="K17" t="str">
        <f>CONCATENATE(List1!I17, ".bmp")</f>
        <v>L16.bmp</v>
      </c>
      <c r="L17" t="str">
        <f>VLOOKUP(K17,'Target Pictures'!$B$2:$C$41,2,FALSE)</f>
        <v>Barber gives a haircut to his client</v>
      </c>
      <c r="M17" t="str">
        <f>VLOOKUP(K17,'Target Pictures'!$B$2:$D$41,3,FALSE)</f>
        <v>give</v>
      </c>
    </row>
    <row r="18" spans="1:13">
      <c r="A18">
        <v>17</v>
      </c>
      <c r="B18">
        <v>17</v>
      </c>
      <c r="C18">
        <f>Mastersheet!E18</f>
        <v>17</v>
      </c>
      <c r="D18" t="s">
        <v>4</v>
      </c>
      <c r="E18" t="str">
        <f>Mastersheet!G18</f>
        <v>L</v>
      </c>
      <c r="F18" t="str">
        <f>Mastersheet!I18</f>
        <v>DO</v>
      </c>
      <c r="H18" t="str">
        <f t="shared" si="1"/>
        <v>L_DO_17</v>
      </c>
      <c r="I18" t="str">
        <f t="shared" si="0"/>
        <v>L17</v>
      </c>
      <c r="J18" t="str">
        <f>VLOOKUP(H18,'Prime Sentences'!$D$2:$E$81,2,FALSE)</f>
        <v>The coach gives the player a massage.</v>
      </c>
      <c r="K18" t="str">
        <f>CONCATENATE(List1!I18, ".bmp")</f>
        <v>L17.bmp</v>
      </c>
      <c r="L18" t="str">
        <f>VLOOKUP(K18,'Target Pictures'!$B$2:$C$41,2,FALSE)</f>
        <v>Nurse gives aid to the patient</v>
      </c>
      <c r="M18" t="str">
        <f>VLOOKUP(K18,'Target Pictures'!$B$2:$D$41,3,FALSE)</f>
        <v>give</v>
      </c>
    </row>
    <row r="19" spans="1:13">
      <c r="A19">
        <v>18</v>
      </c>
      <c r="B19">
        <v>18</v>
      </c>
      <c r="C19">
        <f>Mastersheet!E19</f>
        <v>18</v>
      </c>
      <c r="D19" t="s">
        <v>4</v>
      </c>
      <c r="E19" t="str">
        <f>Mastersheet!G19</f>
        <v>L</v>
      </c>
      <c r="F19" t="str">
        <f>Mastersheet!I19</f>
        <v>PO</v>
      </c>
      <c r="H19" t="str">
        <f t="shared" si="1"/>
        <v>L_PO_18</v>
      </c>
      <c r="I19" t="str">
        <f t="shared" si="0"/>
        <v>L18</v>
      </c>
      <c r="J19" t="str">
        <f>VLOOKUP(H19,'Prime Sentences'!$D$2:$E$81,2,FALSE)</f>
        <v>The lady gives an order to the man.</v>
      </c>
      <c r="K19" t="str">
        <f>CONCATENATE(List1!I19, ".bmp")</f>
        <v>L18.bmp</v>
      </c>
      <c r="L19" t="str">
        <f>VLOOKUP(K19,'Target Pictures'!$B$2:$C$41,2,FALSE)</f>
        <v>Student gives an answer to the teacher</v>
      </c>
      <c r="M19" t="str">
        <f>VLOOKUP(K19,'Target Pictures'!$B$2:$D$41,3,FALSE)</f>
        <v>give</v>
      </c>
    </row>
    <row r="20" spans="1:13">
      <c r="A20">
        <v>19</v>
      </c>
      <c r="B20">
        <v>19</v>
      </c>
      <c r="C20">
        <f>Mastersheet!E20</f>
        <v>19</v>
      </c>
      <c r="D20" t="s">
        <v>4</v>
      </c>
      <c r="E20" t="str">
        <f>Mastersheet!G20</f>
        <v>NL</v>
      </c>
      <c r="F20" t="str">
        <f>Mastersheet!I20</f>
        <v>DO</v>
      </c>
      <c r="H20" t="str">
        <f t="shared" si="1"/>
        <v>NL_DO_19</v>
      </c>
      <c r="I20" t="str">
        <f t="shared" si="0"/>
        <v>L19</v>
      </c>
      <c r="J20" t="str">
        <f>VLOOKUP(H20,'Prime Sentences'!$D$2:$E$81,2,FALSE)</f>
        <v>The boy gives his classmate a pen.</v>
      </c>
      <c r="K20" t="str">
        <f>CONCATENATE(List1!I20, ".bmp")</f>
        <v>L19.bmp</v>
      </c>
      <c r="L20" t="str">
        <f>VLOOKUP(K20,'Target Pictures'!$B$2:$C$41,2,FALSE)</f>
        <v>Bully gives a push to the child</v>
      </c>
      <c r="M20" t="str">
        <f>VLOOKUP(K20,'Target Pictures'!$B$2:$D$41,3,FALSE)</f>
        <v>give</v>
      </c>
    </row>
    <row r="21" spans="1:13">
      <c r="A21">
        <v>20</v>
      </c>
      <c r="B21">
        <v>20</v>
      </c>
      <c r="C21">
        <f>Mastersheet!E21</f>
        <v>20</v>
      </c>
      <c r="D21" t="s">
        <v>4</v>
      </c>
      <c r="E21" t="str">
        <f>Mastersheet!G21</f>
        <v>NL</v>
      </c>
      <c r="F21" t="str">
        <f>Mastersheet!I21</f>
        <v>PO</v>
      </c>
      <c r="H21" t="str">
        <f t="shared" si="1"/>
        <v>NL_PO_20</v>
      </c>
      <c r="I21" t="str">
        <f t="shared" si="0"/>
        <v>L20</v>
      </c>
      <c r="J21" t="str">
        <f>VLOOKUP(H21,'Prime Sentences'!$D$2:$E$81,2,FALSE)</f>
        <v>The man gives a rose to the woman.</v>
      </c>
      <c r="K21" t="str">
        <f>CONCATENATE(List1!I21, ".bmp")</f>
        <v>L20.bmp</v>
      </c>
      <c r="L21" t="str">
        <f>VLOOKUP(K21,'Target Pictures'!$B$2:$C$41,2,FALSE)</f>
        <v>Girl gives boy a kick</v>
      </c>
      <c r="M21" t="str">
        <f>VLOOKUP(K21,'Target Pictures'!$B$2:$D$41,3,FALSE)</f>
        <v>give</v>
      </c>
    </row>
    <row r="22" spans="1:13">
      <c r="A22">
        <v>21</v>
      </c>
      <c r="B22">
        <v>1</v>
      </c>
      <c r="C22">
        <f>Mastersheet!E22</f>
        <v>1</v>
      </c>
      <c r="D22" t="s">
        <v>5</v>
      </c>
      <c r="E22" t="str">
        <f>Mastersheet!G22</f>
        <v>NL</v>
      </c>
      <c r="F22" t="str">
        <f>Mastersheet!I22</f>
        <v>DO</v>
      </c>
      <c r="H22" t="str">
        <f t="shared" si="1"/>
        <v>NL_DO_1</v>
      </c>
      <c r="I22" t="str">
        <f t="shared" si="0"/>
        <v>NL1</v>
      </c>
      <c r="J22" t="str">
        <f>VLOOKUP(H22,'Prime Sentences'!$D$2:$E$81,2,FALSE)</f>
        <v>The smoker gives the pedestrian a cigarette.</v>
      </c>
      <c r="K22" t="str">
        <f>CONCATENATE(List1!I22, ".bmp")</f>
        <v>NL1.bmp</v>
      </c>
      <c r="L22" t="str">
        <f>VLOOKUP(K22,'Target Pictures'!$B$2:$C$41,2,FALSE)</f>
        <v>Cowboy gives clown a hat</v>
      </c>
      <c r="M22" t="str">
        <f>VLOOKUP(K22,'Target Pictures'!$B$2:$D$41,3,FALSE)</f>
        <v>give</v>
      </c>
    </row>
    <row r="23" spans="1:13">
      <c r="A23">
        <v>22</v>
      </c>
      <c r="B23">
        <v>2</v>
      </c>
      <c r="C23">
        <f>Mastersheet!E23</f>
        <v>2</v>
      </c>
      <c r="D23" t="s">
        <v>5</v>
      </c>
      <c r="E23" t="str">
        <f>Mastersheet!G23</f>
        <v>NL</v>
      </c>
      <c r="F23" t="str">
        <f>Mastersheet!I23</f>
        <v>DO</v>
      </c>
      <c r="H23" t="str">
        <f t="shared" si="1"/>
        <v>NL_DO_2</v>
      </c>
      <c r="I23" t="str">
        <f t="shared" si="0"/>
        <v>NL2</v>
      </c>
      <c r="J23" t="str">
        <f>VLOOKUP(H23,'Prime Sentences'!$D$2:$E$81,2,FALSE)</f>
        <v>The man gives the neighbor his key.</v>
      </c>
      <c r="K23" t="str">
        <f>CONCATENATE(List1!I23, ".bmp")</f>
        <v>NL2.bmp</v>
      </c>
      <c r="L23" t="str">
        <f>VLOOKUP(K23,'Target Pictures'!$B$2:$C$41,2,FALSE)</f>
        <v>waitress gives customer a glass</v>
      </c>
      <c r="M23" t="str">
        <f>VLOOKUP(K23,'Target Pictures'!$B$2:$D$41,3,FALSE)</f>
        <v>give</v>
      </c>
    </row>
    <row r="24" spans="1:13">
      <c r="A24">
        <v>23</v>
      </c>
      <c r="B24">
        <v>3</v>
      </c>
      <c r="C24">
        <f>Mastersheet!E24</f>
        <v>3</v>
      </c>
      <c r="D24" t="s">
        <v>5</v>
      </c>
      <c r="E24" t="str">
        <f>Mastersheet!G24</f>
        <v>L</v>
      </c>
      <c r="F24" t="str">
        <f>Mastersheet!I24</f>
        <v>PO</v>
      </c>
      <c r="H24" t="str">
        <f t="shared" si="1"/>
        <v>L_PO_3</v>
      </c>
      <c r="I24" t="str">
        <f t="shared" si="0"/>
        <v>NL3</v>
      </c>
      <c r="J24" t="str">
        <f>VLOOKUP(H24,'Prime Sentences'!$D$2:$E$81,2,FALSE)</f>
        <v>The singer gives a signal to the drummer.</v>
      </c>
      <c r="K24" t="str">
        <f>CONCATENATE(List1!I24, ".bmp")</f>
        <v>NL3.bmp</v>
      </c>
      <c r="L24" t="str">
        <f>VLOOKUP(K24,'Target Pictures'!$B$2:$C$41,2,FALSE)</f>
        <v>girl giving boy a sandwich</v>
      </c>
      <c r="M24" t="str">
        <f>VLOOKUP(K24,'Target Pictures'!$B$2:$D$41,3,FALSE)</f>
        <v>give</v>
      </c>
    </row>
    <row r="25" spans="1:13">
      <c r="A25">
        <v>24</v>
      </c>
      <c r="B25">
        <v>4</v>
      </c>
      <c r="C25">
        <f>Mastersheet!E25</f>
        <v>4</v>
      </c>
      <c r="D25" t="s">
        <v>5</v>
      </c>
      <c r="E25" t="str">
        <f>Mastersheet!G25</f>
        <v>L</v>
      </c>
      <c r="F25" t="str">
        <f>Mastersheet!I25</f>
        <v>PO</v>
      </c>
      <c r="H25" t="str">
        <f t="shared" si="1"/>
        <v>L_PO_4</v>
      </c>
      <c r="I25" t="str">
        <f t="shared" si="0"/>
        <v>NL4</v>
      </c>
      <c r="J25" t="str">
        <f>VLOOKUP(H25,'Prime Sentences'!$D$2:$E$81,2,FALSE)</f>
        <v>The officer gives a command to the soldiers.</v>
      </c>
      <c r="K25" t="str">
        <f>CONCATENATE(List1!I25, ".bmp")</f>
        <v>NL4.bmp</v>
      </c>
      <c r="L25" t="str">
        <f>VLOOKUP(K25,'Target Pictures'!$B$2:$C$41,2,FALSE)</f>
        <v>Waitress gives customer menu</v>
      </c>
      <c r="M25" t="str">
        <f>VLOOKUP(K25,'Target Pictures'!$B$2:$D$41,3,FALSE)</f>
        <v>give</v>
      </c>
    </row>
    <row r="26" spans="1:13">
      <c r="A26">
        <v>25</v>
      </c>
      <c r="B26">
        <v>5</v>
      </c>
      <c r="C26">
        <f>Mastersheet!E26</f>
        <v>5</v>
      </c>
      <c r="D26" t="s">
        <v>5</v>
      </c>
      <c r="E26" t="str">
        <f>Mastersheet!G26</f>
        <v>NL</v>
      </c>
      <c r="F26" t="str">
        <f>Mastersheet!I26</f>
        <v>DO</v>
      </c>
      <c r="H26" t="str">
        <f t="shared" si="1"/>
        <v>NL_DO_5</v>
      </c>
      <c r="I26" t="str">
        <f t="shared" si="0"/>
        <v>NL5</v>
      </c>
      <c r="J26" t="str">
        <f>VLOOKUP(H26,'Prime Sentences'!$D$2:$E$81,2,FALSE)</f>
        <v>The mother gives the child an apple.</v>
      </c>
      <c r="K26" t="str">
        <f>CONCATENATE(List1!I26, ".bmp")</f>
        <v>NL5.bmp</v>
      </c>
      <c r="L26" t="str">
        <f>VLOOKUP(K26,'Target Pictures'!$B$2:$C$41,2,FALSE)</f>
        <v>Student gives teacher flowers</v>
      </c>
      <c r="M26" t="str">
        <f>VLOOKUP(K26,'Target Pictures'!$B$2:$D$41,3,FALSE)</f>
        <v>give</v>
      </c>
    </row>
    <row r="27" spans="1:13">
      <c r="A27">
        <v>26</v>
      </c>
      <c r="B27">
        <v>6</v>
      </c>
      <c r="C27">
        <f>Mastersheet!E27</f>
        <v>6</v>
      </c>
      <c r="D27" t="s">
        <v>5</v>
      </c>
      <c r="E27" t="str">
        <f>Mastersheet!G27</f>
        <v>NL</v>
      </c>
      <c r="F27" t="str">
        <f>Mastersheet!I27</f>
        <v>DO</v>
      </c>
      <c r="H27" t="str">
        <f t="shared" si="1"/>
        <v>NL_DO_6</v>
      </c>
      <c r="I27" t="str">
        <f t="shared" si="0"/>
        <v>NL6</v>
      </c>
      <c r="J27" t="str">
        <f>VLOOKUP(H27,'Prime Sentences'!$D$2:$E$81,2,FALSE)</f>
        <v>The researcher gives the journalist an article.</v>
      </c>
      <c r="K27" t="str">
        <f>CONCATENATE(List1!I27, ".bmp")</f>
        <v>NL6.bmp</v>
      </c>
      <c r="L27" t="str">
        <f>VLOOKUP(K27,'Target Pictures'!$B$2:$C$41,2,FALSE)</f>
        <v>Cop gives driver ticket</v>
      </c>
      <c r="M27" t="str">
        <f>VLOOKUP(K27,'Target Pictures'!$B$2:$D$41,3,FALSE)</f>
        <v>give</v>
      </c>
    </row>
    <row r="28" spans="1:13">
      <c r="A28">
        <v>27</v>
      </c>
      <c r="B28">
        <v>7</v>
      </c>
      <c r="C28">
        <f>Mastersheet!E28</f>
        <v>7</v>
      </c>
      <c r="D28" t="s">
        <v>5</v>
      </c>
      <c r="E28" t="str">
        <f>Mastersheet!G28</f>
        <v>L</v>
      </c>
      <c r="F28" t="str">
        <f>Mastersheet!I28</f>
        <v>PO</v>
      </c>
      <c r="H28" t="str">
        <f t="shared" si="1"/>
        <v>L_PO_7</v>
      </c>
      <c r="I28" t="str">
        <f t="shared" si="0"/>
        <v>NL7</v>
      </c>
      <c r="J28" t="str">
        <f>VLOOKUP(H28,'Prime Sentences'!$D$2:$E$81,2,FALSE)</f>
        <v>The teacher gives encouragement to the students.</v>
      </c>
      <c r="K28" t="str">
        <f>CONCATENATE(List1!I28, ".bmp")</f>
        <v>NL7.bmp</v>
      </c>
      <c r="L28" t="str">
        <f>VLOOKUP(K28,'Target Pictures'!$B$2:$C$41,2,FALSE)</f>
        <v>Librarian hands boy a book</v>
      </c>
      <c r="M28" t="str">
        <f>VLOOKUP(K28,'Target Pictures'!$B$2:$D$41,3,FALSE)</f>
        <v>give</v>
      </c>
    </row>
    <row r="29" spans="1:13">
      <c r="A29">
        <v>28</v>
      </c>
      <c r="B29">
        <v>8</v>
      </c>
      <c r="C29">
        <f>Mastersheet!E29</f>
        <v>8</v>
      </c>
      <c r="D29" t="s">
        <v>5</v>
      </c>
      <c r="E29" t="str">
        <f>Mastersheet!G29</f>
        <v>L</v>
      </c>
      <c r="F29" t="str">
        <f>Mastersheet!I29</f>
        <v>PO</v>
      </c>
      <c r="H29" t="str">
        <f t="shared" si="1"/>
        <v>L_PO_8</v>
      </c>
      <c r="I29" t="str">
        <f t="shared" si="0"/>
        <v>NL8</v>
      </c>
      <c r="J29" t="str">
        <f>VLOOKUP(H29,'Prime Sentences'!$D$2:$E$81,2,FALSE)</f>
        <v>The insider gives a tip to the police.</v>
      </c>
      <c r="K29" t="str">
        <f>CONCATENATE(List1!I29, ".bmp")</f>
        <v>NL8.bmp</v>
      </c>
      <c r="L29" t="str">
        <f>VLOOKUP(K29,'Target Pictures'!$B$2:$C$41,2,FALSE)</f>
        <v>Boy gives girl a pitcher</v>
      </c>
      <c r="M29" t="str">
        <f>VLOOKUP(K29,'Target Pictures'!$B$2:$D$41,3,FALSE)</f>
        <v>give</v>
      </c>
    </row>
    <row r="30" spans="1:13">
      <c r="A30">
        <v>29</v>
      </c>
      <c r="B30">
        <v>9</v>
      </c>
      <c r="C30">
        <f>Mastersheet!E30</f>
        <v>9</v>
      </c>
      <c r="D30" t="s">
        <v>5</v>
      </c>
      <c r="E30" t="str">
        <f>Mastersheet!G30</f>
        <v>NL</v>
      </c>
      <c r="F30" t="str">
        <f>Mastersheet!I30</f>
        <v>DO</v>
      </c>
      <c r="H30" t="str">
        <f t="shared" si="1"/>
        <v>NL_DO_9</v>
      </c>
      <c r="I30" t="str">
        <f t="shared" si="0"/>
        <v>NL9</v>
      </c>
      <c r="J30" t="str">
        <f>VLOOKUP(H30,'Prime Sentences'!$D$2:$E$81,2,FALSE)</f>
        <v>The girl gives the boy a ball.</v>
      </c>
      <c r="K30" t="str">
        <f>CONCATENATE(List1!I30, ".bmp")</f>
        <v>NL9.bmp</v>
      </c>
      <c r="L30" t="str">
        <f>VLOOKUP(K30,'Target Pictures'!$B$2:$C$41,2,FALSE)</f>
        <v>Man giving dog a stick</v>
      </c>
      <c r="M30" t="str">
        <f>VLOOKUP(K30,'Target Pictures'!$B$2:$D$41,3,FALSE)</f>
        <v>give</v>
      </c>
    </row>
    <row r="31" spans="1:13">
      <c r="A31">
        <v>30</v>
      </c>
      <c r="B31">
        <v>10</v>
      </c>
      <c r="C31">
        <f>Mastersheet!E31</f>
        <v>10</v>
      </c>
      <c r="D31" t="s">
        <v>5</v>
      </c>
      <c r="E31" t="str">
        <f>Mastersheet!G31</f>
        <v>NL</v>
      </c>
      <c r="F31" t="str">
        <f>Mastersheet!I31</f>
        <v>DO</v>
      </c>
      <c r="H31" t="str">
        <f t="shared" si="1"/>
        <v>NL_DO_10</v>
      </c>
      <c r="I31" t="str">
        <f t="shared" si="0"/>
        <v>NL10</v>
      </c>
      <c r="J31" t="str">
        <f>VLOOKUP(H31,'Prime Sentences'!$D$2:$E$81,2,FALSE)</f>
        <v>The boy gives the girl a flower.</v>
      </c>
      <c r="K31" t="str">
        <f>CONCATENATE(List1!I31, ".bmp")</f>
        <v>NL10.bmp</v>
      </c>
      <c r="L31" t="str">
        <f>VLOOKUP(K31,'Target Pictures'!$B$2:$C$41,2,FALSE)</f>
        <v>Nurse gives patient water</v>
      </c>
      <c r="M31" t="str">
        <f>VLOOKUP(K31,'Target Pictures'!$B$2:$D$41,3,FALSE)</f>
        <v>give</v>
      </c>
    </row>
    <row r="32" spans="1:13">
      <c r="A32">
        <v>31</v>
      </c>
      <c r="B32">
        <v>11</v>
      </c>
      <c r="C32">
        <f>Mastersheet!E32</f>
        <v>11</v>
      </c>
      <c r="D32" t="s">
        <v>5</v>
      </c>
      <c r="E32" t="str">
        <f>Mastersheet!G32</f>
        <v>L</v>
      </c>
      <c r="F32" t="str">
        <f>Mastersheet!I32</f>
        <v>PO</v>
      </c>
      <c r="H32" t="str">
        <f t="shared" si="1"/>
        <v>L_PO_11</v>
      </c>
      <c r="I32" t="str">
        <f t="shared" si="0"/>
        <v>NL11</v>
      </c>
      <c r="J32" t="str">
        <f>VLOOKUP(H32,'Prime Sentences'!$D$2:$E$81,2,FALSE)</f>
        <v>The barber gives a haircut to the customer.</v>
      </c>
      <c r="K32" t="str">
        <f>CONCATENATE(List1!I32, ".bmp")</f>
        <v>NL11.bmp</v>
      </c>
      <c r="L32" t="str">
        <f>VLOOKUP(K32,'Target Pictures'!$B$2:$C$41,2,FALSE)</f>
        <v>Farmer pays money to plumber</v>
      </c>
      <c r="M32" t="str">
        <f>VLOOKUP(K32,'Target Pictures'!$B$2:$D$41,3,FALSE)</f>
        <v>give</v>
      </c>
    </row>
    <row r="33" spans="1:13">
      <c r="A33">
        <v>32</v>
      </c>
      <c r="B33">
        <v>12</v>
      </c>
      <c r="C33">
        <f>Mastersheet!E33</f>
        <v>12</v>
      </c>
      <c r="D33" t="s">
        <v>5</v>
      </c>
      <c r="E33" t="str">
        <f>Mastersheet!G33</f>
        <v>L</v>
      </c>
      <c r="F33" t="str">
        <f>Mastersheet!I33</f>
        <v>PO</v>
      </c>
      <c r="H33" t="str">
        <f t="shared" si="1"/>
        <v>L_PO_12</v>
      </c>
      <c r="I33" t="str">
        <f t="shared" si="0"/>
        <v>NL12</v>
      </c>
      <c r="J33" t="str">
        <f>VLOOKUP(H33,'Prime Sentences'!$D$2:$E$81,2,FALSE)</f>
        <v>The culprit gives a reply to the attorney.</v>
      </c>
      <c r="K33" t="str">
        <f>CONCATENATE(List1!I33, ".bmp")</f>
        <v>NL12.bmp</v>
      </c>
      <c r="L33" t="str">
        <f>VLOOKUP(K33,'Target Pictures'!$B$2:$C$41,2,FALSE)</f>
        <v>Attorney gives gun to judge</v>
      </c>
      <c r="M33" t="str">
        <f>VLOOKUP(K33,'Target Pictures'!$B$2:$D$41,3,FALSE)</f>
        <v>give</v>
      </c>
    </row>
    <row r="34" spans="1:13">
      <c r="A34">
        <v>33</v>
      </c>
      <c r="B34">
        <v>13</v>
      </c>
      <c r="C34">
        <f>Mastersheet!E34</f>
        <v>13</v>
      </c>
      <c r="D34" t="s">
        <v>5</v>
      </c>
      <c r="E34" t="str">
        <f>Mastersheet!G34</f>
        <v>NL</v>
      </c>
      <c r="F34" t="str">
        <f>Mastersheet!I34</f>
        <v>DO</v>
      </c>
      <c r="H34" t="str">
        <f t="shared" si="1"/>
        <v>NL_DO_13</v>
      </c>
      <c r="I34" t="str">
        <f t="shared" si="0"/>
        <v>NL13</v>
      </c>
      <c r="J34" t="str">
        <f>VLOOKUP(H34,'Prime Sentences'!$D$2:$E$81,2,FALSE)</f>
        <v>The girl gives the boy a pen.</v>
      </c>
      <c r="K34" t="str">
        <f>CONCATENATE(List1!I34, ".bmp")</f>
        <v>NL13.bmp</v>
      </c>
      <c r="L34" t="str">
        <f>VLOOKUP(K34,'Target Pictures'!$B$2:$C$41,2,FALSE)</f>
        <v>Car dealer giving keys to couple</v>
      </c>
      <c r="M34" t="str">
        <f>VLOOKUP(K34,'Target Pictures'!$B$2:$D$41,3,FALSE)</f>
        <v>give</v>
      </c>
    </row>
    <row r="35" spans="1:13">
      <c r="A35">
        <v>34</v>
      </c>
      <c r="B35">
        <v>14</v>
      </c>
      <c r="C35">
        <f>Mastersheet!E35</f>
        <v>14</v>
      </c>
      <c r="D35" t="s">
        <v>5</v>
      </c>
      <c r="E35" t="str">
        <f>Mastersheet!G35</f>
        <v>NL</v>
      </c>
      <c r="F35" t="str">
        <f>Mastersheet!I35</f>
        <v>DO</v>
      </c>
      <c r="H35" t="str">
        <f t="shared" si="1"/>
        <v>NL_DO_14</v>
      </c>
      <c r="I35" t="str">
        <f t="shared" si="0"/>
        <v>NL14</v>
      </c>
      <c r="J35" t="str">
        <f>VLOOKUP(H35,'Prime Sentences'!$D$2:$E$81,2,FALSE)</f>
        <v>The father gives his son a present.</v>
      </c>
      <c r="K35" t="str">
        <f>CONCATENATE(List1!I35, ".bmp")</f>
        <v>NL14.bmp</v>
      </c>
      <c r="L35" t="str">
        <f>VLOOKUP(K35,'Target Pictures'!$B$2:$C$41,2,FALSE)</f>
        <v>Boy gives teacher apple</v>
      </c>
      <c r="M35" t="str">
        <f>VLOOKUP(K35,'Target Pictures'!$B$2:$D$41,3,FALSE)</f>
        <v>give</v>
      </c>
    </row>
    <row r="36" spans="1:13">
      <c r="A36">
        <v>35</v>
      </c>
      <c r="B36">
        <v>15</v>
      </c>
      <c r="C36">
        <f>Mastersheet!E36</f>
        <v>15</v>
      </c>
      <c r="D36" t="s">
        <v>5</v>
      </c>
      <c r="E36" t="str">
        <f>Mastersheet!G36</f>
        <v>L</v>
      </c>
      <c r="F36" t="str">
        <f>Mastersheet!I36</f>
        <v>PO</v>
      </c>
      <c r="H36" t="str">
        <f t="shared" si="1"/>
        <v>L_PO_15</v>
      </c>
      <c r="I36" t="str">
        <f t="shared" si="0"/>
        <v>NL15</v>
      </c>
      <c r="J36" t="str">
        <f>VLOOKUP(H36,'Prime Sentences'!$D$2:$E$81,2,FALSE)</f>
        <v>The man gives a nod to the neighbor.</v>
      </c>
      <c r="K36" t="str">
        <f>CONCATENATE(List1!I36, ".bmp")</f>
        <v>NL15.bmp</v>
      </c>
      <c r="L36" t="str">
        <f>VLOOKUP(K36,'Target Pictures'!$B$2:$C$41,2,FALSE)</f>
        <v>Boy giving bottle to girl</v>
      </c>
      <c r="M36" t="str">
        <f>VLOOKUP(K36,'Target Pictures'!$B$2:$D$41,3,FALSE)</f>
        <v>give</v>
      </c>
    </row>
    <row r="37" spans="1:13">
      <c r="A37">
        <v>36</v>
      </c>
      <c r="B37">
        <v>16</v>
      </c>
      <c r="C37">
        <f>Mastersheet!E37</f>
        <v>16</v>
      </c>
      <c r="D37" t="s">
        <v>5</v>
      </c>
      <c r="E37" t="str">
        <f>Mastersheet!G37</f>
        <v>L</v>
      </c>
      <c r="F37" t="str">
        <f>Mastersheet!I37</f>
        <v>PO</v>
      </c>
      <c r="H37" t="str">
        <f t="shared" si="1"/>
        <v>L_PO_16</v>
      </c>
      <c r="I37" t="str">
        <f t="shared" si="0"/>
        <v>NL16</v>
      </c>
      <c r="J37" t="str">
        <f>VLOOKUP(H37,'Prime Sentences'!$D$2:$E$81,2,FALSE)</f>
        <v>The boy gives a wink to his sister.</v>
      </c>
      <c r="K37" t="str">
        <f>CONCATENATE(List1!I37, ".bmp")</f>
        <v>NL16.bmp</v>
      </c>
      <c r="L37" t="str">
        <f>VLOOKUP(K37,'Target Pictures'!$B$2:$C$41,2,FALSE)</f>
        <v>Boy gives valentine to woman</v>
      </c>
      <c r="M37" t="str">
        <f>VLOOKUP(K37,'Target Pictures'!$B$2:$D$41,3,FALSE)</f>
        <v>give</v>
      </c>
    </row>
    <row r="38" spans="1:13">
      <c r="A38">
        <v>37</v>
      </c>
      <c r="B38">
        <v>17</v>
      </c>
      <c r="C38">
        <f>Mastersheet!E38</f>
        <v>17</v>
      </c>
      <c r="D38" t="s">
        <v>5</v>
      </c>
      <c r="E38" t="str">
        <f>Mastersheet!G38</f>
        <v>NL</v>
      </c>
      <c r="F38" t="str">
        <f>Mastersheet!I38</f>
        <v>DO</v>
      </c>
      <c r="H38" t="str">
        <f t="shared" si="1"/>
        <v>NL_DO_17</v>
      </c>
      <c r="I38" t="str">
        <f t="shared" si="0"/>
        <v>NL17</v>
      </c>
      <c r="J38" t="str">
        <f>VLOOKUP(H38,'Prime Sentences'!$D$2:$E$81,2,FALSE)</f>
        <v>The nurse gives the patient medicine.</v>
      </c>
      <c r="K38" t="str">
        <f>CONCATENATE(List1!I38, ".bmp")</f>
        <v>NL17.bmp</v>
      </c>
      <c r="L38" t="str">
        <f>VLOOKUP(K38,'Target Pictures'!$B$2:$C$41,2,FALSE)</f>
        <v>Girl gives K to boy</v>
      </c>
      <c r="M38" t="str">
        <f>VLOOKUP(K38,'Target Pictures'!$B$2:$D$41,3,FALSE)</f>
        <v>give</v>
      </c>
    </row>
    <row r="39" spans="1:13">
      <c r="A39">
        <v>38</v>
      </c>
      <c r="B39">
        <v>18</v>
      </c>
      <c r="C39">
        <f>Mastersheet!E39</f>
        <v>18</v>
      </c>
      <c r="D39" t="s">
        <v>5</v>
      </c>
      <c r="E39" t="str">
        <f>Mastersheet!G39</f>
        <v>NL</v>
      </c>
      <c r="F39" t="str">
        <f>Mastersheet!I39</f>
        <v>DO</v>
      </c>
      <c r="H39" t="str">
        <f t="shared" si="1"/>
        <v>NL_DO_18</v>
      </c>
      <c r="I39" t="str">
        <f t="shared" si="0"/>
        <v>NL18</v>
      </c>
      <c r="J39" t="str">
        <f>VLOOKUP(H39,'Prime Sentences'!$D$2:$E$81,2,FALSE)</f>
        <v>The child gives her mother a gift.</v>
      </c>
      <c r="K39" t="str">
        <f>CONCATENATE(List1!I39, ".bmp")</f>
        <v>NL18.bmp</v>
      </c>
      <c r="L39" t="str">
        <f>VLOOKUP(K39,'Target Pictures'!$B$2:$C$41,2,FALSE)</f>
        <v>boy giving book to girl</v>
      </c>
      <c r="M39" t="str">
        <f>VLOOKUP(K39,'Target Pictures'!$B$2:$D$41,3,FALSE)</f>
        <v>give</v>
      </c>
    </row>
    <row r="40" spans="1:13">
      <c r="A40">
        <v>39</v>
      </c>
      <c r="B40">
        <v>19</v>
      </c>
      <c r="C40">
        <f>Mastersheet!E40</f>
        <v>19</v>
      </c>
      <c r="D40" t="s">
        <v>5</v>
      </c>
      <c r="E40" t="str">
        <f>Mastersheet!G40</f>
        <v>L</v>
      </c>
      <c r="F40" t="str">
        <f>Mastersheet!I40</f>
        <v>PO</v>
      </c>
      <c r="H40" t="str">
        <f t="shared" si="1"/>
        <v>L_PO_19</v>
      </c>
      <c r="I40" t="str">
        <f t="shared" si="0"/>
        <v>NL19</v>
      </c>
      <c r="J40" t="str">
        <f>VLOOKUP(H40,'Prime Sentences'!$D$2:$E$81,2,FALSE)</f>
        <v>The criminal gives a glare to the judge.</v>
      </c>
      <c r="K40" t="str">
        <f>CONCATENATE(List1!I40, ".bmp")</f>
        <v>NL19.bmp</v>
      </c>
      <c r="L40" t="str">
        <f>VLOOKUP(K40,'Target Pictures'!$B$2:$C$41,2,FALSE)</f>
        <v>girl giving boy a letter</v>
      </c>
      <c r="M40" t="str">
        <f>VLOOKUP(K40,'Target Pictures'!$B$2:$D$41,3,FALSE)</f>
        <v>give</v>
      </c>
    </row>
    <row r="41" spans="1:13">
      <c r="A41">
        <v>40</v>
      </c>
      <c r="B41">
        <v>20</v>
      </c>
      <c r="C41">
        <f>Mastersheet!E41</f>
        <v>20</v>
      </c>
      <c r="D41" t="s">
        <v>5</v>
      </c>
      <c r="E41" t="str">
        <f>Mastersheet!G41</f>
        <v>L</v>
      </c>
      <c r="F41" t="str">
        <f>Mastersheet!I41</f>
        <v>PO</v>
      </c>
      <c r="H41" t="str">
        <f t="shared" si="1"/>
        <v>L_PO_20</v>
      </c>
      <c r="I41" t="str">
        <f t="shared" si="0"/>
        <v>NL20</v>
      </c>
      <c r="J41" t="str">
        <f>VLOOKUP(H41,'Prime Sentences'!$D$2:$E$81,2,FALSE)</f>
        <v>The teenager gives a beating to his rival.</v>
      </c>
      <c r="K41" t="str">
        <f>CONCATENATE(List1!I41, ".bmp")</f>
        <v>NL20.bmp</v>
      </c>
      <c r="L41" t="str">
        <f>VLOOKUP(K41,'Target Pictures'!$B$2:$C$41,2,FALSE)</f>
        <v>boy gives K to girl</v>
      </c>
      <c r="M41" t="str">
        <f>VLOOKUP(K41,'Target Pictures'!$B$2:$D$41,3,FALSE)</f>
        <v>give</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abSelected="1" workbookViewId="0">
      <selection activeCell="L21" sqref="L21"/>
    </sheetView>
  </sheetViews>
  <sheetFormatPr baseColWidth="10" defaultColWidth="8.83203125" defaultRowHeight="14" x14ac:dyDescent="0"/>
  <cols>
    <col min="9" max="9" width="10" bestFit="1" customWidth="1"/>
    <col min="10" max="10" width="39.6640625" bestFit="1" customWidth="1"/>
    <col min="12" max="12" width="30.5" bestFit="1" customWidth="1"/>
  </cols>
  <sheetData>
    <row r="1" spans="1:13" s="9" customFormat="1">
      <c r="A1" s="9" t="s">
        <v>6</v>
      </c>
      <c r="B1" s="9" t="s">
        <v>16</v>
      </c>
      <c r="C1" s="9" t="s">
        <v>17</v>
      </c>
      <c r="D1" s="9" t="s">
        <v>7</v>
      </c>
      <c r="E1" s="9" t="s">
        <v>8</v>
      </c>
      <c r="F1" s="9" t="s">
        <v>9</v>
      </c>
      <c r="H1" s="16" t="s">
        <v>132</v>
      </c>
      <c r="I1" s="17" t="s">
        <v>131</v>
      </c>
      <c r="J1" s="9" t="s">
        <v>133</v>
      </c>
      <c r="K1" s="9" t="s">
        <v>98</v>
      </c>
      <c r="L1" s="9" t="s">
        <v>134</v>
      </c>
      <c r="M1" s="9" t="s">
        <v>135</v>
      </c>
    </row>
    <row r="2" spans="1:13">
      <c r="A2">
        <v>1</v>
      </c>
      <c r="B2">
        <v>1</v>
      </c>
      <c r="C2">
        <f>Mastersheet!E2</f>
        <v>1</v>
      </c>
      <c r="D2" t="s">
        <v>4</v>
      </c>
      <c r="E2" t="str">
        <f>Mastersheet!G2</f>
        <v>L</v>
      </c>
      <c r="F2" t="str">
        <f>Mastersheet!J2</f>
        <v>PO</v>
      </c>
      <c r="H2" t="str">
        <f>CONCATENATE(E2,"_",F2,"_",C2)</f>
        <v>L_PO_1</v>
      </c>
      <c r="I2" t="str">
        <f t="shared" ref="I2:I41" si="0">CONCATENATE(D2,B2)</f>
        <v>L1</v>
      </c>
      <c r="J2" t="str">
        <f>VLOOKUP(H2,'Prime Sentences'!$D$2:$E$81,2,FALSE)</f>
        <v>The kidnapper gives an ultimatum to the government.</v>
      </c>
      <c r="K2" t="str">
        <f>CONCATENATE(List1!I2, ".bmp")</f>
        <v>L1.bmp</v>
      </c>
      <c r="L2" t="str">
        <f>VLOOKUP(K2,'Target Pictures'!$B$2:$C$41,2,FALSE)</f>
        <v>Teacher gives student a scolding</v>
      </c>
      <c r="M2" t="str">
        <f>VLOOKUP(K2,'Target Pictures'!$B$2:$D$41,3,FALSE)</f>
        <v>give</v>
      </c>
    </row>
    <row r="3" spans="1:13">
      <c r="A3">
        <v>2</v>
      </c>
      <c r="B3">
        <v>2</v>
      </c>
      <c r="C3">
        <f>Mastersheet!E3</f>
        <v>2</v>
      </c>
      <c r="D3" t="s">
        <v>4</v>
      </c>
      <c r="E3" t="str">
        <f>Mastersheet!G3</f>
        <v>L</v>
      </c>
      <c r="F3" t="str">
        <f>Mastersheet!J3</f>
        <v>DO</v>
      </c>
      <c r="H3" t="str">
        <f t="shared" ref="H3:H41" si="1">CONCATENATE(E3,"_",F3,"_",C3)</f>
        <v>L_DO_2</v>
      </c>
      <c r="I3" t="str">
        <f t="shared" si="0"/>
        <v>L2</v>
      </c>
      <c r="J3" t="str">
        <f>VLOOKUP(H3,'Prime Sentences'!$D$2:$E$81,2,FALSE)</f>
        <v>The mechanic gives the foreigner directions.</v>
      </c>
      <c r="K3" t="str">
        <f>CONCATENATE(List1!I3, ".bmp")</f>
        <v>L2.bmp</v>
      </c>
      <c r="L3" t="str">
        <f>VLOOKUP(K3,'Target Pictures'!$B$2:$C$41,2,FALSE)</f>
        <v>Boy gives the girl a stare</v>
      </c>
      <c r="M3" t="str">
        <f>VLOOKUP(K3,'Target Pictures'!$B$2:$D$41,3,FALSE)</f>
        <v>give</v>
      </c>
    </row>
    <row r="4" spans="1:13">
      <c r="A4">
        <v>3</v>
      </c>
      <c r="B4">
        <v>3</v>
      </c>
      <c r="C4">
        <f>Mastersheet!E4</f>
        <v>3</v>
      </c>
      <c r="D4" t="s">
        <v>4</v>
      </c>
      <c r="E4" t="str">
        <f>Mastersheet!G4</f>
        <v>NL</v>
      </c>
      <c r="F4" t="str">
        <f>Mastersheet!J4</f>
        <v>PO</v>
      </c>
      <c r="H4" t="str">
        <f t="shared" si="1"/>
        <v>NL_PO_3</v>
      </c>
      <c r="I4" t="str">
        <f t="shared" si="0"/>
        <v>L3</v>
      </c>
      <c r="J4" t="str">
        <f>VLOOKUP(H4,'Prime Sentences'!$D$2:$E$81,2,FALSE)</f>
        <v>The brother gives a toy to his sibling.</v>
      </c>
      <c r="K4" t="str">
        <f>CONCATENATE(List1!I4, ".bmp")</f>
        <v>L3.bmp</v>
      </c>
      <c r="L4" t="str">
        <f>VLOOKUP(K4,'Target Pictures'!$B$2:$C$41,2,FALSE)</f>
        <v>Girl gives boy a kiss</v>
      </c>
      <c r="M4" t="str">
        <f>VLOOKUP(K4,'Target Pictures'!$B$2:$D$41,3,FALSE)</f>
        <v>give</v>
      </c>
    </row>
    <row r="5" spans="1:13">
      <c r="A5">
        <v>4</v>
      </c>
      <c r="B5">
        <v>4</v>
      </c>
      <c r="C5">
        <f>Mastersheet!E5</f>
        <v>4</v>
      </c>
      <c r="D5" t="s">
        <v>4</v>
      </c>
      <c r="E5" t="str">
        <f>Mastersheet!G5</f>
        <v>NL</v>
      </c>
      <c r="F5" t="str">
        <f>Mastersheet!J5</f>
        <v>DO</v>
      </c>
      <c r="H5" t="str">
        <f t="shared" si="1"/>
        <v>NL_DO_4</v>
      </c>
      <c r="I5" t="str">
        <f t="shared" si="0"/>
        <v>L4</v>
      </c>
      <c r="J5" t="str">
        <f>VLOOKUP(H5,'Prime Sentences'!$D$2:$E$81,2,FALSE)</f>
        <v>The young man gives his date a bouquet.</v>
      </c>
      <c r="K5" t="str">
        <f>CONCATENATE(List1!I5, ".bmp")</f>
        <v>L4.bmp</v>
      </c>
      <c r="L5" t="str">
        <f>VLOOKUP(K5,'Target Pictures'!$B$2:$C$41,2,FALSE)</f>
        <v>Boy gives girl a hug</v>
      </c>
      <c r="M5" t="str">
        <f>VLOOKUP(K5,'Target Pictures'!$B$2:$D$41,3,FALSE)</f>
        <v>give</v>
      </c>
    </row>
    <row r="6" spans="1:13">
      <c r="A6">
        <v>5</v>
      </c>
      <c r="B6">
        <v>5</v>
      </c>
      <c r="C6">
        <f>Mastersheet!E6</f>
        <v>5</v>
      </c>
      <c r="D6" t="s">
        <v>4</v>
      </c>
      <c r="E6" t="str">
        <f>Mastersheet!G6</f>
        <v>L</v>
      </c>
      <c r="F6" t="str">
        <f>Mastersheet!J6</f>
        <v>PO</v>
      </c>
      <c r="H6" t="str">
        <f t="shared" si="1"/>
        <v>L_PO_5</v>
      </c>
      <c r="I6" t="str">
        <f t="shared" si="0"/>
        <v>L5</v>
      </c>
      <c r="J6" t="str">
        <f>VLOOKUP(H6,'Prime Sentences'!$D$2:$E$81,2,FALSE)</f>
        <v>The professor gives advice to his students.</v>
      </c>
      <c r="K6" t="str">
        <f>CONCATENATE(List1!I6, ".bmp")</f>
        <v>L5.bmp</v>
      </c>
      <c r="L6" t="str">
        <f>VLOOKUP(K6,'Target Pictures'!$B$2:$C$41,2,FALSE)</f>
        <v>Boy gives girl a call</v>
      </c>
      <c r="M6" t="str">
        <f>VLOOKUP(K6,'Target Pictures'!$B$2:$D$41,3,FALSE)</f>
        <v>give</v>
      </c>
    </row>
    <row r="7" spans="1:13">
      <c r="A7">
        <v>6</v>
      </c>
      <c r="B7">
        <v>6</v>
      </c>
      <c r="C7">
        <f>Mastersheet!E7</f>
        <v>6</v>
      </c>
      <c r="D7" t="s">
        <v>4</v>
      </c>
      <c r="E7" t="str">
        <f>Mastersheet!G7</f>
        <v>L</v>
      </c>
      <c r="F7" t="str">
        <f>Mastersheet!J7</f>
        <v>DO</v>
      </c>
      <c r="H7" t="str">
        <f t="shared" si="1"/>
        <v>L_DO_6</v>
      </c>
      <c r="I7" t="str">
        <f t="shared" si="0"/>
        <v>L6</v>
      </c>
      <c r="J7" t="str">
        <f>VLOOKUP(H7,'Prime Sentences'!$D$2:$E$81,2,FALSE)</f>
        <v>The ocean gives the artist inspiration.</v>
      </c>
      <c r="K7" t="str">
        <f>CONCATENATE(List1!I7, ".bmp")</f>
        <v>L6.bmp</v>
      </c>
      <c r="L7" t="str">
        <f>VLOOKUP(K7,'Target Pictures'!$B$2:$C$41,2,FALSE)</f>
        <v>Girl gives boy a punch</v>
      </c>
      <c r="M7" t="str">
        <f>VLOOKUP(K7,'Target Pictures'!$B$2:$D$41,3,FALSE)</f>
        <v>give</v>
      </c>
    </row>
    <row r="8" spans="1:13">
      <c r="A8">
        <v>7</v>
      </c>
      <c r="B8">
        <v>7</v>
      </c>
      <c r="C8">
        <f>Mastersheet!E8</f>
        <v>7</v>
      </c>
      <c r="D8" t="s">
        <v>4</v>
      </c>
      <c r="E8" t="str">
        <f>Mastersheet!G8</f>
        <v>NL</v>
      </c>
      <c r="F8" t="str">
        <f>Mastersheet!J8</f>
        <v>PO</v>
      </c>
      <c r="H8" t="str">
        <f t="shared" si="1"/>
        <v>NL_PO_7</v>
      </c>
      <c r="I8" t="str">
        <f t="shared" si="0"/>
        <v>L7</v>
      </c>
      <c r="J8" t="str">
        <f>VLOOKUP(H8,'Prime Sentences'!$D$2:$E$81,2,FALSE)</f>
        <v>The girl gives her number to the stranger.</v>
      </c>
      <c r="K8" t="str">
        <f>CONCATENATE(List1!I8, ".bmp")</f>
        <v>L7.bmp</v>
      </c>
      <c r="L8" t="str">
        <f>VLOOKUP(K8,'Target Pictures'!$B$2:$C$41,2,FALSE)</f>
        <v>Mother gives the baby comfort</v>
      </c>
      <c r="M8" t="str">
        <f>VLOOKUP(K8,'Target Pictures'!$B$2:$D$41,3,FALSE)</f>
        <v>give</v>
      </c>
    </row>
    <row r="9" spans="1:13">
      <c r="A9">
        <v>8</v>
      </c>
      <c r="B9">
        <v>8</v>
      </c>
      <c r="C9">
        <f>Mastersheet!E9</f>
        <v>8</v>
      </c>
      <c r="D9" t="s">
        <v>4</v>
      </c>
      <c r="E9" t="str">
        <f>Mastersheet!G9</f>
        <v>NL</v>
      </c>
      <c r="F9" t="str">
        <f>Mastersheet!J9</f>
        <v>DO</v>
      </c>
      <c r="H9" t="str">
        <f t="shared" si="1"/>
        <v>NL_DO_8</v>
      </c>
      <c r="I9" t="str">
        <f t="shared" si="0"/>
        <v>L8</v>
      </c>
      <c r="J9" t="str">
        <f>VLOOKUP(H9,'Prime Sentences'!$D$2:$E$81,2,FALSE)</f>
        <v>The suspect gives the investigators his gun.</v>
      </c>
      <c r="K9" t="str">
        <f>CONCATENATE(List1!I9, ".bmp")</f>
        <v>L8.bmp</v>
      </c>
      <c r="L9" t="str">
        <f>VLOOKUP(K9,'Target Pictures'!$B$2:$C$41,2,FALSE)</f>
        <v>Ocean gives the artist inspiration</v>
      </c>
      <c r="M9" t="str">
        <f>VLOOKUP(K9,'Target Pictures'!$B$2:$D$41,3,FALSE)</f>
        <v>give</v>
      </c>
    </row>
    <row r="10" spans="1:13">
      <c r="A10">
        <v>9</v>
      </c>
      <c r="B10">
        <v>9</v>
      </c>
      <c r="C10">
        <f>Mastersheet!E10</f>
        <v>9</v>
      </c>
      <c r="D10" t="s">
        <v>4</v>
      </c>
      <c r="E10" t="str">
        <f>Mastersheet!G10</f>
        <v>L</v>
      </c>
      <c r="F10" t="str">
        <f>Mastersheet!J10</f>
        <v>PO</v>
      </c>
      <c r="H10" t="str">
        <f t="shared" si="1"/>
        <v>L_PO_9</v>
      </c>
      <c r="I10" t="str">
        <f t="shared" si="0"/>
        <v>L9</v>
      </c>
      <c r="J10" t="str">
        <f>VLOOKUP(H10,'Prime Sentences'!$D$2:$E$81,2,FALSE)</f>
        <v>The researcher gives an example to the journalist.</v>
      </c>
      <c r="K10" t="str">
        <f>CONCATENATE(List1!I10, ".bmp")</f>
        <v>L9.bmp</v>
      </c>
      <c r="L10" t="str">
        <f>VLOOKUP(K10,'Target Pictures'!$B$2:$C$41,2,FALSE)</f>
        <v>queen gives a kiss to the king</v>
      </c>
      <c r="M10" t="str">
        <f>VLOOKUP(K10,'Target Pictures'!$B$2:$D$41,3,FALSE)</f>
        <v>give</v>
      </c>
    </row>
    <row r="11" spans="1:13">
      <c r="A11">
        <v>10</v>
      </c>
      <c r="B11">
        <v>10</v>
      </c>
      <c r="C11">
        <f>Mastersheet!E11</f>
        <v>10</v>
      </c>
      <c r="D11" t="s">
        <v>4</v>
      </c>
      <c r="E11" t="str">
        <f>Mastersheet!G11</f>
        <v>L</v>
      </c>
      <c r="F11" t="str">
        <f>Mastersheet!J11</f>
        <v>DO</v>
      </c>
      <c r="H11" t="str">
        <f t="shared" si="1"/>
        <v>L_DO_10</v>
      </c>
      <c r="I11" t="str">
        <f t="shared" si="0"/>
        <v>L10</v>
      </c>
      <c r="J11" t="str">
        <f>VLOOKUP(H11,'Prime Sentences'!$D$2:$E$81,2,FALSE)</f>
        <v>The smoker gives the pedestrian a light.</v>
      </c>
      <c r="K11" t="str">
        <f>CONCATENATE(List1!I11, ".bmp")</f>
        <v>L10.bmp</v>
      </c>
      <c r="L11" t="str">
        <f>VLOOKUP(K11,'Target Pictures'!$B$2:$C$41,2,FALSE)</f>
        <v>Jester gives king a bow</v>
      </c>
      <c r="M11" t="str">
        <f>VLOOKUP(K11,'Target Pictures'!$B$2:$D$41,3,FALSE)</f>
        <v>give</v>
      </c>
    </row>
    <row r="12" spans="1:13">
      <c r="A12">
        <v>11</v>
      </c>
      <c r="B12">
        <v>11</v>
      </c>
      <c r="C12">
        <f>Mastersheet!E12</f>
        <v>11</v>
      </c>
      <c r="D12" t="s">
        <v>4</v>
      </c>
      <c r="E12" t="str">
        <f>Mastersheet!G12</f>
        <v>NL</v>
      </c>
      <c r="F12" t="str">
        <f>Mastersheet!J12</f>
        <v>PO</v>
      </c>
      <c r="H12" t="str">
        <f t="shared" si="1"/>
        <v>NL_PO_11</v>
      </c>
      <c r="I12" t="str">
        <f t="shared" si="0"/>
        <v>L11</v>
      </c>
      <c r="J12" t="str">
        <f>VLOOKUP(H12,'Prime Sentences'!$D$2:$E$81,2,FALSE)</f>
        <v>The coach gives a towel to the player.</v>
      </c>
      <c r="K12" t="str">
        <f>CONCATENATE(List1!I12, ".bmp")</f>
        <v>L11.bmp</v>
      </c>
      <c r="L12" t="str">
        <f>VLOOKUP(K12,'Target Pictures'!$B$2:$C$41,2,FALSE)</f>
        <v>Man gives money to cop</v>
      </c>
      <c r="M12" t="str">
        <f>VLOOKUP(K12,'Target Pictures'!$B$2:$D$41,3,FALSE)</f>
        <v>give</v>
      </c>
    </row>
    <row r="13" spans="1:13">
      <c r="A13">
        <v>12</v>
      </c>
      <c r="B13">
        <v>12</v>
      </c>
      <c r="C13">
        <f>Mastersheet!E13</f>
        <v>12</v>
      </c>
      <c r="D13" t="s">
        <v>4</v>
      </c>
      <c r="E13" t="str">
        <f>Mastersheet!G13</f>
        <v>NL</v>
      </c>
      <c r="F13" t="str">
        <f>Mastersheet!J13</f>
        <v>DO</v>
      </c>
      <c r="H13" t="str">
        <f t="shared" si="1"/>
        <v>NL_DO_12</v>
      </c>
      <c r="I13" t="str">
        <f t="shared" si="0"/>
        <v>L12</v>
      </c>
      <c r="J13" t="str">
        <f>VLOOKUP(H13,'Prime Sentences'!$D$2:$E$81,2,FALSE)</f>
        <v>The teacher gives the students books.</v>
      </c>
      <c r="K13" t="str">
        <f>CONCATENATE(List1!I13, ".bmp")</f>
        <v>L12.bmp</v>
      </c>
      <c r="L13" t="str">
        <f>VLOOKUP(K13,'Target Pictures'!$B$2:$C$41,2,FALSE)</f>
        <v>Captain gives orders to soldiers</v>
      </c>
      <c r="M13" t="str">
        <f>VLOOKUP(K13,'Target Pictures'!$B$2:$D$41,3,FALSE)</f>
        <v>give</v>
      </c>
    </row>
    <row r="14" spans="1:13">
      <c r="A14">
        <v>13</v>
      </c>
      <c r="B14">
        <v>13</v>
      </c>
      <c r="C14">
        <f>Mastersheet!E14</f>
        <v>13</v>
      </c>
      <c r="D14" t="s">
        <v>4</v>
      </c>
      <c r="E14" t="str">
        <f>Mastersheet!G14</f>
        <v>L</v>
      </c>
      <c r="F14" t="str">
        <f>Mastersheet!J14</f>
        <v>PO</v>
      </c>
      <c r="H14" t="str">
        <f t="shared" si="1"/>
        <v>L_PO_13</v>
      </c>
      <c r="I14" t="str">
        <f t="shared" si="0"/>
        <v>L13</v>
      </c>
      <c r="J14" t="str">
        <f>VLOOKUP(H14,'Prime Sentences'!$D$2:$E$81,2,FALSE)</f>
        <v>The grandfather gives a lesson to his grandchild.</v>
      </c>
      <c r="K14" t="str">
        <f>CONCATENATE(List1!I14, ".bmp")</f>
        <v>L13.bmp</v>
      </c>
      <c r="L14" t="str">
        <f>VLOOKUP(K14,'Target Pictures'!$B$2:$C$41,2,FALSE)</f>
        <v>Man gives woman a compliment</v>
      </c>
      <c r="M14" t="str">
        <f>VLOOKUP(K14,'Target Pictures'!$B$2:$D$41,3,FALSE)</f>
        <v>give</v>
      </c>
    </row>
    <row r="15" spans="1:13">
      <c r="A15">
        <v>14</v>
      </c>
      <c r="B15">
        <v>14</v>
      </c>
      <c r="C15">
        <f>Mastersheet!E15</f>
        <v>14</v>
      </c>
      <c r="D15" t="s">
        <v>4</v>
      </c>
      <c r="E15" t="str">
        <f>Mastersheet!G15</f>
        <v>L</v>
      </c>
      <c r="F15" t="str">
        <f>Mastersheet!J15</f>
        <v>DO</v>
      </c>
      <c r="H15" t="str">
        <f t="shared" si="1"/>
        <v>L_DO_14</v>
      </c>
      <c r="I15" t="str">
        <f t="shared" si="0"/>
        <v>L14</v>
      </c>
      <c r="J15" t="str">
        <f>VLOOKUP(H15,'Prime Sentences'!$D$2:$E$81,2,FALSE)</f>
        <v>The nurse gives the patient aid.</v>
      </c>
      <c r="K15" t="str">
        <f>CONCATENATE(List1!I15, ".bmp")</f>
        <v>L14.bmp</v>
      </c>
      <c r="L15" t="str">
        <f>VLOOKUP(K15,'Target Pictures'!$B$2:$C$41,2,FALSE)</f>
        <v>Teacher gives a lecture to students</v>
      </c>
      <c r="M15" t="str">
        <f>VLOOKUP(K15,'Target Pictures'!$B$2:$D$41,3,FALSE)</f>
        <v>give</v>
      </c>
    </row>
    <row r="16" spans="1:13">
      <c r="A16">
        <v>15</v>
      </c>
      <c r="B16">
        <v>15</v>
      </c>
      <c r="C16">
        <f>Mastersheet!E16</f>
        <v>15</v>
      </c>
      <c r="D16" t="s">
        <v>4</v>
      </c>
      <c r="E16" t="str">
        <f>Mastersheet!G16</f>
        <v>NL</v>
      </c>
      <c r="F16" t="str">
        <f>Mastersheet!J16</f>
        <v>PO</v>
      </c>
      <c r="H16" t="str">
        <f t="shared" si="1"/>
        <v>NL_PO_15</v>
      </c>
      <c r="I16" t="str">
        <f t="shared" si="0"/>
        <v>L15</v>
      </c>
      <c r="J16" t="str">
        <f>VLOOKUP(H16,'Prime Sentences'!$D$2:$E$81,2,FALSE)</f>
        <v>The man gives a necklace to the woman.</v>
      </c>
      <c r="K16" t="str">
        <f>CONCATENATE(List1!I16, ".bmp")</f>
        <v>L15.bmp</v>
      </c>
      <c r="L16" t="str">
        <f>VLOOKUP(K16,'Target Pictures'!$B$2:$C$41,2,FALSE)</f>
        <v>Criminal gives a glare to the judge</v>
      </c>
      <c r="M16" t="str">
        <f>VLOOKUP(K16,'Target Pictures'!$B$2:$D$41,3,FALSE)</f>
        <v>give</v>
      </c>
    </row>
    <row r="17" spans="1:13">
      <c r="A17">
        <v>16</v>
      </c>
      <c r="B17">
        <v>16</v>
      </c>
      <c r="C17">
        <f>Mastersheet!E17</f>
        <v>16</v>
      </c>
      <c r="D17" t="s">
        <v>4</v>
      </c>
      <c r="E17" t="str">
        <f>Mastersheet!G17</f>
        <v>NL</v>
      </c>
      <c r="F17" t="str">
        <f>Mastersheet!J17</f>
        <v>DO</v>
      </c>
      <c r="H17" t="str">
        <f t="shared" si="1"/>
        <v>NL_DO_16</v>
      </c>
      <c r="I17" t="str">
        <f t="shared" si="0"/>
        <v>L16</v>
      </c>
      <c r="J17" t="str">
        <f>VLOOKUP(H17,'Prime Sentences'!$D$2:$E$81,2,FALSE)</f>
        <v>The husband gives his wife a diamond.</v>
      </c>
      <c r="K17" t="str">
        <f>CONCATENATE(List1!I17, ".bmp")</f>
        <v>L16.bmp</v>
      </c>
      <c r="L17" t="str">
        <f>VLOOKUP(K17,'Target Pictures'!$B$2:$C$41,2,FALSE)</f>
        <v>Barber gives a haircut to his client</v>
      </c>
      <c r="M17" t="str">
        <f>VLOOKUP(K17,'Target Pictures'!$B$2:$D$41,3,FALSE)</f>
        <v>give</v>
      </c>
    </row>
    <row r="18" spans="1:13">
      <c r="A18">
        <v>17</v>
      </c>
      <c r="B18">
        <v>17</v>
      </c>
      <c r="C18">
        <f>Mastersheet!E18</f>
        <v>17</v>
      </c>
      <c r="D18" t="s">
        <v>4</v>
      </c>
      <c r="E18" t="str">
        <f>Mastersheet!G18</f>
        <v>L</v>
      </c>
      <c r="F18" t="str">
        <f>Mastersheet!J18</f>
        <v>PO</v>
      </c>
      <c r="H18" t="str">
        <f t="shared" si="1"/>
        <v>L_PO_17</v>
      </c>
      <c r="I18" t="str">
        <f t="shared" si="0"/>
        <v>L17</v>
      </c>
      <c r="J18" t="str">
        <f>VLOOKUP(H18,'Prime Sentences'!$D$2:$E$81,2,FALSE)</f>
        <v>The coach gives a massage to the player.</v>
      </c>
      <c r="K18" t="str">
        <f>CONCATENATE(List1!I18, ".bmp")</f>
        <v>L17.bmp</v>
      </c>
      <c r="L18" t="str">
        <f>VLOOKUP(K18,'Target Pictures'!$B$2:$C$41,2,FALSE)</f>
        <v>Nurse gives aid to the patient</v>
      </c>
      <c r="M18" t="str">
        <f>VLOOKUP(K18,'Target Pictures'!$B$2:$D$41,3,FALSE)</f>
        <v>give</v>
      </c>
    </row>
    <row r="19" spans="1:13">
      <c r="A19">
        <v>18</v>
      </c>
      <c r="B19">
        <v>18</v>
      </c>
      <c r="C19">
        <f>Mastersheet!E19</f>
        <v>18</v>
      </c>
      <c r="D19" t="s">
        <v>4</v>
      </c>
      <c r="E19" t="str">
        <f>Mastersheet!G19</f>
        <v>L</v>
      </c>
      <c r="F19" t="str">
        <f>Mastersheet!J19</f>
        <v>DO</v>
      </c>
      <c r="H19" t="str">
        <f t="shared" si="1"/>
        <v>L_DO_18</v>
      </c>
      <c r="I19" t="str">
        <f t="shared" si="0"/>
        <v>L18</v>
      </c>
      <c r="J19" t="str">
        <f>VLOOKUP(H19,'Prime Sentences'!$D$2:$E$81,2,FALSE)</f>
        <v>The lady gives the man an order.</v>
      </c>
      <c r="K19" t="str">
        <f>CONCATENATE(List1!I19, ".bmp")</f>
        <v>L18.bmp</v>
      </c>
      <c r="L19" t="str">
        <f>VLOOKUP(K19,'Target Pictures'!$B$2:$C$41,2,FALSE)</f>
        <v>Student gives an answer to the teacher</v>
      </c>
      <c r="M19" t="str">
        <f>VLOOKUP(K19,'Target Pictures'!$B$2:$D$41,3,FALSE)</f>
        <v>give</v>
      </c>
    </row>
    <row r="20" spans="1:13">
      <c r="A20">
        <v>19</v>
      </c>
      <c r="B20">
        <v>19</v>
      </c>
      <c r="C20">
        <f>Mastersheet!E20</f>
        <v>19</v>
      </c>
      <c r="D20" t="s">
        <v>4</v>
      </c>
      <c r="E20" t="str">
        <f>Mastersheet!G20</f>
        <v>NL</v>
      </c>
      <c r="F20" t="str">
        <f>Mastersheet!J20</f>
        <v>PO</v>
      </c>
      <c r="H20" t="str">
        <f t="shared" si="1"/>
        <v>NL_PO_19</v>
      </c>
      <c r="I20" t="str">
        <f t="shared" si="0"/>
        <v>L19</v>
      </c>
      <c r="J20" t="str">
        <f>VLOOKUP(H20,'Prime Sentences'!$D$2:$E$81,2,FALSE)</f>
        <v>The boy gives a pen to his classmate.</v>
      </c>
      <c r="K20" t="str">
        <f>CONCATENATE(List1!I20, ".bmp")</f>
        <v>L19.bmp</v>
      </c>
      <c r="L20" t="str">
        <f>VLOOKUP(K20,'Target Pictures'!$B$2:$C$41,2,FALSE)</f>
        <v>Bully gives a push to the child</v>
      </c>
      <c r="M20" t="str">
        <f>VLOOKUP(K20,'Target Pictures'!$B$2:$D$41,3,FALSE)</f>
        <v>give</v>
      </c>
    </row>
    <row r="21" spans="1:13">
      <c r="A21">
        <v>20</v>
      </c>
      <c r="B21">
        <v>20</v>
      </c>
      <c r="C21">
        <f>Mastersheet!E21</f>
        <v>20</v>
      </c>
      <c r="D21" t="s">
        <v>4</v>
      </c>
      <c r="E21" t="str">
        <f>Mastersheet!G21</f>
        <v>NL</v>
      </c>
      <c r="F21" t="str">
        <f>Mastersheet!J21</f>
        <v>DO</v>
      </c>
      <c r="H21" t="str">
        <f t="shared" si="1"/>
        <v>NL_DO_20</v>
      </c>
      <c r="I21" t="str">
        <f t="shared" si="0"/>
        <v>L20</v>
      </c>
      <c r="J21" t="str">
        <f>VLOOKUP(H21,'Prime Sentences'!$D$2:$E$81,2,FALSE)</f>
        <v>The man gives the woman a rose.</v>
      </c>
      <c r="K21" t="str">
        <f>CONCATENATE(List1!I21, ".bmp")</f>
        <v>L20.bmp</v>
      </c>
      <c r="L21" t="str">
        <f>VLOOKUP(K21,'Target Pictures'!$B$2:$C$41,2,FALSE)</f>
        <v>Girl gives boy a kick</v>
      </c>
      <c r="M21" t="str">
        <f>VLOOKUP(K21,'Target Pictures'!$B$2:$D$41,3,FALSE)</f>
        <v>give</v>
      </c>
    </row>
    <row r="22" spans="1:13">
      <c r="A22">
        <v>21</v>
      </c>
      <c r="B22">
        <v>1</v>
      </c>
      <c r="C22">
        <f>Mastersheet!E22</f>
        <v>1</v>
      </c>
      <c r="D22" t="s">
        <v>5</v>
      </c>
      <c r="E22" t="str">
        <f>Mastersheet!G22</f>
        <v>NL</v>
      </c>
      <c r="F22" t="str">
        <f>Mastersheet!J22</f>
        <v>PO</v>
      </c>
      <c r="H22" t="str">
        <f t="shared" si="1"/>
        <v>NL_PO_1</v>
      </c>
      <c r="I22" t="str">
        <f t="shared" si="0"/>
        <v>NL1</v>
      </c>
      <c r="J22" t="str">
        <f>VLOOKUP(H22,'Prime Sentences'!$D$2:$E$81,2,FALSE)</f>
        <v>The smoker gives a cigarette to the pedestrian.</v>
      </c>
      <c r="K22" t="str">
        <f>CONCATENATE(List1!I22, ".bmp")</f>
        <v>NL1.bmp</v>
      </c>
      <c r="L22" t="str">
        <f>VLOOKUP(K22,'Target Pictures'!$B$2:$C$41,2,FALSE)</f>
        <v>Cowboy gives clown a hat</v>
      </c>
      <c r="M22" t="str">
        <f>VLOOKUP(K22,'Target Pictures'!$B$2:$D$41,3,FALSE)</f>
        <v>give</v>
      </c>
    </row>
    <row r="23" spans="1:13">
      <c r="A23">
        <v>22</v>
      </c>
      <c r="B23">
        <v>2</v>
      </c>
      <c r="C23">
        <f>Mastersheet!E23</f>
        <v>2</v>
      </c>
      <c r="D23" t="s">
        <v>5</v>
      </c>
      <c r="E23" t="str">
        <f>Mastersheet!G23</f>
        <v>NL</v>
      </c>
      <c r="F23" t="str">
        <f>Mastersheet!J23</f>
        <v>PO</v>
      </c>
      <c r="H23" t="str">
        <f t="shared" si="1"/>
        <v>NL_PO_2</v>
      </c>
      <c r="I23" t="str">
        <f t="shared" si="0"/>
        <v>NL2</v>
      </c>
      <c r="J23" t="str">
        <f>VLOOKUP(H23,'Prime Sentences'!$D$2:$E$81,2,FALSE)</f>
        <v>The man gives his key to the neighbor.</v>
      </c>
      <c r="K23" t="str">
        <f>CONCATENATE(List1!I23, ".bmp")</f>
        <v>NL2.bmp</v>
      </c>
      <c r="L23" t="str">
        <f>VLOOKUP(K23,'Target Pictures'!$B$2:$C$41,2,FALSE)</f>
        <v>waitress gives customer a glass</v>
      </c>
      <c r="M23" t="str">
        <f>VLOOKUP(K23,'Target Pictures'!$B$2:$D$41,3,FALSE)</f>
        <v>give</v>
      </c>
    </row>
    <row r="24" spans="1:13">
      <c r="A24">
        <v>23</v>
      </c>
      <c r="B24">
        <v>3</v>
      </c>
      <c r="C24">
        <f>Mastersheet!E24</f>
        <v>3</v>
      </c>
      <c r="D24" t="s">
        <v>5</v>
      </c>
      <c r="E24" t="str">
        <f>Mastersheet!G24</f>
        <v>L</v>
      </c>
      <c r="F24" t="str">
        <f>Mastersheet!J24</f>
        <v>DO</v>
      </c>
      <c r="H24" t="str">
        <f t="shared" si="1"/>
        <v>L_DO_3</v>
      </c>
      <c r="I24" t="str">
        <f t="shared" si="0"/>
        <v>NL3</v>
      </c>
      <c r="J24" t="str">
        <f>VLOOKUP(H24,'Prime Sentences'!$D$2:$E$81,2,FALSE)</f>
        <v>The singer gives the drummer a signal.</v>
      </c>
      <c r="K24" t="str">
        <f>CONCATENATE(List1!I24, ".bmp")</f>
        <v>NL3.bmp</v>
      </c>
      <c r="L24" t="str">
        <f>VLOOKUP(K24,'Target Pictures'!$B$2:$C$41,2,FALSE)</f>
        <v>girl giving boy a sandwich</v>
      </c>
      <c r="M24" t="str">
        <f>VLOOKUP(K24,'Target Pictures'!$B$2:$D$41,3,FALSE)</f>
        <v>give</v>
      </c>
    </row>
    <row r="25" spans="1:13">
      <c r="A25">
        <v>24</v>
      </c>
      <c r="B25">
        <v>4</v>
      </c>
      <c r="C25">
        <f>Mastersheet!E25</f>
        <v>4</v>
      </c>
      <c r="D25" t="s">
        <v>5</v>
      </c>
      <c r="E25" t="str">
        <f>Mastersheet!G25</f>
        <v>L</v>
      </c>
      <c r="F25" t="str">
        <f>Mastersheet!J25</f>
        <v>DO</v>
      </c>
      <c r="H25" t="str">
        <f t="shared" si="1"/>
        <v>L_DO_4</v>
      </c>
      <c r="I25" t="str">
        <f t="shared" si="0"/>
        <v>NL4</v>
      </c>
      <c r="J25" t="str">
        <f>VLOOKUP(H25,'Prime Sentences'!$D$2:$E$81,2,FALSE)</f>
        <v>The officer gives the squadron a command.</v>
      </c>
      <c r="K25" t="str">
        <f>CONCATENATE(List1!I25, ".bmp")</f>
        <v>NL4.bmp</v>
      </c>
      <c r="L25" t="str">
        <f>VLOOKUP(K25,'Target Pictures'!$B$2:$C$41,2,FALSE)</f>
        <v>Waitress gives customer menu</v>
      </c>
      <c r="M25" t="str">
        <f>VLOOKUP(K25,'Target Pictures'!$B$2:$D$41,3,FALSE)</f>
        <v>give</v>
      </c>
    </row>
    <row r="26" spans="1:13">
      <c r="A26">
        <v>25</v>
      </c>
      <c r="B26">
        <v>5</v>
      </c>
      <c r="C26">
        <f>Mastersheet!E26</f>
        <v>5</v>
      </c>
      <c r="D26" t="s">
        <v>5</v>
      </c>
      <c r="E26" t="str">
        <f>Mastersheet!G26</f>
        <v>NL</v>
      </c>
      <c r="F26" t="str">
        <f>Mastersheet!J26</f>
        <v>PO</v>
      </c>
      <c r="H26" t="str">
        <f t="shared" si="1"/>
        <v>NL_PO_5</v>
      </c>
      <c r="I26" t="str">
        <f t="shared" si="0"/>
        <v>NL5</v>
      </c>
      <c r="J26" t="str">
        <f>VLOOKUP(H26,'Prime Sentences'!$D$2:$E$81,2,FALSE)</f>
        <v>The mother gives an apple to the child.</v>
      </c>
      <c r="K26" t="str">
        <f>CONCATENATE(List1!I26, ".bmp")</f>
        <v>NL5.bmp</v>
      </c>
      <c r="L26" t="str">
        <f>VLOOKUP(K26,'Target Pictures'!$B$2:$C$41,2,FALSE)</f>
        <v>Student gives teacher flowers</v>
      </c>
      <c r="M26" t="str">
        <f>VLOOKUP(K26,'Target Pictures'!$B$2:$D$41,3,FALSE)</f>
        <v>give</v>
      </c>
    </row>
    <row r="27" spans="1:13">
      <c r="A27">
        <v>26</v>
      </c>
      <c r="B27">
        <v>6</v>
      </c>
      <c r="C27">
        <f>Mastersheet!E27</f>
        <v>6</v>
      </c>
      <c r="D27" t="s">
        <v>5</v>
      </c>
      <c r="E27" t="str">
        <f>Mastersheet!G27</f>
        <v>NL</v>
      </c>
      <c r="F27" t="str">
        <f>Mastersheet!J27</f>
        <v>PO</v>
      </c>
      <c r="H27" t="str">
        <f t="shared" si="1"/>
        <v>NL_PO_6</v>
      </c>
      <c r="I27" t="str">
        <f t="shared" si="0"/>
        <v>NL6</v>
      </c>
      <c r="J27" t="str">
        <f>VLOOKUP(H27,'Prime Sentences'!$D$2:$E$81,2,FALSE)</f>
        <v>The researcher gives an article to the journalist.</v>
      </c>
      <c r="K27" t="str">
        <f>CONCATENATE(List1!I27, ".bmp")</f>
        <v>NL6.bmp</v>
      </c>
      <c r="L27" t="str">
        <f>VLOOKUP(K27,'Target Pictures'!$B$2:$C$41,2,FALSE)</f>
        <v>Cop gives driver ticket</v>
      </c>
      <c r="M27" t="str">
        <f>VLOOKUP(K27,'Target Pictures'!$B$2:$D$41,3,FALSE)</f>
        <v>give</v>
      </c>
    </row>
    <row r="28" spans="1:13">
      <c r="A28">
        <v>27</v>
      </c>
      <c r="B28">
        <v>7</v>
      </c>
      <c r="C28">
        <f>Mastersheet!E28</f>
        <v>7</v>
      </c>
      <c r="D28" t="s">
        <v>5</v>
      </c>
      <c r="E28" t="str">
        <f>Mastersheet!G28</f>
        <v>L</v>
      </c>
      <c r="F28" t="str">
        <f>Mastersheet!J28</f>
        <v>DO</v>
      </c>
      <c r="H28" t="str">
        <f t="shared" si="1"/>
        <v>L_DO_7</v>
      </c>
      <c r="I28" t="str">
        <f t="shared" si="0"/>
        <v>NL7</v>
      </c>
      <c r="J28" t="str">
        <f>VLOOKUP(H28,'Prime Sentences'!$D$2:$E$81,2,FALSE)</f>
        <v>The teacher gives the students encouragement.</v>
      </c>
      <c r="K28" t="str">
        <f>CONCATENATE(List1!I28, ".bmp")</f>
        <v>NL7.bmp</v>
      </c>
      <c r="L28" t="str">
        <f>VLOOKUP(K28,'Target Pictures'!$B$2:$C$41,2,FALSE)</f>
        <v>Librarian hands boy a book</v>
      </c>
      <c r="M28" t="str">
        <f>VLOOKUP(K28,'Target Pictures'!$B$2:$D$41,3,FALSE)</f>
        <v>give</v>
      </c>
    </row>
    <row r="29" spans="1:13">
      <c r="A29">
        <v>28</v>
      </c>
      <c r="B29">
        <v>8</v>
      </c>
      <c r="C29">
        <f>Mastersheet!E29</f>
        <v>8</v>
      </c>
      <c r="D29" t="s">
        <v>5</v>
      </c>
      <c r="E29" t="str">
        <f>Mastersheet!G29</f>
        <v>L</v>
      </c>
      <c r="F29" t="str">
        <f>Mastersheet!J29</f>
        <v>DO</v>
      </c>
      <c r="H29" t="str">
        <f t="shared" si="1"/>
        <v>L_DO_8</v>
      </c>
      <c r="I29" t="str">
        <f t="shared" si="0"/>
        <v>NL8</v>
      </c>
      <c r="J29" t="str">
        <f>VLOOKUP(H29,'Prime Sentences'!$D$2:$E$81,2,FALSE)</f>
        <v>The insider gives the police a tip.</v>
      </c>
      <c r="K29" t="str">
        <f>CONCATENATE(List1!I29, ".bmp")</f>
        <v>NL8.bmp</v>
      </c>
      <c r="L29" t="str">
        <f>VLOOKUP(K29,'Target Pictures'!$B$2:$C$41,2,FALSE)</f>
        <v>Boy gives girl a pitcher</v>
      </c>
      <c r="M29" t="str">
        <f>VLOOKUP(K29,'Target Pictures'!$B$2:$D$41,3,FALSE)</f>
        <v>give</v>
      </c>
    </row>
    <row r="30" spans="1:13">
      <c r="A30">
        <v>29</v>
      </c>
      <c r="B30">
        <v>9</v>
      </c>
      <c r="C30">
        <f>Mastersheet!E30</f>
        <v>9</v>
      </c>
      <c r="D30" t="s">
        <v>5</v>
      </c>
      <c r="E30" t="str">
        <f>Mastersheet!G30</f>
        <v>NL</v>
      </c>
      <c r="F30" t="str">
        <f>Mastersheet!J30</f>
        <v>PO</v>
      </c>
      <c r="H30" t="str">
        <f t="shared" si="1"/>
        <v>NL_PO_9</v>
      </c>
      <c r="I30" t="str">
        <f t="shared" si="0"/>
        <v>NL9</v>
      </c>
      <c r="J30" t="str">
        <f>VLOOKUP(H30,'Prime Sentences'!$D$2:$E$81,2,FALSE)</f>
        <v>The girl gives a ball to the boy.</v>
      </c>
      <c r="K30" t="str">
        <f>CONCATENATE(List1!I30, ".bmp")</f>
        <v>NL9.bmp</v>
      </c>
      <c r="L30" t="str">
        <f>VLOOKUP(K30,'Target Pictures'!$B$2:$C$41,2,FALSE)</f>
        <v>Man giving dog a stick</v>
      </c>
      <c r="M30" t="str">
        <f>VLOOKUP(K30,'Target Pictures'!$B$2:$D$41,3,FALSE)</f>
        <v>give</v>
      </c>
    </row>
    <row r="31" spans="1:13">
      <c r="A31">
        <v>30</v>
      </c>
      <c r="B31">
        <v>10</v>
      </c>
      <c r="C31">
        <f>Mastersheet!E31</f>
        <v>10</v>
      </c>
      <c r="D31" t="s">
        <v>5</v>
      </c>
      <c r="E31" t="str">
        <f>Mastersheet!G31</f>
        <v>NL</v>
      </c>
      <c r="F31" t="str">
        <f>Mastersheet!J31</f>
        <v>PO</v>
      </c>
      <c r="H31" t="str">
        <f t="shared" si="1"/>
        <v>NL_PO_10</v>
      </c>
      <c r="I31" t="str">
        <f t="shared" si="0"/>
        <v>NL10</v>
      </c>
      <c r="J31" t="str">
        <f>VLOOKUP(H31,'Prime Sentences'!$D$2:$E$81,2,FALSE)</f>
        <v>The boy gives a flower to the girl.</v>
      </c>
      <c r="K31" t="str">
        <f>CONCATENATE(List1!I31, ".bmp")</f>
        <v>NL10.bmp</v>
      </c>
      <c r="L31" t="str">
        <f>VLOOKUP(K31,'Target Pictures'!$B$2:$C$41,2,FALSE)</f>
        <v>Nurse gives patient water</v>
      </c>
      <c r="M31" t="str">
        <f>VLOOKUP(K31,'Target Pictures'!$B$2:$D$41,3,FALSE)</f>
        <v>give</v>
      </c>
    </row>
    <row r="32" spans="1:13">
      <c r="A32">
        <v>31</v>
      </c>
      <c r="B32">
        <v>11</v>
      </c>
      <c r="C32">
        <f>Mastersheet!E32</f>
        <v>11</v>
      </c>
      <c r="D32" t="s">
        <v>5</v>
      </c>
      <c r="E32" t="str">
        <f>Mastersheet!G32</f>
        <v>L</v>
      </c>
      <c r="F32" t="str">
        <f>Mastersheet!J32</f>
        <v>DO</v>
      </c>
      <c r="H32" t="str">
        <f t="shared" si="1"/>
        <v>L_DO_11</v>
      </c>
      <c r="I32" t="str">
        <f t="shared" si="0"/>
        <v>NL11</v>
      </c>
      <c r="J32" t="str">
        <f>VLOOKUP(H32,'Prime Sentences'!$D$2:$E$81,2,FALSE)</f>
        <v>The barber gives the customer a haircut.</v>
      </c>
      <c r="K32" t="str">
        <f>CONCATENATE(List1!I32, ".bmp")</f>
        <v>NL11.bmp</v>
      </c>
      <c r="L32" t="str">
        <f>VLOOKUP(K32,'Target Pictures'!$B$2:$C$41,2,FALSE)</f>
        <v>Farmer pays money to plumber</v>
      </c>
      <c r="M32" t="str">
        <f>VLOOKUP(K32,'Target Pictures'!$B$2:$D$41,3,FALSE)</f>
        <v>give</v>
      </c>
    </row>
    <row r="33" spans="1:13">
      <c r="A33">
        <v>32</v>
      </c>
      <c r="B33">
        <v>12</v>
      </c>
      <c r="C33">
        <f>Mastersheet!E33</f>
        <v>12</v>
      </c>
      <c r="D33" t="s">
        <v>5</v>
      </c>
      <c r="E33" t="str">
        <f>Mastersheet!G33</f>
        <v>L</v>
      </c>
      <c r="F33" t="str">
        <f>Mastersheet!J33</f>
        <v>DO</v>
      </c>
      <c r="H33" t="str">
        <f t="shared" si="1"/>
        <v>L_DO_12</v>
      </c>
      <c r="I33" t="str">
        <f t="shared" si="0"/>
        <v>NL12</v>
      </c>
      <c r="J33" t="str">
        <f>VLOOKUP(H33,'Prime Sentences'!$D$2:$E$81,2,FALSE)</f>
        <v>The culprit gives the attorney a reply.</v>
      </c>
      <c r="K33" t="str">
        <f>CONCATENATE(List1!I33, ".bmp")</f>
        <v>NL12.bmp</v>
      </c>
      <c r="L33" t="str">
        <f>VLOOKUP(K33,'Target Pictures'!$B$2:$C$41,2,FALSE)</f>
        <v>Attorney gives gun to judge</v>
      </c>
      <c r="M33" t="str">
        <f>VLOOKUP(K33,'Target Pictures'!$B$2:$D$41,3,FALSE)</f>
        <v>give</v>
      </c>
    </row>
    <row r="34" spans="1:13">
      <c r="A34">
        <v>33</v>
      </c>
      <c r="B34">
        <v>13</v>
      </c>
      <c r="C34">
        <f>Mastersheet!E34</f>
        <v>13</v>
      </c>
      <c r="D34" t="s">
        <v>5</v>
      </c>
      <c r="E34" t="str">
        <f>Mastersheet!G34</f>
        <v>NL</v>
      </c>
      <c r="F34" t="str">
        <f>Mastersheet!J34</f>
        <v>PO</v>
      </c>
      <c r="H34" t="str">
        <f t="shared" si="1"/>
        <v>NL_PO_13</v>
      </c>
      <c r="I34" t="str">
        <f t="shared" si="0"/>
        <v>NL13</v>
      </c>
      <c r="J34" t="str">
        <f>VLOOKUP(H34,'Prime Sentences'!$D$2:$E$81,2,FALSE)</f>
        <v>The girl gives a pen to the boy.</v>
      </c>
      <c r="K34" t="str">
        <f>CONCATENATE(List1!I34, ".bmp")</f>
        <v>NL13.bmp</v>
      </c>
      <c r="L34" t="str">
        <f>VLOOKUP(K34,'Target Pictures'!$B$2:$C$41,2,FALSE)</f>
        <v>Car dealer giving keys to couple</v>
      </c>
      <c r="M34" t="str">
        <f>VLOOKUP(K34,'Target Pictures'!$B$2:$D$41,3,FALSE)</f>
        <v>give</v>
      </c>
    </row>
    <row r="35" spans="1:13">
      <c r="A35">
        <v>34</v>
      </c>
      <c r="B35">
        <v>14</v>
      </c>
      <c r="C35">
        <f>Mastersheet!E35</f>
        <v>14</v>
      </c>
      <c r="D35" t="s">
        <v>5</v>
      </c>
      <c r="E35" t="str">
        <f>Mastersheet!G35</f>
        <v>NL</v>
      </c>
      <c r="F35" t="str">
        <f>Mastersheet!J35</f>
        <v>PO</v>
      </c>
      <c r="H35" t="str">
        <f t="shared" si="1"/>
        <v>NL_PO_14</v>
      </c>
      <c r="I35" t="str">
        <f t="shared" si="0"/>
        <v>NL14</v>
      </c>
      <c r="J35" t="str">
        <f>VLOOKUP(H35,'Prime Sentences'!$D$2:$E$81,2,FALSE)</f>
        <v>The father gives a present to his son.</v>
      </c>
      <c r="K35" t="str">
        <f>CONCATENATE(List1!I35, ".bmp")</f>
        <v>NL14.bmp</v>
      </c>
      <c r="L35" t="str">
        <f>VLOOKUP(K35,'Target Pictures'!$B$2:$C$41,2,FALSE)</f>
        <v>Boy gives teacher apple</v>
      </c>
      <c r="M35" t="str">
        <f>VLOOKUP(K35,'Target Pictures'!$B$2:$D$41,3,FALSE)</f>
        <v>give</v>
      </c>
    </row>
    <row r="36" spans="1:13">
      <c r="A36">
        <v>35</v>
      </c>
      <c r="B36">
        <v>15</v>
      </c>
      <c r="C36">
        <f>Mastersheet!E36</f>
        <v>15</v>
      </c>
      <c r="D36" t="s">
        <v>5</v>
      </c>
      <c r="E36" t="str">
        <f>Mastersheet!G36</f>
        <v>L</v>
      </c>
      <c r="F36" t="str">
        <f>Mastersheet!J36</f>
        <v>DO</v>
      </c>
      <c r="H36" t="str">
        <f t="shared" si="1"/>
        <v>L_DO_15</v>
      </c>
      <c r="I36" t="str">
        <f t="shared" si="0"/>
        <v>NL15</v>
      </c>
      <c r="J36" t="str">
        <f>VLOOKUP(H36,'Prime Sentences'!$D$2:$E$81,2,FALSE)</f>
        <v>The neighbor gives the man a nod.</v>
      </c>
      <c r="K36" t="str">
        <f>CONCATENATE(List1!I36, ".bmp")</f>
        <v>NL15.bmp</v>
      </c>
      <c r="L36" t="str">
        <f>VLOOKUP(K36,'Target Pictures'!$B$2:$C$41,2,FALSE)</f>
        <v>Boy giving bottle to girl</v>
      </c>
      <c r="M36" t="str">
        <f>VLOOKUP(K36,'Target Pictures'!$B$2:$D$41,3,FALSE)</f>
        <v>give</v>
      </c>
    </row>
    <row r="37" spans="1:13">
      <c r="A37">
        <v>36</v>
      </c>
      <c r="B37">
        <v>16</v>
      </c>
      <c r="C37">
        <f>Mastersheet!E37</f>
        <v>16</v>
      </c>
      <c r="D37" t="s">
        <v>5</v>
      </c>
      <c r="E37" t="str">
        <f>Mastersheet!G37</f>
        <v>L</v>
      </c>
      <c r="F37" t="str">
        <f>Mastersheet!J37</f>
        <v>DO</v>
      </c>
      <c r="H37" t="str">
        <f t="shared" si="1"/>
        <v>L_DO_16</v>
      </c>
      <c r="I37" t="str">
        <f t="shared" si="0"/>
        <v>NL16</v>
      </c>
      <c r="J37" t="str">
        <f>VLOOKUP(H37,'Prime Sentences'!$D$2:$E$81,2,FALSE)</f>
        <v>The boy gives his sister a wink.</v>
      </c>
      <c r="K37" t="str">
        <f>CONCATENATE(List1!I37, ".bmp")</f>
        <v>NL16.bmp</v>
      </c>
      <c r="L37" t="str">
        <f>VLOOKUP(K37,'Target Pictures'!$B$2:$C$41,2,FALSE)</f>
        <v>Boy gives valentine to woman</v>
      </c>
      <c r="M37" t="str">
        <f>VLOOKUP(K37,'Target Pictures'!$B$2:$D$41,3,FALSE)</f>
        <v>give</v>
      </c>
    </row>
    <row r="38" spans="1:13">
      <c r="A38">
        <v>37</v>
      </c>
      <c r="B38">
        <v>17</v>
      </c>
      <c r="C38">
        <f>Mastersheet!E38</f>
        <v>17</v>
      </c>
      <c r="D38" t="s">
        <v>5</v>
      </c>
      <c r="E38" t="str">
        <f>Mastersheet!G38</f>
        <v>NL</v>
      </c>
      <c r="F38" t="str">
        <f>Mastersheet!J38</f>
        <v>PO</v>
      </c>
      <c r="H38" t="str">
        <f t="shared" si="1"/>
        <v>NL_PO_17</v>
      </c>
      <c r="I38" t="str">
        <f t="shared" si="0"/>
        <v>NL17</v>
      </c>
      <c r="J38" t="str">
        <f>VLOOKUP(H38,'Prime Sentences'!$D$2:$E$81,2,FALSE)</f>
        <v>The nurse gives medicine to the patient.</v>
      </c>
      <c r="K38" t="str">
        <f>CONCATENATE(List1!I38, ".bmp")</f>
        <v>NL17.bmp</v>
      </c>
      <c r="L38" t="str">
        <f>VLOOKUP(K38,'Target Pictures'!$B$2:$C$41,2,FALSE)</f>
        <v>Girl gives K to boy</v>
      </c>
      <c r="M38" t="str">
        <f>VLOOKUP(K38,'Target Pictures'!$B$2:$D$41,3,FALSE)</f>
        <v>give</v>
      </c>
    </row>
    <row r="39" spans="1:13">
      <c r="A39">
        <v>38</v>
      </c>
      <c r="B39">
        <v>18</v>
      </c>
      <c r="C39">
        <f>Mastersheet!E39</f>
        <v>18</v>
      </c>
      <c r="D39" t="s">
        <v>5</v>
      </c>
      <c r="E39" t="str">
        <f>Mastersheet!G39</f>
        <v>NL</v>
      </c>
      <c r="F39" t="str">
        <f>Mastersheet!J39</f>
        <v>PO</v>
      </c>
      <c r="H39" t="str">
        <f t="shared" si="1"/>
        <v>NL_PO_18</v>
      </c>
      <c r="I39" t="str">
        <f t="shared" si="0"/>
        <v>NL18</v>
      </c>
      <c r="J39" t="str">
        <f>VLOOKUP(H39,'Prime Sentences'!$D$2:$E$81,2,FALSE)</f>
        <v>The child gives a gift to her mother.</v>
      </c>
      <c r="K39" t="str">
        <f>CONCATENATE(List1!I39, ".bmp")</f>
        <v>NL18.bmp</v>
      </c>
      <c r="L39" t="str">
        <f>VLOOKUP(K39,'Target Pictures'!$B$2:$C$41,2,FALSE)</f>
        <v>boy giving book to girl</v>
      </c>
      <c r="M39" t="str">
        <f>VLOOKUP(K39,'Target Pictures'!$B$2:$D$41,3,FALSE)</f>
        <v>give</v>
      </c>
    </row>
    <row r="40" spans="1:13">
      <c r="A40">
        <v>39</v>
      </c>
      <c r="B40">
        <v>19</v>
      </c>
      <c r="C40">
        <f>Mastersheet!E40</f>
        <v>19</v>
      </c>
      <c r="D40" t="s">
        <v>5</v>
      </c>
      <c r="E40" t="str">
        <f>Mastersheet!G40</f>
        <v>L</v>
      </c>
      <c r="F40" t="str">
        <f>Mastersheet!J40</f>
        <v>DO</v>
      </c>
      <c r="H40" t="str">
        <f t="shared" si="1"/>
        <v>L_DO_19</v>
      </c>
      <c r="I40" t="str">
        <f t="shared" si="0"/>
        <v>NL19</v>
      </c>
      <c r="J40" t="str">
        <f>VLOOKUP(H40,'Prime Sentences'!$D$2:$E$81,2,FALSE)</f>
        <v>The criminal gives the judge a glare.</v>
      </c>
      <c r="K40" t="str">
        <f>CONCATENATE(List1!I40, ".bmp")</f>
        <v>NL19.bmp</v>
      </c>
      <c r="L40" t="str">
        <f>VLOOKUP(K40,'Target Pictures'!$B$2:$C$41,2,FALSE)</f>
        <v>girl giving boy a letter</v>
      </c>
      <c r="M40" t="str">
        <f>VLOOKUP(K40,'Target Pictures'!$B$2:$D$41,3,FALSE)</f>
        <v>give</v>
      </c>
    </row>
    <row r="41" spans="1:13">
      <c r="A41">
        <v>40</v>
      </c>
      <c r="B41">
        <v>20</v>
      </c>
      <c r="C41">
        <f>Mastersheet!E41</f>
        <v>20</v>
      </c>
      <c r="D41" t="s">
        <v>5</v>
      </c>
      <c r="E41" t="str">
        <f>Mastersheet!G41</f>
        <v>L</v>
      </c>
      <c r="F41" t="str">
        <f>Mastersheet!J41</f>
        <v>DO</v>
      </c>
      <c r="H41" t="str">
        <f t="shared" si="1"/>
        <v>L_DO_20</v>
      </c>
      <c r="I41" t="str">
        <f t="shared" si="0"/>
        <v>NL20</v>
      </c>
      <c r="J41" t="str">
        <f>VLOOKUP(H41,'Prime Sentences'!$D$2:$E$81,2,FALSE)</f>
        <v>The teenager gives his rival a beating.</v>
      </c>
      <c r="K41" t="str">
        <f>CONCATENATE(List1!I41, ".bmp")</f>
        <v>NL20.bmp</v>
      </c>
      <c r="L41" t="str">
        <f>VLOOKUP(K41,'Target Pictures'!$B$2:$C$41,2,FALSE)</f>
        <v>boy gives K to girl</v>
      </c>
      <c r="M41" t="str">
        <f>VLOOKUP(K41,'Target Pictures'!$B$2:$D$41,3,FALSE)</f>
        <v>give</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abSelected="1" workbookViewId="0">
      <selection activeCell="L21" sqref="L21"/>
    </sheetView>
  </sheetViews>
  <sheetFormatPr baseColWidth="10" defaultColWidth="8.83203125" defaultRowHeight="14" x14ac:dyDescent="0"/>
  <cols>
    <col min="9" max="9" width="10" bestFit="1" customWidth="1"/>
    <col min="10" max="10" width="39.6640625" bestFit="1" customWidth="1"/>
    <col min="12" max="12" width="30.5" bestFit="1" customWidth="1"/>
  </cols>
  <sheetData>
    <row r="1" spans="1:13" s="9" customFormat="1">
      <c r="A1" s="9" t="s">
        <v>6</v>
      </c>
      <c r="B1" s="9" t="s">
        <v>16</v>
      </c>
      <c r="C1" s="9" t="s">
        <v>17</v>
      </c>
      <c r="D1" s="9" t="s">
        <v>7</v>
      </c>
      <c r="E1" s="9" t="s">
        <v>8</v>
      </c>
      <c r="F1" s="9" t="s">
        <v>9</v>
      </c>
      <c r="H1" s="16" t="s">
        <v>132</v>
      </c>
      <c r="I1" s="17" t="s">
        <v>131</v>
      </c>
      <c r="J1" s="9" t="s">
        <v>133</v>
      </c>
      <c r="K1" s="9" t="s">
        <v>98</v>
      </c>
      <c r="L1" s="9" t="s">
        <v>134</v>
      </c>
      <c r="M1" s="9" t="s">
        <v>135</v>
      </c>
    </row>
    <row r="2" spans="1:13">
      <c r="A2">
        <v>1</v>
      </c>
      <c r="B2">
        <v>1</v>
      </c>
      <c r="C2">
        <f>Mastersheet!E2</f>
        <v>1</v>
      </c>
      <c r="D2" t="s">
        <v>4</v>
      </c>
      <c r="E2" t="str">
        <f>Mastersheet!H2</f>
        <v>NL</v>
      </c>
      <c r="F2" t="str">
        <f>Mastersheet!I2</f>
        <v>DO</v>
      </c>
      <c r="H2" t="str">
        <f>CONCATENATE(E2,"_",F2,"_",C2)</f>
        <v>NL_DO_1</v>
      </c>
      <c r="I2" t="str">
        <f t="shared" ref="I2:I41" si="0">CONCATENATE(D2,B2)</f>
        <v>L1</v>
      </c>
      <c r="J2" t="str">
        <f>VLOOKUP(H2,'Prime Sentences'!$D$2:$E$81,2,FALSE)</f>
        <v>The smoker gives the pedestrian a cigarette.</v>
      </c>
      <c r="K2" t="str">
        <f>CONCATENATE(List1!I2, ".bmp")</f>
        <v>L1.bmp</v>
      </c>
      <c r="L2" t="str">
        <f>VLOOKUP(K2,'Target Pictures'!$B$2:$C$41,2,FALSE)</f>
        <v>Teacher gives student a scolding</v>
      </c>
      <c r="M2" t="str">
        <f>VLOOKUP(K2,'Target Pictures'!$B$2:$D$41,3,FALSE)</f>
        <v>give</v>
      </c>
    </row>
    <row r="3" spans="1:13">
      <c r="A3">
        <v>2</v>
      </c>
      <c r="B3">
        <v>2</v>
      </c>
      <c r="C3">
        <f>Mastersheet!E3</f>
        <v>2</v>
      </c>
      <c r="D3" t="s">
        <v>4</v>
      </c>
      <c r="E3" t="str">
        <f>Mastersheet!H3</f>
        <v>NL</v>
      </c>
      <c r="F3" t="str">
        <f>Mastersheet!I3</f>
        <v>PO</v>
      </c>
      <c r="H3" t="str">
        <f t="shared" ref="H3:H41" si="1">CONCATENATE(E3,"_",F3,"_",C3)</f>
        <v>NL_PO_2</v>
      </c>
      <c r="I3" t="str">
        <f t="shared" si="0"/>
        <v>L2</v>
      </c>
      <c r="J3" t="str">
        <f>VLOOKUP(H3,'Prime Sentences'!$D$2:$E$81,2,FALSE)</f>
        <v>The man gives his key to the neighbor.</v>
      </c>
      <c r="K3" t="str">
        <f>CONCATENATE(List1!I3, ".bmp")</f>
        <v>L2.bmp</v>
      </c>
      <c r="L3" t="str">
        <f>VLOOKUP(K3,'Target Pictures'!$B$2:$C$41,2,FALSE)</f>
        <v>Boy gives the girl a stare</v>
      </c>
      <c r="M3" t="str">
        <f>VLOOKUP(K3,'Target Pictures'!$B$2:$D$41,3,FALSE)</f>
        <v>give</v>
      </c>
    </row>
    <row r="4" spans="1:13">
      <c r="A4">
        <v>3</v>
      </c>
      <c r="B4">
        <v>3</v>
      </c>
      <c r="C4">
        <f>Mastersheet!E4</f>
        <v>3</v>
      </c>
      <c r="D4" t="s">
        <v>4</v>
      </c>
      <c r="E4" t="str">
        <f>Mastersheet!H4</f>
        <v>L</v>
      </c>
      <c r="F4" t="str">
        <f>Mastersheet!I4</f>
        <v>DO</v>
      </c>
      <c r="H4" t="str">
        <f t="shared" si="1"/>
        <v>L_DO_3</v>
      </c>
      <c r="I4" t="str">
        <f t="shared" si="0"/>
        <v>L3</v>
      </c>
      <c r="J4" t="str">
        <f>VLOOKUP(H4,'Prime Sentences'!$D$2:$E$81,2,FALSE)</f>
        <v>The singer gives the drummer a signal.</v>
      </c>
      <c r="K4" t="str">
        <f>CONCATENATE(List1!I4, ".bmp")</f>
        <v>L3.bmp</v>
      </c>
      <c r="L4" t="str">
        <f>VLOOKUP(K4,'Target Pictures'!$B$2:$C$41,2,FALSE)</f>
        <v>Girl gives boy a kiss</v>
      </c>
      <c r="M4" t="str">
        <f>VLOOKUP(K4,'Target Pictures'!$B$2:$D$41,3,FALSE)</f>
        <v>give</v>
      </c>
    </row>
    <row r="5" spans="1:13">
      <c r="A5">
        <v>4</v>
      </c>
      <c r="B5">
        <v>4</v>
      </c>
      <c r="C5">
        <f>Mastersheet!E5</f>
        <v>4</v>
      </c>
      <c r="D5" t="s">
        <v>4</v>
      </c>
      <c r="E5" t="str">
        <f>Mastersheet!H5</f>
        <v>L</v>
      </c>
      <c r="F5" t="str">
        <f>Mastersheet!I5</f>
        <v>PO</v>
      </c>
      <c r="H5" t="str">
        <f t="shared" si="1"/>
        <v>L_PO_4</v>
      </c>
      <c r="I5" t="str">
        <f t="shared" si="0"/>
        <v>L4</v>
      </c>
      <c r="J5" t="str">
        <f>VLOOKUP(H5,'Prime Sentences'!$D$2:$E$81,2,FALSE)</f>
        <v>The officer gives a command to the soldiers.</v>
      </c>
      <c r="K5" t="str">
        <f>CONCATENATE(List1!I5, ".bmp")</f>
        <v>L4.bmp</v>
      </c>
      <c r="L5" t="str">
        <f>VLOOKUP(K5,'Target Pictures'!$B$2:$C$41,2,FALSE)</f>
        <v>Boy gives girl a hug</v>
      </c>
      <c r="M5" t="str">
        <f>VLOOKUP(K5,'Target Pictures'!$B$2:$D$41,3,FALSE)</f>
        <v>give</v>
      </c>
    </row>
    <row r="6" spans="1:13">
      <c r="A6">
        <v>5</v>
      </c>
      <c r="B6">
        <v>5</v>
      </c>
      <c r="C6">
        <f>Mastersheet!E6</f>
        <v>5</v>
      </c>
      <c r="D6" t="s">
        <v>4</v>
      </c>
      <c r="E6" t="str">
        <f>Mastersheet!H6</f>
        <v>NL</v>
      </c>
      <c r="F6" t="str">
        <f>Mastersheet!I6</f>
        <v>DO</v>
      </c>
      <c r="H6" t="str">
        <f t="shared" si="1"/>
        <v>NL_DO_5</v>
      </c>
      <c r="I6" t="str">
        <f t="shared" si="0"/>
        <v>L5</v>
      </c>
      <c r="J6" t="str">
        <f>VLOOKUP(H6,'Prime Sentences'!$D$2:$E$81,2,FALSE)</f>
        <v>The mother gives the child an apple.</v>
      </c>
      <c r="K6" t="str">
        <f>CONCATENATE(List1!I6, ".bmp")</f>
        <v>L5.bmp</v>
      </c>
      <c r="L6" t="str">
        <f>VLOOKUP(K6,'Target Pictures'!$B$2:$C$41,2,FALSE)</f>
        <v>Boy gives girl a call</v>
      </c>
      <c r="M6" t="str">
        <f>VLOOKUP(K6,'Target Pictures'!$B$2:$D$41,3,FALSE)</f>
        <v>give</v>
      </c>
    </row>
    <row r="7" spans="1:13">
      <c r="A7">
        <v>6</v>
      </c>
      <c r="B7">
        <v>6</v>
      </c>
      <c r="C7">
        <f>Mastersheet!E7</f>
        <v>6</v>
      </c>
      <c r="D7" t="s">
        <v>4</v>
      </c>
      <c r="E7" t="str">
        <f>Mastersheet!H7</f>
        <v>NL</v>
      </c>
      <c r="F7" t="str">
        <f>Mastersheet!I7</f>
        <v>PO</v>
      </c>
      <c r="H7" t="str">
        <f t="shared" si="1"/>
        <v>NL_PO_6</v>
      </c>
      <c r="I7" t="str">
        <f t="shared" si="0"/>
        <v>L6</v>
      </c>
      <c r="J7" t="str">
        <f>VLOOKUP(H7,'Prime Sentences'!$D$2:$E$81,2,FALSE)</f>
        <v>The researcher gives an article to the journalist.</v>
      </c>
      <c r="K7" t="str">
        <f>CONCATENATE(List1!I7, ".bmp")</f>
        <v>L6.bmp</v>
      </c>
      <c r="L7" t="str">
        <f>VLOOKUP(K7,'Target Pictures'!$B$2:$C$41,2,FALSE)</f>
        <v>Girl gives boy a punch</v>
      </c>
      <c r="M7" t="str">
        <f>VLOOKUP(K7,'Target Pictures'!$B$2:$D$41,3,FALSE)</f>
        <v>give</v>
      </c>
    </row>
    <row r="8" spans="1:13">
      <c r="A8">
        <v>7</v>
      </c>
      <c r="B8">
        <v>7</v>
      </c>
      <c r="C8">
        <f>Mastersheet!E8</f>
        <v>7</v>
      </c>
      <c r="D8" t="s">
        <v>4</v>
      </c>
      <c r="E8" t="str">
        <f>Mastersheet!H8</f>
        <v>L</v>
      </c>
      <c r="F8" t="str">
        <f>Mastersheet!I8</f>
        <v>DO</v>
      </c>
      <c r="H8" t="str">
        <f t="shared" si="1"/>
        <v>L_DO_7</v>
      </c>
      <c r="I8" t="str">
        <f t="shared" si="0"/>
        <v>L7</v>
      </c>
      <c r="J8" t="str">
        <f>VLOOKUP(H8,'Prime Sentences'!$D$2:$E$81,2,FALSE)</f>
        <v>The teacher gives the students encouragement.</v>
      </c>
      <c r="K8" t="str">
        <f>CONCATENATE(List1!I8, ".bmp")</f>
        <v>L7.bmp</v>
      </c>
      <c r="L8" t="str">
        <f>VLOOKUP(K8,'Target Pictures'!$B$2:$C$41,2,FALSE)</f>
        <v>Mother gives the baby comfort</v>
      </c>
      <c r="M8" t="str">
        <f>VLOOKUP(K8,'Target Pictures'!$B$2:$D$41,3,FALSE)</f>
        <v>give</v>
      </c>
    </row>
    <row r="9" spans="1:13">
      <c r="A9">
        <v>8</v>
      </c>
      <c r="B9">
        <v>8</v>
      </c>
      <c r="C9">
        <f>Mastersheet!E9</f>
        <v>8</v>
      </c>
      <c r="D9" t="s">
        <v>4</v>
      </c>
      <c r="E9" t="str">
        <f>Mastersheet!H9</f>
        <v>L</v>
      </c>
      <c r="F9" t="str">
        <f>Mastersheet!I9</f>
        <v>PO</v>
      </c>
      <c r="H9" t="str">
        <f t="shared" si="1"/>
        <v>L_PO_8</v>
      </c>
      <c r="I9" t="str">
        <f t="shared" si="0"/>
        <v>L8</v>
      </c>
      <c r="J9" t="str">
        <f>VLOOKUP(H9,'Prime Sentences'!$D$2:$E$81,2,FALSE)</f>
        <v>The insider gives a tip to the police.</v>
      </c>
      <c r="K9" t="str">
        <f>CONCATENATE(List1!I9, ".bmp")</f>
        <v>L8.bmp</v>
      </c>
      <c r="L9" t="str">
        <f>VLOOKUP(K9,'Target Pictures'!$B$2:$C$41,2,FALSE)</f>
        <v>Ocean gives the artist inspiration</v>
      </c>
      <c r="M9" t="str">
        <f>VLOOKUP(K9,'Target Pictures'!$B$2:$D$41,3,FALSE)</f>
        <v>give</v>
      </c>
    </row>
    <row r="10" spans="1:13">
      <c r="A10">
        <v>9</v>
      </c>
      <c r="B10">
        <v>9</v>
      </c>
      <c r="C10">
        <f>Mastersheet!E10</f>
        <v>9</v>
      </c>
      <c r="D10" t="s">
        <v>4</v>
      </c>
      <c r="E10" t="str">
        <f>Mastersheet!H10</f>
        <v>NL</v>
      </c>
      <c r="F10" t="str">
        <f>Mastersheet!I10</f>
        <v>DO</v>
      </c>
      <c r="H10" t="str">
        <f t="shared" si="1"/>
        <v>NL_DO_9</v>
      </c>
      <c r="I10" t="str">
        <f t="shared" si="0"/>
        <v>L9</v>
      </c>
      <c r="J10" t="str">
        <f>VLOOKUP(H10,'Prime Sentences'!$D$2:$E$81,2,FALSE)</f>
        <v>The girl gives the boy a ball.</v>
      </c>
      <c r="K10" t="str">
        <f>CONCATENATE(List1!I10, ".bmp")</f>
        <v>L9.bmp</v>
      </c>
      <c r="L10" t="str">
        <f>VLOOKUP(K10,'Target Pictures'!$B$2:$C$41,2,FALSE)</f>
        <v>queen gives a kiss to the king</v>
      </c>
      <c r="M10" t="str">
        <f>VLOOKUP(K10,'Target Pictures'!$B$2:$D$41,3,FALSE)</f>
        <v>give</v>
      </c>
    </row>
    <row r="11" spans="1:13">
      <c r="A11">
        <v>10</v>
      </c>
      <c r="B11">
        <v>10</v>
      </c>
      <c r="C11">
        <f>Mastersheet!E11</f>
        <v>10</v>
      </c>
      <c r="D11" t="s">
        <v>4</v>
      </c>
      <c r="E11" t="str">
        <f>Mastersheet!H11</f>
        <v>NL</v>
      </c>
      <c r="F11" t="str">
        <f>Mastersheet!I11</f>
        <v>PO</v>
      </c>
      <c r="H11" t="str">
        <f t="shared" si="1"/>
        <v>NL_PO_10</v>
      </c>
      <c r="I11" t="str">
        <f t="shared" si="0"/>
        <v>L10</v>
      </c>
      <c r="J11" t="str">
        <f>VLOOKUP(H11,'Prime Sentences'!$D$2:$E$81,2,FALSE)</f>
        <v>The boy gives a flower to the girl.</v>
      </c>
      <c r="K11" t="str">
        <f>CONCATENATE(List1!I11, ".bmp")</f>
        <v>L10.bmp</v>
      </c>
      <c r="L11" t="str">
        <f>VLOOKUP(K11,'Target Pictures'!$B$2:$C$41,2,FALSE)</f>
        <v>Jester gives king a bow</v>
      </c>
      <c r="M11" t="str">
        <f>VLOOKUP(K11,'Target Pictures'!$B$2:$D$41,3,FALSE)</f>
        <v>give</v>
      </c>
    </row>
    <row r="12" spans="1:13">
      <c r="A12">
        <v>11</v>
      </c>
      <c r="B12">
        <v>11</v>
      </c>
      <c r="C12">
        <f>Mastersheet!E12</f>
        <v>11</v>
      </c>
      <c r="D12" t="s">
        <v>4</v>
      </c>
      <c r="E12" t="str">
        <f>Mastersheet!H12</f>
        <v>L</v>
      </c>
      <c r="F12" t="str">
        <f>Mastersheet!I12</f>
        <v>DO</v>
      </c>
      <c r="H12" t="str">
        <f t="shared" si="1"/>
        <v>L_DO_11</v>
      </c>
      <c r="I12" t="str">
        <f t="shared" si="0"/>
        <v>L11</v>
      </c>
      <c r="J12" t="str">
        <f>VLOOKUP(H12,'Prime Sentences'!$D$2:$E$81,2,FALSE)</f>
        <v>The barber gives the customer a haircut.</v>
      </c>
      <c r="K12" t="str">
        <f>CONCATENATE(List1!I12, ".bmp")</f>
        <v>L11.bmp</v>
      </c>
      <c r="L12" t="str">
        <f>VLOOKUP(K12,'Target Pictures'!$B$2:$C$41,2,FALSE)</f>
        <v>Man gives money to cop</v>
      </c>
      <c r="M12" t="str">
        <f>VLOOKUP(K12,'Target Pictures'!$B$2:$D$41,3,FALSE)</f>
        <v>give</v>
      </c>
    </row>
    <row r="13" spans="1:13">
      <c r="A13">
        <v>12</v>
      </c>
      <c r="B13">
        <v>12</v>
      </c>
      <c r="C13">
        <f>Mastersheet!E13</f>
        <v>12</v>
      </c>
      <c r="D13" t="s">
        <v>4</v>
      </c>
      <c r="E13" t="str">
        <f>Mastersheet!H13</f>
        <v>L</v>
      </c>
      <c r="F13" t="str">
        <f>Mastersheet!I13</f>
        <v>PO</v>
      </c>
      <c r="H13" t="str">
        <f t="shared" si="1"/>
        <v>L_PO_12</v>
      </c>
      <c r="I13" t="str">
        <f t="shared" si="0"/>
        <v>L12</v>
      </c>
      <c r="J13" t="str">
        <f>VLOOKUP(H13,'Prime Sentences'!$D$2:$E$81,2,FALSE)</f>
        <v>The culprit gives a reply to the attorney.</v>
      </c>
      <c r="K13" t="str">
        <f>CONCATENATE(List1!I13, ".bmp")</f>
        <v>L12.bmp</v>
      </c>
      <c r="L13" t="str">
        <f>VLOOKUP(K13,'Target Pictures'!$B$2:$C$41,2,FALSE)</f>
        <v>Captain gives orders to soldiers</v>
      </c>
      <c r="M13" t="str">
        <f>VLOOKUP(K13,'Target Pictures'!$B$2:$D$41,3,FALSE)</f>
        <v>give</v>
      </c>
    </row>
    <row r="14" spans="1:13">
      <c r="A14">
        <v>13</v>
      </c>
      <c r="B14">
        <v>13</v>
      </c>
      <c r="C14">
        <f>Mastersheet!E14</f>
        <v>13</v>
      </c>
      <c r="D14" t="s">
        <v>4</v>
      </c>
      <c r="E14" t="str">
        <f>Mastersheet!H14</f>
        <v>NL</v>
      </c>
      <c r="F14" t="str">
        <f>Mastersheet!I14</f>
        <v>DO</v>
      </c>
      <c r="H14" t="str">
        <f t="shared" si="1"/>
        <v>NL_DO_13</v>
      </c>
      <c r="I14" t="str">
        <f t="shared" si="0"/>
        <v>L13</v>
      </c>
      <c r="J14" t="str">
        <f>VLOOKUP(H14,'Prime Sentences'!$D$2:$E$81,2,FALSE)</f>
        <v>The girl gives the boy a pen.</v>
      </c>
      <c r="K14" t="str">
        <f>CONCATENATE(List1!I14, ".bmp")</f>
        <v>L13.bmp</v>
      </c>
      <c r="L14" t="str">
        <f>VLOOKUP(K14,'Target Pictures'!$B$2:$C$41,2,FALSE)</f>
        <v>Man gives woman a compliment</v>
      </c>
      <c r="M14" t="str">
        <f>VLOOKUP(K14,'Target Pictures'!$B$2:$D$41,3,FALSE)</f>
        <v>give</v>
      </c>
    </row>
    <row r="15" spans="1:13">
      <c r="A15">
        <v>14</v>
      </c>
      <c r="B15">
        <v>14</v>
      </c>
      <c r="C15">
        <f>Mastersheet!E15</f>
        <v>14</v>
      </c>
      <c r="D15" t="s">
        <v>4</v>
      </c>
      <c r="E15" t="str">
        <f>Mastersheet!H15</f>
        <v>NL</v>
      </c>
      <c r="F15" t="str">
        <f>Mastersheet!I15</f>
        <v>PO</v>
      </c>
      <c r="H15" t="str">
        <f t="shared" si="1"/>
        <v>NL_PO_14</v>
      </c>
      <c r="I15" t="str">
        <f t="shared" si="0"/>
        <v>L14</v>
      </c>
      <c r="J15" t="str">
        <f>VLOOKUP(H15,'Prime Sentences'!$D$2:$E$81,2,FALSE)</f>
        <v>The father gives a present to his son.</v>
      </c>
      <c r="K15" t="str">
        <f>CONCATENATE(List1!I15, ".bmp")</f>
        <v>L14.bmp</v>
      </c>
      <c r="L15" t="str">
        <f>VLOOKUP(K15,'Target Pictures'!$B$2:$C$41,2,FALSE)</f>
        <v>Teacher gives a lecture to students</v>
      </c>
      <c r="M15" t="str">
        <f>VLOOKUP(K15,'Target Pictures'!$B$2:$D$41,3,FALSE)</f>
        <v>give</v>
      </c>
    </row>
    <row r="16" spans="1:13">
      <c r="A16">
        <v>15</v>
      </c>
      <c r="B16">
        <v>15</v>
      </c>
      <c r="C16">
        <f>Mastersheet!E16</f>
        <v>15</v>
      </c>
      <c r="D16" t="s">
        <v>4</v>
      </c>
      <c r="E16" t="str">
        <f>Mastersheet!H16</f>
        <v>L</v>
      </c>
      <c r="F16" t="str">
        <f>Mastersheet!I16</f>
        <v>DO</v>
      </c>
      <c r="H16" t="str">
        <f t="shared" si="1"/>
        <v>L_DO_15</v>
      </c>
      <c r="I16" t="str">
        <f t="shared" si="0"/>
        <v>L15</v>
      </c>
      <c r="J16" t="str">
        <f>VLOOKUP(H16,'Prime Sentences'!$D$2:$E$81,2,FALSE)</f>
        <v>The neighbor gives the man a nod.</v>
      </c>
      <c r="K16" t="str">
        <f>CONCATENATE(List1!I16, ".bmp")</f>
        <v>L15.bmp</v>
      </c>
      <c r="L16" t="str">
        <f>VLOOKUP(K16,'Target Pictures'!$B$2:$C$41,2,FALSE)</f>
        <v>Criminal gives a glare to the judge</v>
      </c>
      <c r="M16" t="str">
        <f>VLOOKUP(K16,'Target Pictures'!$B$2:$D$41,3,FALSE)</f>
        <v>give</v>
      </c>
    </row>
    <row r="17" spans="1:13">
      <c r="A17">
        <v>16</v>
      </c>
      <c r="B17">
        <v>16</v>
      </c>
      <c r="C17">
        <f>Mastersheet!E17</f>
        <v>16</v>
      </c>
      <c r="D17" t="s">
        <v>4</v>
      </c>
      <c r="E17" t="str">
        <f>Mastersheet!H17</f>
        <v>L</v>
      </c>
      <c r="F17" t="str">
        <f>Mastersheet!I17</f>
        <v>PO</v>
      </c>
      <c r="H17" t="str">
        <f t="shared" si="1"/>
        <v>L_PO_16</v>
      </c>
      <c r="I17" t="str">
        <f t="shared" si="0"/>
        <v>L16</v>
      </c>
      <c r="J17" t="str">
        <f>VLOOKUP(H17,'Prime Sentences'!$D$2:$E$81,2,FALSE)</f>
        <v>The boy gives a wink to his sister.</v>
      </c>
      <c r="K17" t="str">
        <f>CONCATENATE(List1!I17, ".bmp")</f>
        <v>L16.bmp</v>
      </c>
      <c r="L17" t="str">
        <f>VLOOKUP(K17,'Target Pictures'!$B$2:$C$41,2,FALSE)</f>
        <v>Barber gives a haircut to his client</v>
      </c>
      <c r="M17" t="str">
        <f>VLOOKUP(K17,'Target Pictures'!$B$2:$D$41,3,FALSE)</f>
        <v>give</v>
      </c>
    </row>
    <row r="18" spans="1:13">
      <c r="A18">
        <v>17</v>
      </c>
      <c r="B18">
        <v>17</v>
      </c>
      <c r="C18">
        <f>Mastersheet!E18</f>
        <v>17</v>
      </c>
      <c r="D18" t="s">
        <v>4</v>
      </c>
      <c r="E18" t="str">
        <f>Mastersheet!H18</f>
        <v>NL</v>
      </c>
      <c r="F18" t="str">
        <f>Mastersheet!I18</f>
        <v>DO</v>
      </c>
      <c r="H18" t="str">
        <f t="shared" si="1"/>
        <v>NL_DO_17</v>
      </c>
      <c r="I18" t="str">
        <f t="shared" si="0"/>
        <v>L17</v>
      </c>
      <c r="J18" t="str">
        <f>VLOOKUP(H18,'Prime Sentences'!$D$2:$E$81,2,FALSE)</f>
        <v>The nurse gives the patient medicine.</v>
      </c>
      <c r="K18" t="str">
        <f>CONCATENATE(List1!I18, ".bmp")</f>
        <v>L17.bmp</v>
      </c>
      <c r="L18" t="str">
        <f>VLOOKUP(K18,'Target Pictures'!$B$2:$C$41,2,FALSE)</f>
        <v>Nurse gives aid to the patient</v>
      </c>
      <c r="M18" t="str">
        <f>VLOOKUP(K18,'Target Pictures'!$B$2:$D$41,3,FALSE)</f>
        <v>give</v>
      </c>
    </row>
    <row r="19" spans="1:13">
      <c r="A19">
        <v>18</v>
      </c>
      <c r="B19">
        <v>18</v>
      </c>
      <c r="C19">
        <f>Mastersheet!E19</f>
        <v>18</v>
      </c>
      <c r="D19" t="s">
        <v>4</v>
      </c>
      <c r="E19" t="str">
        <f>Mastersheet!H19</f>
        <v>NL</v>
      </c>
      <c r="F19" t="str">
        <f>Mastersheet!I19</f>
        <v>PO</v>
      </c>
      <c r="H19" t="str">
        <f t="shared" si="1"/>
        <v>NL_PO_18</v>
      </c>
      <c r="I19" t="str">
        <f t="shared" si="0"/>
        <v>L18</v>
      </c>
      <c r="J19" t="str">
        <f>VLOOKUP(H19,'Prime Sentences'!$D$2:$E$81,2,FALSE)</f>
        <v>The child gives a gift to her mother.</v>
      </c>
      <c r="K19" t="str">
        <f>CONCATENATE(List1!I19, ".bmp")</f>
        <v>L18.bmp</v>
      </c>
      <c r="L19" t="str">
        <f>VLOOKUP(K19,'Target Pictures'!$B$2:$C$41,2,FALSE)</f>
        <v>Student gives an answer to the teacher</v>
      </c>
      <c r="M19" t="str">
        <f>VLOOKUP(K19,'Target Pictures'!$B$2:$D$41,3,FALSE)</f>
        <v>give</v>
      </c>
    </row>
    <row r="20" spans="1:13">
      <c r="A20">
        <v>19</v>
      </c>
      <c r="B20">
        <v>19</v>
      </c>
      <c r="C20">
        <f>Mastersheet!E20</f>
        <v>19</v>
      </c>
      <c r="D20" t="s">
        <v>4</v>
      </c>
      <c r="E20" t="str">
        <f>Mastersheet!H20</f>
        <v>L</v>
      </c>
      <c r="F20" t="str">
        <f>Mastersheet!I20</f>
        <v>DO</v>
      </c>
      <c r="H20" t="str">
        <f t="shared" si="1"/>
        <v>L_DO_19</v>
      </c>
      <c r="I20" t="str">
        <f t="shared" si="0"/>
        <v>L19</v>
      </c>
      <c r="J20" t="str">
        <f>VLOOKUP(H20,'Prime Sentences'!$D$2:$E$81,2,FALSE)</f>
        <v>The criminal gives the judge a glare.</v>
      </c>
      <c r="K20" t="str">
        <f>CONCATENATE(List1!I20, ".bmp")</f>
        <v>L19.bmp</v>
      </c>
      <c r="L20" t="str">
        <f>VLOOKUP(K20,'Target Pictures'!$B$2:$C$41,2,FALSE)</f>
        <v>Bully gives a push to the child</v>
      </c>
      <c r="M20" t="str">
        <f>VLOOKUP(K20,'Target Pictures'!$B$2:$D$41,3,FALSE)</f>
        <v>give</v>
      </c>
    </row>
    <row r="21" spans="1:13">
      <c r="A21">
        <v>20</v>
      </c>
      <c r="B21">
        <v>20</v>
      </c>
      <c r="C21">
        <f>Mastersheet!E21</f>
        <v>20</v>
      </c>
      <c r="D21" t="s">
        <v>4</v>
      </c>
      <c r="E21" t="str">
        <f>Mastersheet!H21</f>
        <v>L</v>
      </c>
      <c r="F21" t="str">
        <f>Mastersheet!I21</f>
        <v>PO</v>
      </c>
      <c r="H21" t="str">
        <f t="shared" si="1"/>
        <v>L_PO_20</v>
      </c>
      <c r="I21" t="str">
        <f t="shared" si="0"/>
        <v>L20</v>
      </c>
      <c r="J21" t="str">
        <f>VLOOKUP(H21,'Prime Sentences'!$D$2:$E$81,2,FALSE)</f>
        <v>The teenager gives a beating to his rival.</v>
      </c>
      <c r="K21" t="str">
        <f>CONCATENATE(List1!I21, ".bmp")</f>
        <v>L20.bmp</v>
      </c>
      <c r="L21" t="str">
        <f>VLOOKUP(K21,'Target Pictures'!$B$2:$C$41,2,FALSE)</f>
        <v>Girl gives boy a kick</v>
      </c>
      <c r="M21" t="str">
        <f>VLOOKUP(K21,'Target Pictures'!$B$2:$D$41,3,FALSE)</f>
        <v>give</v>
      </c>
    </row>
    <row r="22" spans="1:13">
      <c r="A22">
        <v>21</v>
      </c>
      <c r="B22">
        <v>1</v>
      </c>
      <c r="C22">
        <f>Mastersheet!E22</f>
        <v>1</v>
      </c>
      <c r="D22" t="s">
        <v>5</v>
      </c>
      <c r="E22" t="str">
        <f>Mastersheet!H22</f>
        <v>L</v>
      </c>
      <c r="F22" t="str">
        <f>Mastersheet!I22</f>
        <v>DO</v>
      </c>
      <c r="H22" t="str">
        <f t="shared" si="1"/>
        <v>L_DO_1</v>
      </c>
      <c r="I22" t="str">
        <f t="shared" si="0"/>
        <v>NL1</v>
      </c>
      <c r="J22" t="str">
        <f>VLOOKUP(H22,'Prime Sentences'!$D$2:$E$81,2,FALSE)</f>
        <v>The kidnapper gives the government an ultimatum.</v>
      </c>
      <c r="K22" t="str">
        <f>CONCATENATE(List1!I22, ".bmp")</f>
        <v>NL1.bmp</v>
      </c>
      <c r="L22" t="str">
        <f>VLOOKUP(K22,'Target Pictures'!$B$2:$C$41,2,FALSE)</f>
        <v>Cowboy gives clown a hat</v>
      </c>
      <c r="M22" t="str">
        <f>VLOOKUP(K22,'Target Pictures'!$B$2:$D$41,3,FALSE)</f>
        <v>give</v>
      </c>
    </row>
    <row r="23" spans="1:13">
      <c r="A23">
        <v>22</v>
      </c>
      <c r="B23">
        <v>2</v>
      </c>
      <c r="C23">
        <f>Mastersheet!E23</f>
        <v>2</v>
      </c>
      <c r="D23" t="s">
        <v>5</v>
      </c>
      <c r="E23" t="str">
        <f>Mastersheet!H23</f>
        <v>L</v>
      </c>
      <c r="F23" t="str">
        <f>Mastersheet!I23</f>
        <v>DO</v>
      </c>
      <c r="H23" t="str">
        <f t="shared" si="1"/>
        <v>L_DO_2</v>
      </c>
      <c r="I23" t="str">
        <f t="shared" si="0"/>
        <v>NL2</v>
      </c>
      <c r="J23" t="str">
        <f>VLOOKUP(H23,'Prime Sentences'!$D$2:$E$81,2,FALSE)</f>
        <v>The mechanic gives the foreigner directions.</v>
      </c>
      <c r="K23" t="str">
        <f>CONCATENATE(List1!I23, ".bmp")</f>
        <v>NL2.bmp</v>
      </c>
      <c r="L23" t="str">
        <f>VLOOKUP(K23,'Target Pictures'!$B$2:$C$41,2,FALSE)</f>
        <v>waitress gives customer a glass</v>
      </c>
      <c r="M23" t="str">
        <f>VLOOKUP(K23,'Target Pictures'!$B$2:$D$41,3,FALSE)</f>
        <v>give</v>
      </c>
    </row>
    <row r="24" spans="1:13">
      <c r="A24">
        <v>23</v>
      </c>
      <c r="B24">
        <v>3</v>
      </c>
      <c r="C24">
        <f>Mastersheet!E24</f>
        <v>3</v>
      </c>
      <c r="D24" t="s">
        <v>5</v>
      </c>
      <c r="E24" t="str">
        <f>Mastersheet!H24</f>
        <v>NL</v>
      </c>
      <c r="F24" t="str">
        <f>Mastersheet!I24</f>
        <v>PO</v>
      </c>
      <c r="H24" t="str">
        <f t="shared" si="1"/>
        <v>NL_PO_3</v>
      </c>
      <c r="I24" t="str">
        <f t="shared" si="0"/>
        <v>NL3</v>
      </c>
      <c r="J24" t="str">
        <f>VLOOKUP(H24,'Prime Sentences'!$D$2:$E$81,2,FALSE)</f>
        <v>The brother gives a toy to his sibling.</v>
      </c>
      <c r="K24" t="str">
        <f>CONCATENATE(List1!I24, ".bmp")</f>
        <v>NL3.bmp</v>
      </c>
      <c r="L24" t="str">
        <f>VLOOKUP(K24,'Target Pictures'!$B$2:$C$41,2,FALSE)</f>
        <v>girl giving boy a sandwich</v>
      </c>
      <c r="M24" t="str">
        <f>VLOOKUP(K24,'Target Pictures'!$B$2:$D$41,3,FALSE)</f>
        <v>give</v>
      </c>
    </row>
    <row r="25" spans="1:13">
      <c r="A25">
        <v>24</v>
      </c>
      <c r="B25">
        <v>4</v>
      </c>
      <c r="C25">
        <f>Mastersheet!E25</f>
        <v>4</v>
      </c>
      <c r="D25" t="s">
        <v>5</v>
      </c>
      <c r="E25" t="str">
        <f>Mastersheet!H25</f>
        <v>NL</v>
      </c>
      <c r="F25" t="str">
        <f>Mastersheet!I25</f>
        <v>PO</v>
      </c>
      <c r="H25" t="str">
        <f t="shared" si="1"/>
        <v>NL_PO_4</v>
      </c>
      <c r="I25" t="str">
        <f t="shared" si="0"/>
        <v>NL4</v>
      </c>
      <c r="J25" t="str">
        <f>VLOOKUP(H25,'Prime Sentences'!$D$2:$E$81,2,FALSE)</f>
        <v>The young man gives a bouquet to his date.</v>
      </c>
      <c r="K25" t="str">
        <f>CONCATENATE(List1!I25, ".bmp")</f>
        <v>NL4.bmp</v>
      </c>
      <c r="L25" t="str">
        <f>VLOOKUP(K25,'Target Pictures'!$B$2:$C$41,2,FALSE)</f>
        <v>Waitress gives customer menu</v>
      </c>
      <c r="M25" t="str">
        <f>VLOOKUP(K25,'Target Pictures'!$B$2:$D$41,3,FALSE)</f>
        <v>give</v>
      </c>
    </row>
    <row r="26" spans="1:13">
      <c r="A26">
        <v>25</v>
      </c>
      <c r="B26">
        <v>5</v>
      </c>
      <c r="C26">
        <f>Mastersheet!E26</f>
        <v>5</v>
      </c>
      <c r="D26" t="s">
        <v>5</v>
      </c>
      <c r="E26" t="str">
        <f>Mastersheet!H26</f>
        <v>L</v>
      </c>
      <c r="F26" t="str">
        <f>Mastersheet!I26</f>
        <v>DO</v>
      </c>
      <c r="H26" t="str">
        <f t="shared" si="1"/>
        <v>L_DO_5</v>
      </c>
      <c r="I26" t="str">
        <f t="shared" si="0"/>
        <v>NL5</v>
      </c>
      <c r="J26" t="str">
        <f>VLOOKUP(H26,'Prime Sentences'!$D$2:$E$81,2,FALSE)</f>
        <v>The professor gives his students advice.</v>
      </c>
      <c r="K26" t="str">
        <f>CONCATENATE(List1!I26, ".bmp")</f>
        <v>NL5.bmp</v>
      </c>
      <c r="L26" t="str">
        <f>VLOOKUP(K26,'Target Pictures'!$B$2:$C$41,2,FALSE)</f>
        <v>Student gives teacher flowers</v>
      </c>
      <c r="M26" t="str">
        <f>VLOOKUP(K26,'Target Pictures'!$B$2:$D$41,3,FALSE)</f>
        <v>give</v>
      </c>
    </row>
    <row r="27" spans="1:13">
      <c r="A27">
        <v>26</v>
      </c>
      <c r="B27">
        <v>6</v>
      </c>
      <c r="C27">
        <f>Mastersheet!E27</f>
        <v>6</v>
      </c>
      <c r="D27" t="s">
        <v>5</v>
      </c>
      <c r="E27" t="str">
        <f>Mastersheet!H27</f>
        <v>L</v>
      </c>
      <c r="F27" t="str">
        <f>Mastersheet!I27</f>
        <v>DO</v>
      </c>
      <c r="H27" t="str">
        <f t="shared" si="1"/>
        <v>L_DO_6</v>
      </c>
      <c r="I27" t="str">
        <f t="shared" si="0"/>
        <v>NL6</v>
      </c>
      <c r="J27" t="str">
        <f>VLOOKUP(H27,'Prime Sentences'!$D$2:$E$81,2,FALSE)</f>
        <v>The ocean gives the artist inspiration.</v>
      </c>
      <c r="K27" t="str">
        <f>CONCATENATE(List1!I27, ".bmp")</f>
        <v>NL6.bmp</v>
      </c>
      <c r="L27" t="str">
        <f>VLOOKUP(K27,'Target Pictures'!$B$2:$C$41,2,FALSE)</f>
        <v>Cop gives driver ticket</v>
      </c>
      <c r="M27" t="str">
        <f>VLOOKUP(K27,'Target Pictures'!$B$2:$D$41,3,FALSE)</f>
        <v>give</v>
      </c>
    </row>
    <row r="28" spans="1:13">
      <c r="A28">
        <v>27</v>
      </c>
      <c r="B28">
        <v>7</v>
      </c>
      <c r="C28">
        <f>Mastersheet!E28</f>
        <v>7</v>
      </c>
      <c r="D28" t="s">
        <v>5</v>
      </c>
      <c r="E28" t="str">
        <f>Mastersheet!H28</f>
        <v>NL</v>
      </c>
      <c r="F28" t="str">
        <f>Mastersheet!I28</f>
        <v>PO</v>
      </c>
      <c r="H28" t="str">
        <f t="shared" si="1"/>
        <v>NL_PO_7</v>
      </c>
      <c r="I28" t="str">
        <f t="shared" si="0"/>
        <v>NL7</v>
      </c>
      <c r="J28" t="str">
        <f>VLOOKUP(H28,'Prime Sentences'!$D$2:$E$81,2,FALSE)</f>
        <v>The girl gives her number to the stranger.</v>
      </c>
      <c r="K28" t="str">
        <f>CONCATENATE(List1!I28, ".bmp")</f>
        <v>NL7.bmp</v>
      </c>
      <c r="L28" t="str">
        <f>VLOOKUP(K28,'Target Pictures'!$B$2:$C$41,2,FALSE)</f>
        <v>Librarian hands boy a book</v>
      </c>
      <c r="M28" t="str">
        <f>VLOOKUP(K28,'Target Pictures'!$B$2:$D$41,3,FALSE)</f>
        <v>give</v>
      </c>
    </row>
    <row r="29" spans="1:13">
      <c r="A29">
        <v>28</v>
      </c>
      <c r="B29">
        <v>8</v>
      </c>
      <c r="C29">
        <f>Mastersheet!E29</f>
        <v>8</v>
      </c>
      <c r="D29" t="s">
        <v>5</v>
      </c>
      <c r="E29" t="str">
        <f>Mastersheet!H29</f>
        <v>NL</v>
      </c>
      <c r="F29" t="str">
        <f>Mastersheet!I29</f>
        <v>PO</v>
      </c>
      <c r="H29" t="str">
        <f t="shared" si="1"/>
        <v>NL_PO_8</v>
      </c>
      <c r="I29" t="str">
        <f t="shared" si="0"/>
        <v>NL8</v>
      </c>
      <c r="J29" t="str">
        <f>VLOOKUP(H29,'Prime Sentences'!$D$2:$E$81,2,FALSE)</f>
        <v>The suspect gives his gun to the investigators.</v>
      </c>
      <c r="K29" t="str">
        <f>CONCATENATE(List1!I29, ".bmp")</f>
        <v>NL8.bmp</v>
      </c>
      <c r="L29" t="str">
        <f>VLOOKUP(K29,'Target Pictures'!$B$2:$C$41,2,FALSE)</f>
        <v>Boy gives girl a pitcher</v>
      </c>
      <c r="M29" t="str">
        <f>VLOOKUP(K29,'Target Pictures'!$B$2:$D$41,3,FALSE)</f>
        <v>give</v>
      </c>
    </row>
    <row r="30" spans="1:13">
      <c r="A30">
        <v>29</v>
      </c>
      <c r="B30">
        <v>9</v>
      </c>
      <c r="C30">
        <f>Mastersheet!E30</f>
        <v>9</v>
      </c>
      <c r="D30" t="s">
        <v>5</v>
      </c>
      <c r="E30" t="str">
        <f>Mastersheet!H30</f>
        <v>L</v>
      </c>
      <c r="F30" t="str">
        <f>Mastersheet!I30</f>
        <v>DO</v>
      </c>
      <c r="H30" t="str">
        <f t="shared" si="1"/>
        <v>L_DO_9</v>
      </c>
      <c r="I30" t="str">
        <f t="shared" si="0"/>
        <v>NL9</v>
      </c>
      <c r="J30" t="str">
        <f>VLOOKUP(H30,'Prime Sentences'!$D$2:$E$81,2,FALSE)</f>
        <v>The researcher gives the journalist an example.</v>
      </c>
      <c r="K30" t="str">
        <f>CONCATENATE(List1!I30, ".bmp")</f>
        <v>NL9.bmp</v>
      </c>
      <c r="L30" t="str">
        <f>VLOOKUP(K30,'Target Pictures'!$B$2:$C$41,2,FALSE)</f>
        <v>Man giving dog a stick</v>
      </c>
      <c r="M30" t="str">
        <f>VLOOKUP(K30,'Target Pictures'!$B$2:$D$41,3,FALSE)</f>
        <v>give</v>
      </c>
    </row>
    <row r="31" spans="1:13">
      <c r="A31">
        <v>30</v>
      </c>
      <c r="B31">
        <v>10</v>
      </c>
      <c r="C31">
        <f>Mastersheet!E31</f>
        <v>10</v>
      </c>
      <c r="D31" t="s">
        <v>5</v>
      </c>
      <c r="E31" t="str">
        <f>Mastersheet!H31</f>
        <v>L</v>
      </c>
      <c r="F31" t="str">
        <f>Mastersheet!I31</f>
        <v>DO</v>
      </c>
      <c r="H31" t="str">
        <f t="shared" si="1"/>
        <v>L_DO_10</v>
      </c>
      <c r="I31" t="str">
        <f t="shared" si="0"/>
        <v>NL10</v>
      </c>
      <c r="J31" t="str">
        <f>VLOOKUP(H31,'Prime Sentences'!$D$2:$E$81,2,FALSE)</f>
        <v>The smoker gives the pedestrian a light.</v>
      </c>
      <c r="K31" t="str">
        <f>CONCATENATE(List1!I31, ".bmp")</f>
        <v>NL10.bmp</v>
      </c>
      <c r="L31" t="str">
        <f>VLOOKUP(K31,'Target Pictures'!$B$2:$C$41,2,FALSE)</f>
        <v>Nurse gives patient water</v>
      </c>
      <c r="M31" t="str">
        <f>VLOOKUP(K31,'Target Pictures'!$B$2:$D$41,3,FALSE)</f>
        <v>give</v>
      </c>
    </row>
    <row r="32" spans="1:13">
      <c r="A32">
        <v>31</v>
      </c>
      <c r="B32">
        <v>11</v>
      </c>
      <c r="C32">
        <f>Mastersheet!E32</f>
        <v>11</v>
      </c>
      <c r="D32" t="s">
        <v>5</v>
      </c>
      <c r="E32" t="str">
        <f>Mastersheet!H32</f>
        <v>NL</v>
      </c>
      <c r="F32" t="str">
        <f>Mastersheet!I32</f>
        <v>PO</v>
      </c>
      <c r="H32" t="str">
        <f t="shared" si="1"/>
        <v>NL_PO_11</v>
      </c>
      <c r="I32" t="str">
        <f t="shared" si="0"/>
        <v>NL11</v>
      </c>
      <c r="J32" t="str">
        <f>VLOOKUP(H32,'Prime Sentences'!$D$2:$E$81,2,FALSE)</f>
        <v>The coach gives a towel to the player.</v>
      </c>
      <c r="K32" t="str">
        <f>CONCATENATE(List1!I32, ".bmp")</f>
        <v>NL11.bmp</v>
      </c>
      <c r="L32" t="str">
        <f>VLOOKUP(K32,'Target Pictures'!$B$2:$C$41,2,FALSE)</f>
        <v>Farmer pays money to plumber</v>
      </c>
      <c r="M32" t="str">
        <f>VLOOKUP(K32,'Target Pictures'!$B$2:$D$41,3,FALSE)</f>
        <v>give</v>
      </c>
    </row>
    <row r="33" spans="1:13">
      <c r="A33">
        <v>32</v>
      </c>
      <c r="B33">
        <v>12</v>
      </c>
      <c r="C33">
        <f>Mastersheet!E33</f>
        <v>12</v>
      </c>
      <c r="D33" t="s">
        <v>5</v>
      </c>
      <c r="E33" t="str">
        <f>Mastersheet!H33</f>
        <v>NL</v>
      </c>
      <c r="F33" t="str">
        <f>Mastersheet!I33</f>
        <v>PO</v>
      </c>
      <c r="H33" t="str">
        <f t="shared" si="1"/>
        <v>NL_PO_12</v>
      </c>
      <c r="I33" t="str">
        <f t="shared" si="0"/>
        <v>NL12</v>
      </c>
      <c r="J33" t="str">
        <f>VLOOKUP(H33,'Prime Sentences'!$D$2:$E$81,2,FALSE)</f>
        <v>The teacher gives books to the students.</v>
      </c>
      <c r="K33" t="str">
        <f>CONCATENATE(List1!I33, ".bmp")</f>
        <v>NL12.bmp</v>
      </c>
      <c r="L33" t="str">
        <f>VLOOKUP(K33,'Target Pictures'!$B$2:$C$41,2,FALSE)</f>
        <v>Attorney gives gun to judge</v>
      </c>
      <c r="M33" t="str">
        <f>VLOOKUP(K33,'Target Pictures'!$B$2:$D$41,3,FALSE)</f>
        <v>give</v>
      </c>
    </row>
    <row r="34" spans="1:13">
      <c r="A34">
        <v>33</v>
      </c>
      <c r="B34">
        <v>13</v>
      </c>
      <c r="C34">
        <f>Mastersheet!E34</f>
        <v>13</v>
      </c>
      <c r="D34" t="s">
        <v>5</v>
      </c>
      <c r="E34" t="str">
        <f>Mastersheet!H34</f>
        <v>L</v>
      </c>
      <c r="F34" t="str">
        <f>Mastersheet!I34</f>
        <v>DO</v>
      </c>
      <c r="H34" t="str">
        <f t="shared" si="1"/>
        <v>L_DO_13</v>
      </c>
      <c r="I34" t="str">
        <f t="shared" si="0"/>
        <v>NL13</v>
      </c>
      <c r="J34" t="str">
        <f>VLOOKUP(H34,'Prime Sentences'!$D$2:$E$81,2,FALSE)</f>
        <v>The grandfather gives his grandchild a lesson.</v>
      </c>
      <c r="K34" t="str">
        <f>CONCATENATE(List1!I34, ".bmp")</f>
        <v>NL13.bmp</v>
      </c>
      <c r="L34" t="str">
        <f>VLOOKUP(K34,'Target Pictures'!$B$2:$C$41,2,FALSE)</f>
        <v>Car dealer giving keys to couple</v>
      </c>
      <c r="M34" t="str">
        <f>VLOOKUP(K34,'Target Pictures'!$B$2:$D$41,3,FALSE)</f>
        <v>give</v>
      </c>
    </row>
    <row r="35" spans="1:13">
      <c r="A35">
        <v>34</v>
      </c>
      <c r="B35">
        <v>14</v>
      </c>
      <c r="C35">
        <f>Mastersheet!E35</f>
        <v>14</v>
      </c>
      <c r="D35" t="s">
        <v>5</v>
      </c>
      <c r="E35" t="str">
        <f>Mastersheet!H35</f>
        <v>L</v>
      </c>
      <c r="F35" t="str">
        <f>Mastersheet!I35</f>
        <v>DO</v>
      </c>
      <c r="H35" t="str">
        <f t="shared" si="1"/>
        <v>L_DO_14</v>
      </c>
      <c r="I35" t="str">
        <f t="shared" si="0"/>
        <v>NL14</v>
      </c>
      <c r="J35" t="str">
        <f>VLOOKUP(H35,'Prime Sentences'!$D$2:$E$81,2,FALSE)</f>
        <v>The nurse gives the patient aid.</v>
      </c>
      <c r="K35" t="str">
        <f>CONCATENATE(List1!I35, ".bmp")</f>
        <v>NL14.bmp</v>
      </c>
      <c r="L35" t="str">
        <f>VLOOKUP(K35,'Target Pictures'!$B$2:$C$41,2,FALSE)</f>
        <v>Boy gives teacher apple</v>
      </c>
      <c r="M35" t="str">
        <f>VLOOKUP(K35,'Target Pictures'!$B$2:$D$41,3,FALSE)</f>
        <v>give</v>
      </c>
    </row>
    <row r="36" spans="1:13">
      <c r="A36">
        <v>35</v>
      </c>
      <c r="B36">
        <v>15</v>
      </c>
      <c r="C36">
        <f>Mastersheet!E36</f>
        <v>15</v>
      </c>
      <c r="D36" t="s">
        <v>5</v>
      </c>
      <c r="E36" t="str">
        <f>Mastersheet!H36</f>
        <v>NL</v>
      </c>
      <c r="F36" t="str">
        <f>Mastersheet!I36</f>
        <v>PO</v>
      </c>
      <c r="H36" t="str">
        <f t="shared" si="1"/>
        <v>NL_PO_15</v>
      </c>
      <c r="I36" t="str">
        <f t="shared" si="0"/>
        <v>NL15</v>
      </c>
      <c r="J36" t="str">
        <f>VLOOKUP(H36,'Prime Sentences'!$D$2:$E$81,2,FALSE)</f>
        <v>The man gives a necklace to the woman.</v>
      </c>
      <c r="K36" t="str">
        <f>CONCATENATE(List1!I36, ".bmp")</f>
        <v>NL15.bmp</v>
      </c>
      <c r="L36" t="str">
        <f>VLOOKUP(K36,'Target Pictures'!$B$2:$C$41,2,FALSE)</f>
        <v>Boy giving bottle to girl</v>
      </c>
      <c r="M36" t="str">
        <f>VLOOKUP(K36,'Target Pictures'!$B$2:$D$41,3,FALSE)</f>
        <v>give</v>
      </c>
    </row>
    <row r="37" spans="1:13">
      <c r="A37">
        <v>36</v>
      </c>
      <c r="B37">
        <v>16</v>
      </c>
      <c r="C37">
        <f>Mastersheet!E37</f>
        <v>16</v>
      </c>
      <c r="D37" t="s">
        <v>5</v>
      </c>
      <c r="E37" t="str">
        <f>Mastersheet!H37</f>
        <v>NL</v>
      </c>
      <c r="F37" t="str">
        <f>Mastersheet!I37</f>
        <v>PO</v>
      </c>
      <c r="H37" t="str">
        <f t="shared" si="1"/>
        <v>NL_PO_16</v>
      </c>
      <c r="I37" t="str">
        <f t="shared" si="0"/>
        <v>NL16</v>
      </c>
      <c r="J37" t="str">
        <f>VLOOKUP(H37,'Prime Sentences'!$D$2:$E$81,2,FALSE)</f>
        <v>The husband gives a diamond to his wife.</v>
      </c>
      <c r="K37" t="str">
        <f>CONCATENATE(List1!I37, ".bmp")</f>
        <v>NL16.bmp</v>
      </c>
      <c r="L37" t="str">
        <f>VLOOKUP(K37,'Target Pictures'!$B$2:$C$41,2,FALSE)</f>
        <v>Boy gives valentine to woman</v>
      </c>
      <c r="M37" t="str">
        <f>VLOOKUP(K37,'Target Pictures'!$B$2:$D$41,3,FALSE)</f>
        <v>give</v>
      </c>
    </row>
    <row r="38" spans="1:13">
      <c r="A38">
        <v>37</v>
      </c>
      <c r="B38">
        <v>17</v>
      </c>
      <c r="C38">
        <f>Mastersheet!E38</f>
        <v>17</v>
      </c>
      <c r="D38" t="s">
        <v>5</v>
      </c>
      <c r="E38" t="str">
        <f>Mastersheet!H38</f>
        <v>L</v>
      </c>
      <c r="F38" t="str">
        <f>Mastersheet!I38</f>
        <v>DO</v>
      </c>
      <c r="H38" t="str">
        <f t="shared" si="1"/>
        <v>L_DO_17</v>
      </c>
      <c r="I38" t="str">
        <f t="shared" si="0"/>
        <v>NL17</v>
      </c>
      <c r="J38" t="str">
        <f>VLOOKUP(H38,'Prime Sentences'!$D$2:$E$81,2,FALSE)</f>
        <v>The coach gives the player a massage.</v>
      </c>
      <c r="K38" t="str">
        <f>CONCATENATE(List1!I38, ".bmp")</f>
        <v>NL17.bmp</v>
      </c>
      <c r="L38" t="str">
        <f>VLOOKUP(K38,'Target Pictures'!$B$2:$C$41,2,FALSE)</f>
        <v>Girl gives K to boy</v>
      </c>
      <c r="M38" t="str">
        <f>VLOOKUP(K38,'Target Pictures'!$B$2:$D$41,3,FALSE)</f>
        <v>give</v>
      </c>
    </row>
    <row r="39" spans="1:13">
      <c r="A39">
        <v>38</v>
      </c>
      <c r="B39">
        <v>18</v>
      </c>
      <c r="C39">
        <f>Mastersheet!E39</f>
        <v>18</v>
      </c>
      <c r="D39" t="s">
        <v>5</v>
      </c>
      <c r="E39" t="str">
        <f>Mastersheet!H39</f>
        <v>L</v>
      </c>
      <c r="F39" t="str">
        <f>Mastersheet!I39</f>
        <v>DO</v>
      </c>
      <c r="H39" t="str">
        <f t="shared" si="1"/>
        <v>L_DO_18</v>
      </c>
      <c r="I39" t="str">
        <f t="shared" si="0"/>
        <v>NL18</v>
      </c>
      <c r="J39" t="str">
        <f>VLOOKUP(H39,'Prime Sentences'!$D$2:$E$81,2,FALSE)</f>
        <v>The lady gives the man an order.</v>
      </c>
      <c r="K39" t="str">
        <f>CONCATENATE(List1!I39, ".bmp")</f>
        <v>NL18.bmp</v>
      </c>
      <c r="L39" t="str">
        <f>VLOOKUP(K39,'Target Pictures'!$B$2:$C$41,2,FALSE)</f>
        <v>boy giving book to girl</v>
      </c>
      <c r="M39" t="str">
        <f>VLOOKUP(K39,'Target Pictures'!$B$2:$D$41,3,FALSE)</f>
        <v>give</v>
      </c>
    </row>
    <row r="40" spans="1:13">
      <c r="A40">
        <v>39</v>
      </c>
      <c r="B40">
        <v>19</v>
      </c>
      <c r="C40">
        <f>Mastersheet!E40</f>
        <v>19</v>
      </c>
      <c r="D40" t="s">
        <v>5</v>
      </c>
      <c r="E40" t="str">
        <f>Mastersheet!H40</f>
        <v>NL</v>
      </c>
      <c r="F40" t="str">
        <f>Mastersheet!I40</f>
        <v>PO</v>
      </c>
      <c r="H40" t="str">
        <f t="shared" si="1"/>
        <v>NL_PO_19</v>
      </c>
      <c r="I40" t="str">
        <f t="shared" si="0"/>
        <v>NL19</v>
      </c>
      <c r="J40" t="str">
        <f>VLOOKUP(H40,'Prime Sentences'!$D$2:$E$81,2,FALSE)</f>
        <v>The boy gives a pen to his classmate.</v>
      </c>
      <c r="K40" t="str">
        <f>CONCATENATE(List1!I40, ".bmp")</f>
        <v>NL19.bmp</v>
      </c>
      <c r="L40" t="str">
        <f>VLOOKUP(K40,'Target Pictures'!$B$2:$C$41,2,FALSE)</f>
        <v>girl giving boy a letter</v>
      </c>
      <c r="M40" t="str">
        <f>VLOOKUP(K40,'Target Pictures'!$B$2:$D$41,3,FALSE)</f>
        <v>give</v>
      </c>
    </row>
    <row r="41" spans="1:13">
      <c r="A41">
        <v>40</v>
      </c>
      <c r="B41">
        <v>20</v>
      </c>
      <c r="C41">
        <f>Mastersheet!E41</f>
        <v>20</v>
      </c>
      <c r="D41" t="s">
        <v>5</v>
      </c>
      <c r="E41" t="str">
        <f>Mastersheet!H41</f>
        <v>NL</v>
      </c>
      <c r="F41" t="str">
        <f>Mastersheet!I41</f>
        <v>PO</v>
      </c>
      <c r="H41" t="str">
        <f t="shared" si="1"/>
        <v>NL_PO_20</v>
      </c>
      <c r="I41" t="str">
        <f t="shared" si="0"/>
        <v>NL20</v>
      </c>
      <c r="J41" t="str">
        <f>VLOOKUP(H41,'Prime Sentences'!$D$2:$E$81,2,FALSE)</f>
        <v>The man gives a rose to the woman.</v>
      </c>
      <c r="K41" t="str">
        <f>CONCATENATE(List1!I41, ".bmp")</f>
        <v>NL20.bmp</v>
      </c>
      <c r="L41" t="str">
        <f>VLOOKUP(K41,'Target Pictures'!$B$2:$C$41,2,FALSE)</f>
        <v>boy gives K to girl</v>
      </c>
      <c r="M41" t="str">
        <f>VLOOKUP(K41,'Target Pictures'!$B$2:$D$41,3,FALSE)</f>
        <v>give</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abSelected="1" workbookViewId="0">
      <selection activeCell="L21" sqref="L21"/>
    </sheetView>
  </sheetViews>
  <sheetFormatPr baseColWidth="10" defaultColWidth="8.83203125" defaultRowHeight="14" x14ac:dyDescent="0"/>
  <cols>
    <col min="9" max="9" width="10" bestFit="1" customWidth="1"/>
    <col min="10" max="10" width="41.6640625" bestFit="1" customWidth="1"/>
    <col min="12" max="12" width="30.5" bestFit="1" customWidth="1"/>
  </cols>
  <sheetData>
    <row r="1" spans="1:13" s="9" customFormat="1">
      <c r="A1" s="9" t="s">
        <v>6</v>
      </c>
      <c r="B1" s="9" t="s">
        <v>16</v>
      </c>
      <c r="C1" s="9" t="s">
        <v>17</v>
      </c>
      <c r="D1" s="9" t="s">
        <v>7</v>
      </c>
      <c r="E1" s="9" t="s">
        <v>8</v>
      </c>
      <c r="F1" s="9" t="s">
        <v>9</v>
      </c>
      <c r="H1" s="16" t="s">
        <v>132</v>
      </c>
      <c r="I1" s="17" t="s">
        <v>131</v>
      </c>
      <c r="J1" s="9" t="s">
        <v>133</v>
      </c>
      <c r="K1" s="9" t="s">
        <v>98</v>
      </c>
      <c r="L1" s="9" t="s">
        <v>134</v>
      </c>
      <c r="M1" s="9" t="s">
        <v>135</v>
      </c>
    </row>
    <row r="2" spans="1:13">
      <c r="A2">
        <v>1</v>
      </c>
      <c r="B2">
        <v>1</v>
      </c>
      <c r="C2">
        <f>Mastersheet!E2</f>
        <v>1</v>
      </c>
      <c r="D2" t="s">
        <v>4</v>
      </c>
      <c r="E2" t="str">
        <f>Mastersheet!H2</f>
        <v>NL</v>
      </c>
      <c r="F2" t="str">
        <f>Mastersheet!J2</f>
        <v>PO</v>
      </c>
      <c r="H2" t="str">
        <f>CONCATENATE(E2,"_",F2,"_",C2)</f>
        <v>NL_PO_1</v>
      </c>
      <c r="I2" t="str">
        <f t="shared" ref="I2:I41" si="0">CONCATENATE(D2,B2)</f>
        <v>L1</v>
      </c>
      <c r="J2" t="str">
        <f>VLOOKUP(H2,'Prime Sentences'!$D$2:$E$81,2,FALSE)</f>
        <v>The smoker gives a cigarette to the pedestrian.</v>
      </c>
      <c r="K2" t="str">
        <f>CONCATENATE(List1!I2, ".bmp")</f>
        <v>L1.bmp</v>
      </c>
      <c r="L2" t="str">
        <f>VLOOKUP(K2,'Target Pictures'!$B$2:$C$41,2,FALSE)</f>
        <v>Teacher gives student a scolding</v>
      </c>
      <c r="M2" t="str">
        <f>VLOOKUP(K2,'Target Pictures'!$B$2:$D$41,3,FALSE)</f>
        <v>give</v>
      </c>
    </row>
    <row r="3" spans="1:13">
      <c r="A3">
        <v>2</v>
      </c>
      <c r="B3">
        <v>2</v>
      </c>
      <c r="C3">
        <f>Mastersheet!E3</f>
        <v>2</v>
      </c>
      <c r="D3" t="s">
        <v>4</v>
      </c>
      <c r="E3" t="str">
        <f>Mastersheet!H3</f>
        <v>NL</v>
      </c>
      <c r="F3" t="str">
        <f>Mastersheet!J3</f>
        <v>DO</v>
      </c>
      <c r="H3" t="str">
        <f t="shared" ref="H3:H41" si="1">CONCATENATE(E3,"_",F3,"_",C3)</f>
        <v>NL_DO_2</v>
      </c>
      <c r="I3" t="str">
        <f t="shared" si="0"/>
        <v>L2</v>
      </c>
      <c r="J3" t="str">
        <f>VLOOKUP(H3,'Prime Sentences'!$D$2:$E$81,2,FALSE)</f>
        <v>The man gives the neighbor his key.</v>
      </c>
      <c r="K3" t="str">
        <f>CONCATENATE(List1!I3, ".bmp")</f>
        <v>L2.bmp</v>
      </c>
      <c r="L3" t="str">
        <f>VLOOKUP(K3,'Target Pictures'!$B$2:$C$41,2,FALSE)</f>
        <v>Boy gives the girl a stare</v>
      </c>
      <c r="M3" t="str">
        <f>VLOOKUP(K3,'Target Pictures'!$B$2:$D$41,3,FALSE)</f>
        <v>give</v>
      </c>
    </row>
    <row r="4" spans="1:13">
      <c r="A4">
        <v>3</v>
      </c>
      <c r="B4">
        <v>3</v>
      </c>
      <c r="C4">
        <f>Mastersheet!E4</f>
        <v>3</v>
      </c>
      <c r="D4" t="s">
        <v>4</v>
      </c>
      <c r="E4" t="str">
        <f>Mastersheet!H4</f>
        <v>L</v>
      </c>
      <c r="F4" t="str">
        <f>Mastersheet!J4</f>
        <v>PO</v>
      </c>
      <c r="H4" t="str">
        <f t="shared" si="1"/>
        <v>L_PO_3</v>
      </c>
      <c r="I4" t="str">
        <f t="shared" si="0"/>
        <v>L3</v>
      </c>
      <c r="J4" t="str">
        <f>VLOOKUP(H4,'Prime Sentences'!$D$2:$E$81,2,FALSE)</f>
        <v>The singer gives a signal to the drummer.</v>
      </c>
      <c r="K4" t="str">
        <f>CONCATENATE(List1!I4, ".bmp")</f>
        <v>L3.bmp</v>
      </c>
      <c r="L4" t="str">
        <f>VLOOKUP(K4,'Target Pictures'!$B$2:$C$41,2,FALSE)</f>
        <v>Girl gives boy a kiss</v>
      </c>
      <c r="M4" t="str">
        <f>VLOOKUP(K4,'Target Pictures'!$B$2:$D$41,3,FALSE)</f>
        <v>give</v>
      </c>
    </row>
    <row r="5" spans="1:13">
      <c r="A5">
        <v>4</v>
      </c>
      <c r="B5">
        <v>4</v>
      </c>
      <c r="C5">
        <f>Mastersheet!E5</f>
        <v>4</v>
      </c>
      <c r="D5" t="s">
        <v>4</v>
      </c>
      <c r="E5" t="str">
        <f>Mastersheet!H5</f>
        <v>L</v>
      </c>
      <c r="F5" t="str">
        <f>Mastersheet!J5</f>
        <v>DO</v>
      </c>
      <c r="H5" t="str">
        <f t="shared" si="1"/>
        <v>L_DO_4</v>
      </c>
      <c r="I5" t="str">
        <f t="shared" si="0"/>
        <v>L4</v>
      </c>
      <c r="J5" t="str">
        <f>VLOOKUP(H5,'Prime Sentences'!$D$2:$E$81,2,FALSE)</f>
        <v>The officer gives the squadron a command.</v>
      </c>
      <c r="K5" t="str">
        <f>CONCATENATE(List1!I5, ".bmp")</f>
        <v>L4.bmp</v>
      </c>
      <c r="L5" t="str">
        <f>VLOOKUP(K5,'Target Pictures'!$B$2:$C$41,2,FALSE)</f>
        <v>Boy gives girl a hug</v>
      </c>
      <c r="M5" t="str">
        <f>VLOOKUP(K5,'Target Pictures'!$B$2:$D$41,3,FALSE)</f>
        <v>give</v>
      </c>
    </row>
    <row r="6" spans="1:13">
      <c r="A6">
        <v>5</v>
      </c>
      <c r="B6">
        <v>5</v>
      </c>
      <c r="C6">
        <f>Mastersheet!E6</f>
        <v>5</v>
      </c>
      <c r="D6" t="s">
        <v>4</v>
      </c>
      <c r="E6" t="str">
        <f>Mastersheet!H6</f>
        <v>NL</v>
      </c>
      <c r="F6" t="str">
        <f>Mastersheet!J6</f>
        <v>PO</v>
      </c>
      <c r="H6" t="str">
        <f t="shared" si="1"/>
        <v>NL_PO_5</v>
      </c>
      <c r="I6" t="str">
        <f t="shared" si="0"/>
        <v>L5</v>
      </c>
      <c r="J6" t="str">
        <f>VLOOKUP(H6,'Prime Sentences'!$D$2:$E$81,2,FALSE)</f>
        <v>The mother gives an apple to the child.</v>
      </c>
      <c r="K6" t="str">
        <f>CONCATENATE(List1!I6, ".bmp")</f>
        <v>L5.bmp</v>
      </c>
      <c r="L6" t="str">
        <f>VLOOKUP(K6,'Target Pictures'!$B$2:$C$41,2,FALSE)</f>
        <v>Boy gives girl a call</v>
      </c>
      <c r="M6" t="str">
        <f>VLOOKUP(K6,'Target Pictures'!$B$2:$D$41,3,FALSE)</f>
        <v>give</v>
      </c>
    </row>
    <row r="7" spans="1:13">
      <c r="A7">
        <v>6</v>
      </c>
      <c r="B7">
        <v>6</v>
      </c>
      <c r="C7">
        <f>Mastersheet!E7</f>
        <v>6</v>
      </c>
      <c r="D7" t="s">
        <v>4</v>
      </c>
      <c r="E7" t="str">
        <f>Mastersheet!H7</f>
        <v>NL</v>
      </c>
      <c r="F7" t="str">
        <f>Mastersheet!J7</f>
        <v>DO</v>
      </c>
      <c r="H7" t="str">
        <f t="shared" si="1"/>
        <v>NL_DO_6</v>
      </c>
      <c r="I7" t="str">
        <f t="shared" si="0"/>
        <v>L6</v>
      </c>
      <c r="J7" t="str">
        <f>VLOOKUP(H7,'Prime Sentences'!$D$2:$E$81,2,FALSE)</f>
        <v>The researcher gives the journalist an article.</v>
      </c>
      <c r="K7" t="str">
        <f>CONCATENATE(List1!I7, ".bmp")</f>
        <v>L6.bmp</v>
      </c>
      <c r="L7" t="str">
        <f>VLOOKUP(K7,'Target Pictures'!$B$2:$C$41,2,FALSE)</f>
        <v>Girl gives boy a punch</v>
      </c>
      <c r="M7" t="str">
        <f>VLOOKUP(K7,'Target Pictures'!$B$2:$D$41,3,FALSE)</f>
        <v>give</v>
      </c>
    </row>
    <row r="8" spans="1:13">
      <c r="A8">
        <v>7</v>
      </c>
      <c r="B8">
        <v>7</v>
      </c>
      <c r="C8">
        <f>Mastersheet!E8</f>
        <v>7</v>
      </c>
      <c r="D8" t="s">
        <v>4</v>
      </c>
      <c r="E8" t="str">
        <f>Mastersheet!H8</f>
        <v>L</v>
      </c>
      <c r="F8" t="str">
        <f>Mastersheet!J8</f>
        <v>PO</v>
      </c>
      <c r="H8" t="str">
        <f t="shared" si="1"/>
        <v>L_PO_7</v>
      </c>
      <c r="I8" t="str">
        <f t="shared" si="0"/>
        <v>L7</v>
      </c>
      <c r="J8" t="str">
        <f>VLOOKUP(H8,'Prime Sentences'!$D$2:$E$81,2,FALSE)</f>
        <v>The teacher gives encouragement to the students.</v>
      </c>
      <c r="K8" t="str">
        <f>CONCATENATE(List1!I8, ".bmp")</f>
        <v>L7.bmp</v>
      </c>
      <c r="L8" t="str">
        <f>VLOOKUP(K8,'Target Pictures'!$B$2:$C$41,2,FALSE)</f>
        <v>Mother gives the baby comfort</v>
      </c>
      <c r="M8" t="str">
        <f>VLOOKUP(K8,'Target Pictures'!$B$2:$D$41,3,FALSE)</f>
        <v>give</v>
      </c>
    </row>
    <row r="9" spans="1:13">
      <c r="A9">
        <v>8</v>
      </c>
      <c r="B9">
        <v>8</v>
      </c>
      <c r="C9">
        <f>Mastersheet!E9</f>
        <v>8</v>
      </c>
      <c r="D9" t="s">
        <v>4</v>
      </c>
      <c r="E9" t="str">
        <f>Mastersheet!H9</f>
        <v>L</v>
      </c>
      <c r="F9" t="str">
        <f>Mastersheet!J9</f>
        <v>DO</v>
      </c>
      <c r="H9" t="str">
        <f t="shared" si="1"/>
        <v>L_DO_8</v>
      </c>
      <c r="I9" t="str">
        <f t="shared" si="0"/>
        <v>L8</v>
      </c>
      <c r="J9" t="str">
        <f>VLOOKUP(H9,'Prime Sentences'!$D$2:$E$81,2,FALSE)</f>
        <v>The insider gives the police a tip.</v>
      </c>
      <c r="K9" t="str">
        <f>CONCATENATE(List1!I9, ".bmp")</f>
        <v>L8.bmp</v>
      </c>
      <c r="L9" t="str">
        <f>VLOOKUP(K9,'Target Pictures'!$B$2:$C$41,2,FALSE)</f>
        <v>Ocean gives the artist inspiration</v>
      </c>
      <c r="M9" t="str">
        <f>VLOOKUP(K9,'Target Pictures'!$B$2:$D$41,3,FALSE)</f>
        <v>give</v>
      </c>
    </row>
    <row r="10" spans="1:13">
      <c r="A10">
        <v>9</v>
      </c>
      <c r="B10">
        <v>9</v>
      </c>
      <c r="C10">
        <f>Mastersheet!E10</f>
        <v>9</v>
      </c>
      <c r="D10" t="s">
        <v>4</v>
      </c>
      <c r="E10" t="str">
        <f>Mastersheet!H10</f>
        <v>NL</v>
      </c>
      <c r="F10" t="str">
        <f>Mastersheet!J10</f>
        <v>PO</v>
      </c>
      <c r="H10" t="str">
        <f t="shared" si="1"/>
        <v>NL_PO_9</v>
      </c>
      <c r="I10" t="str">
        <f t="shared" si="0"/>
        <v>L9</v>
      </c>
      <c r="J10" t="str">
        <f>VLOOKUP(H10,'Prime Sentences'!$D$2:$E$81,2,FALSE)</f>
        <v>The girl gives a ball to the boy.</v>
      </c>
      <c r="K10" t="str">
        <f>CONCATENATE(List1!I10, ".bmp")</f>
        <v>L9.bmp</v>
      </c>
      <c r="L10" t="str">
        <f>VLOOKUP(K10,'Target Pictures'!$B$2:$C$41,2,FALSE)</f>
        <v>queen gives a kiss to the king</v>
      </c>
      <c r="M10" t="str">
        <f>VLOOKUP(K10,'Target Pictures'!$B$2:$D$41,3,FALSE)</f>
        <v>give</v>
      </c>
    </row>
    <row r="11" spans="1:13">
      <c r="A11">
        <v>10</v>
      </c>
      <c r="B11">
        <v>10</v>
      </c>
      <c r="C11">
        <f>Mastersheet!E11</f>
        <v>10</v>
      </c>
      <c r="D11" t="s">
        <v>4</v>
      </c>
      <c r="E11" t="str">
        <f>Mastersheet!H11</f>
        <v>NL</v>
      </c>
      <c r="F11" t="str">
        <f>Mastersheet!J11</f>
        <v>DO</v>
      </c>
      <c r="H11" t="str">
        <f t="shared" si="1"/>
        <v>NL_DO_10</v>
      </c>
      <c r="I11" t="str">
        <f t="shared" si="0"/>
        <v>L10</v>
      </c>
      <c r="J11" t="str">
        <f>VLOOKUP(H11,'Prime Sentences'!$D$2:$E$81,2,FALSE)</f>
        <v>The boy gives the girl a flower.</v>
      </c>
      <c r="K11" t="str">
        <f>CONCATENATE(List1!I11, ".bmp")</f>
        <v>L10.bmp</v>
      </c>
      <c r="L11" t="str">
        <f>VLOOKUP(K11,'Target Pictures'!$B$2:$C$41,2,FALSE)</f>
        <v>Jester gives king a bow</v>
      </c>
      <c r="M11" t="str">
        <f>VLOOKUP(K11,'Target Pictures'!$B$2:$D$41,3,FALSE)</f>
        <v>give</v>
      </c>
    </row>
    <row r="12" spans="1:13">
      <c r="A12">
        <v>11</v>
      </c>
      <c r="B12">
        <v>11</v>
      </c>
      <c r="C12">
        <f>Mastersheet!E12</f>
        <v>11</v>
      </c>
      <c r="D12" t="s">
        <v>4</v>
      </c>
      <c r="E12" t="str">
        <f>Mastersheet!H12</f>
        <v>L</v>
      </c>
      <c r="F12" t="str">
        <f>Mastersheet!J12</f>
        <v>PO</v>
      </c>
      <c r="H12" t="str">
        <f t="shared" si="1"/>
        <v>L_PO_11</v>
      </c>
      <c r="I12" t="str">
        <f t="shared" si="0"/>
        <v>L11</v>
      </c>
      <c r="J12" t="str">
        <f>VLOOKUP(H12,'Prime Sentences'!$D$2:$E$81,2,FALSE)</f>
        <v>The barber gives a haircut to the customer.</v>
      </c>
      <c r="K12" t="str">
        <f>CONCATENATE(List1!I12, ".bmp")</f>
        <v>L11.bmp</v>
      </c>
      <c r="L12" t="str">
        <f>VLOOKUP(K12,'Target Pictures'!$B$2:$C$41,2,FALSE)</f>
        <v>Man gives money to cop</v>
      </c>
      <c r="M12" t="str">
        <f>VLOOKUP(K12,'Target Pictures'!$B$2:$D$41,3,FALSE)</f>
        <v>give</v>
      </c>
    </row>
    <row r="13" spans="1:13">
      <c r="A13">
        <v>12</v>
      </c>
      <c r="B13">
        <v>12</v>
      </c>
      <c r="C13">
        <f>Mastersheet!E13</f>
        <v>12</v>
      </c>
      <c r="D13" t="s">
        <v>4</v>
      </c>
      <c r="E13" t="str">
        <f>Mastersheet!H13</f>
        <v>L</v>
      </c>
      <c r="F13" t="str">
        <f>Mastersheet!J13</f>
        <v>DO</v>
      </c>
      <c r="H13" t="str">
        <f t="shared" si="1"/>
        <v>L_DO_12</v>
      </c>
      <c r="I13" t="str">
        <f t="shared" si="0"/>
        <v>L12</v>
      </c>
      <c r="J13" t="str">
        <f>VLOOKUP(H13,'Prime Sentences'!$D$2:$E$81,2,FALSE)</f>
        <v>The culprit gives the attorney a reply.</v>
      </c>
      <c r="K13" t="str">
        <f>CONCATENATE(List1!I13, ".bmp")</f>
        <v>L12.bmp</v>
      </c>
      <c r="L13" t="str">
        <f>VLOOKUP(K13,'Target Pictures'!$B$2:$C$41,2,FALSE)</f>
        <v>Captain gives orders to soldiers</v>
      </c>
      <c r="M13" t="str">
        <f>VLOOKUP(K13,'Target Pictures'!$B$2:$D$41,3,FALSE)</f>
        <v>give</v>
      </c>
    </row>
    <row r="14" spans="1:13">
      <c r="A14">
        <v>13</v>
      </c>
      <c r="B14">
        <v>13</v>
      </c>
      <c r="C14">
        <f>Mastersheet!E14</f>
        <v>13</v>
      </c>
      <c r="D14" t="s">
        <v>4</v>
      </c>
      <c r="E14" t="str">
        <f>Mastersheet!H14</f>
        <v>NL</v>
      </c>
      <c r="F14" t="str">
        <f>Mastersheet!J14</f>
        <v>PO</v>
      </c>
      <c r="H14" t="str">
        <f t="shared" si="1"/>
        <v>NL_PO_13</v>
      </c>
      <c r="I14" t="str">
        <f t="shared" si="0"/>
        <v>L13</v>
      </c>
      <c r="J14" t="str">
        <f>VLOOKUP(H14,'Prime Sentences'!$D$2:$E$81,2,FALSE)</f>
        <v>The girl gives a pen to the boy.</v>
      </c>
      <c r="K14" t="str">
        <f>CONCATENATE(List1!I14, ".bmp")</f>
        <v>L13.bmp</v>
      </c>
      <c r="L14" t="str">
        <f>VLOOKUP(K14,'Target Pictures'!$B$2:$C$41,2,FALSE)</f>
        <v>Man gives woman a compliment</v>
      </c>
      <c r="M14" t="str">
        <f>VLOOKUP(K14,'Target Pictures'!$B$2:$D$41,3,FALSE)</f>
        <v>give</v>
      </c>
    </row>
    <row r="15" spans="1:13">
      <c r="A15">
        <v>14</v>
      </c>
      <c r="B15">
        <v>14</v>
      </c>
      <c r="C15">
        <f>Mastersheet!E15</f>
        <v>14</v>
      </c>
      <c r="D15" t="s">
        <v>4</v>
      </c>
      <c r="E15" t="str">
        <f>Mastersheet!H15</f>
        <v>NL</v>
      </c>
      <c r="F15" t="str">
        <f>Mastersheet!J15</f>
        <v>DO</v>
      </c>
      <c r="H15" t="str">
        <f t="shared" si="1"/>
        <v>NL_DO_14</v>
      </c>
      <c r="I15" t="str">
        <f t="shared" si="0"/>
        <v>L14</v>
      </c>
      <c r="J15" t="str">
        <f>VLOOKUP(H15,'Prime Sentences'!$D$2:$E$81,2,FALSE)</f>
        <v>The father gives his son a present.</v>
      </c>
      <c r="K15" t="str">
        <f>CONCATENATE(List1!I15, ".bmp")</f>
        <v>L14.bmp</v>
      </c>
      <c r="L15" t="str">
        <f>VLOOKUP(K15,'Target Pictures'!$B$2:$C$41,2,FALSE)</f>
        <v>Teacher gives a lecture to students</v>
      </c>
      <c r="M15" t="str">
        <f>VLOOKUP(K15,'Target Pictures'!$B$2:$D$41,3,FALSE)</f>
        <v>give</v>
      </c>
    </row>
    <row r="16" spans="1:13">
      <c r="A16">
        <v>15</v>
      </c>
      <c r="B16">
        <v>15</v>
      </c>
      <c r="C16">
        <f>Mastersheet!E16</f>
        <v>15</v>
      </c>
      <c r="D16" t="s">
        <v>4</v>
      </c>
      <c r="E16" t="str">
        <f>Mastersheet!H16</f>
        <v>L</v>
      </c>
      <c r="F16" t="str">
        <f>Mastersheet!J16</f>
        <v>PO</v>
      </c>
      <c r="H16" t="str">
        <f t="shared" si="1"/>
        <v>L_PO_15</v>
      </c>
      <c r="I16" t="str">
        <f t="shared" si="0"/>
        <v>L15</v>
      </c>
      <c r="J16" t="str">
        <f>VLOOKUP(H16,'Prime Sentences'!$D$2:$E$81,2,FALSE)</f>
        <v>The man gives a nod to the neighbor.</v>
      </c>
      <c r="K16" t="str">
        <f>CONCATENATE(List1!I16, ".bmp")</f>
        <v>L15.bmp</v>
      </c>
      <c r="L16" t="str">
        <f>VLOOKUP(K16,'Target Pictures'!$B$2:$C$41,2,FALSE)</f>
        <v>Criminal gives a glare to the judge</v>
      </c>
      <c r="M16" t="str">
        <f>VLOOKUP(K16,'Target Pictures'!$B$2:$D$41,3,FALSE)</f>
        <v>give</v>
      </c>
    </row>
    <row r="17" spans="1:13">
      <c r="A17">
        <v>16</v>
      </c>
      <c r="B17">
        <v>16</v>
      </c>
      <c r="C17">
        <f>Mastersheet!E17</f>
        <v>16</v>
      </c>
      <c r="D17" t="s">
        <v>4</v>
      </c>
      <c r="E17" t="str">
        <f>Mastersheet!H17</f>
        <v>L</v>
      </c>
      <c r="F17" t="str">
        <f>Mastersheet!J17</f>
        <v>DO</v>
      </c>
      <c r="H17" t="str">
        <f t="shared" si="1"/>
        <v>L_DO_16</v>
      </c>
      <c r="I17" t="str">
        <f t="shared" si="0"/>
        <v>L16</v>
      </c>
      <c r="J17" t="str">
        <f>VLOOKUP(H17,'Prime Sentences'!$D$2:$E$81,2,FALSE)</f>
        <v>The boy gives his sister a wink.</v>
      </c>
      <c r="K17" t="str">
        <f>CONCATENATE(List1!I17, ".bmp")</f>
        <v>L16.bmp</v>
      </c>
      <c r="L17" t="str">
        <f>VLOOKUP(K17,'Target Pictures'!$B$2:$C$41,2,FALSE)</f>
        <v>Barber gives a haircut to his client</v>
      </c>
      <c r="M17" t="str">
        <f>VLOOKUP(K17,'Target Pictures'!$B$2:$D$41,3,FALSE)</f>
        <v>give</v>
      </c>
    </row>
    <row r="18" spans="1:13">
      <c r="A18">
        <v>17</v>
      </c>
      <c r="B18">
        <v>17</v>
      </c>
      <c r="C18">
        <f>Mastersheet!E18</f>
        <v>17</v>
      </c>
      <c r="D18" t="s">
        <v>4</v>
      </c>
      <c r="E18" t="str">
        <f>Mastersheet!H18</f>
        <v>NL</v>
      </c>
      <c r="F18" t="str">
        <f>Mastersheet!J18</f>
        <v>PO</v>
      </c>
      <c r="H18" t="str">
        <f t="shared" si="1"/>
        <v>NL_PO_17</v>
      </c>
      <c r="I18" t="str">
        <f t="shared" si="0"/>
        <v>L17</v>
      </c>
      <c r="J18" t="str">
        <f>VLOOKUP(H18,'Prime Sentences'!$D$2:$E$81,2,FALSE)</f>
        <v>The nurse gives medicine to the patient.</v>
      </c>
      <c r="K18" t="str">
        <f>CONCATENATE(List1!I18, ".bmp")</f>
        <v>L17.bmp</v>
      </c>
      <c r="L18" t="str">
        <f>VLOOKUP(K18,'Target Pictures'!$B$2:$C$41,2,FALSE)</f>
        <v>Nurse gives aid to the patient</v>
      </c>
      <c r="M18" t="str">
        <f>VLOOKUP(K18,'Target Pictures'!$B$2:$D$41,3,FALSE)</f>
        <v>give</v>
      </c>
    </row>
    <row r="19" spans="1:13">
      <c r="A19">
        <v>18</v>
      </c>
      <c r="B19">
        <v>18</v>
      </c>
      <c r="C19">
        <f>Mastersheet!E19</f>
        <v>18</v>
      </c>
      <c r="D19" t="s">
        <v>4</v>
      </c>
      <c r="E19" t="str">
        <f>Mastersheet!H19</f>
        <v>NL</v>
      </c>
      <c r="F19" t="str">
        <f>Mastersheet!J19</f>
        <v>DO</v>
      </c>
      <c r="H19" t="str">
        <f t="shared" si="1"/>
        <v>NL_DO_18</v>
      </c>
      <c r="I19" t="str">
        <f t="shared" si="0"/>
        <v>L18</v>
      </c>
      <c r="J19" t="str">
        <f>VLOOKUP(H19,'Prime Sentences'!$D$2:$E$81,2,FALSE)</f>
        <v>The child gives her mother a gift.</v>
      </c>
      <c r="K19" t="str">
        <f>CONCATENATE(List1!I19, ".bmp")</f>
        <v>L18.bmp</v>
      </c>
      <c r="L19" t="str">
        <f>VLOOKUP(K19,'Target Pictures'!$B$2:$C$41,2,FALSE)</f>
        <v>Student gives an answer to the teacher</v>
      </c>
      <c r="M19" t="str">
        <f>VLOOKUP(K19,'Target Pictures'!$B$2:$D$41,3,FALSE)</f>
        <v>give</v>
      </c>
    </row>
    <row r="20" spans="1:13">
      <c r="A20">
        <v>19</v>
      </c>
      <c r="B20">
        <v>19</v>
      </c>
      <c r="C20">
        <f>Mastersheet!E20</f>
        <v>19</v>
      </c>
      <c r="D20" t="s">
        <v>4</v>
      </c>
      <c r="E20" t="str">
        <f>Mastersheet!H20</f>
        <v>L</v>
      </c>
      <c r="F20" t="str">
        <f>Mastersheet!J20</f>
        <v>PO</v>
      </c>
      <c r="H20" t="str">
        <f t="shared" si="1"/>
        <v>L_PO_19</v>
      </c>
      <c r="I20" t="str">
        <f t="shared" si="0"/>
        <v>L19</v>
      </c>
      <c r="J20" t="str">
        <f>VLOOKUP(H20,'Prime Sentences'!$D$2:$E$81,2,FALSE)</f>
        <v>The criminal gives a glare to the judge.</v>
      </c>
      <c r="K20" t="str">
        <f>CONCATENATE(List1!I20, ".bmp")</f>
        <v>L19.bmp</v>
      </c>
      <c r="L20" t="str">
        <f>VLOOKUP(K20,'Target Pictures'!$B$2:$C$41,2,FALSE)</f>
        <v>Bully gives a push to the child</v>
      </c>
      <c r="M20" t="str">
        <f>VLOOKUP(K20,'Target Pictures'!$B$2:$D$41,3,FALSE)</f>
        <v>give</v>
      </c>
    </row>
    <row r="21" spans="1:13">
      <c r="A21">
        <v>20</v>
      </c>
      <c r="B21">
        <v>20</v>
      </c>
      <c r="C21">
        <f>Mastersheet!E21</f>
        <v>20</v>
      </c>
      <c r="D21" t="s">
        <v>4</v>
      </c>
      <c r="E21" t="str">
        <f>Mastersheet!H21</f>
        <v>L</v>
      </c>
      <c r="F21" t="str">
        <f>Mastersheet!J21</f>
        <v>DO</v>
      </c>
      <c r="H21" t="str">
        <f t="shared" si="1"/>
        <v>L_DO_20</v>
      </c>
      <c r="I21" t="str">
        <f t="shared" si="0"/>
        <v>L20</v>
      </c>
      <c r="J21" t="str">
        <f>VLOOKUP(H21,'Prime Sentences'!$D$2:$E$81,2,FALSE)</f>
        <v>The teenager gives his rival a beating.</v>
      </c>
      <c r="K21" t="str">
        <f>CONCATENATE(List1!I21, ".bmp")</f>
        <v>L20.bmp</v>
      </c>
      <c r="L21" t="str">
        <f>VLOOKUP(K21,'Target Pictures'!$B$2:$C$41,2,FALSE)</f>
        <v>Girl gives boy a kick</v>
      </c>
      <c r="M21" t="str">
        <f>VLOOKUP(K21,'Target Pictures'!$B$2:$D$41,3,FALSE)</f>
        <v>give</v>
      </c>
    </row>
    <row r="22" spans="1:13">
      <c r="A22">
        <v>21</v>
      </c>
      <c r="B22">
        <v>1</v>
      </c>
      <c r="C22">
        <f>Mastersheet!E22</f>
        <v>1</v>
      </c>
      <c r="D22" t="s">
        <v>5</v>
      </c>
      <c r="E22" t="str">
        <f>Mastersheet!H22</f>
        <v>L</v>
      </c>
      <c r="F22" t="str">
        <f>Mastersheet!J22</f>
        <v>PO</v>
      </c>
      <c r="H22" t="str">
        <f t="shared" si="1"/>
        <v>L_PO_1</v>
      </c>
      <c r="I22" t="str">
        <f t="shared" si="0"/>
        <v>NL1</v>
      </c>
      <c r="J22" t="str">
        <f>VLOOKUP(H22,'Prime Sentences'!$D$2:$E$81,2,FALSE)</f>
        <v>The kidnapper gives an ultimatum to the government.</v>
      </c>
      <c r="K22" t="str">
        <f>CONCATENATE(List1!I22, ".bmp")</f>
        <v>NL1.bmp</v>
      </c>
      <c r="L22" t="str">
        <f>VLOOKUP(K22,'Target Pictures'!$B$2:$C$41,2,FALSE)</f>
        <v>Cowboy gives clown a hat</v>
      </c>
      <c r="M22" t="str">
        <f>VLOOKUP(K22,'Target Pictures'!$B$2:$D$41,3,FALSE)</f>
        <v>give</v>
      </c>
    </row>
    <row r="23" spans="1:13">
      <c r="A23">
        <v>22</v>
      </c>
      <c r="B23">
        <v>2</v>
      </c>
      <c r="C23">
        <f>Mastersheet!E23</f>
        <v>2</v>
      </c>
      <c r="D23" t="s">
        <v>5</v>
      </c>
      <c r="E23" t="str">
        <f>Mastersheet!H23</f>
        <v>L</v>
      </c>
      <c r="F23" t="str">
        <f>Mastersheet!J23</f>
        <v>PO</v>
      </c>
      <c r="H23" t="str">
        <f t="shared" si="1"/>
        <v>L_PO_2</v>
      </c>
      <c r="I23" t="str">
        <f t="shared" si="0"/>
        <v>NL2</v>
      </c>
      <c r="J23" t="str">
        <f>VLOOKUP(H23,'Prime Sentences'!$D$2:$E$81,2,FALSE)</f>
        <v>The mechanic gives directions to the driver.</v>
      </c>
      <c r="K23" t="str">
        <f>CONCATENATE(List1!I23, ".bmp")</f>
        <v>NL2.bmp</v>
      </c>
      <c r="L23" t="str">
        <f>VLOOKUP(K23,'Target Pictures'!$B$2:$C$41,2,FALSE)</f>
        <v>waitress gives customer a glass</v>
      </c>
      <c r="M23" t="str">
        <f>VLOOKUP(K23,'Target Pictures'!$B$2:$D$41,3,FALSE)</f>
        <v>give</v>
      </c>
    </row>
    <row r="24" spans="1:13">
      <c r="A24">
        <v>23</v>
      </c>
      <c r="B24">
        <v>3</v>
      </c>
      <c r="C24">
        <f>Mastersheet!E24</f>
        <v>3</v>
      </c>
      <c r="D24" t="s">
        <v>5</v>
      </c>
      <c r="E24" t="str">
        <f>Mastersheet!H24</f>
        <v>NL</v>
      </c>
      <c r="F24" t="str">
        <f>Mastersheet!J24</f>
        <v>DO</v>
      </c>
      <c r="H24" t="str">
        <f t="shared" si="1"/>
        <v>NL_DO_3</v>
      </c>
      <c r="I24" t="str">
        <f t="shared" si="0"/>
        <v>NL3</v>
      </c>
      <c r="J24" t="str">
        <f>VLOOKUP(H24,'Prime Sentences'!$D$2:$E$81,2,FALSE)</f>
        <v>The brother gives his sibling a toy.</v>
      </c>
      <c r="K24" t="str">
        <f>CONCATENATE(List1!I24, ".bmp")</f>
        <v>NL3.bmp</v>
      </c>
      <c r="L24" t="str">
        <f>VLOOKUP(K24,'Target Pictures'!$B$2:$C$41,2,FALSE)</f>
        <v>girl giving boy a sandwich</v>
      </c>
      <c r="M24" t="str">
        <f>VLOOKUP(K24,'Target Pictures'!$B$2:$D$41,3,FALSE)</f>
        <v>give</v>
      </c>
    </row>
    <row r="25" spans="1:13">
      <c r="A25">
        <v>24</v>
      </c>
      <c r="B25">
        <v>4</v>
      </c>
      <c r="C25">
        <f>Mastersheet!E25</f>
        <v>4</v>
      </c>
      <c r="D25" t="s">
        <v>5</v>
      </c>
      <c r="E25" t="str">
        <f>Mastersheet!H25</f>
        <v>NL</v>
      </c>
      <c r="F25" t="str">
        <f>Mastersheet!J25</f>
        <v>DO</v>
      </c>
      <c r="H25" t="str">
        <f t="shared" si="1"/>
        <v>NL_DO_4</v>
      </c>
      <c r="I25" t="str">
        <f t="shared" si="0"/>
        <v>NL4</v>
      </c>
      <c r="J25" t="str">
        <f>VLOOKUP(H25,'Prime Sentences'!$D$2:$E$81,2,FALSE)</f>
        <v>The young man gives his date a bouquet.</v>
      </c>
      <c r="K25" t="str">
        <f>CONCATENATE(List1!I25, ".bmp")</f>
        <v>NL4.bmp</v>
      </c>
      <c r="L25" t="str">
        <f>VLOOKUP(K25,'Target Pictures'!$B$2:$C$41,2,FALSE)</f>
        <v>Waitress gives customer menu</v>
      </c>
      <c r="M25" t="str">
        <f>VLOOKUP(K25,'Target Pictures'!$B$2:$D$41,3,FALSE)</f>
        <v>give</v>
      </c>
    </row>
    <row r="26" spans="1:13">
      <c r="A26">
        <v>25</v>
      </c>
      <c r="B26">
        <v>5</v>
      </c>
      <c r="C26">
        <f>Mastersheet!E26</f>
        <v>5</v>
      </c>
      <c r="D26" t="s">
        <v>5</v>
      </c>
      <c r="E26" t="str">
        <f>Mastersheet!H26</f>
        <v>L</v>
      </c>
      <c r="F26" t="str">
        <f>Mastersheet!J26</f>
        <v>PO</v>
      </c>
      <c r="H26" t="str">
        <f t="shared" si="1"/>
        <v>L_PO_5</v>
      </c>
      <c r="I26" t="str">
        <f t="shared" si="0"/>
        <v>NL5</v>
      </c>
      <c r="J26" t="str">
        <f>VLOOKUP(H26,'Prime Sentences'!$D$2:$E$81,2,FALSE)</f>
        <v>The professor gives advice to his students.</v>
      </c>
      <c r="K26" t="str">
        <f>CONCATENATE(List1!I26, ".bmp")</f>
        <v>NL5.bmp</v>
      </c>
      <c r="L26" t="str">
        <f>VLOOKUP(K26,'Target Pictures'!$B$2:$C$41,2,FALSE)</f>
        <v>Student gives teacher flowers</v>
      </c>
      <c r="M26" t="str">
        <f>VLOOKUP(K26,'Target Pictures'!$B$2:$D$41,3,FALSE)</f>
        <v>give</v>
      </c>
    </row>
    <row r="27" spans="1:13">
      <c r="A27">
        <v>26</v>
      </c>
      <c r="B27">
        <v>6</v>
      </c>
      <c r="C27">
        <f>Mastersheet!E27</f>
        <v>6</v>
      </c>
      <c r="D27" t="s">
        <v>5</v>
      </c>
      <c r="E27" t="str">
        <f>Mastersheet!H27</f>
        <v>L</v>
      </c>
      <c r="F27" t="str">
        <f>Mastersheet!J27</f>
        <v>PO</v>
      </c>
      <c r="H27" t="str">
        <f t="shared" si="1"/>
        <v>L_PO_6</v>
      </c>
      <c r="I27" t="str">
        <f t="shared" si="0"/>
        <v>NL6</v>
      </c>
      <c r="J27" t="str">
        <f>VLOOKUP(H27,'Prime Sentences'!$D$2:$E$81,2,FALSE)</f>
        <v>The ocean gives inspiration to the artist.</v>
      </c>
      <c r="K27" t="str">
        <f>CONCATENATE(List1!I27, ".bmp")</f>
        <v>NL6.bmp</v>
      </c>
      <c r="L27" t="str">
        <f>VLOOKUP(K27,'Target Pictures'!$B$2:$C$41,2,FALSE)</f>
        <v>Cop gives driver ticket</v>
      </c>
      <c r="M27" t="str">
        <f>VLOOKUP(K27,'Target Pictures'!$B$2:$D$41,3,FALSE)</f>
        <v>give</v>
      </c>
    </row>
    <row r="28" spans="1:13">
      <c r="A28">
        <v>27</v>
      </c>
      <c r="B28">
        <v>7</v>
      </c>
      <c r="C28">
        <f>Mastersheet!E28</f>
        <v>7</v>
      </c>
      <c r="D28" t="s">
        <v>5</v>
      </c>
      <c r="E28" t="str">
        <f>Mastersheet!H28</f>
        <v>NL</v>
      </c>
      <c r="F28" t="str">
        <f>Mastersheet!J28</f>
        <v>DO</v>
      </c>
      <c r="H28" t="str">
        <f t="shared" si="1"/>
        <v>NL_DO_7</v>
      </c>
      <c r="I28" t="str">
        <f t="shared" si="0"/>
        <v>NL7</v>
      </c>
      <c r="J28" t="str">
        <f>VLOOKUP(H28,'Prime Sentences'!$D$2:$E$81,2,FALSE)</f>
        <v>The girl gives the stranger her number.</v>
      </c>
      <c r="K28" t="str">
        <f>CONCATENATE(List1!I28, ".bmp")</f>
        <v>NL7.bmp</v>
      </c>
      <c r="L28" t="str">
        <f>VLOOKUP(K28,'Target Pictures'!$B$2:$C$41,2,FALSE)</f>
        <v>Librarian hands boy a book</v>
      </c>
      <c r="M28" t="str">
        <f>VLOOKUP(K28,'Target Pictures'!$B$2:$D$41,3,FALSE)</f>
        <v>give</v>
      </c>
    </row>
    <row r="29" spans="1:13">
      <c r="A29">
        <v>28</v>
      </c>
      <c r="B29">
        <v>8</v>
      </c>
      <c r="C29">
        <f>Mastersheet!E29</f>
        <v>8</v>
      </c>
      <c r="D29" t="s">
        <v>5</v>
      </c>
      <c r="E29" t="str">
        <f>Mastersheet!H29</f>
        <v>NL</v>
      </c>
      <c r="F29" t="str">
        <f>Mastersheet!J29</f>
        <v>DO</v>
      </c>
      <c r="H29" t="str">
        <f t="shared" si="1"/>
        <v>NL_DO_8</v>
      </c>
      <c r="I29" t="str">
        <f t="shared" si="0"/>
        <v>NL8</v>
      </c>
      <c r="J29" t="str">
        <f>VLOOKUP(H29,'Prime Sentences'!$D$2:$E$81,2,FALSE)</f>
        <v>The suspect gives the investigators his gun.</v>
      </c>
      <c r="K29" t="str">
        <f>CONCATENATE(List1!I29, ".bmp")</f>
        <v>NL8.bmp</v>
      </c>
      <c r="L29" t="str">
        <f>VLOOKUP(K29,'Target Pictures'!$B$2:$C$41,2,FALSE)</f>
        <v>Boy gives girl a pitcher</v>
      </c>
      <c r="M29" t="str">
        <f>VLOOKUP(K29,'Target Pictures'!$B$2:$D$41,3,FALSE)</f>
        <v>give</v>
      </c>
    </row>
    <row r="30" spans="1:13">
      <c r="A30">
        <v>29</v>
      </c>
      <c r="B30">
        <v>9</v>
      </c>
      <c r="C30">
        <f>Mastersheet!E30</f>
        <v>9</v>
      </c>
      <c r="D30" t="s">
        <v>5</v>
      </c>
      <c r="E30" t="str">
        <f>Mastersheet!H30</f>
        <v>L</v>
      </c>
      <c r="F30" t="str">
        <f>Mastersheet!J30</f>
        <v>PO</v>
      </c>
      <c r="H30" t="str">
        <f t="shared" si="1"/>
        <v>L_PO_9</v>
      </c>
      <c r="I30" t="str">
        <f t="shared" si="0"/>
        <v>NL9</v>
      </c>
      <c r="J30" t="str">
        <f>VLOOKUP(H30,'Prime Sentences'!$D$2:$E$81,2,FALSE)</f>
        <v>The researcher gives an example to the journalist.</v>
      </c>
      <c r="K30" t="str">
        <f>CONCATENATE(List1!I30, ".bmp")</f>
        <v>NL9.bmp</v>
      </c>
      <c r="L30" t="str">
        <f>VLOOKUP(K30,'Target Pictures'!$B$2:$C$41,2,FALSE)</f>
        <v>Man giving dog a stick</v>
      </c>
      <c r="M30" t="str">
        <f>VLOOKUP(K30,'Target Pictures'!$B$2:$D$41,3,FALSE)</f>
        <v>give</v>
      </c>
    </row>
    <row r="31" spans="1:13">
      <c r="A31">
        <v>30</v>
      </c>
      <c r="B31">
        <v>10</v>
      </c>
      <c r="C31">
        <f>Mastersheet!E31</f>
        <v>10</v>
      </c>
      <c r="D31" t="s">
        <v>5</v>
      </c>
      <c r="E31" t="str">
        <f>Mastersheet!H31</f>
        <v>L</v>
      </c>
      <c r="F31" t="str">
        <f>Mastersheet!J31</f>
        <v>PO</v>
      </c>
      <c r="H31" t="str">
        <f t="shared" si="1"/>
        <v>L_PO_10</v>
      </c>
      <c r="I31" t="str">
        <f t="shared" si="0"/>
        <v>NL10</v>
      </c>
      <c r="J31" t="str">
        <f>VLOOKUP(H31,'Prime Sentences'!$D$2:$E$81,2,FALSE)</f>
        <v>The smoker gives a light to the pedestrian.</v>
      </c>
      <c r="K31" t="str">
        <f>CONCATENATE(List1!I31, ".bmp")</f>
        <v>NL10.bmp</v>
      </c>
      <c r="L31" t="str">
        <f>VLOOKUP(K31,'Target Pictures'!$B$2:$C$41,2,FALSE)</f>
        <v>Nurse gives patient water</v>
      </c>
      <c r="M31" t="str">
        <f>VLOOKUP(K31,'Target Pictures'!$B$2:$D$41,3,FALSE)</f>
        <v>give</v>
      </c>
    </row>
    <row r="32" spans="1:13">
      <c r="A32">
        <v>31</v>
      </c>
      <c r="B32">
        <v>11</v>
      </c>
      <c r="C32">
        <f>Mastersheet!E32</f>
        <v>11</v>
      </c>
      <c r="D32" t="s">
        <v>5</v>
      </c>
      <c r="E32" t="str">
        <f>Mastersheet!H32</f>
        <v>NL</v>
      </c>
      <c r="F32" t="str">
        <f>Mastersheet!J32</f>
        <v>DO</v>
      </c>
      <c r="H32" t="str">
        <f t="shared" si="1"/>
        <v>NL_DO_11</v>
      </c>
      <c r="I32" t="str">
        <f t="shared" si="0"/>
        <v>NL11</v>
      </c>
      <c r="J32" t="str">
        <f>VLOOKUP(H32,'Prime Sentences'!$D$2:$E$81,2,FALSE)</f>
        <v>The coach gives the player a towel.</v>
      </c>
      <c r="K32" t="str">
        <f>CONCATENATE(List1!I32, ".bmp")</f>
        <v>NL11.bmp</v>
      </c>
      <c r="L32" t="str">
        <f>VLOOKUP(K32,'Target Pictures'!$B$2:$C$41,2,FALSE)</f>
        <v>Farmer pays money to plumber</v>
      </c>
      <c r="M32" t="str">
        <f>VLOOKUP(K32,'Target Pictures'!$B$2:$D$41,3,FALSE)</f>
        <v>give</v>
      </c>
    </row>
    <row r="33" spans="1:13">
      <c r="A33">
        <v>32</v>
      </c>
      <c r="B33">
        <v>12</v>
      </c>
      <c r="C33">
        <f>Mastersheet!E33</f>
        <v>12</v>
      </c>
      <c r="D33" t="s">
        <v>5</v>
      </c>
      <c r="E33" t="str">
        <f>Mastersheet!H33</f>
        <v>NL</v>
      </c>
      <c r="F33" t="str">
        <f>Mastersheet!J33</f>
        <v>DO</v>
      </c>
      <c r="H33" t="str">
        <f t="shared" si="1"/>
        <v>NL_DO_12</v>
      </c>
      <c r="I33" t="str">
        <f t="shared" si="0"/>
        <v>NL12</v>
      </c>
      <c r="J33" t="str">
        <f>VLOOKUP(H33,'Prime Sentences'!$D$2:$E$81,2,FALSE)</f>
        <v>The teacher gives the students books.</v>
      </c>
      <c r="K33" t="str">
        <f>CONCATENATE(List1!I33, ".bmp")</f>
        <v>NL12.bmp</v>
      </c>
      <c r="L33" t="str">
        <f>VLOOKUP(K33,'Target Pictures'!$B$2:$C$41,2,FALSE)</f>
        <v>Attorney gives gun to judge</v>
      </c>
      <c r="M33" t="str">
        <f>VLOOKUP(K33,'Target Pictures'!$B$2:$D$41,3,FALSE)</f>
        <v>give</v>
      </c>
    </row>
    <row r="34" spans="1:13">
      <c r="A34">
        <v>33</v>
      </c>
      <c r="B34">
        <v>13</v>
      </c>
      <c r="C34">
        <f>Mastersheet!E34</f>
        <v>13</v>
      </c>
      <c r="D34" t="s">
        <v>5</v>
      </c>
      <c r="E34" t="str">
        <f>Mastersheet!H34</f>
        <v>L</v>
      </c>
      <c r="F34" t="str">
        <f>Mastersheet!J34</f>
        <v>PO</v>
      </c>
      <c r="H34" t="str">
        <f t="shared" si="1"/>
        <v>L_PO_13</v>
      </c>
      <c r="I34" t="str">
        <f t="shared" si="0"/>
        <v>NL13</v>
      </c>
      <c r="J34" t="str">
        <f>VLOOKUP(H34,'Prime Sentences'!$D$2:$E$81,2,FALSE)</f>
        <v>The grandfather gives a lesson to his grandchild.</v>
      </c>
      <c r="K34" t="str">
        <f>CONCATENATE(List1!I34, ".bmp")</f>
        <v>NL13.bmp</v>
      </c>
      <c r="L34" t="str">
        <f>VLOOKUP(K34,'Target Pictures'!$B$2:$C$41,2,FALSE)</f>
        <v>Car dealer giving keys to couple</v>
      </c>
      <c r="M34" t="str">
        <f>VLOOKUP(K34,'Target Pictures'!$B$2:$D$41,3,FALSE)</f>
        <v>give</v>
      </c>
    </row>
    <row r="35" spans="1:13">
      <c r="A35">
        <v>34</v>
      </c>
      <c r="B35">
        <v>14</v>
      </c>
      <c r="C35">
        <f>Mastersheet!E35</f>
        <v>14</v>
      </c>
      <c r="D35" t="s">
        <v>5</v>
      </c>
      <c r="E35" t="str">
        <f>Mastersheet!H35</f>
        <v>L</v>
      </c>
      <c r="F35" t="str">
        <f>Mastersheet!J35</f>
        <v>PO</v>
      </c>
      <c r="H35" t="str">
        <f t="shared" si="1"/>
        <v>L_PO_14</v>
      </c>
      <c r="I35" t="str">
        <f t="shared" si="0"/>
        <v>NL14</v>
      </c>
      <c r="J35" t="str">
        <f>VLOOKUP(H35,'Prime Sentences'!$D$2:$E$81,2,FALSE)</f>
        <v>The nurse gives aid to the patient.</v>
      </c>
      <c r="K35" t="str">
        <f>CONCATENATE(List1!I35, ".bmp")</f>
        <v>NL14.bmp</v>
      </c>
      <c r="L35" t="str">
        <f>VLOOKUP(K35,'Target Pictures'!$B$2:$C$41,2,FALSE)</f>
        <v>Boy gives teacher apple</v>
      </c>
      <c r="M35" t="str">
        <f>VLOOKUP(K35,'Target Pictures'!$B$2:$D$41,3,FALSE)</f>
        <v>give</v>
      </c>
    </row>
    <row r="36" spans="1:13">
      <c r="A36">
        <v>35</v>
      </c>
      <c r="B36">
        <v>15</v>
      </c>
      <c r="C36">
        <f>Mastersheet!E36</f>
        <v>15</v>
      </c>
      <c r="D36" t="s">
        <v>5</v>
      </c>
      <c r="E36" t="str">
        <f>Mastersheet!H36</f>
        <v>NL</v>
      </c>
      <c r="F36" t="str">
        <f>Mastersheet!J36</f>
        <v>DO</v>
      </c>
      <c r="H36" t="str">
        <f t="shared" si="1"/>
        <v>NL_DO_15</v>
      </c>
      <c r="I36" t="str">
        <f t="shared" si="0"/>
        <v>NL15</v>
      </c>
      <c r="J36" t="str">
        <f>VLOOKUP(H36,'Prime Sentences'!$D$2:$E$81,2,FALSE)</f>
        <v>The man gives the woman a necklace.</v>
      </c>
      <c r="K36" t="str">
        <f>CONCATENATE(List1!I36, ".bmp")</f>
        <v>NL15.bmp</v>
      </c>
      <c r="L36" t="str">
        <f>VLOOKUP(K36,'Target Pictures'!$B$2:$C$41,2,FALSE)</f>
        <v>Boy giving bottle to girl</v>
      </c>
      <c r="M36" t="str">
        <f>VLOOKUP(K36,'Target Pictures'!$B$2:$D$41,3,FALSE)</f>
        <v>give</v>
      </c>
    </row>
    <row r="37" spans="1:13">
      <c r="A37">
        <v>36</v>
      </c>
      <c r="B37">
        <v>16</v>
      </c>
      <c r="C37">
        <f>Mastersheet!E37</f>
        <v>16</v>
      </c>
      <c r="D37" t="s">
        <v>5</v>
      </c>
      <c r="E37" t="str">
        <f>Mastersheet!H37</f>
        <v>NL</v>
      </c>
      <c r="F37" t="str">
        <f>Mastersheet!J37</f>
        <v>DO</v>
      </c>
      <c r="H37" t="str">
        <f t="shared" si="1"/>
        <v>NL_DO_16</v>
      </c>
      <c r="I37" t="str">
        <f t="shared" si="0"/>
        <v>NL16</v>
      </c>
      <c r="J37" t="str">
        <f>VLOOKUP(H37,'Prime Sentences'!$D$2:$E$81,2,FALSE)</f>
        <v>The husband gives his wife a diamond.</v>
      </c>
      <c r="K37" t="str">
        <f>CONCATENATE(List1!I37, ".bmp")</f>
        <v>NL16.bmp</v>
      </c>
      <c r="L37" t="str">
        <f>VLOOKUP(K37,'Target Pictures'!$B$2:$C$41,2,FALSE)</f>
        <v>Boy gives valentine to woman</v>
      </c>
      <c r="M37" t="str">
        <f>VLOOKUP(K37,'Target Pictures'!$B$2:$D$41,3,FALSE)</f>
        <v>give</v>
      </c>
    </row>
    <row r="38" spans="1:13">
      <c r="A38">
        <v>37</v>
      </c>
      <c r="B38">
        <v>17</v>
      </c>
      <c r="C38">
        <f>Mastersheet!E38</f>
        <v>17</v>
      </c>
      <c r="D38" t="s">
        <v>5</v>
      </c>
      <c r="E38" t="str">
        <f>Mastersheet!H38</f>
        <v>L</v>
      </c>
      <c r="F38" t="str">
        <f>Mastersheet!J38</f>
        <v>PO</v>
      </c>
      <c r="H38" t="str">
        <f t="shared" si="1"/>
        <v>L_PO_17</v>
      </c>
      <c r="I38" t="str">
        <f t="shared" si="0"/>
        <v>NL17</v>
      </c>
      <c r="J38" t="str">
        <f>VLOOKUP(H38,'Prime Sentences'!$D$2:$E$81,2,FALSE)</f>
        <v>The coach gives a massage to the player.</v>
      </c>
      <c r="K38" t="str">
        <f>CONCATENATE(List1!I38, ".bmp")</f>
        <v>NL17.bmp</v>
      </c>
      <c r="L38" t="str">
        <f>VLOOKUP(K38,'Target Pictures'!$B$2:$C$41,2,FALSE)</f>
        <v>Girl gives K to boy</v>
      </c>
      <c r="M38" t="str">
        <f>VLOOKUP(K38,'Target Pictures'!$B$2:$D$41,3,FALSE)</f>
        <v>give</v>
      </c>
    </row>
    <row r="39" spans="1:13">
      <c r="A39">
        <v>38</v>
      </c>
      <c r="B39">
        <v>18</v>
      </c>
      <c r="C39">
        <f>Mastersheet!E39</f>
        <v>18</v>
      </c>
      <c r="D39" t="s">
        <v>5</v>
      </c>
      <c r="E39" t="str">
        <f>Mastersheet!H39</f>
        <v>L</v>
      </c>
      <c r="F39" t="str">
        <f>Mastersheet!J39</f>
        <v>PO</v>
      </c>
      <c r="H39" t="str">
        <f t="shared" si="1"/>
        <v>L_PO_18</v>
      </c>
      <c r="I39" t="str">
        <f t="shared" si="0"/>
        <v>NL18</v>
      </c>
      <c r="J39" t="str">
        <f>VLOOKUP(H39,'Prime Sentences'!$D$2:$E$81,2,FALSE)</f>
        <v>The lady gives an order to the man.</v>
      </c>
      <c r="K39" t="str">
        <f>CONCATENATE(List1!I39, ".bmp")</f>
        <v>NL18.bmp</v>
      </c>
      <c r="L39" t="str">
        <f>VLOOKUP(K39,'Target Pictures'!$B$2:$C$41,2,FALSE)</f>
        <v>boy giving book to girl</v>
      </c>
      <c r="M39" t="str">
        <f>VLOOKUP(K39,'Target Pictures'!$B$2:$D$41,3,FALSE)</f>
        <v>give</v>
      </c>
    </row>
    <row r="40" spans="1:13">
      <c r="A40">
        <v>39</v>
      </c>
      <c r="B40">
        <v>19</v>
      </c>
      <c r="C40">
        <f>Mastersheet!E40</f>
        <v>19</v>
      </c>
      <c r="D40" t="s">
        <v>5</v>
      </c>
      <c r="E40" t="str">
        <f>Mastersheet!H40</f>
        <v>NL</v>
      </c>
      <c r="F40" t="str">
        <f>Mastersheet!J40</f>
        <v>DO</v>
      </c>
      <c r="H40" t="str">
        <f t="shared" si="1"/>
        <v>NL_DO_19</v>
      </c>
      <c r="I40" t="str">
        <f t="shared" si="0"/>
        <v>NL19</v>
      </c>
      <c r="J40" t="str">
        <f>VLOOKUP(H40,'Prime Sentences'!$D$2:$E$81,2,FALSE)</f>
        <v>The boy gives his classmate a pen.</v>
      </c>
      <c r="K40" t="str">
        <f>CONCATENATE(List1!I40, ".bmp")</f>
        <v>NL19.bmp</v>
      </c>
      <c r="L40" t="str">
        <f>VLOOKUP(K40,'Target Pictures'!$B$2:$C$41,2,FALSE)</f>
        <v>girl giving boy a letter</v>
      </c>
      <c r="M40" t="str">
        <f>VLOOKUP(K40,'Target Pictures'!$B$2:$D$41,3,FALSE)</f>
        <v>give</v>
      </c>
    </row>
    <row r="41" spans="1:13">
      <c r="A41">
        <v>40</v>
      </c>
      <c r="B41">
        <v>20</v>
      </c>
      <c r="C41">
        <f>Mastersheet!E41</f>
        <v>20</v>
      </c>
      <c r="D41" t="s">
        <v>5</v>
      </c>
      <c r="E41" t="str">
        <f>Mastersheet!H41</f>
        <v>NL</v>
      </c>
      <c r="F41" t="str">
        <f>Mastersheet!J41</f>
        <v>DO</v>
      </c>
      <c r="H41" t="str">
        <f t="shared" si="1"/>
        <v>NL_DO_20</v>
      </c>
      <c r="I41" t="str">
        <f t="shared" si="0"/>
        <v>NL20</v>
      </c>
      <c r="J41" t="str">
        <f>VLOOKUP(H41,'Prime Sentences'!$D$2:$E$81,2,FALSE)</f>
        <v>The man gives the woman a rose.</v>
      </c>
      <c r="K41" t="str">
        <f>CONCATENATE(List1!I41, ".bmp")</f>
        <v>NL20.bmp</v>
      </c>
      <c r="L41" t="str">
        <f>VLOOKUP(K41,'Target Pictures'!$B$2:$C$41,2,FALSE)</f>
        <v>boy gives K to girl</v>
      </c>
      <c r="M41" t="str">
        <f>VLOOKUP(K41,'Target Pictures'!$B$2:$D$41,3,FALSE)</f>
        <v>give</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What's It</vt:lpstr>
      <vt:lpstr>Mastersheet</vt:lpstr>
      <vt:lpstr>Target Pictures</vt:lpstr>
      <vt:lpstr>Prime Sentences</vt:lpstr>
      <vt:lpstr>Fillers </vt:lpstr>
      <vt:lpstr>List1</vt:lpstr>
      <vt:lpstr>List2</vt:lpstr>
      <vt:lpstr>List3</vt:lpstr>
      <vt:lpstr>List4</vt:lpstr>
      <vt:lpstr>List5</vt:lpstr>
      <vt:lpstr>List6</vt:lpstr>
      <vt:lpstr>List7</vt:lpstr>
      <vt:lpstr>List8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Manizeh</dc:creator>
  <cp:lastModifiedBy>Eva Wittenberg</cp:lastModifiedBy>
  <dcterms:created xsi:type="dcterms:W3CDTF">2011-09-16T18:41:43Z</dcterms:created>
  <dcterms:modified xsi:type="dcterms:W3CDTF">2011-10-27T15:26:03Z</dcterms:modified>
</cp:coreProperties>
</file>