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745" yWindow="1200" windowWidth="21600" windowHeight="11385" tabRatio="907" firstSheet="1" activeTab="1"/>
  </bookViews>
  <sheets>
    <sheet name="Claims" sheetId="37" r:id="rId1"/>
    <sheet name="C1623" sheetId="15" r:id="rId2"/>
    <sheet name="C2322" sheetId="34" r:id="rId3"/>
    <sheet name="C423" sheetId="38" r:id="rId4"/>
    <sheet name="C723" sheetId="36" r:id="rId5"/>
    <sheet name="C823" sheetId="39" r:id="rId6"/>
    <sheet name="C923" sheetId="31" r:id="rId7"/>
    <sheet name="C1023" sheetId="17" r:id="rId8"/>
    <sheet name="C1123" sheetId="40" r:id="rId9"/>
    <sheet name="C1223" sheetId="30" r:id="rId10"/>
    <sheet name="C1323" sheetId="29" r:id="rId11"/>
    <sheet name="C1423" sheetId="35" r:id="rId1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40"/>
  <c r="F50"/>
  <c r="F48"/>
  <c r="F54" s="1"/>
  <c r="F46"/>
  <c r="F40"/>
  <c r="F43" s="1"/>
  <c r="D37"/>
  <c r="F35"/>
  <c r="F34"/>
  <c r="F33"/>
  <c r="F37" s="1"/>
  <c r="D30"/>
  <c r="F30" s="1"/>
  <c r="F28"/>
  <c r="F27"/>
  <c r="F26"/>
  <c r="F15"/>
  <c r="F14"/>
  <c r="F13"/>
  <c r="F12"/>
  <c r="F11"/>
  <c r="F10"/>
  <c r="F9"/>
  <c r="F8"/>
  <c r="F7"/>
  <c r="F6"/>
  <c r="F5"/>
  <c r="F4"/>
  <c r="F29" i="38"/>
  <c r="D30"/>
  <c r="F16"/>
  <c r="F38"/>
  <c r="D39"/>
  <c r="F28"/>
  <c r="F37"/>
  <c r="F27"/>
  <c r="F36"/>
  <c r="F26"/>
  <c r="F24"/>
  <c r="F9" i="37"/>
  <c r="B18" i="40" l="1"/>
  <c r="B20" s="1"/>
  <c r="F55" s="1"/>
  <c r="F15" i="35"/>
  <c r="F11" i="30"/>
  <c r="F10"/>
  <c r="F9"/>
  <c r="F8"/>
  <c r="F7"/>
  <c r="F6"/>
  <c r="F5"/>
  <c r="F4"/>
  <c r="F5" i="34"/>
  <c r="F52" i="39"/>
  <c r="F50"/>
  <c r="F48"/>
  <c r="F46"/>
  <c r="F40"/>
  <c r="F43" s="1"/>
  <c r="D37"/>
  <c r="F35"/>
  <c r="F34"/>
  <c r="F33"/>
  <c r="D30"/>
  <c r="F28"/>
  <c r="F27"/>
  <c r="F26"/>
  <c r="F17"/>
  <c r="F16"/>
  <c r="F15"/>
  <c r="F14"/>
  <c r="F13"/>
  <c r="F12"/>
  <c r="F11"/>
  <c r="F10"/>
  <c r="F9"/>
  <c r="F8"/>
  <c r="F7"/>
  <c r="F6"/>
  <c r="F5"/>
  <c r="F4"/>
  <c r="F10" i="38"/>
  <c r="F4" i="34"/>
  <c r="F6"/>
  <c r="F37" i="39" l="1"/>
  <c r="F30"/>
  <c r="B18"/>
  <c r="B20" s="1"/>
  <c r="F9" i="35"/>
  <c r="F55" i="39" l="1"/>
  <c r="F17" i="31"/>
  <c r="D18"/>
  <c r="F16"/>
  <c r="F53" i="38" l="1"/>
  <c r="F51"/>
  <c r="F49"/>
  <c r="F55" s="1"/>
  <c r="F47"/>
  <c r="F42"/>
  <c r="F44" s="1"/>
  <c r="F35"/>
  <c r="F34"/>
  <c r="F33"/>
  <c r="F30"/>
  <c r="F25"/>
  <c r="F23"/>
  <c r="F15"/>
  <c r="F14"/>
  <c r="F13"/>
  <c r="F12"/>
  <c r="F11"/>
  <c r="F9"/>
  <c r="F8"/>
  <c r="F7"/>
  <c r="F6"/>
  <c r="F5"/>
  <c r="F4"/>
  <c r="F39" l="1"/>
  <c r="B17"/>
  <c r="B19" s="1"/>
  <c r="F8" i="34"/>
  <c r="F56" i="38" l="1"/>
  <c r="F10" i="36"/>
  <c r="F9" i="15" l="1"/>
  <c r="F14" i="37" l="1"/>
  <c r="F13"/>
  <c r="D27" l="1"/>
  <c r="F27" s="1"/>
  <c r="F25"/>
  <c r="F18"/>
  <c r="F17"/>
  <c r="F16"/>
  <c r="F15"/>
  <c r="F12"/>
  <c r="F11"/>
  <c r="F10"/>
  <c r="F8"/>
  <c r="F7"/>
  <c r="F6"/>
  <c r="F5"/>
  <c r="F4"/>
  <c r="B19" l="1"/>
  <c r="F10" i="29"/>
  <c r="F50" i="36"/>
  <c r="F48"/>
  <c r="F46"/>
  <c r="F52" s="1"/>
  <c r="F53" s="1"/>
  <c r="F44"/>
  <c r="F38"/>
  <c r="F41" s="1"/>
  <c r="D35"/>
  <c r="F33"/>
  <c r="F32"/>
  <c r="F31"/>
  <c r="D28"/>
  <c r="F28" s="1"/>
  <c r="F26"/>
  <c r="F25"/>
  <c r="F24"/>
  <c r="F15"/>
  <c r="F14"/>
  <c r="F13"/>
  <c r="F12"/>
  <c r="F11"/>
  <c r="F9"/>
  <c r="F8"/>
  <c r="F7"/>
  <c r="F6"/>
  <c r="F5"/>
  <c r="F4"/>
  <c r="F52" i="35"/>
  <c r="F50"/>
  <c r="F48"/>
  <c r="F54" s="1"/>
  <c r="F56" s="1"/>
  <c r="F46"/>
  <c r="F40"/>
  <c r="F43" s="1"/>
  <c r="D37"/>
  <c r="F35"/>
  <c r="F34"/>
  <c r="F33"/>
  <c r="D30"/>
  <c r="F30" s="1"/>
  <c r="F28"/>
  <c r="F27"/>
  <c r="F26"/>
  <c r="F14"/>
  <c r="F13"/>
  <c r="F12"/>
  <c r="F11"/>
  <c r="F10"/>
  <c r="F8"/>
  <c r="F7"/>
  <c r="F6"/>
  <c r="F5"/>
  <c r="F4"/>
  <c r="F50" i="34"/>
  <c r="F48"/>
  <c r="F46"/>
  <c r="F52" s="1"/>
  <c r="F53" s="1"/>
  <c r="F44"/>
  <c r="F38"/>
  <c r="F41" s="1"/>
  <c r="D35"/>
  <c r="F33"/>
  <c r="F32"/>
  <c r="F31"/>
  <c r="D28"/>
  <c r="F28" s="1"/>
  <c r="F26"/>
  <c r="F25"/>
  <c r="F24"/>
  <c r="F15"/>
  <c r="F14"/>
  <c r="F13"/>
  <c r="F12"/>
  <c r="F11"/>
  <c r="F9"/>
  <c r="F7"/>
  <c r="F37" i="35" l="1"/>
  <c r="B21" i="37"/>
  <c r="F29" s="1"/>
  <c r="B16" i="36"/>
  <c r="B18" s="1"/>
  <c r="B18" i="35"/>
  <c r="F35" i="34"/>
  <c r="F35" i="36"/>
  <c r="B16" i="34"/>
  <c r="B18" l="1"/>
  <c r="B20" i="35"/>
  <c r="F37" i="31"/>
  <c r="D38"/>
  <c r="F29"/>
  <c r="F28"/>
  <c r="D30"/>
  <c r="F30" s="1"/>
  <c r="F36" l="1"/>
  <c r="F53" l="1"/>
  <c r="F51"/>
  <c r="F49"/>
  <c r="F55" s="1"/>
  <c r="F47"/>
  <c r="F41"/>
  <c r="F44" s="1"/>
  <c r="F35"/>
  <c r="F34"/>
  <c r="F33"/>
  <c r="F27"/>
  <c r="F26"/>
  <c r="F25"/>
  <c r="F18"/>
  <c r="F15"/>
  <c r="F14"/>
  <c r="F13"/>
  <c r="F12"/>
  <c r="F11"/>
  <c r="F10"/>
  <c r="F9"/>
  <c r="F8"/>
  <c r="F7"/>
  <c r="F6"/>
  <c r="F5"/>
  <c r="F4"/>
  <c r="F38" l="1"/>
  <c r="B19"/>
  <c r="B21" l="1"/>
  <c r="F56" s="1"/>
  <c r="F53" i="30"/>
  <c r="F51"/>
  <c r="F49"/>
  <c r="F55" s="1"/>
  <c r="F47"/>
  <c r="F42"/>
  <c r="F44" s="1"/>
  <c r="D39"/>
  <c r="F37"/>
  <c r="F36"/>
  <c r="F35"/>
  <c r="D32"/>
  <c r="F32" s="1"/>
  <c r="F30"/>
  <c r="F29"/>
  <c r="F28"/>
  <c r="F19"/>
  <c r="F18"/>
  <c r="F17"/>
  <c r="F16"/>
  <c r="F15"/>
  <c r="F14"/>
  <c r="F13"/>
  <c r="F12"/>
  <c r="F50" i="29"/>
  <c r="F48"/>
  <c r="F46"/>
  <c r="F52" s="1"/>
  <c r="F44"/>
  <c r="F38"/>
  <c r="F41" s="1"/>
  <c r="D35"/>
  <c r="F33"/>
  <c r="F32"/>
  <c r="F31"/>
  <c r="D28"/>
  <c r="F28" s="1"/>
  <c r="F26"/>
  <c r="F25"/>
  <c r="F24"/>
  <c r="F15"/>
  <c r="F14"/>
  <c r="F13"/>
  <c r="F12"/>
  <c r="F11"/>
  <c r="F8"/>
  <c r="F9"/>
  <c r="F7"/>
  <c r="F6"/>
  <c r="F5"/>
  <c r="F4"/>
  <c r="F39" i="30" l="1"/>
  <c r="B20"/>
  <c r="B22" s="1"/>
  <c r="B16" i="29"/>
  <c r="F35"/>
  <c r="F54" l="1"/>
  <c r="F56" i="30"/>
  <c r="B18" i="29"/>
  <c r="F8" i="15" l="1"/>
  <c r="F28"/>
  <c r="F27"/>
  <c r="F26"/>
  <c r="F6"/>
  <c r="F5"/>
  <c r="F4"/>
  <c r="F7"/>
  <c r="F30" l="1"/>
  <c r="F26" i="17" l="1"/>
  <c r="F25"/>
  <c r="F24"/>
  <c r="F23"/>
  <c r="F27" l="1"/>
  <c r="F49" l="1"/>
  <c r="F47"/>
  <c r="F45"/>
  <c r="F51" s="1"/>
  <c r="F43"/>
  <c r="F37"/>
  <c r="F40" s="1"/>
  <c r="D34"/>
  <c r="F32"/>
  <c r="F31"/>
  <c r="F30"/>
  <c r="D27"/>
  <c r="F14"/>
  <c r="F13"/>
  <c r="F12"/>
  <c r="F11"/>
  <c r="F10"/>
  <c r="F9"/>
  <c r="F8"/>
  <c r="F7"/>
  <c r="F6"/>
  <c r="F5"/>
  <c r="F4"/>
  <c r="F34" l="1"/>
  <c r="B15"/>
  <c r="F52" i="15"/>
  <c r="F50"/>
  <c r="F48"/>
  <c r="F46"/>
  <c r="F40"/>
  <c r="F43" s="1"/>
  <c r="D37"/>
  <c r="F35"/>
  <c r="F34"/>
  <c r="F33"/>
  <c r="D30"/>
  <c r="F17"/>
  <c r="F16"/>
  <c r="F15"/>
  <c r="F14"/>
  <c r="F13"/>
  <c r="F12"/>
  <c r="F11"/>
  <c r="F10"/>
  <c r="F54" l="1"/>
  <c r="B18"/>
  <c r="B17" i="17"/>
  <c r="F52" s="1"/>
  <c r="F37" i="15"/>
  <c r="B20" l="1"/>
  <c r="F55" s="1"/>
  <c r="F54" i="39"/>
</calcChain>
</file>

<file path=xl/sharedStrings.xml><?xml version="1.0" encoding="utf-8"?>
<sst xmlns="http://schemas.openxmlformats.org/spreadsheetml/2006/main" count="559" uniqueCount="48">
  <si>
    <t>Daily County Record</t>
  </si>
  <si>
    <t>Date</t>
  </si>
  <si>
    <t>C1723</t>
  </si>
  <si>
    <t>Name</t>
  </si>
  <si>
    <t>Hours worked</t>
  </si>
  <si>
    <t>Rate</t>
  </si>
  <si>
    <t>Total</t>
  </si>
  <si>
    <t>Type</t>
  </si>
  <si>
    <t>Dave</t>
  </si>
  <si>
    <t>file surveys/ties/index to courthouse</t>
  </si>
  <si>
    <t>Kim</t>
  </si>
  <si>
    <t>check ties</t>
  </si>
  <si>
    <t>7-6; 7/10; 7-15; 7/17</t>
  </si>
  <si>
    <t>Sub Total</t>
  </si>
  <si>
    <t>Op/Exp</t>
  </si>
  <si>
    <t>Daily Supplies Record</t>
  </si>
  <si>
    <t>Miles 2-1704</t>
  </si>
  <si>
    <t>C1623 E1/4 35-1-6</t>
  </si>
  <si>
    <t>Survey</t>
  </si>
  <si>
    <t>Drawing</t>
  </si>
  <si>
    <t>points/layout/survey/ties</t>
  </si>
  <si>
    <t>GPS 2-2500</t>
  </si>
  <si>
    <t>SOKKIA  2-2500</t>
  </si>
  <si>
    <t>LS/ RM Caps are the same; don't charge for AL caps</t>
  </si>
  <si>
    <t>Rebar 3-0306</t>
  </si>
  <si>
    <t>LS/RM not AL</t>
  </si>
  <si>
    <t>Spikes 3-0306</t>
  </si>
  <si>
    <t xml:space="preserve">Rate </t>
  </si>
  <si>
    <t>Lath 3-0306</t>
  </si>
  <si>
    <t>T-Post 3-0306</t>
  </si>
  <si>
    <t>C2322 A &amp;B Tie Corners for NDOT</t>
  </si>
  <si>
    <t>RM/LS Caps 3-0306</t>
  </si>
  <si>
    <t>C423 Dep Res N1/4 1-2-7</t>
  </si>
  <si>
    <t>C723 N1/4-26-5-5Norris Public Power</t>
  </si>
  <si>
    <t>Miles Start</t>
  </si>
  <si>
    <t>Miles End</t>
  </si>
  <si>
    <t>C823 N1/4-36-2-5 Dave Anderson</t>
  </si>
  <si>
    <t>RM Caps 3-0306</t>
  </si>
  <si>
    <t>LDP</t>
  </si>
  <si>
    <t>C923 E1/4 17-3-8 Steve Janssen</t>
  </si>
  <si>
    <t xml:space="preserve">  </t>
  </si>
  <si>
    <t>C1023 Gage County Sec 22 &amp; 27 -2-7 Adams</t>
  </si>
  <si>
    <t xml:space="preserve"> RM/LS Caps 3-0306</t>
  </si>
  <si>
    <t>C1123 10-4-6</t>
  </si>
  <si>
    <t>C1223 Re Monument NE Cor 35-6-7</t>
  </si>
  <si>
    <t>Caps 3-0306</t>
  </si>
  <si>
    <t>C1323 Gage County Remonument NE 16-6-5</t>
  </si>
  <si>
    <t>1423 32-5-6 W14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</si>
</sst>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&quot;$&quot;#,##0.00"/>
    <numFmt numFmtId="165" formatCode="m/d/yy;@"/>
    <numFmt numFmtId="166" formatCode="0.000"/>
    <numFmt numFmtId="167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57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C9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0" fillId="0" borderId="0" xfId="0" applyNumberFormat="1"/>
    <xf numFmtId="4" fontId="4" fillId="0" borderId="0" xfId="0" applyNumberFormat="1" applyFont="1"/>
    <xf numFmtId="0" fontId="3" fillId="0" borderId="0" xfId="0" applyFont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44" fontId="5" fillId="0" borderId="2" xfId="0" applyNumberFormat="1" applyFont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6" fillId="0" borderId="0" xfId="0" applyFont="1"/>
    <xf numFmtId="14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left" vertical="top"/>
    </xf>
    <xf numFmtId="44" fontId="6" fillId="0" borderId="1" xfId="0" applyNumberFormat="1" applyFont="1" applyBorder="1" applyAlignment="1">
      <alignment horizontal="left" vertical="top"/>
    </xf>
    <xf numFmtId="44" fontId="6" fillId="5" borderId="1" xfId="0" applyNumberFormat="1" applyFont="1" applyFill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44" fontId="5" fillId="0" borderId="1" xfId="0" applyNumberFormat="1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6" fillId="13" borderId="0" xfId="0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164" fontId="5" fillId="6" borderId="1" xfId="0" applyNumberFormat="1" applyFont="1" applyFill="1" applyBorder="1"/>
    <xf numFmtId="0" fontId="5" fillId="13" borderId="0" xfId="0" applyFont="1" applyFill="1"/>
    <xf numFmtId="0" fontId="6" fillId="6" borderId="1" xfId="0" applyFont="1" applyFill="1" applyBorder="1"/>
    <xf numFmtId="14" fontId="6" fillId="6" borderId="1" xfId="0" applyNumberFormat="1" applyFont="1" applyFill="1" applyBorder="1"/>
    <xf numFmtId="165" fontId="6" fillId="6" borderId="1" xfId="0" applyNumberFormat="1" applyFont="1" applyFill="1" applyBorder="1"/>
    <xf numFmtId="0" fontId="6" fillId="6" borderId="1" xfId="0" applyFont="1" applyFill="1" applyBorder="1" applyAlignment="1">
      <alignment horizontal="left" vertical="top"/>
    </xf>
    <xf numFmtId="164" fontId="6" fillId="6" borderId="1" xfId="0" applyNumberFormat="1" applyFont="1" applyFill="1" applyBorder="1"/>
    <xf numFmtId="4" fontId="5" fillId="6" borderId="1" xfId="0" applyNumberFormat="1" applyFont="1" applyFill="1" applyBorder="1"/>
    <xf numFmtId="4" fontId="5" fillId="6" borderId="1" xfId="0" applyNumberFormat="1" applyFont="1" applyFill="1" applyBorder="1" applyAlignment="1">
      <alignment horizontal="left" vertical="top"/>
    </xf>
    <xf numFmtId="4" fontId="5" fillId="13" borderId="0" xfId="0" applyNumberFormat="1" applyFont="1" applyFill="1"/>
    <xf numFmtId="4" fontId="5" fillId="0" borderId="0" xfId="0" applyNumberFormat="1" applyFont="1"/>
    <xf numFmtId="0" fontId="6" fillId="4" borderId="1" xfId="0" applyFont="1" applyFill="1" applyBorder="1"/>
    <xf numFmtId="0" fontId="5" fillId="7" borderId="1" xfId="0" applyFont="1" applyFill="1" applyBorder="1" applyAlignment="1">
      <alignment horizontal="left"/>
    </xf>
    <xf numFmtId="0" fontId="5" fillId="4" borderId="1" xfId="0" applyFont="1" applyFill="1" applyBorder="1"/>
    <xf numFmtId="14" fontId="6" fillId="4" borderId="1" xfId="0" applyNumberFormat="1" applyFont="1" applyFill="1" applyBorder="1"/>
    <xf numFmtId="0" fontId="6" fillId="4" borderId="1" xfId="0" applyFont="1" applyFill="1" applyBorder="1" applyAlignment="1">
      <alignment horizontal="left"/>
    </xf>
    <xf numFmtId="164" fontId="6" fillId="4" borderId="1" xfId="0" applyNumberFormat="1" applyFont="1" applyFill="1" applyBorder="1"/>
    <xf numFmtId="4" fontId="5" fillId="4" borderId="1" xfId="0" applyNumberFormat="1" applyFont="1" applyFill="1" applyBorder="1" applyAlignment="1">
      <alignment horizontal="left"/>
    </xf>
    <xf numFmtId="4" fontId="5" fillId="4" borderId="1" xfId="0" applyNumberFormat="1" applyFont="1" applyFill="1" applyBorder="1"/>
    <xf numFmtId="0" fontId="5" fillId="8" borderId="1" xfId="0" applyFont="1" applyFill="1" applyBorder="1" applyAlignment="1">
      <alignment horizontal="left"/>
    </xf>
    <xf numFmtId="164" fontId="5" fillId="3" borderId="1" xfId="0" applyNumberFormat="1" applyFont="1" applyFill="1" applyBorder="1"/>
    <xf numFmtId="0" fontId="5" fillId="3" borderId="1" xfId="0" applyFont="1" applyFill="1" applyBorder="1"/>
    <xf numFmtId="0" fontId="5" fillId="0" borderId="0" xfId="0" applyFont="1"/>
    <xf numFmtId="4" fontId="5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/>
    </xf>
    <xf numFmtId="164" fontId="5" fillId="0" borderId="0" xfId="0" applyNumberFormat="1" applyFont="1"/>
    <xf numFmtId="0" fontId="5" fillId="10" borderId="1" xfId="0" applyFont="1" applyFill="1" applyBorder="1"/>
    <xf numFmtId="0" fontId="5" fillId="9" borderId="1" xfId="0" applyFont="1" applyFill="1" applyBorder="1"/>
    <xf numFmtId="164" fontId="5" fillId="5" borderId="1" xfId="0" applyNumberFormat="1" applyFont="1" applyFill="1" applyBorder="1"/>
    <xf numFmtId="0" fontId="5" fillId="11" borderId="1" xfId="0" applyFont="1" applyFill="1" applyBorder="1"/>
    <xf numFmtId="0" fontId="5" fillId="0" borderId="3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/>
    <xf numFmtId="44" fontId="1" fillId="0" borderId="1" xfId="0" applyNumberFormat="1" applyFont="1" applyBorder="1"/>
    <xf numFmtId="14" fontId="3" fillId="0" borderId="0" xfId="0" applyNumberFormat="1" applyFont="1" applyAlignment="1">
      <alignment horizontal="left" vertical="top"/>
    </xf>
    <xf numFmtId="0" fontId="6" fillId="5" borderId="1" xfId="0" applyFont="1" applyFill="1" applyBorder="1"/>
    <xf numFmtId="0" fontId="5" fillId="7" borderId="1" xfId="0" applyFont="1" applyFill="1" applyBorder="1"/>
    <xf numFmtId="0" fontId="6" fillId="7" borderId="1" xfId="0" applyFont="1" applyFill="1" applyBorder="1"/>
    <xf numFmtId="164" fontId="5" fillId="7" borderId="1" xfId="0" applyNumberFormat="1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164" fontId="5" fillId="10" borderId="1" xfId="0" applyNumberFormat="1" applyFont="1" applyFill="1" applyBorder="1"/>
    <xf numFmtId="164" fontId="5" fillId="9" borderId="1" xfId="0" applyNumberFormat="1" applyFont="1" applyFill="1" applyBorder="1"/>
    <xf numFmtId="164" fontId="5" fillId="11" borderId="1" xfId="0" applyNumberFormat="1" applyFont="1" applyFill="1" applyBorder="1"/>
    <xf numFmtId="0" fontId="7" fillId="12" borderId="1" xfId="0" applyFont="1" applyFill="1" applyBorder="1"/>
    <xf numFmtId="0" fontId="5" fillId="6" borderId="1" xfId="0" applyFont="1" applyFill="1" applyBorder="1"/>
    <xf numFmtId="166" fontId="6" fillId="6" borderId="1" xfId="0" applyNumberFormat="1" applyFont="1" applyFill="1" applyBorder="1"/>
    <xf numFmtId="166" fontId="5" fillId="6" borderId="1" xfId="0" applyNumberFormat="1" applyFont="1" applyFill="1" applyBorder="1"/>
    <xf numFmtId="167" fontId="6" fillId="6" borderId="1" xfId="0" applyNumberFormat="1" applyFont="1" applyFill="1" applyBorder="1"/>
    <xf numFmtId="167" fontId="5" fillId="6" borderId="1" xfId="0" applyNumberFormat="1" applyFont="1" applyFill="1" applyBorder="1"/>
    <xf numFmtId="0" fontId="5" fillId="0" borderId="1" xfId="0" applyFont="1" applyBorder="1" applyAlignment="1">
      <alignment horizontal="left" vertical="top" wrapText="1"/>
    </xf>
    <xf numFmtId="167" fontId="3" fillId="0" borderId="0" xfId="0" applyNumberFormat="1" applyFont="1"/>
    <xf numFmtId="0" fontId="6" fillId="0" borderId="3" xfId="0" applyFont="1" applyBorder="1" applyAlignment="1">
      <alignment horizontal="left" vertical="top"/>
    </xf>
    <xf numFmtId="14" fontId="6" fillId="0" borderId="0" xfId="0" applyNumberFormat="1" applyFont="1"/>
    <xf numFmtId="0" fontId="6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11" borderId="1" xfId="0" applyFont="1" applyFill="1" applyBorder="1" applyAlignment="1">
      <alignment vertical="top"/>
    </xf>
    <xf numFmtId="0" fontId="7" fillId="12" borderId="1" xfId="0" applyFont="1" applyFill="1" applyBorder="1" applyAlignment="1">
      <alignment vertical="top"/>
    </xf>
    <xf numFmtId="0" fontId="9" fillId="0" borderId="0" xfId="0" applyFont="1"/>
    <xf numFmtId="4" fontId="3" fillId="0" borderId="0" xfId="0" applyNumberFormat="1" applyFont="1"/>
    <xf numFmtId="14" fontId="5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10" borderId="1" xfId="0" applyFont="1" applyFill="1" applyBorder="1" applyAlignment="1">
      <alignment vertical="top"/>
    </xf>
    <xf numFmtId="0" fontId="10" fillId="10" borderId="1" xfId="0" applyFont="1" applyFill="1" applyBorder="1"/>
    <xf numFmtId="0" fontId="8" fillId="13" borderId="3" xfId="0" applyFont="1" applyFill="1" applyBorder="1" applyAlignment="1">
      <alignment horizontal="left" vertical="top" wrapText="1"/>
    </xf>
    <xf numFmtId="167" fontId="5" fillId="0" borderId="0" xfId="0" applyNumberFormat="1" applyFont="1"/>
    <xf numFmtId="0" fontId="1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left"/>
    </xf>
    <xf numFmtId="164" fontId="1" fillId="5" borderId="1" xfId="0" applyNumberFormat="1" applyFont="1" applyFill="1" applyBorder="1"/>
    <xf numFmtId="14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" fontId="1" fillId="6" borderId="1" xfId="0" applyNumberFormat="1" applyFont="1" applyFill="1" applyBorder="1"/>
    <xf numFmtId="4" fontId="1" fillId="6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left"/>
    </xf>
    <xf numFmtId="164" fontId="1" fillId="7" borderId="1" xfId="0" applyNumberFormat="1" applyFont="1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/>
    <xf numFmtId="0" fontId="1" fillId="4" borderId="1" xfId="0" applyFont="1" applyFill="1" applyBorder="1"/>
    <xf numFmtId="4" fontId="1" fillId="4" borderId="1" xfId="0" applyNumberFormat="1" applyFont="1" applyFill="1" applyBorder="1" applyAlignment="1">
      <alignment horizontal="left"/>
    </xf>
    <xf numFmtId="4" fontId="1" fillId="4" borderId="1" xfId="0" applyNumberFormat="1" applyFont="1" applyFill="1" applyBorder="1"/>
    <xf numFmtId="0" fontId="1" fillId="8" borderId="1" xfId="0" applyFont="1" applyFill="1" applyBorder="1" applyAlignment="1">
      <alignment horizontal="left"/>
    </xf>
    <xf numFmtId="164" fontId="1" fillId="3" borderId="1" xfId="0" applyNumberFormat="1" applyFont="1" applyFill="1" applyBorder="1"/>
    <xf numFmtId="0" fontId="1" fillId="3" borderId="1" xfId="0" applyFont="1" applyFill="1" applyBorder="1"/>
    <xf numFmtId="0" fontId="1" fillId="0" borderId="0" xfId="0" applyFont="1"/>
    <xf numFmtId="4" fontId="1" fillId="0" borderId="0" xfId="0" applyNumberFormat="1" applyFont="1" applyAlignment="1">
      <alignment horizontal="left"/>
    </xf>
    <xf numFmtId="4" fontId="1" fillId="0" borderId="0" xfId="0" applyNumberFormat="1" applyFont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/>
    <xf numFmtId="0" fontId="1" fillId="2" borderId="1" xfId="0" applyFont="1" applyFill="1" applyBorder="1"/>
    <xf numFmtId="14" fontId="0" fillId="0" borderId="0" xfId="0" applyNumberFormat="1"/>
    <xf numFmtId="164" fontId="1" fillId="0" borderId="0" xfId="0" applyNumberFormat="1" applyFont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1" fillId="9" borderId="1" xfId="0" applyFont="1" applyFill="1" applyBorder="1"/>
    <xf numFmtId="164" fontId="1" fillId="9" borderId="1" xfId="0" applyNumberFormat="1" applyFont="1" applyFill="1" applyBorder="1"/>
    <xf numFmtId="0" fontId="1" fillId="11" borderId="1" xfId="0" applyFont="1" applyFill="1" applyBorder="1"/>
    <xf numFmtId="164" fontId="1" fillId="11" borderId="1" xfId="0" applyNumberFormat="1" applyFont="1" applyFill="1" applyBorder="1"/>
    <xf numFmtId="0" fontId="13" fillId="12" borderId="1" xfId="0" applyFont="1" applyFill="1" applyBorder="1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4" fontId="1" fillId="0" borderId="2" xfId="0" applyNumberFormat="1" applyFont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44" fontId="0" fillId="0" borderId="1" xfId="0" applyNumberFormat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44" fontId="1" fillId="0" borderId="1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0" fillId="13" borderId="0" xfId="0" applyFill="1"/>
    <xf numFmtId="14" fontId="6" fillId="0" borderId="0" xfId="0" applyNumberFormat="1" applyFont="1" applyAlignment="1">
      <alignment horizontal="left"/>
    </xf>
    <xf numFmtId="14" fontId="6" fillId="13" borderId="1" xfId="0" applyNumberFormat="1" applyFont="1" applyFill="1" applyBorder="1" applyAlignment="1">
      <alignment horizontal="left" vertical="top"/>
    </xf>
    <xf numFmtId="0" fontId="6" fillId="13" borderId="1" xfId="0" applyFont="1" applyFill="1" applyBorder="1" applyAlignment="1">
      <alignment horizontal="left" vertical="top"/>
    </xf>
    <xf numFmtId="2" fontId="6" fillId="13" borderId="1" xfId="0" applyNumberFormat="1" applyFont="1" applyFill="1" applyBorder="1" applyAlignment="1">
      <alignment horizontal="left" vertical="top"/>
    </xf>
    <xf numFmtId="44" fontId="6" fillId="13" borderId="1" xfId="0" applyNumberFormat="1" applyFont="1" applyFill="1" applyBorder="1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14" fontId="14" fillId="13" borderId="1" xfId="0" applyNumberFormat="1" applyFont="1" applyFill="1" applyBorder="1" applyAlignment="1">
      <alignment horizontal="left" vertical="top"/>
    </xf>
    <xf numFmtId="0" fontId="14" fillId="13" borderId="0" xfId="0" applyFont="1" applyFill="1"/>
    <xf numFmtId="0" fontId="14" fillId="13" borderId="1" xfId="0" applyFont="1" applyFill="1" applyBorder="1" applyAlignment="1">
      <alignment horizontal="left" vertical="top"/>
    </xf>
    <xf numFmtId="2" fontId="14" fillId="13" borderId="1" xfId="0" applyNumberFormat="1" applyFont="1" applyFill="1" applyBorder="1" applyAlignment="1">
      <alignment horizontal="left" vertical="top"/>
    </xf>
    <xf numFmtId="44" fontId="14" fillId="13" borderId="1" xfId="0" applyNumberFormat="1" applyFont="1" applyFill="1" applyBorder="1" applyAlignment="1">
      <alignment horizontal="left" vertical="top"/>
    </xf>
    <xf numFmtId="44" fontId="0" fillId="6" borderId="1" xfId="0" applyNumberFormat="1" applyFill="1" applyBorder="1"/>
    <xf numFmtId="44" fontId="1" fillId="6" borderId="1" xfId="0" applyNumberFormat="1" applyFont="1" applyFill="1" applyBorder="1"/>
    <xf numFmtId="44" fontId="6" fillId="6" borderId="1" xfId="0" applyNumberFormat="1" applyFont="1" applyFill="1" applyBorder="1"/>
    <xf numFmtId="44" fontId="5" fillId="6" borderId="1" xfId="0" applyNumberFormat="1" applyFont="1" applyFill="1" applyBorder="1"/>
    <xf numFmtId="44" fontId="5" fillId="0" borderId="0" xfId="0" applyNumberFormat="1" applyFont="1"/>
    <xf numFmtId="0" fontId="10" fillId="10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5" fillId="14" borderId="2" xfId="0" applyFont="1" applyFill="1" applyBorder="1" applyAlignment="1">
      <alignment horizontal="left" vertical="top"/>
    </xf>
    <xf numFmtId="44" fontId="6" fillId="14" borderId="1" xfId="0" applyNumberFormat="1" applyFont="1" applyFill="1" applyBorder="1" applyAlignment="1">
      <alignment horizontal="left" vertical="top"/>
    </xf>
    <xf numFmtId="0" fontId="12" fillId="0" borderId="0" xfId="0" applyFont="1"/>
    <xf numFmtId="166" fontId="0" fillId="6" borderId="1" xfId="0" applyNumberFormat="1" applyFill="1" applyBorder="1"/>
    <xf numFmtId="0" fontId="6" fillId="0" borderId="1" xfId="0" applyFont="1" applyBorder="1"/>
    <xf numFmtId="0" fontId="8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/>
    </xf>
    <xf numFmtId="16" fontId="6" fillId="0" borderId="0" xfId="0" applyNumberFormat="1" applyFont="1"/>
    <xf numFmtId="44" fontId="6" fillId="4" borderId="1" xfId="0" applyNumberFormat="1" applyFont="1" applyFill="1" applyBorder="1"/>
    <xf numFmtId="164" fontId="9" fillId="0" borderId="0" xfId="0" applyNumberFormat="1" applyFont="1"/>
    <xf numFmtId="164" fontId="7" fillId="12" borderId="1" xfId="0" applyNumberFormat="1" applyFont="1" applyFill="1" applyBorder="1"/>
    <xf numFmtId="0" fontId="7" fillId="15" borderId="0" xfId="0" applyFont="1" applyFill="1" applyAlignment="1">
      <alignment horizontal="left"/>
    </xf>
    <xf numFmtId="0" fontId="7" fillId="15" borderId="0" xfId="0" applyFont="1" applyFill="1"/>
    <xf numFmtId="164" fontId="7" fillId="15" borderId="0" xfId="0" applyNumberFormat="1" applyFont="1" applyFill="1"/>
    <xf numFmtId="0" fontId="6" fillId="15" borderId="0" xfId="0" applyFont="1" applyFill="1"/>
    <xf numFmtId="164" fontId="6" fillId="15" borderId="0" xfId="0" applyNumberFormat="1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9F0"/>
      <color rgb="FFA365D1"/>
      <color rgb="FFDB57BF"/>
      <color rgb="FF88E0E4"/>
      <color rgb="FFE9D2F6"/>
      <color rgb="FFCA9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H29"/>
  <sheetViews>
    <sheetView workbookViewId="0">
      <selection activeCell="B3" sqref="B3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0.140625" customWidth="1"/>
    <col min="5" max="5" width="10.42578125" customWidth="1"/>
    <col min="6" max="6" width="12.28515625" customWidth="1"/>
    <col min="7" max="7" width="1.5703125" customWidth="1"/>
    <col min="8" max="8" width="20.5703125" customWidth="1"/>
  </cols>
  <sheetData>
    <row r="1" spans="1:8" ht="23.25">
      <c r="A1" s="1"/>
      <c r="B1" s="3" t="s">
        <v>0</v>
      </c>
      <c r="C1" s="1"/>
      <c r="D1" s="1"/>
      <c r="E1" s="59"/>
      <c r="F1" s="1"/>
      <c r="G1" s="1"/>
    </row>
    <row r="2" spans="1:8" ht="5.25" customHeight="1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88" t="s">
        <v>2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25.5">
      <c r="A4" s="12">
        <v>45071</v>
      </c>
      <c r="B4" s="172"/>
      <c r="C4" s="13" t="s">
        <v>8</v>
      </c>
      <c r="D4" s="14">
        <v>0.75</v>
      </c>
      <c r="E4" s="15">
        <v>27</v>
      </c>
      <c r="F4" s="15">
        <f>D4*E4</f>
        <v>20.25</v>
      </c>
      <c r="G4" s="15"/>
      <c r="H4" s="173" t="s">
        <v>9</v>
      </c>
    </row>
    <row r="5" spans="1:8" s="11" customFormat="1" ht="25.5">
      <c r="A5" s="12">
        <v>45089</v>
      </c>
      <c r="B5" s="172"/>
      <c r="C5" s="13" t="s">
        <v>8</v>
      </c>
      <c r="D5" s="14">
        <v>1.5</v>
      </c>
      <c r="E5" s="15">
        <v>27</v>
      </c>
      <c r="F5" s="15">
        <f t="shared" ref="F5:F6" si="0">D5*E5</f>
        <v>40.5</v>
      </c>
      <c r="G5" s="15"/>
      <c r="H5" s="173" t="s">
        <v>9</v>
      </c>
    </row>
    <row r="6" spans="1:8" s="11" customFormat="1" ht="25.5">
      <c r="A6" s="12">
        <v>45091</v>
      </c>
      <c r="B6" s="172"/>
      <c r="C6" s="13" t="s">
        <v>8</v>
      </c>
      <c r="D6" s="14">
        <v>4</v>
      </c>
      <c r="E6" s="15">
        <v>27</v>
      </c>
      <c r="F6" s="15">
        <f t="shared" si="0"/>
        <v>108</v>
      </c>
      <c r="G6" s="15"/>
      <c r="H6" s="173" t="s">
        <v>9</v>
      </c>
    </row>
    <row r="7" spans="1:8" s="11" customFormat="1" ht="25.5">
      <c r="A7" s="12">
        <v>45092</v>
      </c>
      <c r="B7" s="172"/>
      <c r="C7" s="13" t="s">
        <v>8</v>
      </c>
      <c r="D7" s="14">
        <v>3.5</v>
      </c>
      <c r="E7" s="15">
        <v>27</v>
      </c>
      <c r="F7" s="15">
        <f>SUM(D7*E7)</f>
        <v>94.5</v>
      </c>
      <c r="G7" s="15"/>
      <c r="H7" s="173" t="s">
        <v>9</v>
      </c>
    </row>
    <row r="8" spans="1:8" s="11" customFormat="1" ht="15.75">
      <c r="A8" s="12">
        <v>45096</v>
      </c>
      <c r="B8" s="13"/>
      <c r="C8" s="13" t="s">
        <v>8</v>
      </c>
      <c r="D8" s="14">
        <v>2</v>
      </c>
      <c r="E8" s="15">
        <v>27</v>
      </c>
      <c r="F8" s="15">
        <f t="shared" ref="F8:F18" si="1">D8*E8</f>
        <v>54</v>
      </c>
      <c r="G8" s="15"/>
      <c r="H8" s="173"/>
    </row>
    <row r="9" spans="1:8" s="11" customFormat="1" ht="15.75">
      <c r="A9" s="12">
        <v>45097</v>
      </c>
      <c r="B9" s="13"/>
      <c r="C9" s="13" t="s">
        <v>8</v>
      </c>
      <c r="D9" s="14">
        <v>2.5</v>
      </c>
      <c r="E9" s="15">
        <v>27</v>
      </c>
      <c r="F9" s="15">
        <f t="shared" si="1"/>
        <v>67.5</v>
      </c>
      <c r="G9" s="15"/>
      <c r="H9" s="173"/>
    </row>
    <row r="10" spans="1:8" s="11" customFormat="1" ht="25.5">
      <c r="A10" s="12">
        <v>45103</v>
      </c>
      <c r="B10" s="13"/>
      <c r="C10" s="13" t="s">
        <v>8</v>
      </c>
      <c r="D10" s="14">
        <v>3.25</v>
      </c>
      <c r="E10" s="15">
        <v>27</v>
      </c>
      <c r="F10" s="15">
        <f t="shared" si="1"/>
        <v>87.75</v>
      </c>
      <c r="G10" s="15"/>
      <c r="H10" s="173" t="s">
        <v>9</v>
      </c>
    </row>
    <row r="11" spans="1:8" s="11" customFormat="1" ht="25.5">
      <c r="A11" s="12">
        <v>45104</v>
      </c>
      <c r="B11" s="13"/>
      <c r="C11" s="13" t="s">
        <v>8</v>
      </c>
      <c r="D11" s="14">
        <v>1</v>
      </c>
      <c r="E11" s="152">
        <v>27</v>
      </c>
      <c r="F11" s="15">
        <f t="shared" si="1"/>
        <v>27</v>
      </c>
      <c r="G11" s="15"/>
      <c r="H11" s="91" t="s">
        <v>9</v>
      </c>
    </row>
    <row r="12" spans="1:8" s="11" customFormat="1" ht="25.5">
      <c r="A12" s="12">
        <v>45105</v>
      </c>
      <c r="B12" s="13"/>
      <c r="C12" s="13" t="s">
        <v>8</v>
      </c>
      <c r="D12" s="14">
        <v>0.75</v>
      </c>
      <c r="E12" s="152">
        <v>27</v>
      </c>
      <c r="F12" s="15">
        <f t="shared" si="1"/>
        <v>20.25</v>
      </c>
      <c r="G12" s="15"/>
      <c r="H12" s="91" t="s">
        <v>9</v>
      </c>
    </row>
    <row r="13" spans="1:8" s="11" customFormat="1" ht="25.5">
      <c r="A13" s="12">
        <v>45106</v>
      </c>
      <c r="B13" s="13"/>
      <c r="C13" s="13" t="s">
        <v>8</v>
      </c>
      <c r="D13" s="14">
        <v>0.5</v>
      </c>
      <c r="E13" s="152">
        <v>27</v>
      </c>
      <c r="F13" s="15">
        <f t="shared" si="1"/>
        <v>13.5</v>
      </c>
      <c r="G13" s="15"/>
      <c r="H13" s="91" t="s">
        <v>9</v>
      </c>
    </row>
    <row r="14" spans="1:8" s="11" customFormat="1" ht="25.5">
      <c r="A14" s="12">
        <v>45108</v>
      </c>
      <c r="B14" s="13"/>
      <c r="C14" s="13" t="s">
        <v>8</v>
      </c>
      <c r="D14" s="14">
        <v>5</v>
      </c>
      <c r="E14" s="152">
        <v>27</v>
      </c>
      <c r="F14" s="15">
        <f t="shared" si="1"/>
        <v>135</v>
      </c>
      <c r="G14" s="15"/>
      <c r="H14" s="91" t="s">
        <v>9</v>
      </c>
    </row>
    <row r="15" spans="1:8" s="11" customFormat="1" ht="15.75">
      <c r="A15" s="12"/>
      <c r="B15" s="13"/>
      <c r="C15" s="13" t="s">
        <v>10</v>
      </c>
      <c r="D15" s="14">
        <v>3</v>
      </c>
      <c r="E15" s="15">
        <v>18</v>
      </c>
      <c r="F15" s="15">
        <f t="shared" si="1"/>
        <v>54</v>
      </c>
      <c r="G15" s="15"/>
      <c r="H15" s="13"/>
    </row>
    <row r="16" spans="1:8" s="11" customFormat="1" ht="25.5">
      <c r="A16" s="12">
        <v>45109</v>
      </c>
      <c r="B16" s="13"/>
      <c r="C16" s="13" t="s">
        <v>8</v>
      </c>
      <c r="D16" s="14">
        <v>0.75</v>
      </c>
      <c r="E16" s="15">
        <v>27</v>
      </c>
      <c r="F16" s="15">
        <f t="shared" si="1"/>
        <v>20.25</v>
      </c>
      <c r="G16" s="16"/>
      <c r="H16" s="91" t="s">
        <v>9</v>
      </c>
    </row>
    <row r="17" spans="1:8" s="11" customFormat="1" ht="15.75">
      <c r="A17" s="12">
        <v>45112</v>
      </c>
      <c r="B17" s="13"/>
      <c r="C17" s="13" t="s">
        <v>8</v>
      </c>
      <c r="D17" s="14">
        <v>5.5</v>
      </c>
      <c r="E17" s="15">
        <v>27</v>
      </c>
      <c r="F17" s="15">
        <f t="shared" si="1"/>
        <v>148.5</v>
      </c>
      <c r="G17" s="16"/>
      <c r="H17" s="13" t="s">
        <v>11</v>
      </c>
    </row>
    <row r="18" spans="1:8" s="11" customFormat="1" ht="15.75">
      <c r="A18" s="12" t="s">
        <v>12</v>
      </c>
      <c r="B18" s="13"/>
      <c r="C18" s="13" t="s">
        <v>8</v>
      </c>
      <c r="D18" s="14">
        <v>14.75</v>
      </c>
      <c r="E18" s="15">
        <v>27</v>
      </c>
      <c r="F18" s="15">
        <f t="shared" si="1"/>
        <v>398.25</v>
      </c>
      <c r="G18" s="16"/>
      <c r="H18" s="13" t="s">
        <v>11</v>
      </c>
    </row>
    <row r="19" spans="1:8" s="11" customFormat="1" ht="15.75">
      <c r="A19" s="17" t="s">
        <v>13</v>
      </c>
      <c r="B19" s="18">
        <f>SUM(F4:F19)</f>
        <v>1289.25</v>
      </c>
      <c r="C19" s="55"/>
      <c r="D19" s="19"/>
      <c r="E19" s="18"/>
      <c r="F19" s="18"/>
      <c r="G19" s="16"/>
      <c r="H19" s="13"/>
    </row>
    <row r="20" spans="1:8">
      <c r="A20" s="56" t="s">
        <v>14</v>
      </c>
      <c r="B20" s="57">
        <v>2.8</v>
      </c>
    </row>
    <row r="21" spans="1:8">
      <c r="A21" s="56" t="s">
        <v>6</v>
      </c>
      <c r="B21" s="58">
        <f>SUM(B20*B19)</f>
        <v>3609.8999999999996</v>
      </c>
    </row>
    <row r="22" spans="1:8" ht="23.25">
      <c r="A22" s="185" t="s">
        <v>15</v>
      </c>
      <c r="B22" s="185"/>
      <c r="C22" s="185"/>
      <c r="D22" s="185"/>
      <c r="E22" s="185"/>
      <c r="F22" s="185"/>
      <c r="G22" s="185"/>
      <c r="H22" s="185"/>
    </row>
    <row r="23" spans="1:8" s="11" customFormat="1" ht="15.75">
      <c r="D23" s="20"/>
      <c r="E23" s="21"/>
      <c r="G23" s="22"/>
    </row>
    <row r="24" spans="1:8" s="11" customFormat="1" ht="15.75">
      <c r="A24" s="23" t="s">
        <v>1</v>
      </c>
      <c r="B24" s="23"/>
      <c r="C24" s="60"/>
      <c r="D24" s="24" t="s">
        <v>16</v>
      </c>
      <c r="E24" s="53" t="s">
        <v>5</v>
      </c>
      <c r="F24" s="23" t="s">
        <v>6</v>
      </c>
      <c r="G24" s="26"/>
    </row>
    <row r="25" spans="1:8" s="11" customFormat="1" ht="15.75">
      <c r="A25" s="29"/>
      <c r="B25" s="28"/>
      <c r="C25" s="27"/>
      <c r="D25" s="30"/>
      <c r="E25" s="71">
        <v>0.65500000000000003</v>
      </c>
      <c r="F25" s="31">
        <f>SUM(D25*E25)</f>
        <v>0</v>
      </c>
      <c r="G25" s="22"/>
    </row>
    <row r="26" spans="1:8" s="11" customFormat="1" ht="15.75">
      <c r="A26" s="27"/>
      <c r="B26" s="27"/>
      <c r="C26" s="27"/>
      <c r="D26" s="30"/>
      <c r="E26" s="71">
        <v>0.65500000000000003</v>
      </c>
      <c r="F26" s="27"/>
      <c r="G26" s="22"/>
    </row>
    <row r="27" spans="1:8" s="35" customFormat="1" ht="15.75">
      <c r="A27" s="32" t="s">
        <v>6</v>
      </c>
      <c r="B27" s="32"/>
      <c r="C27" s="32"/>
      <c r="D27" s="33">
        <f>SUM(D25:D26)</f>
        <v>0</v>
      </c>
      <c r="E27" s="72">
        <v>0.65500000000000003</v>
      </c>
      <c r="F27" s="70">
        <f>SUM(D27*E27)</f>
        <v>0</v>
      </c>
      <c r="G27" s="34"/>
    </row>
    <row r="28" spans="1:8" s="11" customFormat="1" ht="15.75">
      <c r="D28" s="20"/>
      <c r="E28" s="21"/>
      <c r="G28" s="22"/>
    </row>
    <row r="29" spans="1:8" ht="21">
      <c r="A29" s="6" t="s">
        <v>6</v>
      </c>
      <c r="D29" s="5"/>
      <c r="E29" s="5"/>
      <c r="F29" s="35">
        <f>SUM(B19,B21,F27)</f>
        <v>4899.1499999999996</v>
      </c>
    </row>
  </sheetData>
  <mergeCells count="1">
    <mergeCell ref="A22:H22"/>
  </mergeCells>
  <pageMargins left="0.25" right="0.25" top="0.75" bottom="0.75" header="0.3" footer="0.3"/>
  <pageSetup paperSize="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H56"/>
  <sheetViews>
    <sheetView topLeftCell="A30" workbookViewId="0">
      <selection activeCell="H52" sqref="H52"/>
    </sheetView>
  </sheetViews>
  <sheetFormatPr defaultRowHeight="15"/>
  <cols>
    <col min="1" max="1" width="13.42578125" customWidth="1"/>
    <col min="2" max="2" width="14.85546875" customWidth="1"/>
    <col min="3" max="3" width="7.28515625" customWidth="1"/>
    <col min="4" max="4" width="13.85546875" customWidth="1"/>
    <col min="5" max="5" width="8.85546875" customWidth="1"/>
    <col min="6" max="6" width="12.855468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34.5" customHeight="1">
      <c r="A3" s="7" t="s">
        <v>1</v>
      </c>
      <c r="B3" s="88" t="s">
        <v>44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22" customFormat="1" ht="15.75">
      <c r="A4" s="12">
        <v>45014</v>
      </c>
      <c r="B4" s="11"/>
      <c r="C4" s="13" t="s">
        <v>8</v>
      </c>
      <c r="D4" s="14">
        <v>1</v>
      </c>
      <c r="E4" s="15">
        <v>27</v>
      </c>
      <c r="F4" s="15">
        <f>SUM(D4*E4)</f>
        <v>27</v>
      </c>
      <c r="G4" s="15"/>
    </row>
    <row r="5" spans="1:7" s="11" customFormat="1" ht="15.75">
      <c r="A5" s="12"/>
      <c r="B5" s="13"/>
      <c r="C5" s="13" t="s">
        <v>8</v>
      </c>
      <c r="D5" s="14"/>
      <c r="E5" s="15">
        <v>27</v>
      </c>
      <c r="F5" s="15">
        <f t="shared" ref="F5:F11" si="0">SUM(D5*E5)</f>
        <v>0</v>
      </c>
      <c r="G5" s="15"/>
    </row>
    <row r="6" spans="1:7" s="11" customFormat="1" ht="15.75">
      <c r="A6" s="12"/>
      <c r="B6" s="13"/>
      <c r="C6" s="13" t="s">
        <v>8</v>
      </c>
      <c r="D6" s="14"/>
      <c r="E6" s="15">
        <v>27</v>
      </c>
      <c r="F6" s="15">
        <f t="shared" si="0"/>
        <v>0</v>
      </c>
      <c r="G6" s="18"/>
    </row>
    <row r="7" spans="1:7" s="11" customFormat="1" ht="15.75">
      <c r="A7" s="12"/>
      <c r="B7" s="13"/>
      <c r="C7" s="13" t="s">
        <v>8</v>
      </c>
      <c r="D7" s="14"/>
      <c r="E7" s="15">
        <v>27</v>
      </c>
      <c r="F7" s="15">
        <f t="shared" si="0"/>
        <v>0</v>
      </c>
      <c r="G7" s="15"/>
    </row>
    <row r="8" spans="1:7" s="11" customFormat="1" ht="15.75">
      <c r="A8" s="12"/>
      <c r="B8" s="13"/>
      <c r="C8" s="13"/>
      <c r="D8" s="14"/>
      <c r="E8" s="15"/>
      <c r="F8" s="15">
        <f t="shared" si="0"/>
        <v>0</v>
      </c>
      <c r="G8" s="15"/>
    </row>
    <row r="9" spans="1:7" s="22" customFormat="1" ht="15.75">
      <c r="A9" s="12"/>
      <c r="B9" s="148"/>
      <c r="C9" s="13"/>
      <c r="D9" s="14"/>
      <c r="E9" s="15"/>
      <c r="F9" s="15">
        <f t="shared" si="0"/>
        <v>0</v>
      </c>
      <c r="G9" s="15"/>
    </row>
    <row r="10" spans="1:7" s="11" customFormat="1" ht="15.75">
      <c r="A10" s="12"/>
      <c r="B10" s="13"/>
      <c r="C10" s="13"/>
      <c r="D10" s="14"/>
      <c r="E10" s="15"/>
      <c r="F10" s="15">
        <f t="shared" si="0"/>
        <v>0</v>
      </c>
      <c r="G10" s="15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5"/>
    </row>
    <row r="12" spans="1:7" s="11" customFormat="1" ht="15.75">
      <c r="A12" s="12"/>
      <c r="B12" s="13"/>
      <c r="C12" s="13"/>
      <c r="D12" s="14"/>
      <c r="E12" s="15"/>
      <c r="F12" s="15">
        <f t="shared" ref="F12:F19" si="1">D12*E12</f>
        <v>0</v>
      </c>
      <c r="G12" s="15"/>
    </row>
    <row r="13" spans="1:7" s="11" customFormat="1" ht="15.75">
      <c r="A13" s="12"/>
      <c r="B13" s="13"/>
      <c r="C13" s="13"/>
      <c r="D13" s="14"/>
      <c r="E13" s="15"/>
      <c r="F13" s="15">
        <f t="shared" si="1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1"/>
        <v>0</v>
      </c>
      <c r="G14" s="16"/>
    </row>
    <row r="15" spans="1:7" s="11" customFormat="1" ht="15.75">
      <c r="A15" s="12"/>
      <c r="B15" s="13"/>
      <c r="C15" s="13"/>
      <c r="D15" s="14"/>
      <c r="E15" s="15"/>
      <c r="F15" s="15">
        <f t="shared" si="1"/>
        <v>0</v>
      </c>
      <c r="G15" s="16"/>
    </row>
    <row r="16" spans="1:7" s="11" customFormat="1" ht="15.75">
      <c r="A16" s="12"/>
      <c r="B16" s="13"/>
      <c r="C16" s="13"/>
      <c r="D16" s="14"/>
      <c r="E16" s="15"/>
      <c r="F16" s="15">
        <f t="shared" si="1"/>
        <v>0</v>
      </c>
      <c r="G16" s="16"/>
    </row>
    <row r="17" spans="1:8" s="11" customFormat="1" ht="15.75">
      <c r="A17" s="12"/>
      <c r="B17" s="13"/>
      <c r="C17" s="13"/>
      <c r="D17" s="14"/>
      <c r="E17" s="15"/>
      <c r="F17" s="15">
        <f t="shared" si="1"/>
        <v>0</v>
      </c>
      <c r="G17" s="16"/>
    </row>
    <row r="18" spans="1:8" s="11" customFormat="1" ht="15.75">
      <c r="A18" s="12"/>
      <c r="B18" s="13"/>
      <c r="C18" s="13"/>
      <c r="D18" s="14"/>
      <c r="E18" s="15"/>
      <c r="F18" s="15">
        <f t="shared" si="1"/>
        <v>0</v>
      </c>
      <c r="G18" s="16"/>
    </row>
    <row r="19" spans="1:8" s="11" customFormat="1" ht="15.75">
      <c r="A19" s="12"/>
      <c r="B19" s="13"/>
      <c r="C19" s="13"/>
      <c r="D19" s="14"/>
      <c r="E19" s="15"/>
      <c r="F19" s="15">
        <f t="shared" si="1"/>
        <v>0</v>
      </c>
      <c r="G19" s="16"/>
    </row>
    <row r="20" spans="1:8" s="11" customFormat="1" ht="15.75">
      <c r="A20" s="17" t="s">
        <v>13</v>
      </c>
      <c r="B20" s="18">
        <f>SUM(F4:F20)</f>
        <v>27</v>
      </c>
      <c r="C20" s="55"/>
      <c r="D20" s="19"/>
      <c r="E20" s="18"/>
      <c r="F20" s="18"/>
      <c r="G20" s="16"/>
    </row>
    <row r="21" spans="1:8">
      <c r="A21" s="56" t="s">
        <v>14</v>
      </c>
      <c r="B21" s="57">
        <v>2.8</v>
      </c>
    </row>
    <row r="22" spans="1:8">
      <c r="A22" s="56" t="s">
        <v>6</v>
      </c>
      <c r="B22" s="58">
        <f>SUM(B21*B20)</f>
        <v>75.599999999999994</v>
      </c>
    </row>
    <row r="25" spans="1:8" ht="23.25">
      <c r="A25" s="185" t="s">
        <v>15</v>
      </c>
      <c r="B25" s="185"/>
      <c r="C25" s="185"/>
      <c r="D25" s="185"/>
      <c r="E25" s="185"/>
      <c r="F25" s="185"/>
      <c r="G25" s="185"/>
      <c r="H25" s="4"/>
    </row>
    <row r="26" spans="1:8" s="11" customFormat="1" ht="15.75">
      <c r="D26" s="20"/>
      <c r="E26" s="21"/>
      <c r="G26" s="22"/>
    </row>
    <row r="27" spans="1:8" s="11" customFormat="1" ht="15.75">
      <c r="A27" s="23" t="s">
        <v>1</v>
      </c>
      <c r="B27" s="23"/>
      <c r="C27" s="60"/>
      <c r="D27" s="24" t="s">
        <v>16</v>
      </c>
      <c r="E27" s="53" t="s">
        <v>5</v>
      </c>
      <c r="F27" s="23" t="s">
        <v>6</v>
      </c>
      <c r="G27" s="26"/>
    </row>
    <row r="28" spans="1:8" s="11" customFormat="1" ht="15.75">
      <c r="A28" s="29">
        <v>45014</v>
      </c>
      <c r="B28" s="28"/>
      <c r="C28" s="27"/>
      <c r="D28" s="30">
        <v>20</v>
      </c>
      <c r="E28" s="71">
        <v>0.65500000000000003</v>
      </c>
      <c r="F28" s="31">
        <f>SUM(D28*E28)</f>
        <v>13.100000000000001</v>
      </c>
      <c r="G28" s="22"/>
    </row>
    <row r="29" spans="1:8" s="11" customFormat="1" ht="15.75">
      <c r="A29" s="28"/>
      <c r="B29" s="28"/>
      <c r="C29" s="27"/>
      <c r="D29" s="30"/>
      <c r="E29" s="71">
        <v>0.65500000000000003</v>
      </c>
      <c r="F29" s="31">
        <f t="shared" ref="F29:F30" si="2">SUM(D29*E29)</f>
        <v>0</v>
      </c>
      <c r="G29" s="22"/>
    </row>
    <row r="30" spans="1:8" s="11" customFormat="1" ht="15.75">
      <c r="A30" s="28"/>
      <c r="B30" s="27"/>
      <c r="C30" s="27"/>
      <c r="D30" s="30"/>
      <c r="E30" s="71">
        <v>0.65500000000000003</v>
      </c>
      <c r="F30" s="31">
        <f t="shared" si="2"/>
        <v>0</v>
      </c>
      <c r="G30" s="22"/>
    </row>
    <row r="31" spans="1:8" s="11" customFormat="1" ht="15.75">
      <c r="A31" s="27"/>
      <c r="B31" s="27"/>
      <c r="C31" s="27"/>
      <c r="D31" s="30"/>
      <c r="E31" s="71">
        <v>0.65500000000000003</v>
      </c>
      <c r="F31" s="27"/>
      <c r="G31" s="22"/>
    </row>
    <row r="32" spans="1:8" s="35" customFormat="1" ht="15.75">
      <c r="A32" s="32" t="s">
        <v>6</v>
      </c>
      <c r="B32" s="32"/>
      <c r="C32" s="32"/>
      <c r="D32" s="33">
        <f>SUM(D28:D31)</f>
        <v>20</v>
      </c>
      <c r="E32" s="72">
        <v>0.65500000000000003</v>
      </c>
      <c r="F32" s="25">
        <f>SUM(D32*E32)</f>
        <v>13.100000000000001</v>
      </c>
      <c r="G32" s="34"/>
    </row>
    <row r="33" spans="1:7" s="11" customFormat="1" ht="15.75">
      <c r="D33" s="20"/>
      <c r="E33" s="21"/>
      <c r="G33" s="22"/>
    </row>
    <row r="34" spans="1:7" s="11" customFormat="1" ht="15.75">
      <c r="A34" s="61" t="s">
        <v>1</v>
      </c>
      <c r="B34" s="62"/>
      <c r="C34" s="62"/>
      <c r="D34" s="37" t="s">
        <v>21</v>
      </c>
      <c r="E34" s="63" t="s">
        <v>5</v>
      </c>
      <c r="F34" s="61" t="s">
        <v>6</v>
      </c>
    </row>
    <row r="35" spans="1:7" s="11" customFormat="1" ht="15.75">
      <c r="A35" s="39">
        <v>45014</v>
      </c>
      <c r="B35" s="36"/>
      <c r="C35" s="39"/>
      <c r="D35" s="40">
        <v>0.5</v>
      </c>
      <c r="E35" s="41">
        <v>60</v>
      </c>
      <c r="F35" s="41">
        <f>D35*E35</f>
        <v>30</v>
      </c>
    </row>
    <row r="36" spans="1:7" s="11" customFormat="1" ht="15.75">
      <c r="A36" s="39"/>
      <c r="B36" s="36"/>
      <c r="C36" s="39"/>
      <c r="D36" s="40"/>
      <c r="E36" s="41">
        <v>60</v>
      </c>
      <c r="F36" s="41">
        <f>D36*E36</f>
        <v>0</v>
      </c>
    </row>
    <row r="37" spans="1:7" s="11" customFormat="1" ht="15.75">
      <c r="A37" s="39"/>
      <c r="B37" s="36"/>
      <c r="C37" s="36"/>
      <c r="D37" s="40"/>
      <c r="E37" s="41">
        <v>60</v>
      </c>
      <c r="F37" s="41">
        <f>D37*E37</f>
        <v>0</v>
      </c>
    </row>
    <row r="38" spans="1:7" s="11" customFormat="1" ht="15.75">
      <c r="A38" s="36"/>
      <c r="B38" s="36"/>
      <c r="C38" s="36"/>
      <c r="D38" s="40"/>
      <c r="E38" s="41"/>
      <c r="F38" s="36"/>
    </row>
    <row r="39" spans="1:7" s="11" customFormat="1" ht="15.75">
      <c r="A39" s="38" t="s">
        <v>6</v>
      </c>
      <c r="B39" s="36"/>
      <c r="C39" s="36"/>
      <c r="D39" s="42">
        <f>SUM(D35:D38)</f>
        <v>0.5</v>
      </c>
      <c r="E39" s="43"/>
      <c r="F39" s="43">
        <f>SUM(F35:F38)</f>
        <v>30</v>
      </c>
    </row>
    <row r="40" spans="1:7" s="11" customFormat="1" ht="15.75">
      <c r="D40" s="20"/>
      <c r="E40" s="21"/>
    </row>
    <row r="41" spans="1:7" s="11" customFormat="1" ht="15.75">
      <c r="D41" s="44" t="s">
        <v>22</v>
      </c>
      <c r="E41" s="45" t="s">
        <v>5</v>
      </c>
      <c r="F41" s="46" t="s">
        <v>6</v>
      </c>
    </row>
    <row r="42" spans="1:7" s="11" customFormat="1" ht="15.75">
      <c r="D42" s="20"/>
      <c r="E42" s="21">
        <v>35</v>
      </c>
      <c r="F42" s="21">
        <f>D42*E42</f>
        <v>0</v>
      </c>
    </row>
    <row r="43" spans="1:7" s="11" customFormat="1" ht="15.75">
      <c r="D43" s="20"/>
      <c r="E43" s="21"/>
    </row>
    <row r="44" spans="1:7" s="11" customFormat="1" ht="15.75">
      <c r="A44" s="47" t="s">
        <v>6</v>
      </c>
      <c r="D44" s="48"/>
      <c r="E44" s="35"/>
      <c r="F44" s="35">
        <f>SUM(F42:F43)</f>
        <v>0</v>
      </c>
    </row>
    <row r="45" spans="1:7" s="11" customFormat="1" ht="15.75">
      <c r="D45" s="20"/>
    </row>
    <row r="46" spans="1:7" s="11" customFormat="1" ht="15.75">
      <c r="D46" s="49" t="s">
        <v>24</v>
      </c>
      <c r="E46" s="64" t="s">
        <v>5</v>
      </c>
      <c r="F46" s="65" t="s">
        <v>6</v>
      </c>
    </row>
    <row r="47" spans="1:7" s="11" customFormat="1" ht="15.75">
      <c r="A47" s="78"/>
      <c r="B47" s="78"/>
      <c r="C47" s="176"/>
      <c r="D47" s="20">
        <v>1</v>
      </c>
      <c r="E47" s="21">
        <v>2.04</v>
      </c>
      <c r="F47" s="50">
        <f>D47*E47</f>
        <v>2.04</v>
      </c>
    </row>
    <row r="48" spans="1:7" s="11" customFormat="1" ht="15.75">
      <c r="D48" s="51" t="s">
        <v>45</v>
      </c>
      <c r="E48" s="66" t="s">
        <v>5</v>
      </c>
      <c r="F48" s="51" t="s">
        <v>6</v>
      </c>
    </row>
    <row r="49" spans="1:6" s="11" customFormat="1" ht="15.75">
      <c r="A49" s="78"/>
      <c r="E49" s="21">
        <v>0.57999999999999996</v>
      </c>
      <c r="F49" s="50">
        <f>D49*E49</f>
        <v>0</v>
      </c>
    </row>
    <row r="50" spans="1:6" s="11" customFormat="1" ht="15.75">
      <c r="D50" s="52" t="s">
        <v>26</v>
      </c>
      <c r="E50" s="67" t="s">
        <v>27</v>
      </c>
      <c r="F50" s="52" t="s">
        <v>6</v>
      </c>
    </row>
    <row r="51" spans="1:6" s="11" customFormat="1" ht="15.75">
      <c r="E51" s="21">
        <v>1.9</v>
      </c>
      <c r="F51" s="50">
        <f>D51*E51</f>
        <v>0</v>
      </c>
    </row>
    <row r="52" spans="1:6" s="11" customFormat="1" ht="15.75">
      <c r="D52" s="54" t="s">
        <v>28</v>
      </c>
      <c r="E52" s="68" t="s">
        <v>5</v>
      </c>
      <c r="F52" s="54" t="s">
        <v>6</v>
      </c>
    </row>
    <row r="53" spans="1:6" s="11" customFormat="1" ht="15.75">
      <c r="E53" s="21">
        <v>0.53</v>
      </c>
      <c r="F53" s="50">
        <f>D53*E53</f>
        <v>0</v>
      </c>
    </row>
    <row r="54" spans="1:6" s="11" customFormat="1" ht="15.75">
      <c r="D54" s="69" t="s">
        <v>29</v>
      </c>
      <c r="E54" s="69" t="s">
        <v>5</v>
      </c>
      <c r="F54" s="69" t="s">
        <v>6</v>
      </c>
    </row>
    <row r="55" spans="1:6" s="11" customFormat="1" ht="15.75">
      <c r="D55" s="183"/>
      <c r="E55" s="183"/>
      <c r="F55" s="184">
        <f>SUM(F47:F54)</f>
        <v>2.04</v>
      </c>
    </row>
    <row r="56" spans="1:6" ht="21">
      <c r="A56" s="6" t="s">
        <v>6</v>
      </c>
      <c r="D56" s="5"/>
      <c r="E56" s="5"/>
      <c r="F56" s="76">
        <f>SUM(B20,B22,F32,F39,F44,F47,F49,F51,F53)</f>
        <v>147.73999999999998</v>
      </c>
    </row>
  </sheetData>
  <mergeCells count="1">
    <mergeCell ref="A25:G25"/>
  </mergeCells>
  <pageMargins left="0.7" right="0.7" top="0.75" bottom="0.75" header="0.3" footer="0.3"/>
  <pageSetup paperSize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H54"/>
  <sheetViews>
    <sheetView workbookViewId="0">
      <selection activeCell="I52" sqref="I52"/>
    </sheetView>
  </sheetViews>
  <sheetFormatPr defaultRowHeight="15"/>
  <cols>
    <col min="1" max="1" width="13.42578125" customWidth="1"/>
    <col min="2" max="2" width="17.8554687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33.75" customHeight="1">
      <c r="A3" s="7" t="s">
        <v>1</v>
      </c>
      <c r="B3" s="88" t="s">
        <v>46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54">
        <v>45021</v>
      </c>
      <c r="B4" s="155"/>
      <c r="C4" s="156" t="s">
        <v>8</v>
      </c>
      <c r="D4" s="157">
        <v>2</v>
      </c>
      <c r="E4" s="158">
        <v>27</v>
      </c>
      <c r="F4" s="158">
        <f>D4*E4</f>
        <v>54</v>
      </c>
      <c r="G4" s="158"/>
    </row>
    <row r="5" spans="1:7" s="11" customFormat="1" ht="15.75">
      <c r="A5" s="149"/>
      <c r="B5" s="150"/>
      <c r="C5" s="150" t="s">
        <v>8</v>
      </c>
      <c r="D5" s="151"/>
      <c r="E5" s="152">
        <v>27</v>
      </c>
      <c r="F5" s="152">
        <f>D5*E5</f>
        <v>0</v>
      </c>
      <c r="G5" s="152"/>
    </row>
    <row r="6" spans="1:7" s="11" customFormat="1" ht="15.75">
      <c r="A6" s="149"/>
      <c r="B6" s="150"/>
      <c r="C6" s="150"/>
      <c r="D6" s="151"/>
      <c r="E6" s="152"/>
      <c r="F6" s="152">
        <f t="shared" ref="F6:F15" si="0">D6*E6</f>
        <v>0</v>
      </c>
      <c r="G6" s="152"/>
    </row>
    <row r="7" spans="1:7" s="11" customFormat="1" ht="15.75">
      <c r="A7" s="149"/>
      <c r="B7" s="150"/>
      <c r="C7" s="22"/>
      <c r="D7" s="151"/>
      <c r="E7" s="152"/>
      <c r="F7" s="152">
        <f t="shared" si="0"/>
        <v>0</v>
      </c>
      <c r="G7" s="152"/>
    </row>
    <row r="8" spans="1:7" s="11" customFormat="1" ht="15.75">
      <c r="A8" s="149"/>
      <c r="B8" s="150"/>
      <c r="C8" s="150"/>
      <c r="D8" s="151"/>
      <c r="E8" s="152"/>
      <c r="F8" s="152">
        <f>D8*E8</f>
        <v>0</v>
      </c>
      <c r="G8" s="152"/>
    </row>
    <row r="9" spans="1:7" s="11" customFormat="1" ht="15.75">
      <c r="A9" s="149"/>
      <c r="B9" s="150"/>
      <c r="C9" s="150"/>
      <c r="D9" s="151"/>
      <c r="E9" s="152"/>
      <c r="F9" s="152">
        <f>D9*E9</f>
        <v>0</v>
      </c>
      <c r="G9" s="152"/>
    </row>
    <row r="10" spans="1:7" s="11" customFormat="1" ht="15.75">
      <c r="A10" s="149"/>
      <c r="B10" s="150"/>
      <c r="C10" s="22"/>
      <c r="D10" s="151"/>
      <c r="E10" s="152"/>
      <c r="F10" s="152">
        <f>D10*E10</f>
        <v>0</v>
      </c>
      <c r="G10" s="152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15.75">
      <c r="A15" s="12"/>
      <c r="B15" s="13"/>
      <c r="C15" s="13"/>
      <c r="D15" s="14"/>
      <c r="E15" s="15"/>
      <c r="F15" s="15">
        <f t="shared" si="0"/>
        <v>0</v>
      </c>
      <c r="G15" s="16"/>
    </row>
    <row r="16" spans="1:7" s="11" customFormat="1" ht="15.75">
      <c r="A16" s="17" t="s">
        <v>13</v>
      </c>
      <c r="B16" s="18">
        <f>SUM(F4:F16)</f>
        <v>54</v>
      </c>
      <c r="C16" s="55"/>
      <c r="D16" s="19"/>
      <c r="E16" s="18"/>
      <c r="F16" s="18"/>
      <c r="G16" s="16"/>
    </row>
    <row r="17" spans="1:8">
      <c r="A17" s="56" t="s">
        <v>14</v>
      </c>
      <c r="B17" s="57">
        <v>2.8</v>
      </c>
    </row>
    <row r="18" spans="1:8">
      <c r="A18" s="56" t="s">
        <v>6</v>
      </c>
      <c r="B18" s="58">
        <f>SUM(B17*B16)</f>
        <v>151.19999999999999</v>
      </c>
    </row>
    <row r="21" spans="1:8" ht="23.25">
      <c r="A21" s="185" t="s">
        <v>15</v>
      </c>
      <c r="B21" s="185"/>
      <c r="C21" s="185"/>
      <c r="D21" s="185"/>
      <c r="E21" s="185"/>
      <c r="F21" s="185"/>
      <c r="G21" s="185"/>
      <c r="H21" s="4"/>
    </row>
    <row r="22" spans="1:8" s="11" customFormat="1" ht="15.75">
      <c r="D22" s="20"/>
      <c r="E22" s="21"/>
      <c r="G22" s="22"/>
    </row>
    <row r="23" spans="1:8" s="11" customFormat="1" ht="15.75">
      <c r="A23" s="23" t="s">
        <v>1</v>
      </c>
      <c r="B23" s="23"/>
      <c r="C23" s="60"/>
      <c r="D23" s="24" t="s">
        <v>16</v>
      </c>
      <c r="E23" s="53" t="s">
        <v>5</v>
      </c>
      <c r="F23" s="23" t="s">
        <v>6</v>
      </c>
      <c r="G23" s="26"/>
    </row>
    <row r="24" spans="1:8" s="11" customFormat="1" ht="15.75">
      <c r="A24" s="29">
        <v>45021</v>
      </c>
      <c r="B24" s="28"/>
      <c r="C24" s="27"/>
      <c r="D24" s="30">
        <v>48</v>
      </c>
      <c r="E24" s="161">
        <v>0.65500000000000003</v>
      </c>
      <c r="F24" s="161">
        <f>SUM(D24*E24)</f>
        <v>31.44</v>
      </c>
      <c r="G24" s="22"/>
    </row>
    <row r="25" spans="1:8" s="11" customFormat="1" ht="15.75">
      <c r="A25" s="28"/>
      <c r="B25" s="28"/>
      <c r="C25" s="27"/>
      <c r="D25" s="30"/>
      <c r="E25" s="161">
        <v>0.65500000000000003</v>
      </c>
      <c r="F25" s="161">
        <f t="shared" ref="F25:F26" si="1">SUM(D25*E25)</f>
        <v>0</v>
      </c>
      <c r="G25" s="22"/>
    </row>
    <row r="26" spans="1:8" s="11" customFormat="1" ht="15.75">
      <c r="A26" s="28"/>
      <c r="B26" s="27"/>
      <c r="C26" s="27"/>
      <c r="D26" s="30"/>
      <c r="E26" s="161">
        <v>0.65500000000000003</v>
      </c>
      <c r="F26" s="161">
        <f t="shared" si="1"/>
        <v>0</v>
      </c>
      <c r="G26" s="22"/>
    </row>
    <row r="27" spans="1:8" s="11" customFormat="1" ht="15.75">
      <c r="A27" s="27"/>
      <c r="B27" s="27"/>
      <c r="C27" s="27"/>
      <c r="D27" s="30"/>
      <c r="E27" s="161">
        <v>0.65500000000000003</v>
      </c>
      <c r="F27" s="161"/>
      <c r="G27" s="22"/>
    </row>
    <row r="28" spans="1:8" s="35" customFormat="1" ht="15.75">
      <c r="A28" s="32" t="s">
        <v>6</v>
      </c>
      <c r="B28" s="32"/>
      <c r="C28" s="32"/>
      <c r="D28" s="33">
        <f>SUM(D24:D27)</f>
        <v>48</v>
      </c>
      <c r="E28" s="161">
        <v>0.65500000000000003</v>
      </c>
      <c r="F28" s="162">
        <f>SUM(D28*E28)</f>
        <v>31.44</v>
      </c>
      <c r="G28" s="34"/>
    </row>
    <row r="29" spans="1:8" s="11" customFormat="1" ht="15.75">
      <c r="D29" s="20"/>
      <c r="E29" s="21"/>
      <c r="G29" s="22"/>
    </row>
    <row r="30" spans="1:8" s="11" customFormat="1" ht="15.75">
      <c r="A30" s="61" t="s">
        <v>1</v>
      </c>
      <c r="B30" s="62"/>
      <c r="C30" s="62"/>
      <c r="D30" s="37" t="s">
        <v>21</v>
      </c>
      <c r="E30" s="63" t="s">
        <v>5</v>
      </c>
      <c r="F30" s="61" t="s">
        <v>6</v>
      </c>
    </row>
    <row r="31" spans="1:8" s="11" customFormat="1" ht="15.75">
      <c r="A31" s="39">
        <v>45021</v>
      </c>
      <c r="B31" s="36"/>
      <c r="C31" s="39"/>
      <c r="D31" s="40">
        <v>1</v>
      </c>
      <c r="E31" s="41">
        <v>60</v>
      </c>
      <c r="F31" s="41">
        <f>D31*E31</f>
        <v>60</v>
      </c>
    </row>
    <row r="32" spans="1:8" s="11" customFormat="1" ht="15.75">
      <c r="A32" s="39"/>
      <c r="B32" s="36"/>
      <c r="C32" s="39"/>
      <c r="D32" s="40"/>
      <c r="E32" s="41">
        <v>60</v>
      </c>
      <c r="F32" s="41">
        <f>D32*E32</f>
        <v>0</v>
      </c>
    </row>
    <row r="33" spans="1:6" s="11" customFormat="1" ht="15.75">
      <c r="A33" s="39"/>
      <c r="B33" s="36"/>
      <c r="C33" s="36"/>
      <c r="D33" s="40"/>
      <c r="E33" s="41">
        <v>60</v>
      </c>
      <c r="F33" s="41">
        <f>D33*E33</f>
        <v>0</v>
      </c>
    </row>
    <row r="34" spans="1:6" s="11" customFormat="1" ht="15.75">
      <c r="A34" s="36"/>
      <c r="B34" s="36"/>
      <c r="C34" s="36"/>
      <c r="D34" s="40"/>
      <c r="E34" s="41"/>
      <c r="F34" s="36"/>
    </row>
    <row r="35" spans="1:6" s="11" customFormat="1" ht="15.75">
      <c r="A35" s="38" t="s">
        <v>6</v>
      </c>
      <c r="B35" s="36"/>
      <c r="C35" s="36"/>
      <c r="D35" s="42">
        <f>SUM(D31:D34)</f>
        <v>1</v>
      </c>
      <c r="E35" s="43"/>
      <c r="F35" s="43">
        <f>SUM(F31:F34)</f>
        <v>60</v>
      </c>
    </row>
    <row r="36" spans="1:6" s="11" customFormat="1" ht="15.75">
      <c r="D36" s="20"/>
      <c r="E36" s="21"/>
    </row>
    <row r="37" spans="1:6" s="11" customFormat="1" ht="15.75">
      <c r="D37" s="44" t="s">
        <v>22</v>
      </c>
      <c r="E37" s="45" t="s">
        <v>5</v>
      </c>
      <c r="F37" s="46" t="s">
        <v>6</v>
      </c>
    </row>
    <row r="38" spans="1:6" s="11" customFormat="1" ht="15.75">
      <c r="D38" s="20"/>
      <c r="E38" s="21">
        <v>35</v>
      </c>
      <c r="F38" s="21">
        <f>D38*E38</f>
        <v>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7" t="s">
        <v>6</v>
      </c>
      <c r="D41" s="48"/>
      <c r="E41" s="35"/>
      <c r="F41" s="35">
        <f>SUM(F38:F40)</f>
        <v>0</v>
      </c>
    </row>
    <row r="42" spans="1:6" s="11" customFormat="1" ht="15.75">
      <c r="D42" s="20"/>
    </row>
    <row r="43" spans="1:6" s="11" customFormat="1" ht="15.75">
      <c r="D43" s="49" t="s">
        <v>24</v>
      </c>
      <c r="E43" s="64" t="s">
        <v>5</v>
      </c>
      <c r="F43" s="65" t="s">
        <v>6</v>
      </c>
    </row>
    <row r="44" spans="1:6" s="11" customFormat="1" ht="15.75">
      <c r="A44" s="78"/>
      <c r="D44" s="20">
        <v>1</v>
      </c>
      <c r="E44" s="21">
        <v>2.04</v>
      </c>
      <c r="F44" s="50">
        <f>D44*E44</f>
        <v>2.04</v>
      </c>
    </row>
    <row r="45" spans="1:6" s="11" customFormat="1" ht="15.75">
      <c r="D45" s="164" t="s">
        <v>31</v>
      </c>
      <c r="E45" s="66" t="s">
        <v>5</v>
      </c>
      <c r="F45" s="51" t="s">
        <v>6</v>
      </c>
    </row>
    <row r="46" spans="1:6" s="11" customFormat="1" ht="15.75">
      <c r="A46" s="170" t="s">
        <v>23</v>
      </c>
      <c r="D46" s="20"/>
      <c r="E46" s="21">
        <v>0.57999999999999996</v>
      </c>
      <c r="F46" s="50">
        <f>D46*E46</f>
        <v>0</v>
      </c>
    </row>
    <row r="47" spans="1:6" s="11" customFormat="1" ht="15.75">
      <c r="D47" s="165" t="s">
        <v>26</v>
      </c>
      <c r="E47" s="67" t="s">
        <v>27</v>
      </c>
      <c r="F47" s="52" t="s">
        <v>6</v>
      </c>
    </row>
    <row r="48" spans="1:6" s="11" customFormat="1" ht="15.75">
      <c r="D48" s="20"/>
      <c r="E48" s="21">
        <v>1.9</v>
      </c>
      <c r="F48" s="50">
        <f>D48*E48</f>
        <v>0</v>
      </c>
    </row>
    <row r="49" spans="1:6" s="11" customFormat="1" ht="15.75">
      <c r="D49" s="166" t="s">
        <v>28</v>
      </c>
      <c r="E49" s="68" t="s">
        <v>5</v>
      </c>
      <c r="F49" s="54" t="s">
        <v>6</v>
      </c>
    </row>
    <row r="50" spans="1:6" s="11" customFormat="1" ht="15.75">
      <c r="D50" s="20"/>
      <c r="E50" s="21">
        <v>0.53</v>
      </c>
      <c r="F50" s="50">
        <f>D50*E50</f>
        <v>0</v>
      </c>
    </row>
    <row r="51" spans="1:6" s="11" customFormat="1" ht="15.75">
      <c r="D51" s="167" t="s">
        <v>29</v>
      </c>
      <c r="E51" s="69" t="s">
        <v>5</v>
      </c>
      <c r="F51" s="69" t="s">
        <v>6</v>
      </c>
    </row>
    <row r="52" spans="1:6" s="11" customFormat="1" ht="15.75">
      <c r="D52" s="180"/>
      <c r="E52" s="181"/>
      <c r="F52" s="182">
        <f>SUM(F44:F51)</f>
        <v>2.04</v>
      </c>
    </row>
    <row r="53" spans="1:6" s="11" customFormat="1" ht="15.75">
      <c r="D53" s="20"/>
    </row>
    <row r="54" spans="1:6" ht="21">
      <c r="A54" s="6" t="s">
        <v>6</v>
      </c>
      <c r="D54" s="5"/>
      <c r="E54" s="5"/>
      <c r="F54" s="163">
        <f>SUM(B16,B18,F28,F35,F41,F52)</f>
        <v>298.68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I56"/>
  <sheetViews>
    <sheetView workbookViewId="0">
      <selection activeCell="H51" sqref="H51"/>
    </sheetView>
  </sheetViews>
  <sheetFormatPr defaultRowHeight="15"/>
  <cols>
    <col min="1" max="1" width="13.42578125" customWidth="1"/>
    <col min="2" max="2" width="13.140625" customWidth="1"/>
    <col min="3" max="3" width="12.42578125" customWidth="1"/>
    <col min="4" max="4" width="16" customWidth="1"/>
    <col min="5" max="5" width="11" customWidth="1"/>
    <col min="6" max="6" width="12.7109375" customWidth="1"/>
    <col min="7" max="7" width="1.5703125" customWidth="1"/>
    <col min="8" max="8" width="14.140625" customWidth="1"/>
  </cols>
  <sheetData>
    <row r="1" spans="1:8" ht="23.25">
      <c r="A1" s="1"/>
      <c r="B1" s="3" t="s">
        <v>0</v>
      </c>
      <c r="C1" s="1"/>
      <c r="D1" s="1"/>
      <c r="E1" s="59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135" t="s">
        <v>47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15.75">
      <c r="A4" s="175">
        <v>45041</v>
      </c>
      <c r="B4" s="172"/>
      <c r="C4" s="13" t="s">
        <v>8</v>
      </c>
      <c r="D4" s="14">
        <v>4</v>
      </c>
      <c r="E4" s="15">
        <v>27</v>
      </c>
      <c r="F4" s="15">
        <f>D4*E4</f>
        <v>108</v>
      </c>
      <c r="G4" s="15"/>
      <c r="H4" s="139"/>
    </row>
    <row r="5" spans="1:8" s="11" customFormat="1" ht="15.75">
      <c r="A5" s="149">
        <v>45034</v>
      </c>
      <c r="B5" s="150"/>
      <c r="C5" s="150" t="s">
        <v>8</v>
      </c>
      <c r="D5" s="151">
        <v>3.25</v>
      </c>
      <c r="E5" s="152">
        <v>27</v>
      </c>
      <c r="F5" s="152">
        <f>D5*E5</f>
        <v>87.75</v>
      </c>
      <c r="G5" s="152"/>
      <c r="H5" s="153"/>
    </row>
    <row r="6" spans="1:8" s="11" customFormat="1" ht="15.75">
      <c r="A6" s="149"/>
      <c r="B6" s="150"/>
      <c r="C6" s="150" t="s">
        <v>8</v>
      </c>
      <c r="D6" s="151"/>
      <c r="E6" s="152">
        <v>27</v>
      </c>
      <c r="F6" s="152">
        <f t="shared" ref="F6:F15" si="0">D6*E6</f>
        <v>0</v>
      </c>
      <c r="G6" s="152"/>
      <c r="H6" s="153"/>
    </row>
    <row r="7" spans="1:8" s="11" customFormat="1" ht="15.75">
      <c r="A7" s="149"/>
      <c r="B7" s="150"/>
      <c r="C7" s="150" t="s">
        <v>8</v>
      </c>
      <c r="D7" s="151"/>
      <c r="E7" s="152">
        <v>27</v>
      </c>
      <c r="F7" s="152">
        <f>D7*E7</f>
        <v>0</v>
      </c>
      <c r="G7" s="152"/>
      <c r="H7" s="150"/>
    </row>
    <row r="8" spans="1:8" s="11" customFormat="1" ht="15.75">
      <c r="A8" s="149"/>
      <c r="B8" s="150"/>
      <c r="C8" s="150"/>
      <c r="D8" s="151"/>
      <c r="E8" s="152">
        <v>27</v>
      </c>
      <c r="F8" s="152">
        <f>D8*E8</f>
        <v>0</v>
      </c>
      <c r="G8" s="152"/>
      <c r="H8" s="150"/>
    </row>
    <row r="9" spans="1:8" s="11" customFormat="1" ht="15.75">
      <c r="A9" s="12"/>
      <c r="B9" s="13"/>
      <c r="D9" s="14"/>
      <c r="E9" s="15">
        <v>27</v>
      </c>
      <c r="F9" s="15">
        <f>D9*E9</f>
        <v>0</v>
      </c>
      <c r="G9" s="15"/>
      <c r="H9" s="13"/>
    </row>
    <row r="10" spans="1:8" s="11" customFormat="1" ht="15.75">
      <c r="A10" s="12"/>
      <c r="B10" s="13"/>
      <c r="C10" s="13"/>
      <c r="D10" s="14"/>
      <c r="E10" s="15">
        <v>27</v>
      </c>
      <c r="F10" s="15">
        <f t="shared" si="0"/>
        <v>0</v>
      </c>
      <c r="G10" s="16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0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  <c r="H14" s="13"/>
    </row>
    <row r="15" spans="1:8" s="11" customFormat="1" ht="15.75">
      <c r="A15" s="12"/>
      <c r="B15" s="13"/>
      <c r="C15" s="77"/>
      <c r="D15" s="14"/>
      <c r="E15" s="15"/>
      <c r="F15" s="15">
        <f t="shared" si="0"/>
        <v>0</v>
      </c>
      <c r="G15" s="16"/>
      <c r="H15" s="13"/>
    </row>
    <row r="16" spans="1:8" s="11" customFormat="1" ht="15.75">
      <c r="A16" s="12"/>
      <c r="B16" s="13"/>
      <c r="C16" s="77"/>
      <c r="D16" s="14"/>
      <c r="E16" s="15"/>
      <c r="F16" s="15"/>
      <c r="G16" s="16"/>
      <c r="H16" s="13"/>
    </row>
    <row r="17" spans="1:9" s="11" customFormat="1" ht="15.75">
      <c r="A17" s="12"/>
      <c r="B17" s="13"/>
      <c r="C17" s="77"/>
      <c r="D17" s="14"/>
      <c r="E17" s="15"/>
      <c r="F17" s="15"/>
      <c r="G17" s="16"/>
      <c r="H17" s="13"/>
    </row>
    <row r="18" spans="1:9" s="11" customFormat="1" ht="15.75">
      <c r="A18" s="17" t="s">
        <v>13</v>
      </c>
      <c r="B18" s="18">
        <f>SUM(F4:F18)</f>
        <v>195.75</v>
      </c>
      <c r="C18" s="55"/>
      <c r="D18" s="19"/>
      <c r="E18" s="18"/>
      <c r="F18" s="18"/>
      <c r="G18" s="16"/>
      <c r="H18" s="13"/>
    </row>
    <row r="19" spans="1:9">
      <c r="A19" s="56" t="s">
        <v>14</v>
      </c>
      <c r="B19" s="57">
        <v>2.8</v>
      </c>
    </row>
    <row r="20" spans="1:9">
      <c r="A20" s="56" t="s">
        <v>6</v>
      </c>
      <c r="B20" s="58">
        <f>SUM(B19*B18)</f>
        <v>548.09999999999991</v>
      </c>
    </row>
    <row r="23" spans="1:9" ht="23.25">
      <c r="A23" s="185" t="s">
        <v>15</v>
      </c>
      <c r="B23" s="185"/>
      <c r="C23" s="185"/>
      <c r="D23" s="185"/>
      <c r="E23" s="185"/>
      <c r="F23" s="185"/>
      <c r="G23" s="185"/>
      <c r="H23" s="185"/>
      <c r="I23" s="4"/>
    </row>
    <row r="24" spans="1:9" s="11" customFormat="1" ht="15.75">
      <c r="D24" s="20"/>
      <c r="E24" s="21"/>
      <c r="G24" s="22"/>
    </row>
    <row r="25" spans="1:9" s="11" customFormat="1" ht="15.75">
      <c r="A25" s="23" t="s">
        <v>1</v>
      </c>
      <c r="B25" s="23" t="s">
        <v>34</v>
      </c>
      <c r="C25" s="23" t="s">
        <v>35</v>
      </c>
      <c r="D25" s="24" t="s">
        <v>16</v>
      </c>
      <c r="E25" s="53" t="s">
        <v>5</v>
      </c>
      <c r="F25" s="23" t="s">
        <v>6</v>
      </c>
      <c r="G25" s="26"/>
    </row>
    <row r="26" spans="1:9" s="11" customFormat="1" ht="15.75">
      <c r="A26" s="29">
        <v>45041</v>
      </c>
      <c r="B26" s="28"/>
      <c r="C26" s="27"/>
      <c r="D26" s="30">
        <v>17</v>
      </c>
      <c r="E26" s="71">
        <v>0.65500000000000003</v>
      </c>
      <c r="F26" s="31">
        <f>SUM(D26*E26)</f>
        <v>11.135</v>
      </c>
      <c r="G26" s="22"/>
    </row>
    <row r="27" spans="1:9" s="11" customFormat="1" ht="15.75">
      <c r="A27" s="28">
        <v>45034</v>
      </c>
      <c r="B27" s="28"/>
      <c r="C27" s="27"/>
      <c r="D27" s="30">
        <v>20</v>
      </c>
      <c r="E27" s="71">
        <v>0.65500000000000003</v>
      </c>
      <c r="F27" s="31">
        <f t="shared" ref="F27:F28" si="1">SUM(D27*E27)</f>
        <v>13.100000000000001</v>
      </c>
      <c r="G27" s="22"/>
    </row>
    <row r="28" spans="1:9" s="11" customFormat="1" ht="15.75">
      <c r="A28" s="28"/>
      <c r="B28" s="27"/>
      <c r="C28" s="27"/>
      <c r="D28" s="30"/>
      <c r="E28" s="71">
        <v>0.65500000000000003</v>
      </c>
      <c r="F28" s="31">
        <f t="shared" si="1"/>
        <v>0</v>
      </c>
      <c r="G28" s="22"/>
    </row>
    <row r="29" spans="1:9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9" s="35" customFormat="1" ht="15.75">
      <c r="A30" s="32" t="s">
        <v>6</v>
      </c>
      <c r="B30" s="32"/>
      <c r="C30" s="32"/>
      <c r="D30" s="33">
        <f>SUM(D26:D29)</f>
        <v>37</v>
      </c>
      <c r="E30" s="71">
        <v>0.65500000000000003</v>
      </c>
      <c r="F30" s="70">
        <f>SUM(D30*E30)</f>
        <v>24.234999999999999</v>
      </c>
      <c r="G30" s="34"/>
    </row>
    <row r="31" spans="1:9" s="11" customFormat="1" ht="15.75">
      <c r="D31" s="20"/>
      <c r="E31" s="21"/>
      <c r="G31" s="22"/>
    </row>
    <row r="32" spans="1:9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45041</v>
      </c>
      <c r="B33" s="36"/>
      <c r="C33" s="39"/>
      <c r="D33" s="40">
        <v>1.5</v>
      </c>
      <c r="E33" s="41">
        <v>60</v>
      </c>
      <c r="F33" s="41">
        <f>D33*E33</f>
        <v>90</v>
      </c>
    </row>
    <row r="34" spans="1:6" s="11" customFormat="1" ht="15.75">
      <c r="A34" s="39">
        <v>45034</v>
      </c>
      <c r="B34" s="36"/>
      <c r="C34" s="39"/>
      <c r="D34" s="40">
        <v>1.5</v>
      </c>
      <c r="E34" s="41">
        <v>60</v>
      </c>
      <c r="F34" s="41">
        <f>D34*E34</f>
        <v>90</v>
      </c>
    </row>
    <row r="35" spans="1:6" s="11" customFormat="1" ht="15.75">
      <c r="A35" s="39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3</v>
      </c>
      <c r="E37" s="43"/>
      <c r="F37" s="43">
        <f>SUM(F33:F36)</f>
        <v>180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C40" s="78"/>
      <c r="D40" s="20"/>
      <c r="E40" s="21">
        <v>35</v>
      </c>
      <c r="F40" s="21">
        <f>D40*E40</f>
        <v>0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0</v>
      </c>
    </row>
    <row r="44" spans="1:6" s="11" customFormat="1" ht="15.75"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C46" s="78"/>
      <c r="D46" s="20">
        <v>7</v>
      </c>
      <c r="E46" s="21">
        <v>2.04</v>
      </c>
      <c r="F46" s="50">
        <f>D46*E46</f>
        <v>14.280000000000001</v>
      </c>
    </row>
    <row r="47" spans="1:6" s="11" customFormat="1" ht="15.75">
      <c r="D47" s="90" t="s">
        <v>31</v>
      </c>
      <c r="E47" s="66" t="s">
        <v>5</v>
      </c>
      <c r="F47" s="51" t="s">
        <v>6</v>
      </c>
    </row>
    <row r="48" spans="1:6" s="11" customFormat="1" ht="15.75">
      <c r="A48" s="78"/>
      <c r="C48" s="78"/>
      <c r="D48" s="11">
        <v>7</v>
      </c>
      <c r="E48" s="21">
        <v>0.57999999999999996</v>
      </c>
      <c r="F48" s="50">
        <f>D48*E48</f>
        <v>4.0599999999999996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179"/>
    </row>
    <row r="54" spans="1:6" s="183" customFormat="1" ht="15.75">
      <c r="D54" s="181"/>
      <c r="E54" s="181"/>
      <c r="F54" s="182">
        <f>SUM(F46:F53)</f>
        <v>18.34</v>
      </c>
    </row>
    <row r="55" spans="1:6" s="11" customFormat="1" ht="15.75"/>
    <row r="56" spans="1:6" ht="21">
      <c r="A56" s="6" t="s">
        <v>6</v>
      </c>
      <c r="D56" s="5"/>
      <c r="E56" s="5"/>
      <c r="F56" s="76">
        <f>SUM(B18,B20,F30,F37,F43,F54)</f>
        <v>966.42499999999995</v>
      </c>
    </row>
  </sheetData>
  <mergeCells count="1">
    <mergeCell ref="A23:H23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I55"/>
  <sheetViews>
    <sheetView tabSelected="1" topLeftCell="A16" workbookViewId="0">
      <selection activeCell="A39" sqref="A39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3.7109375" customWidth="1"/>
    <col min="5" max="5" width="12.7109375" customWidth="1"/>
    <col min="6" max="6" width="13.42578125" customWidth="1"/>
    <col min="7" max="7" width="1.85546875" customWidth="1"/>
    <col min="8" max="8" width="15.140625" customWidth="1"/>
  </cols>
  <sheetData>
    <row r="1" spans="1:8" ht="23.25">
      <c r="A1" s="1"/>
      <c r="B1" s="3" t="s">
        <v>0</v>
      </c>
      <c r="C1" s="1"/>
      <c r="D1" s="1"/>
      <c r="E1" s="87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/>
      <c r="B3" s="75" t="s">
        <v>17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15.75">
      <c r="A4" s="149">
        <v>45105</v>
      </c>
      <c r="B4" s="150"/>
      <c r="C4" s="150" t="s">
        <v>8</v>
      </c>
      <c r="D4" s="151">
        <v>0.5</v>
      </c>
      <c r="E4" s="152">
        <v>27</v>
      </c>
      <c r="F4" s="152">
        <f t="shared" ref="F4:F6" si="0">D4*E4</f>
        <v>13.5</v>
      </c>
      <c r="G4" s="152"/>
      <c r="H4" s="150" t="s">
        <v>18</v>
      </c>
    </row>
    <row r="5" spans="1:8" s="11" customFormat="1" ht="15.75">
      <c r="A5" s="149">
        <v>45106</v>
      </c>
      <c r="B5" s="150"/>
      <c r="C5" s="150" t="s">
        <v>8</v>
      </c>
      <c r="D5" s="151">
        <v>3</v>
      </c>
      <c r="E5" s="152">
        <v>27</v>
      </c>
      <c r="F5" s="152">
        <f t="shared" si="0"/>
        <v>81</v>
      </c>
      <c r="G5" s="16"/>
      <c r="H5" s="13" t="s">
        <v>19</v>
      </c>
    </row>
    <row r="6" spans="1:8" s="11" customFormat="1" ht="15.75">
      <c r="A6" s="149">
        <v>45109</v>
      </c>
      <c r="B6" s="150"/>
      <c r="C6" s="150" t="s">
        <v>8</v>
      </c>
      <c r="D6" s="151">
        <v>1.5</v>
      </c>
      <c r="E6" s="152">
        <v>27</v>
      </c>
      <c r="F6" s="152">
        <f t="shared" si="0"/>
        <v>40.5</v>
      </c>
      <c r="G6" s="16"/>
      <c r="H6" s="13" t="s">
        <v>18</v>
      </c>
    </row>
    <row r="7" spans="1:8" s="11" customFormat="1" ht="15.75">
      <c r="A7" s="149"/>
      <c r="B7" s="150"/>
      <c r="C7" s="150" t="s">
        <v>8</v>
      </c>
      <c r="D7" s="151"/>
      <c r="E7" s="152">
        <v>27</v>
      </c>
      <c r="F7" s="152">
        <f t="shared" ref="F7:F9" si="1">D7*E7</f>
        <v>0</v>
      </c>
      <c r="G7" s="16"/>
      <c r="H7" s="13" t="s">
        <v>19</v>
      </c>
    </row>
    <row r="8" spans="1:8" s="11" customFormat="1" ht="31.5">
      <c r="A8" s="149"/>
      <c r="B8" s="150"/>
      <c r="C8" s="150" t="s">
        <v>8</v>
      </c>
      <c r="D8" s="151"/>
      <c r="E8" s="152">
        <v>27</v>
      </c>
      <c r="F8" s="152">
        <f t="shared" si="1"/>
        <v>0</v>
      </c>
      <c r="G8" s="16"/>
      <c r="H8" s="79" t="s">
        <v>20</v>
      </c>
    </row>
    <row r="9" spans="1:8" s="11" customFormat="1" ht="15.75">
      <c r="A9" s="149"/>
      <c r="B9" s="150"/>
      <c r="C9" s="150"/>
      <c r="D9" s="151"/>
      <c r="E9" s="152">
        <v>27</v>
      </c>
      <c r="F9" s="152">
        <f t="shared" si="1"/>
        <v>0</v>
      </c>
      <c r="G9" s="16"/>
      <c r="H9" s="13" t="s">
        <v>18</v>
      </c>
    </row>
    <row r="10" spans="1:8" s="11" customFormat="1" ht="15.75">
      <c r="A10" s="12"/>
      <c r="B10" s="13"/>
      <c r="C10" s="13"/>
      <c r="D10" s="14"/>
      <c r="E10" s="15">
        <v>27</v>
      </c>
      <c r="F10" s="15">
        <f t="shared" ref="F10:F17" si="2">D10*E10</f>
        <v>0</v>
      </c>
      <c r="G10" s="16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2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>
        <v>27</v>
      </c>
      <c r="F12" s="15">
        <f t="shared" si="2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>
        <v>27</v>
      </c>
      <c r="F13" s="15">
        <f t="shared" si="2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>
        <v>27</v>
      </c>
      <c r="F14" s="15">
        <f t="shared" si="2"/>
        <v>0</v>
      </c>
      <c r="G14" s="16"/>
      <c r="H14" s="13"/>
    </row>
    <row r="15" spans="1:8" s="11" customFormat="1" ht="15.75">
      <c r="A15" s="12"/>
      <c r="B15" s="13"/>
      <c r="C15" s="13"/>
      <c r="D15" s="14"/>
      <c r="E15" s="15">
        <v>27</v>
      </c>
      <c r="F15" s="15">
        <f t="shared" si="2"/>
        <v>0</v>
      </c>
      <c r="G15" s="16"/>
      <c r="H15" s="13"/>
    </row>
    <row r="16" spans="1:8" s="11" customFormat="1" ht="15.75">
      <c r="A16" s="12"/>
      <c r="B16" s="13"/>
      <c r="C16" s="13"/>
      <c r="D16" s="14"/>
      <c r="E16" s="15">
        <v>27</v>
      </c>
      <c r="F16" s="15">
        <f t="shared" si="2"/>
        <v>0</v>
      </c>
      <c r="G16" s="16"/>
      <c r="H16" s="13"/>
    </row>
    <row r="17" spans="1:9" s="11" customFormat="1" ht="15.75">
      <c r="A17" s="12"/>
      <c r="B17" s="13"/>
      <c r="C17" s="13"/>
      <c r="D17" s="14"/>
      <c r="E17" s="15"/>
      <c r="F17" s="15">
        <f t="shared" si="2"/>
        <v>0</v>
      </c>
      <c r="G17" s="16"/>
      <c r="H17" s="13"/>
    </row>
    <row r="18" spans="1:9" s="11" customFormat="1" ht="15.75">
      <c r="A18" s="17" t="s">
        <v>13</v>
      </c>
      <c r="B18" s="18">
        <f>SUM(F4:F18)</f>
        <v>135</v>
      </c>
      <c r="C18" s="55"/>
      <c r="D18" s="19"/>
      <c r="E18" s="18"/>
      <c r="F18" s="18"/>
      <c r="G18" s="16"/>
      <c r="H18" s="13"/>
    </row>
    <row r="19" spans="1:9">
      <c r="A19" s="56" t="s">
        <v>14</v>
      </c>
      <c r="B19" s="57">
        <v>2.8</v>
      </c>
    </row>
    <row r="20" spans="1:9">
      <c r="A20" s="56" t="s">
        <v>6</v>
      </c>
      <c r="B20" s="58">
        <f>SUM(B19*B18)</f>
        <v>378</v>
      </c>
    </row>
    <row r="23" spans="1:9" ht="23.25">
      <c r="A23" s="185" t="s">
        <v>15</v>
      </c>
      <c r="B23" s="185"/>
      <c r="C23" s="185"/>
      <c r="D23" s="185"/>
      <c r="E23" s="185"/>
      <c r="F23" s="185"/>
      <c r="G23" s="185"/>
      <c r="H23" s="185"/>
      <c r="I23" s="4"/>
    </row>
    <row r="24" spans="1:9" s="11" customFormat="1" ht="15.75">
      <c r="D24" s="20"/>
      <c r="E24" s="21"/>
      <c r="G24" s="22"/>
    </row>
    <row r="25" spans="1:9" s="11" customFormat="1" ht="15.75">
      <c r="A25" s="23" t="s">
        <v>1</v>
      </c>
      <c r="B25" s="23"/>
      <c r="C25" s="60"/>
      <c r="D25" s="24" t="s">
        <v>16</v>
      </c>
      <c r="E25" s="53" t="s">
        <v>5</v>
      </c>
      <c r="F25" s="23" t="s">
        <v>6</v>
      </c>
      <c r="G25" s="26"/>
    </row>
    <row r="26" spans="1:9" s="11" customFormat="1" ht="15.75">
      <c r="A26" s="29">
        <v>45106</v>
      </c>
      <c r="B26" s="28"/>
      <c r="C26" s="27"/>
      <c r="D26" s="30"/>
      <c r="E26" s="71">
        <v>0.65500000000000003</v>
      </c>
      <c r="F26" s="31">
        <f>SUM(D26*E26)</f>
        <v>0</v>
      </c>
      <c r="G26" s="22"/>
    </row>
    <row r="27" spans="1:9" s="11" customFormat="1" ht="15.75">
      <c r="A27" s="28"/>
      <c r="B27" s="28"/>
      <c r="C27" s="27"/>
      <c r="D27" s="30"/>
      <c r="E27" s="71">
        <v>0.65500000000000003</v>
      </c>
      <c r="F27" s="31">
        <f t="shared" ref="F27:F28" si="3">SUM(D27*E27)</f>
        <v>0</v>
      </c>
      <c r="G27" s="22"/>
    </row>
    <row r="28" spans="1:9" s="11" customFormat="1" ht="15.75">
      <c r="A28" s="28"/>
      <c r="B28" s="27"/>
      <c r="C28" s="27"/>
      <c r="D28" s="30"/>
      <c r="E28" s="71">
        <v>0.65500000000000003</v>
      </c>
      <c r="F28" s="31">
        <f t="shared" si="3"/>
        <v>0</v>
      </c>
      <c r="G28" s="22"/>
    </row>
    <row r="29" spans="1:9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9" s="35" customFormat="1" ht="15.75">
      <c r="A30" s="32" t="s">
        <v>6</v>
      </c>
      <c r="B30" s="32"/>
      <c r="C30" s="32"/>
      <c r="D30" s="33">
        <f>SUM(D26:D29)</f>
        <v>0</v>
      </c>
      <c r="E30" s="72">
        <v>0.65500000000000003</v>
      </c>
      <c r="F30" s="25">
        <f>SUM(F26:F29)</f>
        <v>0</v>
      </c>
      <c r="G30" s="34"/>
    </row>
    <row r="31" spans="1:9" s="11" customFormat="1" ht="15.75">
      <c r="D31" s="20"/>
      <c r="E31" s="21"/>
      <c r="G31" s="22"/>
    </row>
    <row r="32" spans="1:9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45106</v>
      </c>
      <c r="B33" s="36"/>
      <c r="C33" s="39"/>
      <c r="D33" s="40">
        <v>2.5</v>
      </c>
      <c r="E33" s="41">
        <v>60</v>
      </c>
      <c r="F33" s="41">
        <f>D33*E33</f>
        <v>150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>D34*E34</f>
        <v>0</v>
      </c>
    </row>
    <row r="35" spans="1:6" s="11" customFormat="1" ht="15.75">
      <c r="A35" s="36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2.5</v>
      </c>
      <c r="E37" s="43"/>
      <c r="F37" s="43">
        <f>SUM(F33:F36)</f>
        <v>150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D40" s="20">
        <v>5.5</v>
      </c>
      <c r="E40" s="21">
        <v>35</v>
      </c>
      <c r="F40" s="21">
        <f>D40*E40</f>
        <v>192.5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192.5</v>
      </c>
    </row>
    <row r="44" spans="1:6" s="11" customFormat="1" ht="15.75">
      <c r="A44" s="11" t="s">
        <v>23</v>
      </c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D46" s="20">
        <v>7</v>
      </c>
      <c r="E46" s="21">
        <v>2.04</v>
      </c>
      <c r="F46" s="50">
        <f>D46*E46</f>
        <v>14.280000000000001</v>
      </c>
    </row>
    <row r="47" spans="1:6" s="11" customFormat="1" ht="15.75">
      <c r="D47" s="51" t="s">
        <v>25</v>
      </c>
      <c r="E47" s="66" t="s">
        <v>5</v>
      </c>
      <c r="F47" s="51" t="s">
        <v>6</v>
      </c>
    </row>
    <row r="48" spans="1:6" s="11" customFormat="1" ht="15.75">
      <c r="A48" s="78"/>
      <c r="D48" s="11">
        <v>6</v>
      </c>
      <c r="E48" s="21">
        <v>0.57999999999999996</v>
      </c>
      <c r="F48" s="50">
        <f>D48*E48</f>
        <v>3.4799999999999995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69" t="s">
        <v>6</v>
      </c>
    </row>
    <row r="54" spans="1:6" s="11" customFormat="1" ht="15.75">
      <c r="D54" s="183"/>
      <c r="E54" s="183"/>
      <c r="F54" s="184">
        <f>SUM(F46:F53)</f>
        <v>17.760000000000002</v>
      </c>
    </row>
    <row r="55" spans="1:6" ht="21">
      <c r="A55" s="6" t="s">
        <v>6</v>
      </c>
      <c r="D55" s="5"/>
      <c r="E55" s="5"/>
      <c r="F55" s="76">
        <f>SUM(B18,B20,F30,F37,F43,F46,F48,F50,F52)</f>
        <v>873.26</v>
      </c>
    </row>
  </sheetData>
  <mergeCells count="1">
    <mergeCell ref="A23:H23"/>
  </mergeCells>
  <pageMargins left="0.25" right="0.25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I53"/>
  <sheetViews>
    <sheetView topLeftCell="A31" workbookViewId="0">
      <selection activeCell="H49" sqref="H49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  <col min="8" max="8" width="18.140625" customWidth="1"/>
  </cols>
  <sheetData>
    <row r="1" spans="1:8" ht="23.25">
      <c r="A1" s="1"/>
      <c r="B1" s="3" t="s">
        <v>0</v>
      </c>
      <c r="C1" s="1"/>
      <c r="D1" s="1"/>
      <c r="E1" s="59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88" t="s">
        <v>30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15.75">
      <c r="A4" s="12">
        <v>44998</v>
      </c>
      <c r="C4" s="13" t="s">
        <v>8</v>
      </c>
      <c r="D4" s="14">
        <v>4</v>
      </c>
      <c r="E4" s="15">
        <v>27</v>
      </c>
      <c r="F4" s="15">
        <f>SUM(D4*E4)</f>
        <v>108</v>
      </c>
      <c r="G4" s="15"/>
      <c r="H4" s="139"/>
    </row>
    <row r="5" spans="1:8" s="11" customFormat="1" ht="15.75">
      <c r="A5" s="12">
        <v>44999</v>
      </c>
      <c r="B5" s="13"/>
      <c r="C5" s="13"/>
      <c r="D5" s="14">
        <v>2.25</v>
      </c>
      <c r="E5" s="15">
        <v>27</v>
      </c>
      <c r="F5" s="15">
        <f t="shared" ref="F5" si="0">D5*E5</f>
        <v>60.75</v>
      </c>
      <c r="G5" s="15"/>
      <c r="H5" s="139"/>
    </row>
    <row r="6" spans="1:8" s="11" customFormat="1" ht="19.5" customHeight="1">
      <c r="A6" s="12"/>
      <c r="B6" s="13"/>
      <c r="C6" s="13"/>
      <c r="D6" s="14"/>
      <c r="E6" s="15">
        <v>27</v>
      </c>
      <c r="F6" s="15">
        <f>SUM(D6*E6)</f>
        <v>0</v>
      </c>
      <c r="G6" s="15"/>
      <c r="H6" s="174"/>
    </row>
    <row r="7" spans="1:8" s="11" customFormat="1" ht="15.75">
      <c r="A7" s="12"/>
      <c r="B7" s="13"/>
      <c r="D7" s="14"/>
      <c r="E7" s="15">
        <v>27</v>
      </c>
      <c r="F7" s="15">
        <f t="shared" ref="F7:F15" si="1">D7*E7</f>
        <v>0</v>
      </c>
      <c r="G7" s="15"/>
      <c r="H7" s="139"/>
    </row>
    <row r="8" spans="1:8" s="11" customFormat="1" ht="15.75">
      <c r="A8" s="12"/>
      <c r="B8" s="13"/>
      <c r="C8" s="13"/>
      <c r="D8" s="14"/>
      <c r="E8" s="15">
        <v>27</v>
      </c>
      <c r="F8" s="15">
        <f t="shared" si="1"/>
        <v>0</v>
      </c>
      <c r="G8" s="15"/>
      <c r="H8" s="13"/>
    </row>
    <row r="9" spans="1:8" s="11" customFormat="1" ht="15.75">
      <c r="A9" s="149"/>
      <c r="B9" s="150"/>
      <c r="C9" s="150"/>
      <c r="D9" s="151"/>
      <c r="E9" s="15">
        <v>27</v>
      </c>
      <c r="F9" s="152">
        <f>D9*E9</f>
        <v>0</v>
      </c>
      <c r="G9" s="152"/>
      <c r="H9" s="150"/>
    </row>
    <row r="10" spans="1:8" s="11" customFormat="1" ht="15.75">
      <c r="A10" s="12"/>
      <c r="B10" s="13"/>
      <c r="D10" s="14"/>
      <c r="E10" s="15">
        <v>27</v>
      </c>
      <c r="F10" s="15"/>
      <c r="G10" s="15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1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>
        <v>27</v>
      </c>
      <c r="F12" s="15">
        <f t="shared" si="1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>
        <v>27</v>
      </c>
      <c r="F13" s="15">
        <f t="shared" si="1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>
        <v>27</v>
      </c>
      <c r="F14" s="15">
        <f t="shared" si="1"/>
        <v>0</v>
      </c>
      <c r="G14" s="16"/>
      <c r="H14" s="13"/>
    </row>
    <row r="15" spans="1:8" s="11" customFormat="1" ht="15.75">
      <c r="A15" s="12"/>
      <c r="B15" s="13"/>
      <c r="C15" s="13"/>
      <c r="D15" s="14"/>
      <c r="E15" s="15"/>
      <c r="F15" s="15">
        <f t="shared" si="1"/>
        <v>0</v>
      </c>
      <c r="G15" s="16"/>
      <c r="H15" s="13"/>
    </row>
    <row r="16" spans="1:8" s="11" customFormat="1" ht="15.75">
      <c r="A16" s="17" t="s">
        <v>13</v>
      </c>
      <c r="B16" s="18">
        <f>SUM(F4:F16)</f>
        <v>168.75</v>
      </c>
      <c r="C16" s="55"/>
      <c r="D16" s="19"/>
      <c r="E16" s="18"/>
      <c r="F16" s="18"/>
      <c r="G16" s="16"/>
      <c r="H16" s="13"/>
    </row>
    <row r="17" spans="1:9">
      <c r="A17" s="56" t="s">
        <v>14</v>
      </c>
      <c r="B17" s="57">
        <v>2.8</v>
      </c>
    </row>
    <row r="18" spans="1:9">
      <c r="A18" s="56" t="s">
        <v>6</v>
      </c>
      <c r="B18" s="58">
        <f>SUM(B17*B16)</f>
        <v>472.49999999999994</v>
      </c>
    </row>
    <row r="21" spans="1:9" ht="23.25">
      <c r="A21" s="185" t="s">
        <v>15</v>
      </c>
      <c r="B21" s="185"/>
      <c r="C21" s="185"/>
      <c r="D21" s="185"/>
      <c r="E21" s="185"/>
      <c r="F21" s="185"/>
      <c r="G21" s="185"/>
      <c r="H21" s="185"/>
      <c r="I21" s="4"/>
    </row>
    <row r="22" spans="1:9" s="11" customFormat="1" ht="15.75">
      <c r="D22" s="20"/>
      <c r="E22" s="21"/>
      <c r="G22" s="22"/>
    </row>
    <row r="23" spans="1:9" s="11" customFormat="1" ht="15.75">
      <c r="A23" s="23" t="s">
        <v>1</v>
      </c>
      <c r="B23" s="23"/>
      <c r="C23" s="60"/>
      <c r="D23" s="24" t="s">
        <v>16</v>
      </c>
      <c r="E23" s="53" t="s">
        <v>5</v>
      </c>
      <c r="F23" s="23" t="s">
        <v>6</v>
      </c>
      <c r="G23" s="26"/>
    </row>
    <row r="24" spans="1:9" s="11" customFormat="1" ht="15.75">
      <c r="A24" s="29">
        <v>44998</v>
      </c>
      <c r="B24" s="28"/>
      <c r="C24" s="27"/>
      <c r="D24" s="30">
        <v>48</v>
      </c>
      <c r="E24" s="71">
        <v>0.65500000000000003</v>
      </c>
      <c r="F24" s="31">
        <f>SUM(D24*E24)</f>
        <v>31.44</v>
      </c>
      <c r="G24" s="22"/>
    </row>
    <row r="25" spans="1:9" s="11" customFormat="1" ht="15.75">
      <c r="A25" s="28"/>
      <c r="B25" s="28"/>
      <c r="C25" s="27"/>
      <c r="D25" s="30"/>
      <c r="E25" s="71">
        <v>0.65500000000000003</v>
      </c>
      <c r="F25" s="31">
        <f t="shared" ref="F25:F26" si="2">SUM(D25*E25)</f>
        <v>0</v>
      </c>
      <c r="G25" s="22"/>
    </row>
    <row r="26" spans="1:9" s="11" customFormat="1" ht="15.75">
      <c r="A26" s="28"/>
      <c r="B26" s="27"/>
      <c r="C26" s="27"/>
      <c r="D26" s="30"/>
      <c r="E26" s="71">
        <v>0.65500000000000003</v>
      </c>
      <c r="F26" s="31">
        <f t="shared" si="2"/>
        <v>0</v>
      </c>
      <c r="G26" s="22"/>
    </row>
    <row r="27" spans="1:9" s="11" customFormat="1" ht="15.75">
      <c r="A27" s="27"/>
      <c r="B27" s="27"/>
      <c r="C27" s="27"/>
      <c r="D27" s="30"/>
      <c r="E27" s="71">
        <v>0.65500000000000003</v>
      </c>
      <c r="F27" s="27"/>
      <c r="G27" s="22"/>
    </row>
    <row r="28" spans="1:9" s="35" customFormat="1" ht="15.75">
      <c r="A28" s="32" t="s">
        <v>6</v>
      </c>
      <c r="B28" s="32"/>
      <c r="C28" s="32"/>
      <c r="D28" s="33">
        <f>SUM(D24:D27)</f>
        <v>48</v>
      </c>
      <c r="E28" s="71">
        <v>0.65500000000000003</v>
      </c>
      <c r="F28" s="70">
        <f>SUM(D28*E28)</f>
        <v>31.44</v>
      </c>
      <c r="G28" s="34"/>
    </row>
    <row r="29" spans="1:9" s="11" customFormat="1" ht="15.75">
      <c r="D29" s="20"/>
      <c r="E29" s="21"/>
      <c r="G29" s="22"/>
    </row>
    <row r="30" spans="1:9" s="11" customFormat="1" ht="15.75">
      <c r="A30" s="61" t="s">
        <v>1</v>
      </c>
      <c r="B30" s="62"/>
      <c r="C30" s="62"/>
      <c r="D30" s="37" t="s">
        <v>21</v>
      </c>
      <c r="E30" s="63" t="s">
        <v>5</v>
      </c>
      <c r="F30" s="61" t="s">
        <v>6</v>
      </c>
    </row>
    <row r="31" spans="1:9" s="11" customFormat="1" ht="15.75">
      <c r="A31" s="39">
        <v>44998</v>
      </c>
      <c r="B31" s="36"/>
      <c r="C31" s="39"/>
      <c r="D31" s="40">
        <v>2.5</v>
      </c>
      <c r="E31" s="41">
        <v>60</v>
      </c>
      <c r="F31" s="41">
        <f>D31*E31</f>
        <v>150</v>
      </c>
    </row>
    <row r="32" spans="1:9" s="11" customFormat="1" ht="15.75">
      <c r="A32" s="39"/>
      <c r="B32" s="36"/>
      <c r="C32" s="39"/>
      <c r="D32" s="40"/>
      <c r="E32" s="41">
        <v>60</v>
      </c>
      <c r="F32" s="41">
        <f>D32*E32</f>
        <v>0</v>
      </c>
    </row>
    <row r="33" spans="1:6" s="11" customFormat="1" ht="15.75">
      <c r="A33" s="39"/>
      <c r="B33" s="36"/>
      <c r="C33" s="36"/>
      <c r="D33" s="40"/>
      <c r="E33" s="41">
        <v>60</v>
      </c>
      <c r="F33" s="41">
        <f>D33*E33</f>
        <v>0</v>
      </c>
    </row>
    <row r="34" spans="1:6" s="11" customFormat="1" ht="15.75">
      <c r="A34" s="36"/>
      <c r="B34" s="36"/>
      <c r="C34" s="36"/>
      <c r="D34" s="40"/>
      <c r="E34" s="41"/>
      <c r="F34" s="36"/>
    </row>
    <row r="35" spans="1:6" s="11" customFormat="1" ht="15.75">
      <c r="A35" s="38" t="s">
        <v>6</v>
      </c>
      <c r="B35" s="36"/>
      <c r="C35" s="36"/>
      <c r="D35" s="42">
        <f>SUM(D31:D34)</f>
        <v>2.5</v>
      </c>
      <c r="E35" s="43"/>
      <c r="F35" s="43">
        <f>SUM(F31:F34)</f>
        <v>150</v>
      </c>
    </row>
    <row r="36" spans="1:6" s="11" customFormat="1" ht="15.75">
      <c r="D36" s="20"/>
      <c r="E36" s="21"/>
    </row>
    <row r="37" spans="1:6" s="11" customFormat="1" ht="15.75">
      <c r="D37" s="44" t="s">
        <v>22</v>
      </c>
      <c r="E37" s="45" t="s">
        <v>5</v>
      </c>
      <c r="F37" s="46" t="s">
        <v>6</v>
      </c>
    </row>
    <row r="38" spans="1:6" s="11" customFormat="1" ht="15.75">
      <c r="D38" s="20"/>
      <c r="E38" s="21">
        <v>35</v>
      </c>
      <c r="F38" s="21">
        <f>D38*E38</f>
        <v>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7" t="s">
        <v>6</v>
      </c>
      <c r="D41" s="48"/>
      <c r="E41" s="35"/>
      <c r="F41" s="35">
        <f>SUM(F38:F40)</f>
        <v>0</v>
      </c>
    </row>
    <row r="42" spans="1:6" s="11" customFormat="1" ht="15.75">
      <c r="D42" s="20"/>
    </row>
    <row r="43" spans="1:6" s="11" customFormat="1" ht="15.75">
      <c r="D43" s="49" t="s">
        <v>24</v>
      </c>
      <c r="E43" s="64" t="s">
        <v>5</v>
      </c>
      <c r="F43" s="65" t="s">
        <v>6</v>
      </c>
    </row>
    <row r="44" spans="1:6" s="11" customFormat="1" ht="15.75">
      <c r="A44" s="78"/>
      <c r="B44" s="78"/>
      <c r="C44" s="176"/>
      <c r="D44" s="20">
        <v>2</v>
      </c>
      <c r="E44" s="21">
        <v>2.04</v>
      </c>
      <c r="F44" s="50">
        <f>D44*E44</f>
        <v>4.08</v>
      </c>
    </row>
    <row r="45" spans="1:6" s="11" customFormat="1" ht="15.75">
      <c r="D45" s="90" t="s">
        <v>31</v>
      </c>
      <c r="E45" s="66" t="s">
        <v>5</v>
      </c>
      <c r="F45" s="51" t="s">
        <v>6</v>
      </c>
    </row>
    <row r="46" spans="1:6" s="11" customFormat="1" ht="15.75">
      <c r="A46" s="78"/>
      <c r="B46" s="78"/>
      <c r="C46" s="176"/>
      <c r="D46" s="11">
        <v>2</v>
      </c>
      <c r="E46" s="21">
        <v>0.57999999999999996</v>
      </c>
      <c r="F46" s="50">
        <f>D46*E46</f>
        <v>1.1599999999999999</v>
      </c>
    </row>
    <row r="47" spans="1:6" s="11" customFormat="1" ht="15.75">
      <c r="D47" s="52" t="s">
        <v>26</v>
      </c>
      <c r="E47" s="67" t="s">
        <v>27</v>
      </c>
      <c r="F47" s="52" t="s">
        <v>6</v>
      </c>
    </row>
    <row r="48" spans="1:6" s="11" customFormat="1" ht="15.75">
      <c r="E48" s="21">
        <v>1.9</v>
      </c>
      <c r="F48" s="50">
        <f>D48*E48</f>
        <v>0</v>
      </c>
    </row>
    <row r="49" spans="1:6" s="11" customFormat="1" ht="15.75">
      <c r="D49" s="54" t="s">
        <v>28</v>
      </c>
      <c r="E49" s="68" t="s">
        <v>5</v>
      </c>
      <c r="F49" s="54" t="s">
        <v>6</v>
      </c>
    </row>
    <row r="50" spans="1:6" s="11" customFormat="1" ht="15.75">
      <c r="E50" s="21">
        <v>1</v>
      </c>
      <c r="F50" s="50">
        <f>D50*E50</f>
        <v>0</v>
      </c>
    </row>
    <row r="51" spans="1:6" s="11" customFormat="1" ht="15.75">
      <c r="D51" s="69" t="s">
        <v>29</v>
      </c>
      <c r="E51" s="69" t="s">
        <v>5</v>
      </c>
      <c r="F51" s="69" t="s">
        <v>6</v>
      </c>
    </row>
    <row r="52" spans="1:6" s="11" customFormat="1" ht="15.75">
      <c r="D52" s="183"/>
      <c r="E52" s="183"/>
      <c r="F52" s="184">
        <f>SUM(F44:F51)</f>
        <v>5.24</v>
      </c>
    </row>
    <row r="53" spans="1:6" ht="21">
      <c r="A53" s="6" t="s">
        <v>6</v>
      </c>
      <c r="D53" s="5"/>
      <c r="E53" s="5"/>
      <c r="F53" s="86">
        <f>SUM(B16,B18,F28,F35,F38,F52)</f>
        <v>827.93000000000006</v>
      </c>
    </row>
  </sheetData>
  <mergeCells count="1">
    <mergeCell ref="A21:H21"/>
  </mergeCells>
  <pageMargins left="0.25" right="0.25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H56"/>
  <sheetViews>
    <sheetView topLeftCell="A20" workbookViewId="0">
      <selection activeCell="D55" sqref="D55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 t="s">
        <v>1</v>
      </c>
      <c r="B3" s="88" t="s">
        <v>32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49">
        <v>45006</v>
      </c>
      <c r="B4" s="22"/>
      <c r="C4" s="150" t="s">
        <v>8</v>
      </c>
      <c r="D4" s="151">
        <v>3.25</v>
      </c>
      <c r="E4" s="152">
        <v>27</v>
      </c>
      <c r="F4" s="152">
        <f>D4*E4</f>
        <v>87.75</v>
      </c>
      <c r="G4" s="152"/>
    </row>
    <row r="5" spans="1:7" s="11" customFormat="1" ht="18.75" customHeight="1">
      <c r="A5" s="12"/>
      <c r="B5" s="150"/>
      <c r="C5" s="150" t="s">
        <v>8</v>
      </c>
      <c r="D5" s="151"/>
      <c r="E5" s="152">
        <v>27</v>
      </c>
      <c r="F5" s="152">
        <f>D5*E5</f>
        <v>0</v>
      </c>
      <c r="G5" s="152"/>
    </row>
    <row r="6" spans="1:7" s="11" customFormat="1" ht="15.75">
      <c r="A6" s="12"/>
      <c r="B6" s="150"/>
      <c r="C6" s="150" t="s">
        <v>8</v>
      </c>
      <c r="D6" s="151"/>
      <c r="E6" s="152">
        <v>27</v>
      </c>
      <c r="F6" s="152">
        <f t="shared" ref="F6:F13" si="0">D6*E6</f>
        <v>0</v>
      </c>
      <c r="G6" s="152"/>
    </row>
    <row r="7" spans="1:7" s="11" customFormat="1" ht="15.75">
      <c r="A7" s="149"/>
      <c r="B7" s="150"/>
      <c r="C7" s="22" t="s">
        <v>8</v>
      </c>
      <c r="D7" s="151"/>
      <c r="E7" s="152">
        <v>27</v>
      </c>
      <c r="F7" s="152">
        <f t="shared" si="0"/>
        <v>0</v>
      </c>
      <c r="G7" s="152"/>
    </row>
    <row r="8" spans="1:7" s="11" customFormat="1" ht="15.75">
      <c r="A8" s="149"/>
      <c r="B8" s="150"/>
      <c r="C8" s="150" t="s">
        <v>8</v>
      </c>
      <c r="D8" s="151"/>
      <c r="E8" s="152">
        <v>27</v>
      </c>
      <c r="F8" s="152">
        <f t="shared" si="0"/>
        <v>0</v>
      </c>
      <c r="G8" s="152"/>
    </row>
    <row r="9" spans="1:7" s="11" customFormat="1" ht="15.75">
      <c r="A9" s="149"/>
      <c r="B9" s="150"/>
      <c r="C9" s="150" t="s">
        <v>8</v>
      </c>
      <c r="D9" s="151"/>
      <c r="E9" s="152">
        <v>27</v>
      </c>
      <c r="F9" s="152">
        <f>D9*E9</f>
        <v>0</v>
      </c>
      <c r="G9" s="152"/>
    </row>
    <row r="10" spans="1:7" s="11" customFormat="1" ht="15.75">
      <c r="A10" s="175"/>
      <c r="B10" s="13"/>
      <c r="C10" s="11" t="s">
        <v>8</v>
      </c>
      <c r="D10" s="14"/>
      <c r="E10" s="15">
        <v>27</v>
      </c>
      <c r="F10" s="15">
        <f>D10*E10</f>
        <v>0</v>
      </c>
      <c r="G10" s="15"/>
    </row>
    <row r="11" spans="1:7" s="11" customFormat="1" ht="15.75">
      <c r="A11" s="148"/>
      <c r="B11" s="13"/>
      <c r="C11" s="13" t="s">
        <v>8</v>
      </c>
      <c r="D11" s="14"/>
      <c r="E11" s="15">
        <v>27</v>
      </c>
      <c r="F11" s="15">
        <f t="shared" si="0"/>
        <v>0</v>
      </c>
      <c r="G11" s="16"/>
    </row>
    <row r="12" spans="1:7" s="11" customFormat="1" ht="15.75">
      <c r="A12" s="12"/>
      <c r="B12" s="13"/>
      <c r="C12" s="13" t="s">
        <v>8</v>
      </c>
      <c r="D12" s="14"/>
      <c r="E12" s="15">
        <v>27</v>
      </c>
      <c r="F12" s="15">
        <f t="shared" si="0"/>
        <v>0</v>
      </c>
      <c r="G12" s="16"/>
    </row>
    <row r="13" spans="1:7" s="11" customFormat="1" ht="15.75">
      <c r="A13" s="12"/>
      <c r="B13" s="13"/>
      <c r="C13" s="13" t="s">
        <v>8</v>
      </c>
      <c r="D13" s="14"/>
      <c r="E13" s="15">
        <v>27</v>
      </c>
      <c r="F13" s="15">
        <f t="shared" si="0"/>
        <v>0</v>
      </c>
      <c r="G13" s="16"/>
    </row>
    <row r="14" spans="1:7" s="11" customFormat="1" ht="15.75">
      <c r="A14" s="12"/>
      <c r="B14" s="13"/>
      <c r="C14" s="13" t="s">
        <v>8</v>
      </c>
      <c r="D14" s="14"/>
      <c r="E14" s="15">
        <v>27</v>
      </c>
      <c r="F14" s="15">
        <f>D14*E14</f>
        <v>0</v>
      </c>
      <c r="G14" s="16"/>
    </row>
    <row r="15" spans="1:7" s="11" customFormat="1" ht="15.75">
      <c r="A15" s="12"/>
      <c r="B15" s="13"/>
      <c r="C15" s="13" t="s">
        <v>8</v>
      </c>
      <c r="D15" s="14"/>
      <c r="E15" s="15">
        <v>27</v>
      </c>
      <c r="F15" s="15">
        <f>D15*E15</f>
        <v>0</v>
      </c>
      <c r="G15" s="16"/>
    </row>
    <row r="16" spans="1:7" s="11" customFormat="1" ht="15.75">
      <c r="A16" s="12"/>
      <c r="B16" s="13"/>
      <c r="C16" s="77" t="s">
        <v>8</v>
      </c>
      <c r="D16" s="14"/>
      <c r="E16" s="15">
        <v>27</v>
      </c>
      <c r="F16" s="15">
        <f>D16*E16</f>
        <v>0</v>
      </c>
      <c r="G16" s="16"/>
    </row>
    <row r="17" spans="1:8" s="11" customFormat="1" ht="15.75">
      <c r="A17" s="17" t="s">
        <v>13</v>
      </c>
      <c r="B17" s="18">
        <f>SUM(F4:F17)</f>
        <v>87.75</v>
      </c>
      <c r="C17" s="55"/>
      <c r="D17" s="19"/>
      <c r="E17" s="18"/>
      <c r="F17" s="18"/>
      <c r="G17" s="16"/>
    </row>
    <row r="18" spans="1:8">
      <c r="A18" s="56" t="s">
        <v>14</v>
      </c>
      <c r="B18" s="57">
        <v>2.8</v>
      </c>
    </row>
    <row r="19" spans="1:8">
      <c r="A19" s="56" t="s">
        <v>6</v>
      </c>
      <c r="B19" s="58">
        <f>SUM(B18*B17)</f>
        <v>245.7</v>
      </c>
    </row>
    <row r="21" spans="1:8" s="85" customFormat="1" ht="18.75">
      <c r="A21" s="186" t="s">
        <v>15</v>
      </c>
      <c r="B21" s="186"/>
      <c r="C21" s="186"/>
      <c r="D21" s="186"/>
      <c r="E21" s="186"/>
      <c r="F21" s="186"/>
      <c r="G21" s="186"/>
      <c r="H21" s="178"/>
    </row>
    <row r="22" spans="1:8" s="11" customFormat="1" ht="15.75">
      <c r="A22" s="23" t="s">
        <v>1</v>
      </c>
      <c r="B22" s="23"/>
      <c r="C22" s="60"/>
      <c r="D22" s="24" t="s">
        <v>16</v>
      </c>
      <c r="E22" s="53" t="s">
        <v>5</v>
      </c>
      <c r="F22" s="23" t="s">
        <v>6</v>
      </c>
      <c r="G22" s="26"/>
    </row>
    <row r="23" spans="1:8" s="11" customFormat="1" ht="15.75">
      <c r="A23" s="29">
        <v>45006</v>
      </c>
      <c r="B23" s="28"/>
      <c r="C23" s="27"/>
      <c r="D23" s="30">
        <v>21</v>
      </c>
      <c r="E23" s="71">
        <v>0.65500000000000003</v>
      </c>
      <c r="F23" s="31">
        <f>SUM(D23*E23)</f>
        <v>13.755000000000001</v>
      </c>
      <c r="G23" s="22"/>
    </row>
    <row r="24" spans="1:8" s="11" customFormat="1" ht="15.75">
      <c r="A24" s="28"/>
      <c r="B24" s="28"/>
      <c r="C24" s="27"/>
      <c r="D24" s="30"/>
      <c r="E24" s="71">
        <v>0.65500000000000003</v>
      </c>
      <c r="F24" s="31">
        <f t="shared" ref="F24:F29" si="1">SUM(D24*E24)</f>
        <v>0</v>
      </c>
      <c r="G24" s="22"/>
    </row>
    <row r="25" spans="1:8" s="11" customFormat="1" ht="15.75">
      <c r="A25" s="28"/>
      <c r="B25" s="27"/>
      <c r="C25" s="27"/>
      <c r="D25" s="30"/>
      <c r="E25" s="71">
        <v>0.65500000000000003</v>
      </c>
      <c r="F25" s="31">
        <f t="shared" si="1"/>
        <v>0</v>
      </c>
      <c r="G25" s="22"/>
    </row>
    <row r="26" spans="1:8" s="11" customFormat="1" ht="15.75">
      <c r="A26" s="28"/>
      <c r="B26" s="27"/>
      <c r="C26" s="27"/>
      <c r="D26" s="30"/>
      <c r="E26" s="71">
        <v>0.65500000000000003</v>
      </c>
      <c r="F26" s="27">
        <f t="shared" si="1"/>
        <v>0</v>
      </c>
      <c r="G26" s="22"/>
    </row>
    <row r="27" spans="1:8" s="11" customFormat="1" ht="15.75">
      <c r="A27" s="28"/>
      <c r="B27" s="27"/>
      <c r="C27" s="27"/>
      <c r="D27" s="30"/>
      <c r="E27" s="71">
        <v>0.65500000000000003</v>
      </c>
      <c r="F27" s="27">
        <f t="shared" si="1"/>
        <v>0</v>
      </c>
      <c r="G27" s="22"/>
    </row>
    <row r="28" spans="1:8" s="11" customFormat="1" ht="15.75">
      <c r="A28" s="28"/>
      <c r="B28" s="27"/>
      <c r="C28" s="27"/>
      <c r="D28" s="30"/>
      <c r="E28" s="71">
        <v>0.65500000000000003</v>
      </c>
      <c r="F28" s="27">
        <f t="shared" si="1"/>
        <v>0</v>
      </c>
      <c r="G28" s="22"/>
    </row>
    <row r="29" spans="1:8" s="11" customFormat="1" ht="15.75">
      <c r="A29" s="28"/>
      <c r="B29" s="27"/>
      <c r="C29" s="27"/>
      <c r="D29" s="30"/>
      <c r="E29" s="71">
        <v>0.65500000000000003</v>
      </c>
      <c r="F29" s="27">
        <f t="shared" si="1"/>
        <v>0</v>
      </c>
      <c r="G29" s="22"/>
    </row>
    <row r="30" spans="1:8" s="35" customFormat="1" ht="15.75">
      <c r="A30" s="32" t="s">
        <v>6</v>
      </c>
      <c r="B30" s="32"/>
      <c r="C30" s="32"/>
      <c r="D30" s="33">
        <f>SUM(D23:D29)</f>
        <v>21</v>
      </c>
      <c r="E30" s="71">
        <v>0.65500000000000003</v>
      </c>
      <c r="F30" s="70">
        <f>SUM(D30*E30)</f>
        <v>13.755000000000001</v>
      </c>
      <c r="G30" s="34"/>
    </row>
    <row r="31" spans="1:8" s="11" customFormat="1" ht="15.75">
      <c r="D31" s="20"/>
      <c r="E31" s="21"/>
      <c r="G31" s="22"/>
    </row>
    <row r="32" spans="1:8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45006</v>
      </c>
      <c r="B33" s="36"/>
      <c r="C33" s="39"/>
      <c r="D33" s="40">
        <v>1.5</v>
      </c>
      <c r="E33" s="41">
        <v>60</v>
      </c>
      <c r="F33" s="41">
        <f t="shared" ref="F33:F38" si="2">D33*E33</f>
        <v>90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 t="shared" si="2"/>
        <v>0</v>
      </c>
    </row>
    <row r="35" spans="1:6" s="11" customFormat="1" ht="15.75">
      <c r="A35" s="39"/>
      <c r="B35" s="36"/>
      <c r="C35" s="36"/>
      <c r="D35" s="40"/>
      <c r="E35" s="41">
        <v>60</v>
      </c>
      <c r="F35" s="41">
        <f t="shared" si="2"/>
        <v>0</v>
      </c>
    </row>
    <row r="36" spans="1:6" s="11" customFormat="1" ht="15.75">
      <c r="A36" s="39"/>
      <c r="B36" s="36"/>
      <c r="C36" s="36"/>
      <c r="D36" s="40"/>
      <c r="E36" s="41">
        <v>60</v>
      </c>
      <c r="F36" s="177">
        <f t="shared" si="2"/>
        <v>0</v>
      </c>
    </row>
    <row r="37" spans="1:6" s="11" customFormat="1" ht="15.75">
      <c r="A37" s="39"/>
      <c r="B37" s="36"/>
      <c r="C37" s="36"/>
      <c r="D37" s="40"/>
      <c r="E37" s="41">
        <v>60</v>
      </c>
      <c r="F37" s="177">
        <f t="shared" si="2"/>
        <v>0</v>
      </c>
    </row>
    <row r="38" spans="1:6" s="11" customFormat="1" ht="15.75">
      <c r="A38" s="39"/>
      <c r="B38" s="36"/>
      <c r="C38" s="36"/>
      <c r="D38" s="40"/>
      <c r="E38" s="41">
        <v>60</v>
      </c>
      <c r="F38" s="177">
        <f t="shared" si="2"/>
        <v>0</v>
      </c>
    </row>
    <row r="39" spans="1:6" s="11" customFormat="1" ht="15.75">
      <c r="A39" s="38" t="s">
        <v>6</v>
      </c>
      <c r="B39" s="36"/>
      <c r="C39" s="36"/>
      <c r="D39" s="42">
        <f>SUM(D33:D38)</f>
        <v>1.5</v>
      </c>
      <c r="E39" s="43"/>
      <c r="F39" s="43">
        <f>SUM(F33:F38)</f>
        <v>90</v>
      </c>
    </row>
    <row r="40" spans="1:6" s="11" customFormat="1" ht="15.75">
      <c r="D40" s="20"/>
      <c r="E40" s="21"/>
    </row>
    <row r="41" spans="1:6" s="11" customFormat="1" ht="15.75">
      <c r="D41" s="44" t="s">
        <v>22</v>
      </c>
      <c r="E41" s="45" t="s">
        <v>5</v>
      </c>
      <c r="F41" s="46" t="s">
        <v>6</v>
      </c>
    </row>
    <row r="42" spans="1:6" s="11" customFormat="1" ht="15.75">
      <c r="D42" s="20"/>
      <c r="E42" s="21">
        <v>35</v>
      </c>
      <c r="F42" s="21">
        <f>D42*E42</f>
        <v>0</v>
      </c>
    </row>
    <row r="43" spans="1:6" s="11" customFormat="1" ht="15.75">
      <c r="D43" s="20"/>
      <c r="E43" s="21"/>
    </row>
    <row r="44" spans="1:6" s="11" customFormat="1" ht="15.75">
      <c r="A44" s="47" t="s">
        <v>6</v>
      </c>
      <c r="D44" s="48"/>
      <c r="E44" s="35"/>
      <c r="F44" s="35">
        <f>SUM(F42:F43)</f>
        <v>0</v>
      </c>
    </row>
    <row r="45" spans="1:6" s="11" customFormat="1" ht="15.75">
      <c r="D45" s="20"/>
    </row>
    <row r="46" spans="1:6" s="11" customFormat="1" ht="15.75">
      <c r="D46" s="49" t="s">
        <v>24</v>
      </c>
      <c r="E46" s="64" t="s">
        <v>5</v>
      </c>
      <c r="F46" s="65" t="s">
        <v>6</v>
      </c>
    </row>
    <row r="47" spans="1:6" s="11" customFormat="1" ht="15.75">
      <c r="A47" s="78"/>
      <c r="B47" s="78"/>
      <c r="D47" s="20">
        <v>1</v>
      </c>
      <c r="E47" s="21">
        <v>2.04</v>
      </c>
      <c r="F47" s="50">
        <f>D47*E47</f>
        <v>2.04</v>
      </c>
    </row>
    <row r="48" spans="1:6" s="11" customFormat="1" ht="15.75">
      <c r="D48" s="90" t="s">
        <v>31</v>
      </c>
      <c r="E48" s="66" t="s">
        <v>5</v>
      </c>
      <c r="F48" s="51" t="s">
        <v>6</v>
      </c>
    </row>
    <row r="49" spans="1:6" s="11" customFormat="1" ht="15.75">
      <c r="A49" s="78"/>
      <c r="B49" s="78"/>
      <c r="D49" s="11">
        <v>2</v>
      </c>
      <c r="E49" s="21">
        <v>0.57999999999999996</v>
      </c>
      <c r="F49" s="50">
        <f>D49*E49</f>
        <v>1.1599999999999999</v>
      </c>
    </row>
    <row r="50" spans="1:6" s="11" customFormat="1" ht="15.75">
      <c r="D50" s="52" t="s">
        <v>26</v>
      </c>
      <c r="E50" s="67" t="s">
        <v>27</v>
      </c>
      <c r="F50" s="52" t="s">
        <v>6</v>
      </c>
    </row>
    <row r="51" spans="1:6" s="11" customFormat="1" ht="15.75">
      <c r="E51" s="21">
        <v>1.9</v>
      </c>
      <c r="F51" s="50">
        <f>D51*E51</f>
        <v>0</v>
      </c>
    </row>
    <row r="52" spans="1:6" s="11" customFormat="1" ht="15.75">
      <c r="D52" s="54" t="s">
        <v>28</v>
      </c>
      <c r="E52" s="68" t="s">
        <v>5</v>
      </c>
      <c r="F52" s="54" t="s">
        <v>6</v>
      </c>
    </row>
    <row r="53" spans="1:6" s="11" customFormat="1" ht="15.75">
      <c r="E53" s="21">
        <v>0.53</v>
      </c>
      <c r="F53" s="50">
        <f>D53*E53</f>
        <v>0</v>
      </c>
    </row>
    <row r="54" spans="1:6" s="11" customFormat="1" ht="15.75">
      <c r="D54" s="69" t="s">
        <v>29</v>
      </c>
      <c r="E54" s="69" t="s">
        <v>5</v>
      </c>
      <c r="F54" s="69" t="s">
        <v>6</v>
      </c>
    </row>
    <row r="55" spans="1:6" s="11" customFormat="1" ht="15.75">
      <c r="D55" s="183"/>
      <c r="E55" s="183"/>
      <c r="F55" s="184">
        <f>SUM(F47:F54)</f>
        <v>3.2</v>
      </c>
    </row>
    <row r="56" spans="1:6" ht="21">
      <c r="A56" s="6" t="s">
        <v>6</v>
      </c>
      <c r="D56" s="5"/>
      <c r="E56" s="5"/>
      <c r="F56" s="76">
        <f>SUM(B17,B19,F30,F39,F44,F47,F49,F51,F53)</f>
        <v>440.40500000000003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H53"/>
  <sheetViews>
    <sheetView workbookViewId="0">
      <selection activeCell="C48" sqref="C48"/>
    </sheetView>
  </sheetViews>
  <sheetFormatPr defaultRowHeight="15"/>
  <cols>
    <col min="1" max="1" width="13.42578125" customWidth="1"/>
    <col min="2" max="2" width="16.5703125" customWidth="1"/>
    <col min="3" max="3" width="12.85546875" customWidth="1"/>
    <col min="4" max="4" width="15.140625" customWidth="1"/>
    <col min="5" max="5" width="11" customWidth="1"/>
    <col min="6" max="6" width="12.42578125" customWidth="1"/>
    <col min="7" max="7" width="1.8554687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 t="s">
        <v>1</v>
      </c>
      <c r="B3" s="88" t="s">
        <v>33</v>
      </c>
      <c r="C3" s="7" t="s">
        <v>3</v>
      </c>
      <c r="D3" s="8" t="s">
        <v>4</v>
      </c>
      <c r="E3" s="9" t="s">
        <v>5</v>
      </c>
      <c r="F3" s="7" t="s">
        <v>6</v>
      </c>
      <c r="G3" s="168"/>
    </row>
    <row r="4" spans="1:7" s="11" customFormat="1" ht="15.75">
      <c r="A4" s="149">
        <v>44998</v>
      </c>
      <c r="B4" s="22"/>
      <c r="C4" s="150" t="s">
        <v>8</v>
      </c>
      <c r="D4" s="151">
        <v>1.25</v>
      </c>
      <c r="E4" s="152">
        <v>27</v>
      </c>
      <c r="F4" s="152">
        <f>D4*E4</f>
        <v>33.75</v>
      </c>
      <c r="G4" s="169"/>
    </row>
    <row r="5" spans="1:7" s="11" customFormat="1" ht="15.75">
      <c r="A5" s="149">
        <v>45015</v>
      </c>
      <c r="B5" s="150"/>
      <c r="C5" s="150" t="s">
        <v>8</v>
      </c>
      <c r="D5" s="151">
        <v>5.5</v>
      </c>
      <c r="E5" s="152">
        <v>27</v>
      </c>
      <c r="F5" s="152">
        <f>D5*E5</f>
        <v>148.5</v>
      </c>
      <c r="G5" s="169"/>
    </row>
    <row r="6" spans="1:7" s="11" customFormat="1" ht="15.75">
      <c r="A6" s="149">
        <v>45026</v>
      </c>
      <c r="B6" s="150"/>
      <c r="C6" s="150" t="s">
        <v>8</v>
      </c>
      <c r="D6" s="151">
        <v>1</v>
      </c>
      <c r="E6" s="152">
        <v>27</v>
      </c>
      <c r="F6" s="152">
        <f t="shared" ref="F6:F15" si="0">D6*E6</f>
        <v>27</v>
      </c>
      <c r="G6" s="169"/>
    </row>
    <row r="7" spans="1:7" s="11" customFormat="1" ht="15.75">
      <c r="A7" s="149"/>
      <c r="B7" s="150"/>
      <c r="C7" s="22" t="s">
        <v>8</v>
      </c>
      <c r="D7" s="151"/>
      <c r="E7" s="152">
        <v>27</v>
      </c>
      <c r="F7" s="152">
        <f t="shared" si="0"/>
        <v>0</v>
      </c>
      <c r="G7" s="169"/>
    </row>
    <row r="8" spans="1:7" s="11" customFormat="1" ht="15.75">
      <c r="A8" s="149"/>
      <c r="B8" s="150"/>
      <c r="C8" s="150"/>
      <c r="D8" s="151"/>
      <c r="E8" s="152">
        <v>27</v>
      </c>
      <c r="F8" s="152">
        <f>D8*E8</f>
        <v>0</v>
      </c>
      <c r="G8" s="169"/>
    </row>
    <row r="9" spans="1:7" s="11" customFormat="1" ht="15.75">
      <c r="A9" s="149"/>
      <c r="B9" s="150"/>
      <c r="C9" s="150" t="s">
        <v>8</v>
      </c>
      <c r="D9" s="151"/>
      <c r="E9" s="152">
        <v>27</v>
      </c>
      <c r="F9" s="152">
        <f>D9*E9</f>
        <v>0</v>
      </c>
      <c r="G9" s="169"/>
    </row>
    <row r="10" spans="1:7" s="11" customFormat="1" ht="15.75">
      <c r="A10" s="12"/>
      <c r="B10" s="13"/>
      <c r="D10" s="14"/>
      <c r="E10" s="15"/>
      <c r="F10" s="15">
        <f>D10*E10</f>
        <v>0</v>
      </c>
      <c r="G10" s="169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9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9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9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9"/>
    </row>
    <row r="15" spans="1:7" s="11" customFormat="1" ht="15.75">
      <c r="A15" s="12"/>
      <c r="B15" s="13"/>
      <c r="C15" s="13"/>
      <c r="D15" s="14"/>
      <c r="E15" s="15"/>
      <c r="F15" s="15">
        <f t="shared" si="0"/>
        <v>0</v>
      </c>
      <c r="G15" s="169"/>
    </row>
    <row r="16" spans="1:7" s="11" customFormat="1" ht="15.75">
      <c r="A16" s="17" t="s">
        <v>13</v>
      </c>
      <c r="B16" s="18">
        <f>SUM(F4:F16)</f>
        <v>209.25</v>
      </c>
      <c r="C16" s="55"/>
      <c r="D16" s="19"/>
      <c r="E16" s="18"/>
      <c r="F16" s="18"/>
      <c r="G16" s="169"/>
    </row>
    <row r="17" spans="1:8">
      <c r="A17" s="56" t="s">
        <v>14</v>
      </c>
      <c r="B17" s="57">
        <v>2.8</v>
      </c>
    </row>
    <row r="18" spans="1:8">
      <c r="A18" s="56" t="s">
        <v>6</v>
      </c>
      <c r="B18" s="58">
        <f>SUM(B17*B16)</f>
        <v>585.9</v>
      </c>
    </row>
    <row r="21" spans="1:8" ht="23.25">
      <c r="A21" s="185" t="s">
        <v>15</v>
      </c>
      <c r="B21" s="185"/>
      <c r="C21" s="185"/>
      <c r="D21" s="185"/>
      <c r="E21" s="185"/>
      <c r="F21" s="185"/>
      <c r="G21" s="185"/>
      <c r="H21" s="4"/>
    </row>
    <row r="22" spans="1:8" s="11" customFormat="1" ht="15.75">
      <c r="D22" s="20"/>
      <c r="E22" s="21"/>
      <c r="G22" s="22"/>
    </row>
    <row r="23" spans="1:8" s="11" customFormat="1" ht="15.75">
      <c r="A23" s="23" t="s">
        <v>1</v>
      </c>
      <c r="B23" s="23" t="s">
        <v>34</v>
      </c>
      <c r="C23" s="60" t="s">
        <v>35</v>
      </c>
      <c r="D23" s="24" t="s">
        <v>16</v>
      </c>
      <c r="E23" s="53" t="s">
        <v>5</v>
      </c>
      <c r="F23" s="23" t="s">
        <v>6</v>
      </c>
      <c r="G23" s="26"/>
    </row>
    <row r="24" spans="1:8" s="11" customFormat="1" ht="15.75">
      <c r="A24" s="29">
        <v>44998</v>
      </c>
      <c r="B24" s="28"/>
      <c r="C24" s="27"/>
      <c r="D24" s="30">
        <v>18</v>
      </c>
      <c r="E24" s="71">
        <v>0.65500000000000003</v>
      </c>
      <c r="F24" s="31">
        <f>SUM(D24*E24)</f>
        <v>11.790000000000001</v>
      </c>
      <c r="G24" s="22"/>
    </row>
    <row r="25" spans="1:8" s="11" customFormat="1" ht="15.75">
      <c r="A25" s="28">
        <v>45015</v>
      </c>
      <c r="B25" s="28"/>
      <c r="C25" s="27"/>
      <c r="D25" s="30">
        <v>50</v>
      </c>
      <c r="E25" s="71">
        <v>0.65500000000000003</v>
      </c>
      <c r="F25" s="31">
        <f t="shared" ref="F25:F26" si="1">SUM(D25*E25)</f>
        <v>32.75</v>
      </c>
      <c r="G25" s="22"/>
    </row>
    <row r="26" spans="1:8" s="11" customFormat="1" ht="15.75">
      <c r="A26" s="28"/>
      <c r="B26" s="27"/>
      <c r="C26" s="27"/>
      <c r="D26" s="30"/>
      <c r="E26" s="71">
        <v>0.65500000000000003</v>
      </c>
      <c r="F26" s="31">
        <f t="shared" si="1"/>
        <v>0</v>
      </c>
      <c r="G26" s="22"/>
    </row>
    <row r="27" spans="1:8" s="11" customFormat="1" ht="15.75">
      <c r="A27" s="27"/>
      <c r="B27" s="27"/>
      <c r="C27" s="27"/>
      <c r="D27" s="30"/>
      <c r="E27" s="71">
        <v>0.65500000000000003</v>
      </c>
      <c r="F27" s="27"/>
      <c r="G27" s="22"/>
    </row>
    <row r="28" spans="1:8" s="35" customFormat="1" ht="15.75">
      <c r="A28" s="32" t="s">
        <v>6</v>
      </c>
      <c r="B28" s="32"/>
      <c r="C28" s="32"/>
      <c r="D28" s="33">
        <f>SUM(D24:D27)</f>
        <v>68</v>
      </c>
      <c r="E28" s="71">
        <v>0.65500000000000003</v>
      </c>
      <c r="F28" s="70">
        <f>SUM(D28*E28)</f>
        <v>44.54</v>
      </c>
      <c r="G28" s="34"/>
    </row>
    <row r="29" spans="1:8" s="11" customFormat="1" ht="15.75">
      <c r="D29" s="20"/>
      <c r="E29" s="21"/>
      <c r="G29" s="22"/>
    </row>
    <row r="30" spans="1:8" s="11" customFormat="1" ht="15.75">
      <c r="A30" s="61" t="s">
        <v>1</v>
      </c>
      <c r="B30" s="62"/>
      <c r="C30" s="62"/>
      <c r="D30" s="37" t="s">
        <v>21</v>
      </c>
      <c r="E30" s="63" t="s">
        <v>5</v>
      </c>
      <c r="F30" s="61" t="s">
        <v>6</v>
      </c>
    </row>
    <row r="31" spans="1:8" s="11" customFormat="1" ht="15.75">
      <c r="A31" s="39">
        <v>44998</v>
      </c>
      <c r="B31" s="36"/>
      <c r="C31" s="39"/>
      <c r="D31" s="40">
        <v>1</v>
      </c>
      <c r="E31" s="41">
        <v>60</v>
      </c>
      <c r="F31" s="41">
        <f>D31*E31</f>
        <v>60</v>
      </c>
    </row>
    <row r="32" spans="1:8" s="11" customFormat="1" ht="15.75">
      <c r="A32" s="39">
        <v>45015</v>
      </c>
      <c r="B32" s="36"/>
      <c r="C32" s="39"/>
      <c r="D32" s="40">
        <v>3</v>
      </c>
      <c r="E32" s="41">
        <v>60</v>
      </c>
      <c r="F32" s="41">
        <f>D32*E32</f>
        <v>180</v>
      </c>
    </row>
    <row r="33" spans="1:6" s="11" customFormat="1" ht="15.75">
      <c r="A33" s="39"/>
      <c r="B33" s="36"/>
      <c r="C33" s="36"/>
      <c r="D33" s="40"/>
      <c r="E33" s="41">
        <v>60</v>
      </c>
      <c r="F33" s="41">
        <f>D33*E33</f>
        <v>0</v>
      </c>
    </row>
    <row r="34" spans="1:6" s="11" customFormat="1" ht="15.75">
      <c r="A34" s="36"/>
      <c r="B34" s="36"/>
      <c r="C34" s="36"/>
      <c r="D34" s="40"/>
      <c r="E34" s="41"/>
      <c r="F34" s="36"/>
    </row>
    <row r="35" spans="1:6" s="11" customFormat="1" ht="15.75">
      <c r="A35" s="38" t="s">
        <v>6</v>
      </c>
      <c r="B35" s="36"/>
      <c r="C35" s="36"/>
      <c r="D35" s="42">
        <f>SUM(D31:D34)</f>
        <v>4</v>
      </c>
      <c r="E35" s="43"/>
      <c r="F35" s="43">
        <f>SUM(F31:F34)</f>
        <v>240</v>
      </c>
    </row>
    <row r="36" spans="1:6" s="11" customFormat="1" ht="15.75">
      <c r="D36" s="20"/>
      <c r="E36" s="21"/>
    </row>
    <row r="37" spans="1:6" s="11" customFormat="1" ht="15.75">
      <c r="D37" s="44" t="s">
        <v>22</v>
      </c>
      <c r="E37" s="45" t="s">
        <v>5</v>
      </c>
      <c r="F37" s="46" t="s">
        <v>6</v>
      </c>
    </row>
    <row r="38" spans="1:6" s="11" customFormat="1" ht="15.75">
      <c r="D38" s="20"/>
      <c r="E38" s="21">
        <v>35</v>
      </c>
      <c r="F38" s="21">
        <f>D38*E38</f>
        <v>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7" t="s">
        <v>6</v>
      </c>
      <c r="D41" s="48"/>
      <c r="E41" s="35"/>
      <c r="F41" s="35">
        <f>SUM(F38:F40)</f>
        <v>0</v>
      </c>
    </row>
    <row r="42" spans="1:6" s="11" customFormat="1" ht="15.75">
      <c r="D42" s="20"/>
    </row>
    <row r="43" spans="1:6" s="11" customFormat="1" ht="15.75">
      <c r="D43" s="49" t="s">
        <v>24</v>
      </c>
      <c r="E43" s="64" t="s">
        <v>5</v>
      </c>
      <c r="F43" s="65" t="s">
        <v>6</v>
      </c>
    </row>
    <row r="44" spans="1:6" s="11" customFormat="1" ht="15.75">
      <c r="A44" s="78"/>
      <c r="D44" s="20">
        <v>6</v>
      </c>
      <c r="E44" s="21">
        <v>2.04</v>
      </c>
      <c r="F44" s="50">
        <f>D44*E44</f>
        <v>12.24</v>
      </c>
    </row>
    <row r="45" spans="1:6" s="11" customFormat="1" ht="15.75">
      <c r="D45" s="90" t="s">
        <v>31</v>
      </c>
      <c r="E45" s="66" t="s">
        <v>5</v>
      </c>
      <c r="F45" s="51" t="s">
        <v>6</v>
      </c>
    </row>
    <row r="46" spans="1:6" s="11" customFormat="1" ht="15.75">
      <c r="A46" s="78"/>
      <c r="D46" s="11">
        <v>6</v>
      </c>
      <c r="E46" s="21">
        <v>0.57999999999999996</v>
      </c>
      <c r="F46" s="50">
        <f>D46*E46</f>
        <v>3.4799999999999995</v>
      </c>
    </row>
    <row r="47" spans="1:6" s="11" customFormat="1" ht="15.75">
      <c r="D47" s="52" t="s">
        <v>26</v>
      </c>
      <c r="E47" s="67" t="s">
        <v>27</v>
      </c>
      <c r="F47" s="52" t="s">
        <v>6</v>
      </c>
    </row>
    <row r="48" spans="1:6" s="11" customFormat="1" ht="15.75">
      <c r="E48" s="21">
        <v>1.9</v>
      </c>
      <c r="F48" s="50">
        <f>D48*E48</f>
        <v>0</v>
      </c>
    </row>
    <row r="49" spans="1:6" s="11" customFormat="1" ht="15.75">
      <c r="D49" s="54" t="s">
        <v>28</v>
      </c>
      <c r="E49" s="68" t="s">
        <v>5</v>
      </c>
      <c r="F49" s="54" t="s">
        <v>6</v>
      </c>
    </row>
    <row r="50" spans="1:6" s="11" customFormat="1" ht="15.75">
      <c r="E50" s="21">
        <v>0.53</v>
      </c>
      <c r="F50" s="50">
        <f>D50*E50</f>
        <v>0</v>
      </c>
    </row>
    <row r="51" spans="1:6" s="11" customFormat="1" ht="15.75">
      <c r="D51" s="69" t="s">
        <v>29</v>
      </c>
      <c r="E51" s="69" t="s">
        <v>5</v>
      </c>
      <c r="F51" s="69" t="s">
        <v>6</v>
      </c>
    </row>
    <row r="52" spans="1:6" s="11" customFormat="1" ht="15.75">
      <c r="D52" s="183"/>
      <c r="E52" s="183"/>
      <c r="F52" s="184">
        <f>SUM(F44:F51)</f>
        <v>15.719999999999999</v>
      </c>
    </row>
    <row r="53" spans="1:6" ht="21">
      <c r="A53" s="6" t="s">
        <v>6</v>
      </c>
      <c r="D53" s="5"/>
      <c r="E53" s="5"/>
      <c r="F53" s="76">
        <f>SUM(B16,B18,F28,F35,F41,F52)</f>
        <v>1095.4100000000001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H55"/>
  <sheetViews>
    <sheetView topLeftCell="A28" workbookViewId="0">
      <selection activeCell="E55" sqref="E55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3.7109375" customWidth="1"/>
    <col min="5" max="5" width="12.7109375" customWidth="1"/>
    <col min="6" max="6" width="13.42578125" customWidth="1"/>
    <col min="7" max="7" width="1.85546875" customWidth="1"/>
  </cols>
  <sheetData>
    <row r="1" spans="1:7" ht="23.25">
      <c r="A1" s="1"/>
      <c r="B1" s="3" t="s">
        <v>0</v>
      </c>
      <c r="C1" s="1"/>
      <c r="D1" s="1"/>
      <c r="E1" s="87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/>
      <c r="B3" s="75" t="s">
        <v>36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49">
        <v>44999</v>
      </c>
      <c r="B4" s="150"/>
      <c r="C4" s="150" t="s">
        <v>8</v>
      </c>
      <c r="D4" s="151">
        <v>1.25</v>
      </c>
      <c r="E4" s="152">
        <v>27</v>
      </c>
      <c r="F4" s="152">
        <f t="shared" ref="F4:F17" si="0">D4*E4</f>
        <v>33.75</v>
      </c>
      <c r="G4" s="152"/>
    </row>
    <row r="5" spans="1:7" s="11" customFormat="1" ht="15.75">
      <c r="A5" s="12"/>
      <c r="B5" s="13"/>
      <c r="C5" s="13" t="s">
        <v>8</v>
      </c>
      <c r="D5" s="14"/>
      <c r="E5" s="15">
        <v>27</v>
      </c>
      <c r="F5" s="15">
        <f t="shared" si="0"/>
        <v>0</v>
      </c>
      <c r="G5" s="15"/>
    </row>
    <row r="6" spans="1:7" s="11" customFormat="1" ht="15.75">
      <c r="A6" s="149"/>
      <c r="B6" s="150"/>
      <c r="C6" s="150" t="s">
        <v>8</v>
      </c>
      <c r="D6" s="151"/>
      <c r="E6" s="152">
        <v>27</v>
      </c>
      <c r="F6" s="152">
        <f t="shared" si="0"/>
        <v>0</v>
      </c>
      <c r="G6" s="16"/>
    </row>
    <row r="7" spans="1:7" s="11" customFormat="1" ht="15.75">
      <c r="A7" s="149"/>
      <c r="B7" s="150"/>
      <c r="C7" s="150"/>
      <c r="D7" s="151"/>
      <c r="E7" s="152"/>
      <c r="F7" s="152">
        <f t="shared" si="0"/>
        <v>0</v>
      </c>
      <c r="G7" s="16"/>
    </row>
    <row r="8" spans="1:7" s="11" customFormat="1" ht="15.75">
      <c r="A8" s="149"/>
      <c r="B8" s="150"/>
      <c r="C8" s="150"/>
      <c r="D8" s="151"/>
      <c r="E8" s="152"/>
      <c r="F8" s="152">
        <f t="shared" si="0"/>
        <v>0</v>
      </c>
      <c r="G8" s="16"/>
    </row>
    <row r="9" spans="1:7" s="11" customFormat="1" ht="15.75">
      <c r="A9" s="149"/>
      <c r="B9" s="150"/>
      <c r="C9" s="150"/>
      <c r="D9" s="151"/>
      <c r="E9" s="152"/>
      <c r="F9" s="152">
        <f t="shared" si="0"/>
        <v>0</v>
      </c>
      <c r="G9" s="16"/>
    </row>
    <row r="10" spans="1:7" s="11" customFormat="1" ht="15.75">
      <c r="A10" s="12"/>
      <c r="B10" s="13"/>
      <c r="C10" s="13"/>
      <c r="D10" s="14"/>
      <c r="E10" s="15"/>
      <c r="F10" s="15">
        <f t="shared" si="0"/>
        <v>0</v>
      </c>
      <c r="G10" s="16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15.75">
      <c r="A15" s="12"/>
      <c r="B15" s="13"/>
      <c r="C15" s="13"/>
      <c r="D15" s="14"/>
      <c r="E15" s="15"/>
      <c r="F15" s="15">
        <f t="shared" si="0"/>
        <v>0</v>
      </c>
      <c r="G15" s="16"/>
    </row>
    <row r="16" spans="1:7" s="11" customFormat="1" ht="15.75">
      <c r="A16" s="12"/>
      <c r="B16" s="13"/>
      <c r="C16" s="13"/>
      <c r="D16" s="14"/>
      <c r="E16" s="15"/>
      <c r="F16" s="15">
        <f t="shared" si="0"/>
        <v>0</v>
      </c>
      <c r="G16" s="16"/>
    </row>
    <row r="17" spans="1:8" s="11" customFormat="1" ht="15.75">
      <c r="A17" s="12"/>
      <c r="B17" s="13"/>
      <c r="C17" s="13"/>
      <c r="D17" s="14"/>
      <c r="E17" s="15"/>
      <c r="F17" s="15">
        <f t="shared" si="0"/>
        <v>0</v>
      </c>
      <c r="G17" s="16"/>
    </row>
    <row r="18" spans="1:8" s="11" customFormat="1" ht="15.75">
      <c r="A18" s="17" t="s">
        <v>13</v>
      </c>
      <c r="B18" s="18">
        <f>SUM(F4:F18)</f>
        <v>33.75</v>
      </c>
      <c r="C18" s="55"/>
      <c r="D18" s="19"/>
      <c r="E18" s="18"/>
      <c r="F18" s="18"/>
      <c r="G18" s="16"/>
    </row>
    <row r="19" spans="1:8">
      <c r="A19" s="56" t="s">
        <v>14</v>
      </c>
      <c r="B19" s="57">
        <v>2.8</v>
      </c>
    </row>
    <row r="20" spans="1:8">
      <c r="A20" s="56" t="s">
        <v>6</v>
      </c>
      <c r="B20" s="58">
        <f>SUM(B19*B18)</f>
        <v>94.5</v>
      </c>
    </row>
    <row r="23" spans="1:8" ht="23.25">
      <c r="A23" s="185" t="s">
        <v>15</v>
      </c>
      <c r="B23" s="185"/>
      <c r="C23" s="185"/>
      <c r="D23" s="185"/>
      <c r="E23" s="185"/>
      <c r="F23" s="185"/>
      <c r="G23" s="185"/>
      <c r="H23" s="4"/>
    </row>
    <row r="24" spans="1:8" s="11" customFormat="1" ht="15.75">
      <c r="D24" s="20"/>
      <c r="E24" s="21"/>
      <c r="G24" s="22"/>
    </row>
    <row r="25" spans="1:8" s="11" customFormat="1" ht="15.75">
      <c r="A25" s="23" t="s">
        <v>1</v>
      </c>
      <c r="B25" s="23"/>
      <c r="C25" s="60"/>
      <c r="D25" s="24" t="s">
        <v>16</v>
      </c>
      <c r="E25" s="53" t="s">
        <v>5</v>
      </c>
      <c r="F25" s="23" t="s">
        <v>6</v>
      </c>
      <c r="G25" s="26"/>
    </row>
    <row r="26" spans="1:8" s="11" customFormat="1" ht="15.75">
      <c r="A26" s="29">
        <v>45021</v>
      </c>
      <c r="B26" s="28"/>
      <c r="C26" s="27"/>
      <c r="D26" s="30">
        <v>20</v>
      </c>
      <c r="E26" s="71">
        <v>0.65500000000000003</v>
      </c>
      <c r="F26" s="31">
        <f>SUM(D26*E26)</f>
        <v>13.100000000000001</v>
      </c>
      <c r="G26" s="22"/>
    </row>
    <row r="27" spans="1:8" s="11" customFormat="1" ht="15.75">
      <c r="A27" s="28"/>
      <c r="B27" s="28"/>
      <c r="C27" s="27"/>
      <c r="D27" s="30"/>
      <c r="E27" s="71">
        <v>0.65500000000000003</v>
      </c>
      <c r="F27" s="31">
        <f t="shared" ref="F27:F28" si="1">SUM(D27*E27)</f>
        <v>0</v>
      </c>
      <c r="G27" s="22"/>
    </row>
    <row r="28" spans="1:8" s="11" customFormat="1" ht="15.75">
      <c r="A28" s="28"/>
      <c r="B28" s="27"/>
      <c r="C28" s="27"/>
      <c r="D28" s="30"/>
      <c r="E28" s="71">
        <v>0.65500000000000003</v>
      </c>
      <c r="F28" s="31">
        <f t="shared" si="1"/>
        <v>0</v>
      </c>
      <c r="G28" s="22"/>
    </row>
    <row r="29" spans="1:8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8" s="35" customFormat="1" ht="15.75">
      <c r="A30" s="32" t="s">
        <v>6</v>
      </c>
      <c r="B30" s="32"/>
      <c r="C30" s="32"/>
      <c r="D30" s="33">
        <f>SUM(D26:D29)</f>
        <v>20</v>
      </c>
      <c r="E30" s="72">
        <v>0.65500000000000003</v>
      </c>
      <c r="F30" s="25">
        <f>SUM(F26:F29)</f>
        <v>13.100000000000001</v>
      </c>
      <c r="G30" s="34"/>
    </row>
    <row r="31" spans="1:8" s="11" customFormat="1" ht="15.75">
      <c r="D31" s="20"/>
      <c r="E31" s="21"/>
      <c r="G31" s="22"/>
    </row>
    <row r="32" spans="1:8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45021</v>
      </c>
      <c r="B33" s="36"/>
      <c r="C33" s="39"/>
      <c r="D33" s="40">
        <v>0.5</v>
      </c>
      <c r="E33" s="41">
        <v>60</v>
      </c>
      <c r="F33" s="41">
        <f>D33*E33</f>
        <v>30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>D34*E34</f>
        <v>0</v>
      </c>
    </row>
    <row r="35" spans="1:6" s="11" customFormat="1" ht="15.75">
      <c r="A35" s="36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0.5</v>
      </c>
      <c r="E37" s="43"/>
      <c r="F37" s="43">
        <f>SUM(F33:F36)</f>
        <v>30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D40" s="20"/>
      <c r="E40" s="21">
        <v>35</v>
      </c>
      <c r="F40" s="21">
        <f>D40*E40</f>
        <v>0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0</v>
      </c>
    </row>
    <row r="44" spans="1:6" s="11" customFormat="1" ht="15.75">
      <c r="A44" s="11" t="s">
        <v>23</v>
      </c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D46" s="20"/>
      <c r="E46" s="21">
        <v>2.04</v>
      </c>
      <c r="F46" s="50">
        <f>D46*E46</f>
        <v>0</v>
      </c>
    </row>
    <row r="47" spans="1:6" s="11" customFormat="1" ht="15.75">
      <c r="D47" s="51" t="s">
        <v>37</v>
      </c>
      <c r="E47" s="66" t="s">
        <v>5</v>
      </c>
      <c r="F47" s="51" t="s">
        <v>6</v>
      </c>
    </row>
    <row r="48" spans="1:6" s="11" customFormat="1" ht="15.75">
      <c r="A48" s="78"/>
      <c r="E48" s="21">
        <v>0.57999999999999996</v>
      </c>
      <c r="F48" s="50">
        <f>D48*E48</f>
        <v>0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69" t="s">
        <v>6</v>
      </c>
    </row>
    <row r="54" spans="1:6" s="11" customFormat="1" ht="15.75">
      <c r="D54" s="183"/>
      <c r="E54" s="183"/>
      <c r="F54" s="184">
        <f ca="1">SUM(F46:F54)</f>
        <v>0</v>
      </c>
    </row>
    <row r="55" spans="1:6" ht="21">
      <c r="A55" s="6" t="s">
        <v>6</v>
      </c>
      <c r="D55" s="5"/>
      <c r="E55" s="5"/>
      <c r="F55" s="76">
        <f>SUM(B18,B20,F30,F37,F43,F46,F48,F50,F52)</f>
        <v>171.35</v>
      </c>
    </row>
  </sheetData>
  <mergeCells count="1">
    <mergeCell ref="A23:G23"/>
  </mergeCells>
  <pageMargins left="0.25" right="0.25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G56"/>
  <sheetViews>
    <sheetView workbookViewId="0">
      <selection activeCell="E57" sqref="E57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2.85546875" customWidth="1"/>
    <col min="6" max="6" width="11" customWidth="1"/>
    <col min="7" max="7" width="1.5703125" customWidth="1"/>
  </cols>
  <sheetData>
    <row r="1" spans="1:7">
      <c r="A1" s="1"/>
      <c r="B1" s="132"/>
      <c r="C1" s="1"/>
      <c r="D1" s="1"/>
      <c r="E1" s="133" t="s">
        <v>38</v>
      </c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134" t="s">
        <v>1</v>
      </c>
      <c r="B3" s="88" t="s">
        <v>39</v>
      </c>
      <c r="C3" s="134" t="s">
        <v>3</v>
      </c>
      <c r="D3" s="135" t="s">
        <v>4</v>
      </c>
      <c r="E3" s="136" t="s">
        <v>5</v>
      </c>
      <c r="F3" s="134" t="s">
        <v>6</v>
      </c>
      <c r="G3" s="137"/>
    </row>
    <row r="4" spans="1:7" s="11" customFormat="1" ht="15.75">
      <c r="A4" s="138">
        <v>44999</v>
      </c>
      <c r="B4" s="139"/>
      <c r="C4" s="139" t="s">
        <v>8</v>
      </c>
      <c r="D4" s="140">
        <v>1.75</v>
      </c>
      <c r="E4" s="141">
        <v>27</v>
      </c>
      <c r="F4" s="141">
        <f>D4*E4</f>
        <v>47.25</v>
      </c>
      <c r="G4" s="141"/>
    </row>
    <row r="5" spans="1:7" s="11" customFormat="1" ht="15.75">
      <c r="A5" s="138"/>
      <c r="B5" s="139"/>
      <c r="C5" s="139" t="s">
        <v>8</v>
      </c>
      <c r="D5" s="140"/>
      <c r="E5" s="141">
        <v>27</v>
      </c>
      <c r="F5" s="141">
        <f>D5*E5</f>
        <v>0</v>
      </c>
      <c r="G5" s="141"/>
    </row>
    <row r="6" spans="1:7" s="11" customFormat="1" ht="15.75">
      <c r="A6" s="143"/>
      <c r="B6" s="139"/>
      <c r="C6" s="139"/>
      <c r="D6" s="140"/>
      <c r="E6" s="141">
        <v>27</v>
      </c>
      <c r="F6" s="141">
        <f>D6*E6</f>
        <v>0</v>
      </c>
      <c r="G6" s="141"/>
    </row>
    <row r="7" spans="1:7" s="11" customFormat="1" ht="15.75">
      <c r="A7" s="143"/>
      <c r="B7" s="139"/>
      <c r="C7" s="139"/>
      <c r="D7" s="140"/>
      <c r="E7" s="141">
        <v>27</v>
      </c>
      <c r="F7" s="141">
        <f t="shared" ref="F7:F18" si="0">D7*E7</f>
        <v>0</v>
      </c>
      <c r="G7" s="141"/>
    </row>
    <row r="8" spans="1:7" s="11" customFormat="1" ht="15.75">
      <c r="A8" s="143"/>
      <c r="B8" s="139"/>
      <c r="C8" s="139"/>
      <c r="D8" s="140"/>
      <c r="E8" s="141">
        <v>27</v>
      </c>
      <c r="F8" s="141">
        <f t="shared" si="0"/>
        <v>0</v>
      </c>
      <c r="G8" s="141"/>
    </row>
    <row r="9" spans="1:7" s="11" customFormat="1" ht="15.75">
      <c r="A9" s="143"/>
      <c r="B9" s="139"/>
      <c r="C9" s="139"/>
      <c r="D9" s="140"/>
      <c r="E9" s="141">
        <v>27</v>
      </c>
      <c r="F9" s="141">
        <f t="shared" si="0"/>
        <v>0</v>
      </c>
      <c r="G9" s="141"/>
    </row>
    <row r="10" spans="1:7" s="11" customFormat="1" ht="15.75">
      <c r="A10" s="143"/>
      <c r="B10" s="139"/>
      <c r="C10" s="139"/>
      <c r="D10" s="140"/>
      <c r="E10" s="141">
        <v>27</v>
      </c>
      <c r="F10" s="141">
        <f t="shared" si="0"/>
        <v>0</v>
      </c>
      <c r="G10" s="141"/>
    </row>
    <row r="11" spans="1:7" s="11" customFormat="1" ht="15.75">
      <c r="A11" s="143"/>
      <c r="B11" s="139"/>
      <c r="C11" s="139"/>
      <c r="D11" s="140"/>
      <c r="E11" s="141">
        <v>27</v>
      </c>
      <c r="F11" s="141">
        <f t="shared" si="0"/>
        <v>0</v>
      </c>
      <c r="G11" s="141"/>
    </row>
    <row r="12" spans="1:7" s="11" customFormat="1" ht="15.75">
      <c r="A12" s="143"/>
      <c r="B12" s="139"/>
      <c r="C12" s="139"/>
      <c r="D12" s="140"/>
      <c r="E12" s="141">
        <v>27</v>
      </c>
      <c r="F12" s="141">
        <f t="shared" si="0"/>
        <v>0</v>
      </c>
      <c r="G12" s="142"/>
    </row>
    <row r="13" spans="1:7" s="11" customFormat="1" ht="15.75">
      <c r="A13" s="143"/>
      <c r="B13" s="139"/>
      <c r="C13" s="139"/>
      <c r="D13" s="140"/>
      <c r="E13" s="141">
        <v>27</v>
      </c>
      <c r="F13" s="141">
        <f t="shared" si="0"/>
        <v>0</v>
      </c>
      <c r="G13" s="142"/>
    </row>
    <row r="14" spans="1:7" s="11" customFormat="1" ht="15.75">
      <c r="A14" s="143"/>
      <c r="B14" s="139"/>
      <c r="C14" s="139"/>
      <c r="D14" s="140"/>
      <c r="E14" s="141">
        <v>27</v>
      </c>
      <c r="F14" s="141">
        <f t="shared" si="0"/>
        <v>0</v>
      </c>
      <c r="G14" s="142"/>
    </row>
    <row r="15" spans="1:7" s="11" customFormat="1" ht="15.75">
      <c r="A15" s="143"/>
      <c r="B15" s="139"/>
      <c r="C15" s="139"/>
      <c r="D15" s="140"/>
      <c r="E15" s="141">
        <v>27</v>
      </c>
      <c r="F15" s="141">
        <f t="shared" si="0"/>
        <v>0</v>
      </c>
      <c r="G15" s="142"/>
    </row>
    <row r="16" spans="1:7" s="11" customFormat="1" ht="15.75">
      <c r="A16" s="143"/>
      <c r="B16" s="139"/>
      <c r="C16" s="139"/>
      <c r="D16" s="140"/>
      <c r="E16" s="141">
        <v>27</v>
      </c>
      <c r="F16" s="141">
        <f t="shared" si="0"/>
        <v>0</v>
      </c>
      <c r="G16" s="142"/>
    </row>
    <row r="17" spans="1:7" s="11" customFormat="1" ht="15.75">
      <c r="A17" s="143"/>
      <c r="B17" s="139"/>
      <c r="C17" s="139"/>
      <c r="D17" s="140"/>
      <c r="E17" s="141">
        <v>27</v>
      </c>
      <c r="F17" s="141">
        <f t="shared" si="0"/>
        <v>0</v>
      </c>
      <c r="G17" s="142"/>
    </row>
    <row r="18" spans="1:7" s="11" customFormat="1" ht="15.75">
      <c r="A18" s="138"/>
      <c r="B18" s="139"/>
      <c r="C18" s="139"/>
      <c r="D18" s="146">
        <f>SUM(D4:D17)</f>
        <v>1.75</v>
      </c>
      <c r="E18" s="141"/>
      <c r="F18" s="141">
        <f t="shared" si="0"/>
        <v>0</v>
      </c>
      <c r="G18" s="142"/>
    </row>
    <row r="19" spans="1:7" s="11" customFormat="1" ht="15.75">
      <c r="A19" s="143" t="s">
        <v>13</v>
      </c>
      <c r="B19" s="144">
        <f>SUM(F4:F19)</f>
        <v>47.25</v>
      </c>
      <c r="C19" s="145"/>
      <c r="D19" s="146"/>
      <c r="E19" s="144"/>
      <c r="F19" s="144"/>
      <c r="G19" s="142"/>
    </row>
    <row r="20" spans="1:7">
      <c r="A20" s="56" t="s">
        <v>14</v>
      </c>
      <c r="B20" s="57">
        <v>2.8</v>
      </c>
    </row>
    <row r="21" spans="1:7">
      <c r="A21" s="56" t="s">
        <v>6</v>
      </c>
      <c r="B21" s="58">
        <f>SUM(B20*B19)</f>
        <v>132.29999999999998</v>
      </c>
    </row>
    <row r="23" spans="1:7" s="11" customFormat="1" ht="15.75">
      <c r="A23"/>
      <c r="B23"/>
      <c r="C23"/>
      <c r="D23" s="102"/>
      <c r="E23" s="4"/>
      <c r="F23"/>
      <c r="G23" s="147"/>
    </row>
    <row r="24" spans="1:7" s="11" customFormat="1" ht="15.75">
      <c r="A24" s="93" t="s">
        <v>1</v>
      </c>
      <c r="B24" s="93"/>
      <c r="C24" s="94"/>
      <c r="D24" s="95" t="s">
        <v>16</v>
      </c>
      <c r="E24" s="96" t="s">
        <v>5</v>
      </c>
      <c r="F24" s="93" t="s">
        <v>6</v>
      </c>
      <c r="G24" s="26"/>
    </row>
    <row r="25" spans="1:7" s="11" customFormat="1" ht="15.75">
      <c r="A25" s="138">
        <v>44999</v>
      </c>
      <c r="B25" s="97"/>
      <c r="C25" s="98"/>
      <c r="D25" s="99">
        <v>30</v>
      </c>
      <c r="E25" s="171">
        <v>0.65500000000000003</v>
      </c>
      <c r="F25" s="159">
        <f>SUM(D25*E25)</f>
        <v>19.650000000000002</v>
      </c>
      <c r="G25" s="22"/>
    </row>
    <row r="26" spans="1:7" s="11" customFormat="1" ht="15.75">
      <c r="A26" s="97"/>
      <c r="B26" s="97"/>
      <c r="C26" s="98"/>
      <c r="D26" s="99"/>
      <c r="E26" s="171">
        <v>0.65500000000000003</v>
      </c>
      <c r="F26" s="159">
        <f t="shared" ref="F26:F29" si="1">SUM(D26*E26)</f>
        <v>0</v>
      </c>
      <c r="G26" s="22"/>
    </row>
    <row r="27" spans="1:7" s="11" customFormat="1" ht="15.75">
      <c r="A27" s="97"/>
      <c r="B27" s="98"/>
      <c r="C27" s="98"/>
      <c r="D27" s="99"/>
      <c r="E27" s="171">
        <v>0.65500000000000003</v>
      </c>
      <c r="F27" s="159">
        <f t="shared" si="1"/>
        <v>0</v>
      </c>
      <c r="G27" s="22"/>
    </row>
    <row r="28" spans="1:7" s="11" customFormat="1" ht="15.75">
      <c r="A28" s="97"/>
      <c r="B28" s="98"/>
      <c r="C28" s="98"/>
      <c r="D28" s="99"/>
      <c r="E28" s="171">
        <v>0.65500000000000003</v>
      </c>
      <c r="F28" s="159">
        <f t="shared" si="1"/>
        <v>0</v>
      </c>
      <c r="G28" s="22"/>
    </row>
    <row r="29" spans="1:7" s="11" customFormat="1" ht="15.75">
      <c r="A29" s="97"/>
      <c r="B29" s="98"/>
      <c r="C29" s="98"/>
      <c r="D29" s="99"/>
      <c r="E29" s="171">
        <v>0.65500000000000003</v>
      </c>
      <c r="F29" s="159">
        <f t="shared" si="1"/>
        <v>0</v>
      </c>
      <c r="G29" s="22"/>
    </row>
    <row r="30" spans="1:7" s="35" customFormat="1" ht="15.75">
      <c r="A30" s="100" t="s">
        <v>6</v>
      </c>
      <c r="B30" s="100"/>
      <c r="C30" s="100"/>
      <c r="D30" s="101">
        <f>SUM(D25:D29)</f>
        <v>30</v>
      </c>
      <c r="E30" s="171">
        <v>0.65500000000000003</v>
      </c>
      <c r="F30" s="160">
        <f>SUM(D30*E30)</f>
        <v>19.650000000000002</v>
      </c>
      <c r="G30" s="34"/>
    </row>
    <row r="31" spans="1:7" s="11" customFormat="1" ht="15.75">
      <c r="A31"/>
      <c r="B31"/>
      <c r="C31"/>
      <c r="D31" s="102"/>
      <c r="E31" s="4"/>
      <c r="F31"/>
      <c r="G31" s="22"/>
    </row>
    <row r="32" spans="1:7" s="11" customFormat="1" ht="15.75">
      <c r="A32" s="103" t="s">
        <v>1</v>
      </c>
      <c r="B32" s="104"/>
      <c r="C32" s="104"/>
      <c r="D32" s="105" t="s">
        <v>21</v>
      </c>
      <c r="E32" s="106" t="s">
        <v>5</v>
      </c>
      <c r="F32" s="103" t="s">
        <v>6</v>
      </c>
    </row>
    <row r="33" spans="1:6" s="11" customFormat="1" ht="15.75">
      <c r="A33" s="107">
        <v>44999</v>
      </c>
      <c r="B33" s="108"/>
      <c r="C33" s="107"/>
      <c r="D33" s="109">
        <v>1</v>
      </c>
      <c r="E33" s="110">
        <v>60</v>
      </c>
      <c r="F33" s="110">
        <f>D33*E33</f>
        <v>60</v>
      </c>
    </row>
    <row r="34" spans="1:6" s="11" customFormat="1" ht="15.75">
      <c r="A34" s="107"/>
      <c r="B34" s="108"/>
      <c r="C34" s="107"/>
      <c r="D34" s="109"/>
      <c r="E34" s="110">
        <v>60</v>
      </c>
      <c r="F34" s="110">
        <f>D34*E34</f>
        <v>0</v>
      </c>
    </row>
    <row r="35" spans="1:6" s="11" customFormat="1" ht="15.75">
      <c r="A35" s="107"/>
      <c r="B35" s="108"/>
      <c r="C35" s="108"/>
      <c r="D35" s="109"/>
      <c r="E35" s="110">
        <v>60</v>
      </c>
      <c r="F35" s="110">
        <f>D35*E35</f>
        <v>0</v>
      </c>
    </row>
    <row r="36" spans="1:6" s="11" customFormat="1" ht="15.75">
      <c r="A36" s="107"/>
      <c r="B36" s="108" t="s">
        <v>40</v>
      </c>
      <c r="C36" s="108"/>
      <c r="D36" s="109"/>
      <c r="E36" s="110">
        <v>60</v>
      </c>
      <c r="F36" s="110">
        <f>D36*E36</f>
        <v>0</v>
      </c>
    </row>
    <row r="37" spans="1:6" s="11" customFormat="1" ht="15.75">
      <c r="A37" s="107"/>
      <c r="B37" s="108"/>
      <c r="C37" s="108"/>
      <c r="D37" s="109"/>
      <c r="E37" s="110">
        <v>60</v>
      </c>
      <c r="F37" s="110">
        <f>D37*E37</f>
        <v>0</v>
      </c>
    </row>
    <row r="38" spans="1:6" s="11" customFormat="1" ht="15.75">
      <c r="A38" s="111" t="s">
        <v>6</v>
      </c>
      <c r="B38" s="108"/>
      <c r="C38" s="108"/>
      <c r="D38" s="112">
        <f>SUM(D33:D37)</f>
        <v>1</v>
      </c>
      <c r="E38" s="113"/>
      <c r="F38" s="113">
        <f>SUM(F33:F37)</f>
        <v>60</v>
      </c>
    </row>
    <row r="39" spans="1:6" s="11" customFormat="1" ht="15.75">
      <c r="A39"/>
      <c r="B39"/>
      <c r="C39"/>
      <c r="D39" s="102"/>
      <c r="E39" s="4"/>
      <c r="F39"/>
    </row>
    <row r="40" spans="1:6" s="11" customFormat="1" ht="15.75">
      <c r="A40"/>
      <c r="B40"/>
      <c r="C40"/>
      <c r="D40" s="114" t="s">
        <v>22</v>
      </c>
      <c r="E40" s="115" t="s">
        <v>5</v>
      </c>
      <c r="F40" s="116" t="s">
        <v>6</v>
      </c>
    </row>
    <row r="41" spans="1:6" s="11" customFormat="1" ht="15.75">
      <c r="A41"/>
      <c r="B41"/>
      <c r="C41"/>
      <c r="D41" s="102"/>
      <c r="E41" s="4">
        <v>35</v>
      </c>
      <c r="F41" s="4">
        <f>D41*E41</f>
        <v>0</v>
      </c>
    </row>
    <row r="42" spans="1:6" s="11" customFormat="1" ht="15.75">
      <c r="A42"/>
      <c r="B42"/>
      <c r="C42"/>
      <c r="D42" s="102"/>
      <c r="E42" s="4"/>
      <c r="F42" s="4"/>
    </row>
    <row r="43" spans="1:6" s="11" customFormat="1" ht="15.75">
      <c r="A43"/>
      <c r="B43"/>
      <c r="C43"/>
      <c r="D43" s="102"/>
      <c r="E43" s="4"/>
      <c r="F43"/>
    </row>
    <row r="44" spans="1:6" s="11" customFormat="1" ht="15.75">
      <c r="A44" s="117" t="s">
        <v>6</v>
      </c>
      <c r="B44"/>
      <c r="C44"/>
      <c r="D44" s="118"/>
      <c r="E44" s="119"/>
      <c r="F44" s="119">
        <f>SUM(F41:F43)</f>
        <v>0</v>
      </c>
    </row>
    <row r="45" spans="1:6" s="11" customFormat="1" ht="15.75">
      <c r="A45"/>
      <c r="B45"/>
      <c r="C45"/>
      <c r="D45" s="102"/>
      <c r="E45"/>
      <c r="F45"/>
    </row>
    <row r="46" spans="1:6" s="11" customFormat="1" ht="15.75">
      <c r="A46"/>
      <c r="B46"/>
      <c r="C46"/>
      <c r="D46" s="120" t="s">
        <v>24</v>
      </c>
      <c r="E46" s="121" t="s">
        <v>5</v>
      </c>
      <c r="F46" s="122" t="s">
        <v>6</v>
      </c>
    </row>
    <row r="47" spans="1:6" s="11" customFormat="1" ht="15.75">
      <c r="A47" s="123"/>
      <c r="B47"/>
      <c r="C47"/>
      <c r="D47" s="102"/>
      <c r="E47" s="4">
        <v>2.04</v>
      </c>
      <c r="F47" s="124">
        <f>D47*E47</f>
        <v>0</v>
      </c>
    </row>
    <row r="48" spans="1:6" s="11" customFormat="1" ht="15.75">
      <c r="A48"/>
      <c r="B48"/>
      <c r="C48"/>
      <c r="D48" s="125" t="s">
        <v>31</v>
      </c>
      <c r="E48" s="126" t="s">
        <v>5</v>
      </c>
      <c r="F48" s="125" t="s">
        <v>6</v>
      </c>
    </row>
    <row r="49" spans="1:6" s="11" customFormat="1" ht="15.75">
      <c r="A49" s="123"/>
      <c r="B49"/>
      <c r="C49"/>
      <c r="D49"/>
      <c r="E49" s="4">
        <v>0.57999999999999996</v>
      </c>
      <c r="F49" s="124">
        <f>D49*E49</f>
        <v>0</v>
      </c>
    </row>
    <row r="50" spans="1:6" s="11" customFormat="1" ht="15.75">
      <c r="A50"/>
      <c r="B50"/>
      <c r="C50"/>
      <c r="D50" s="127" t="s">
        <v>26</v>
      </c>
      <c r="E50" s="128" t="s">
        <v>27</v>
      </c>
      <c r="F50" s="127" t="s">
        <v>6</v>
      </c>
    </row>
    <row r="51" spans="1:6" s="11" customFormat="1" ht="15.75">
      <c r="A51"/>
      <c r="B51"/>
      <c r="C51"/>
      <c r="D51"/>
      <c r="E51" s="4">
        <v>1.9</v>
      </c>
      <c r="F51" s="124">
        <f>D51*E51</f>
        <v>0</v>
      </c>
    </row>
    <row r="52" spans="1:6" s="11" customFormat="1" ht="15.75">
      <c r="A52"/>
      <c r="B52"/>
      <c r="C52"/>
      <c r="D52" s="129" t="s">
        <v>28</v>
      </c>
      <c r="E52" s="130" t="s">
        <v>5</v>
      </c>
      <c r="F52" s="129" t="s">
        <v>6</v>
      </c>
    </row>
    <row r="53" spans="1:6" s="11" customFormat="1" ht="15.75">
      <c r="A53"/>
      <c r="B53"/>
      <c r="C53"/>
      <c r="D53"/>
      <c r="E53" s="4">
        <v>0.53</v>
      </c>
      <c r="F53" s="124">
        <f>D53*E53</f>
        <v>0</v>
      </c>
    </row>
    <row r="54" spans="1:6" s="11" customFormat="1" ht="15.75">
      <c r="A54"/>
      <c r="B54"/>
      <c r="C54"/>
      <c r="D54" s="131" t="s">
        <v>29</v>
      </c>
      <c r="E54" s="131" t="s">
        <v>5</v>
      </c>
      <c r="F54" s="131" t="s">
        <v>6</v>
      </c>
    </row>
    <row r="55" spans="1:6" s="11" customFormat="1" ht="15.75">
      <c r="D55" s="183"/>
      <c r="E55" s="183"/>
      <c r="F55" s="184">
        <f>SUM(F47:F54)</f>
        <v>0</v>
      </c>
    </row>
    <row r="56" spans="1:6" ht="21">
      <c r="A56" s="6" t="s">
        <v>6</v>
      </c>
      <c r="D56" s="5"/>
      <c r="E56" s="5"/>
      <c r="F56" s="35">
        <f>SUM(B19,B21,F30,F38,F44,F47,F49,F51,F53)</f>
        <v>259.2</v>
      </c>
    </row>
  </sheetData>
  <pageMargins left="0.25" right="0.25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H52"/>
  <sheetViews>
    <sheetView topLeftCell="A28" workbookViewId="0">
      <selection activeCell="H58" sqref="H58"/>
    </sheetView>
  </sheetViews>
  <sheetFormatPr defaultRowHeight="15"/>
  <cols>
    <col min="1" max="1" width="13.42578125" customWidth="1"/>
    <col min="2" max="2" width="20.42578125" customWidth="1"/>
    <col min="3" max="3" width="7.28515625" customWidth="1"/>
    <col min="4" max="4" width="12.85546875" customWidth="1"/>
    <col min="5" max="5" width="9.42578125" customWidth="1"/>
    <col min="6" max="6" width="11.140625" customWidth="1"/>
    <col min="7" max="7" width="1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62.25" customHeight="1">
      <c r="A3" s="7" t="s">
        <v>1</v>
      </c>
      <c r="B3" s="75" t="s">
        <v>41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2">
        <v>45026</v>
      </c>
      <c r="B4" s="148"/>
      <c r="C4" s="13" t="s">
        <v>8</v>
      </c>
      <c r="D4" s="14">
        <v>1</v>
      </c>
      <c r="E4" s="15">
        <v>27</v>
      </c>
      <c r="F4" s="15">
        <f>D4*E4</f>
        <v>27</v>
      </c>
      <c r="G4" s="15"/>
    </row>
    <row r="5" spans="1:7" s="11" customFormat="1" ht="15.75">
      <c r="A5" s="12">
        <v>45005</v>
      </c>
      <c r="B5" s="13"/>
      <c r="C5" s="13" t="s">
        <v>8</v>
      </c>
      <c r="D5" s="14">
        <v>2.25</v>
      </c>
      <c r="E5" s="15">
        <v>27</v>
      </c>
      <c r="F5" s="15">
        <f>D5*E5</f>
        <v>60.75</v>
      </c>
      <c r="G5" s="15"/>
    </row>
    <row r="6" spans="1:7" s="11" customFormat="1" ht="15.75">
      <c r="A6" s="12">
        <v>45035</v>
      </c>
      <c r="B6" s="13"/>
      <c r="C6" s="13" t="s">
        <v>8</v>
      </c>
      <c r="D6" s="14">
        <v>1.5</v>
      </c>
      <c r="E6" s="15">
        <v>27</v>
      </c>
      <c r="F6" s="15">
        <f>D6*E6</f>
        <v>40.5</v>
      </c>
      <c r="G6" s="15"/>
    </row>
    <row r="7" spans="1:7" s="11" customFormat="1" ht="15.75">
      <c r="A7" s="12">
        <v>45034</v>
      </c>
      <c r="B7" s="13"/>
      <c r="C7" s="13" t="s">
        <v>8</v>
      </c>
      <c r="D7" s="14">
        <v>3.75</v>
      </c>
      <c r="E7" s="15">
        <v>27</v>
      </c>
      <c r="F7" s="15">
        <f t="shared" ref="F7:F14" si="0">D7*E7</f>
        <v>101.25</v>
      </c>
      <c r="G7" s="15"/>
    </row>
    <row r="8" spans="1:7" s="11" customFormat="1" ht="15.75">
      <c r="A8" s="12"/>
      <c r="B8" s="13"/>
      <c r="C8" s="13"/>
      <c r="D8" s="14"/>
      <c r="E8" s="15">
        <v>27</v>
      </c>
      <c r="F8" s="15">
        <f t="shared" si="0"/>
        <v>0</v>
      </c>
      <c r="G8" s="15"/>
    </row>
    <row r="9" spans="1:7" s="11" customFormat="1" ht="15.75">
      <c r="A9" s="12"/>
      <c r="B9" s="13"/>
      <c r="C9" s="13"/>
      <c r="D9" s="14"/>
      <c r="E9" s="15">
        <v>27</v>
      </c>
      <c r="F9" s="15">
        <f t="shared" si="0"/>
        <v>0</v>
      </c>
      <c r="G9" s="15"/>
    </row>
    <row r="10" spans="1:7" s="11" customFormat="1" ht="15.75">
      <c r="A10" s="12"/>
      <c r="B10" s="13"/>
      <c r="C10" s="13"/>
      <c r="D10" s="14"/>
      <c r="E10" s="15"/>
      <c r="F10" s="15">
        <f t="shared" si="0"/>
        <v>0</v>
      </c>
      <c r="G10" s="15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22.5" customHeight="1">
      <c r="A15" s="17" t="s">
        <v>13</v>
      </c>
      <c r="B15" s="18">
        <f>SUM(F4:F15)</f>
        <v>229.5</v>
      </c>
      <c r="C15" s="55"/>
      <c r="D15" s="19"/>
      <c r="E15" s="18"/>
      <c r="F15" s="18"/>
      <c r="G15" s="16"/>
    </row>
    <row r="16" spans="1:7">
      <c r="A16" s="56" t="s">
        <v>14</v>
      </c>
      <c r="B16" s="57">
        <v>2.8</v>
      </c>
    </row>
    <row r="17" spans="1:8">
      <c r="A17" s="56" t="s">
        <v>6</v>
      </c>
      <c r="B17" s="58">
        <f>SUM(B16*B15)</f>
        <v>642.59999999999991</v>
      </c>
    </row>
    <row r="20" spans="1:8" ht="23.25">
      <c r="A20" s="185" t="s">
        <v>15</v>
      </c>
      <c r="B20" s="185"/>
      <c r="C20" s="185"/>
      <c r="D20" s="185"/>
      <c r="E20" s="185"/>
      <c r="F20" s="185"/>
      <c r="G20" s="185"/>
      <c r="H20" s="4"/>
    </row>
    <row r="21" spans="1:8" s="11" customFormat="1" ht="15.75">
      <c r="D21" s="20"/>
      <c r="E21" s="21"/>
      <c r="G21" s="22"/>
    </row>
    <row r="22" spans="1:8" s="11" customFormat="1" ht="15.75">
      <c r="A22" s="23" t="s">
        <v>1</v>
      </c>
      <c r="B22" s="23"/>
      <c r="C22" s="60"/>
      <c r="D22" s="24" t="s">
        <v>16</v>
      </c>
      <c r="E22" s="53" t="s">
        <v>5</v>
      </c>
      <c r="F22" s="23" t="s">
        <v>6</v>
      </c>
      <c r="G22" s="26"/>
    </row>
    <row r="23" spans="1:8" s="11" customFormat="1" ht="15.75">
      <c r="A23" s="29"/>
      <c r="B23" s="28"/>
      <c r="C23" s="27"/>
      <c r="D23" s="30"/>
      <c r="E23" s="71">
        <v>0.65500000000000003</v>
      </c>
      <c r="F23" s="73">
        <f>SUM(D23*E23)</f>
        <v>0</v>
      </c>
      <c r="G23" s="22"/>
    </row>
    <row r="24" spans="1:8" s="11" customFormat="1" ht="15.75">
      <c r="A24" s="28"/>
      <c r="B24" s="28"/>
      <c r="C24" s="27"/>
      <c r="D24" s="30"/>
      <c r="E24" s="71">
        <v>0.65500000000000003</v>
      </c>
      <c r="F24" s="73">
        <f t="shared" ref="F24:F26" si="1">SUM(D24*E24)</f>
        <v>0</v>
      </c>
      <c r="G24" s="22"/>
    </row>
    <row r="25" spans="1:8" s="11" customFormat="1" ht="15.75">
      <c r="A25" s="28"/>
      <c r="B25" s="27"/>
      <c r="C25" s="27"/>
      <c r="D25" s="30"/>
      <c r="E25" s="71">
        <v>0.65500000000000003</v>
      </c>
      <c r="F25" s="73">
        <f t="shared" si="1"/>
        <v>0</v>
      </c>
      <c r="G25" s="22"/>
    </row>
    <row r="26" spans="1:8" s="11" customFormat="1" ht="15.75">
      <c r="A26" s="28"/>
      <c r="B26" s="27"/>
      <c r="C26" s="27"/>
      <c r="D26" s="30"/>
      <c r="E26" s="71">
        <v>0.65500000000000003</v>
      </c>
      <c r="F26" s="73">
        <f t="shared" si="1"/>
        <v>0</v>
      </c>
      <c r="G26" s="22"/>
    </row>
    <row r="27" spans="1:8" s="35" customFormat="1" ht="15.75">
      <c r="A27" s="32" t="s">
        <v>6</v>
      </c>
      <c r="B27" s="32"/>
      <c r="C27" s="32"/>
      <c r="D27" s="33">
        <f>SUM(D23:D26)</f>
        <v>0</v>
      </c>
      <c r="E27" s="72">
        <v>0.65500000000000003</v>
      </c>
      <c r="F27" s="74">
        <f>SUM(F23:F26)</f>
        <v>0</v>
      </c>
      <c r="G27" s="34"/>
    </row>
    <row r="28" spans="1:8" s="11" customFormat="1" ht="15.75">
      <c r="D28" s="20"/>
      <c r="E28" s="21"/>
      <c r="G28" s="22"/>
    </row>
    <row r="29" spans="1:8" s="11" customFormat="1" ht="15.75">
      <c r="A29" s="61" t="s">
        <v>1</v>
      </c>
      <c r="B29" s="62"/>
      <c r="C29" s="62"/>
      <c r="D29" s="37" t="s">
        <v>21</v>
      </c>
      <c r="E29" s="63" t="s">
        <v>5</v>
      </c>
      <c r="F29" s="61" t="s">
        <v>6</v>
      </c>
    </row>
    <row r="30" spans="1:8" s="11" customFormat="1" ht="15.75">
      <c r="A30" s="39"/>
      <c r="B30" s="36"/>
      <c r="C30" s="39"/>
      <c r="D30" s="40"/>
      <c r="E30" s="41">
        <v>60</v>
      </c>
      <c r="F30" s="41">
        <f>D30*E30</f>
        <v>0</v>
      </c>
    </row>
    <row r="31" spans="1:8" s="11" customFormat="1" ht="15.75">
      <c r="A31" s="39"/>
      <c r="B31" s="36"/>
      <c r="C31" s="39"/>
      <c r="D31" s="40"/>
      <c r="E31" s="41">
        <v>60</v>
      </c>
      <c r="F31" s="41">
        <f>D31*E31</f>
        <v>0</v>
      </c>
    </row>
    <row r="32" spans="1:8" s="11" customFormat="1" ht="15.75">
      <c r="A32" s="39"/>
      <c r="B32" s="36"/>
      <c r="C32" s="36"/>
      <c r="D32" s="40"/>
      <c r="E32" s="41">
        <v>60</v>
      </c>
      <c r="F32" s="41">
        <f>D32*E32</f>
        <v>0</v>
      </c>
    </row>
    <row r="33" spans="1:6" s="11" customFormat="1" ht="15.75">
      <c r="A33" s="36"/>
      <c r="B33" s="36"/>
      <c r="C33" s="36"/>
      <c r="D33" s="40"/>
      <c r="E33" s="41"/>
      <c r="F33" s="36"/>
    </row>
    <row r="34" spans="1:6" s="11" customFormat="1" ht="15.75">
      <c r="A34" s="38" t="s">
        <v>6</v>
      </c>
      <c r="B34" s="36"/>
      <c r="C34" s="36"/>
      <c r="D34" s="42">
        <f>SUM(D30:D33)</f>
        <v>0</v>
      </c>
      <c r="E34" s="43"/>
      <c r="F34" s="43">
        <f>SUM(F30:F33)</f>
        <v>0</v>
      </c>
    </row>
    <row r="35" spans="1:6" s="11" customFormat="1" ht="15.75">
      <c r="D35" s="20"/>
      <c r="E35" s="21"/>
    </row>
    <row r="36" spans="1:6" s="11" customFormat="1" ht="15.75">
      <c r="D36" s="44" t="s">
        <v>22</v>
      </c>
      <c r="E36" s="45" t="s">
        <v>5</v>
      </c>
      <c r="F36" s="46" t="s">
        <v>6</v>
      </c>
    </row>
    <row r="37" spans="1:6" s="11" customFormat="1" ht="15.75">
      <c r="D37" s="20"/>
      <c r="E37" s="21">
        <v>35</v>
      </c>
      <c r="F37" s="21">
        <f>D37*E37</f>
        <v>0</v>
      </c>
    </row>
    <row r="38" spans="1:6" s="11" customFormat="1" ht="15.75">
      <c r="D38" s="20"/>
      <c r="E38" s="21"/>
      <c r="F38" s="21"/>
    </row>
    <row r="39" spans="1:6" s="11" customFormat="1" ht="15.75">
      <c r="D39" s="20"/>
      <c r="E39" s="21"/>
    </row>
    <row r="40" spans="1:6" s="11" customFormat="1" ht="15.75">
      <c r="A40" s="47" t="s">
        <v>6</v>
      </c>
      <c r="D40" s="48"/>
      <c r="E40" s="35"/>
      <c r="F40" s="35">
        <f>SUM(F37:F39)</f>
        <v>0</v>
      </c>
    </row>
    <row r="41" spans="1:6" s="11" customFormat="1" ht="15.75">
      <c r="D41" s="20"/>
    </row>
    <row r="42" spans="1:6" s="11" customFormat="1" ht="15.75">
      <c r="D42" s="80" t="s">
        <v>24</v>
      </c>
      <c r="E42" s="64" t="s">
        <v>5</v>
      </c>
      <c r="F42" s="65" t="s">
        <v>6</v>
      </c>
    </row>
    <row r="43" spans="1:6" s="11" customFormat="1" ht="15.75">
      <c r="A43" s="78"/>
      <c r="C43" s="176"/>
      <c r="D43" s="81"/>
      <c r="E43" s="21">
        <v>2.04</v>
      </c>
      <c r="F43" s="50">
        <f>D43*E43</f>
        <v>0</v>
      </c>
    </row>
    <row r="44" spans="1:6" s="11" customFormat="1" ht="15.75">
      <c r="D44" s="89" t="s">
        <v>42</v>
      </c>
      <c r="E44" s="66" t="s">
        <v>5</v>
      </c>
      <c r="F44" s="51" t="s">
        <v>6</v>
      </c>
    </row>
    <row r="45" spans="1:6" s="11" customFormat="1" ht="15.75">
      <c r="A45" s="78"/>
      <c r="C45" s="176"/>
      <c r="D45" s="81"/>
      <c r="E45" s="21">
        <v>0.57999999999999996</v>
      </c>
      <c r="F45" s="50">
        <f>D45*E45</f>
        <v>0</v>
      </c>
    </row>
    <row r="46" spans="1:6" s="11" customFormat="1" ht="15.75">
      <c r="D46" s="82" t="s">
        <v>26</v>
      </c>
      <c r="E46" s="67" t="s">
        <v>27</v>
      </c>
      <c r="F46" s="52" t="s">
        <v>6</v>
      </c>
    </row>
    <row r="47" spans="1:6" s="11" customFormat="1" ht="15.75">
      <c r="B47" s="78"/>
      <c r="D47" s="81"/>
      <c r="E47" s="21">
        <v>1.9</v>
      </c>
      <c r="F47" s="50">
        <f>D47*E47</f>
        <v>0</v>
      </c>
    </row>
    <row r="48" spans="1:6" s="11" customFormat="1" ht="15.75">
      <c r="D48" s="83" t="s">
        <v>28</v>
      </c>
      <c r="E48" s="68" t="s">
        <v>5</v>
      </c>
      <c r="F48" s="54" t="s">
        <v>6</v>
      </c>
    </row>
    <row r="49" spans="1:6" s="11" customFormat="1" ht="15.75">
      <c r="D49" s="81"/>
      <c r="E49" s="21">
        <v>0.53</v>
      </c>
      <c r="F49" s="50">
        <f>D49*E49</f>
        <v>0</v>
      </c>
    </row>
    <row r="50" spans="1:6" s="11" customFormat="1" ht="15.75">
      <c r="D50" s="84" t="s">
        <v>29</v>
      </c>
      <c r="E50" s="69" t="s">
        <v>5</v>
      </c>
      <c r="F50" s="69" t="s">
        <v>6</v>
      </c>
    </row>
    <row r="51" spans="1:6" s="11" customFormat="1" ht="15.75">
      <c r="D51" s="183"/>
      <c r="E51" s="183"/>
      <c r="F51" s="184">
        <f>SUM(F43:F50)</f>
        <v>0</v>
      </c>
    </row>
    <row r="52" spans="1:6" s="85" customFormat="1" ht="18.75">
      <c r="A52" s="6" t="s">
        <v>6</v>
      </c>
      <c r="D52" s="86"/>
      <c r="E52" s="86"/>
      <c r="F52" s="92">
        <f>SUM(B15,B17,F27,F34,F40,F43,F45,F47,F49)</f>
        <v>872.09999999999991</v>
      </c>
    </row>
  </sheetData>
  <mergeCells count="1">
    <mergeCell ref="A20:G20"/>
  </mergeCells>
  <pageMargins left="0.7" right="0.7" top="0.75" bottom="0.75" header="0.3" footer="0.3"/>
  <pageSetup paperSize="5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H55"/>
  <sheetViews>
    <sheetView topLeftCell="A27" workbookViewId="0">
      <selection activeCell="H54" sqref="H54"/>
    </sheetView>
  </sheetViews>
  <sheetFormatPr defaultRowHeight="15"/>
  <cols>
    <col min="1" max="1" width="13.42578125" customWidth="1"/>
    <col min="2" max="2" width="13.140625" customWidth="1"/>
    <col min="3" max="3" width="12.42578125" customWidth="1"/>
    <col min="4" max="4" width="16" customWidth="1"/>
    <col min="5" max="5" width="11" customWidth="1"/>
    <col min="6" max="6" width="12.71093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 t="s">
        <v>1</v>
      </c>
      <c r="B3" s="135" t="s">
        <v>43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75">
        <v>45006</v>
      </c>
      <c r="B4" s="172"/>
      <c r="C4" s="13" t="s">
        <v>8</v>
      </c>
      <c r="D4" s="14">
        <v>1.25</v>
      </c>
      <c r="E4" s="15">
        <v>27</v>
      </c>
      <c r="F4" s="15">
        <f>D4*E4</f>
        <v>33.75</v>
      </c>
      <c r="G4" s="15"/>
    </row>
    <row r="5" spans="1:7" s="11" customFormat="1" ht="15.75">
      <c r="A5" s="149"/>
      <c r="B5" s="150"/>
      <c r="C5" s="150" t="s">
        <v>8</v>
      </c>
      <c r="D5" s="151"/>
      <c r="E5" s="152">
        <v>27</v>
      </c>
      <c r="F5" s="152">
        <f>D5*E5</f>
        <v>0</v>
      </c>
      <c r="G5" s="152"/>
    </row>
    <row r="6" spans="1:7" s="11" customFormat="1" ht="15.75">
      <c r="A6" s="149"/>
      <c r="B6" s="150"/>
      <c r="C6" s="150" t="s">
        <v>8</v>
      </c>
      <c r="D6" s="151"/>
      <c r="E6" s="152">
        <v>27</v>
      </c>
      <c r="F6" s="152">
        <f t="shared" ref="F6:F15" si="0">D6*E6</f>
        <v>0</v>
      </c>
      <c r="G6" s="152"/>
    </row>
    <row r="7" spans="1:7" s="11" customFormat="1" ht="15.75">
      <c r="A7" s="149"/>
      <c r="B7" s="150"/>
      <c r="C7" s="150" t="s">
        <v>8</v>
      </c>
      <c r="D7" s="151"/>
      <c r="E7" s="152">
        <v>27</v>
      </c>
      <c r="F7" s="152">
        <f>D7*E7</f>
        <v>0</v>
      </c>
      <c r="G7" s="152"/>
    </row>
    <row r="8" spans="1:7" s="11" customFormat="1" ht="15.75">
      <c r="A8" s="149"/>
      <c r="B8" s="150"/>
      <c r="C8" s="150"/>
      <c r="D8" s="151"/>
      <c r="E8" s="152">
        <v>27</v>
      </c>
      <c r="F8" s="152">
        <f>D8*E8</f>
        <v>0</v>
      </c>
      <c r="G8" s="152"/>
    </row>
    <row r="9" spans="1:7" s="11" customFormat="1" ht="15.75">
      <c r="A9" s="12"/>
      <c r="B9" s="13"/>
      <c r="D9" s="14"/>
      <c r="E9" s="15">
        <v>27</v>
      </c>
      <c r="F9" s="15">
        <f>D9*E9</f>
        <v>0</v>
      </c>
      <c r="G9" s="15"/>
    </row>
    <row r="10" spans="1:7" s="11" customFormat="1" ht="15.75">
      <c r="A10" s="12"/>
      <c r="B10" s="13"/>
      <c r="C10" s="13"/>
      <c r="D10" s="14"/>
      <c r="E10" s="15">
        <v>27</v>
      </c>
      <c r="F10" s="15">
        <f t="shared" si="0"/>
        <v>0</v>
      </c>
      <c r="G10" s="16"/>
    </row>
    <row r="11" spans="1:7" s="11" customFormat="1" ht="15.75">
      <c r="A11" s="12"/>
      <c r="B11" s="13"/>
      <c r="C11" s="13"/>
      <c r="D11" s="14"/>
      <c r="E11" s="15">
        <v>27</v>
      </c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15.75">
      <c r="A15" s="12"/>
      <c r="B15" s="13"/>
      <c r="C15" s="77"/>
      <c r="D15" s="14"/>
      <c r="E15" s="15"/>
      <c r="F15" s="15">
        <f t="shared" si="0"/>
        <v>0</v>
      </c>
      <c r="G15" s="16"/>
    </row>
    <row r="16" spans="1:7" s="11" customFormat="1" ht="15.75">
      <c r="A16" s="12"/>
      <c r="B16" s="13"/>
      <c r="C16" s="77"/>
      <c r="D16" s="14"/>
      <c r="E16" s="15"/>
      <c r="F16" s="15"/>
      <c r="G16" s="16"/>
    </row>
    <row r="17" spans="1:8" s="11" customFormat="1" ht="15.75">
      <c r="A17" s="12"/>
      <c r="B17" s="13"/>
      <c r="C17" s="77"/>
      <c r="D17" s="14"/>
      <c r="E17" s="15"/>
      <c r="F17" s="15"/>
      <c r="G17" s="16"/>
    </row>
    <row r="18" spans="1:8" s="11" customFormat="1" ht="15.75">
      <c r="A18" s="17" t="s">
        <v>13</v>
      </c>
      <c r="B18" s="18">
        <f>SUM(F4:F18)</f>
        <v>33.75</v>
      </c>
      <c r="C18" s="55"/>
      <c r="D18" s="19"/>
      <c r="E18" s="18"/>
      <c r="F18" s="18"/>
      <c r="G18" s="16"/>
    </row>
    <row r="19" spans="1:8">
      <c r="A19" s="56" t="s">
        <v>14</v>
      </c>
      <c r="B19" s="57">
        <v>2.8</v>
      </c>
    </row>
    <row r="20" spans="1:8">
      <c r="A20" s="56" t="s">
        <v>6</v>
      </c>
      <c r="B20" s="58">
        <f>SUM(B19*B18)</f>
        <v>94.5</v>
      </c>
    </row>
    <row r="23" spans="1:8" ht="23.25">
      <c r="A23" s="185" t="s">
        <v>15</v>
      </c>
      <c r="B23" s="185"/>
      <c r="C23" s="185"/>
      <c r="D23" s="185"/>
      <c r="E23" s="185"/>
      <c r="F23" s="185"/>
      <c r="G23" s="185"/>
      <c r="H23" s="4"/>
    </row>
    <row r="24" spans="1:8" s="11" customFormat="1" ht="15.75">
      <c r="D24" s="20"/>
      <c r="E24" s="21"/>
      <c r="G24" s="22"/>
    </row>
    <row r="25" spans="1:8" s="11" customFormat="1" ht="15.75">
      <c r="A25" s="23" t="s">
        <v>1</v>
      </c>
      <c r="B25" s="23" t="s">
        <v>34</v>
      </c>
      <c r="C25" s="23" t="s">
        <v>35</v>
      </c>
      <c r="D25" s="24" t="s">
        <v>16</v>
      </c>
      <c r="E25" s="53" t="s">
        <v>5</v>
      </c>
      <c r="F25" s="23" t="s">
        <v>6</v>
      </c>
      <c r="G25" s="26"/>
    </row>
    <row r="26" spans="1:8" s="11" customFormat="1" ht="15.75">
      <c r="A26" s="29">
        <v>45006</v>
      </c>
      <c r="B26" s="28"/>
      <c r="C26" s="27"/>
      <c r="D26" s="30">
        <v>10</v>
      </c>
      <c r="E26" s="71">
        <v>0.65500000000000003</v>
      </c>
      <c r="F26" s="31">
        <f>SUM(D26*E26)</f>
        <v>6.5500000000000007</v>
      </c>
      <c r="G26" s="22"/>
    </row>
    <row r="27" spans="1:8" s="11" customFormat="1" ht="15.75">
      <c r="A27" s="28"/>
      <c r="B27" s="28"/>
      <c r="C27" s="27"/>
      <c r="D27" s="30"/>
      <c r="E27" s="71">
        <v>0.65500000000000003</v>
      </c>
      <c r="F27" s="31">
        <f t="shared" ref="F27:F28" si="1">SUM(D27*E27)</f>
        <v>0</v>
      </c>
      <c r="G27" s="22"/>
    </row>
    <row r="28" spans="1:8" s="11" customFormat="1" ht="15.75">
      <c r="A28" s="28"/>
      <c r="B28" s="27"/>
      <c r="C28" s="27"/>
      <c r="D28" s="30"/>
      <c r="E28" s="71">
        <v>0.65500000000000003</v>
      </c>
      <c r="F28" s="31">
        <f t="shared" si="1"/>
        <v>0</v>
      </c>
      <c r="G28" s="22"/>
    </row>
    <row r="29" spans="1:8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8" s="35" customFormat="1" ht="15.75">
      <c r="A30" s="32" t="s">
        <v>6</v>
      </c>
      <c r="B30" s="32"/>
      <c r="C30" s="32"/>
      <c r="D30" s="33">
        <f>SUM(D26:D29)</f>
        <v>10</v>
      </c>
      <c r="E30" s="71">
        <v>0.65500000000000003</v>
      </c>
      <c r="F30" s="70">
        <f>SUM(D30*E30)</f>
        <v>6.5500000000000007</v>
      </c>
      <c r="G30" s="34"/>
    </row>
    <row r="31" spans="1:8" s="11" customFormat="1" ht="15.75">
      <c r="D31" s="20"/>
      <c r="E31" s="21"/>
      <c r="G31" s="22"/>
    </row>
    <row r="32" spans="1:8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45006</v>
      </c>
      <c r="B33" s="36"/>
      <c r="C33" s="39"/>
      <c r="D33" s="40">
        <v>0.5</v>
      </c>
      <c r="E33" s="41">
        <v>60</v>
      </c>
      <c r="F33" s="41">
        <f>D33*E33</f>
        <v>30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>D34*E34</f>
        <v>0</v>
      </c>
    </row>
    <row r="35" spans="1:6" s="11" customFormat="1" ht="15.75">
      <c r="A35" s="39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0.5</v>
      </c>
      <c r="E37" s="43"/>
      <c r="F37" s="43">
        <f>SUM(F33:F36)</f>
        <v>30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C40" s="78"/>
      <c r="D40" s="20"/>
      <c r="E40" s="21">
        <v>35</v>
      </c>
      <c r="F40" s="21">
        <f>D40*E40</f>
        <v>0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0</v>
      </c>
    </row>
    <row r="44" spans="1:6" s="11" customFormat="1" ht="15.75"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C46" s="78"/>
      <c r="D46" s="20">
        <v>5</v>
      </c>
      <c r="E46" s="21">
        <v>2.04</v>
      </c>
      <c r="F46" s="50">
        <f>D46*E46</f>
        <v>10.199999999999999</v>
      </c>
    </row>
    <row r="47" spans="1:6" s="11" customFormat="1" ht="15.75">
      <c r="D47" s="90" t="s">
        <v>31</v>
      </c>
      <c r="E47" s="66" t="s">
        <v>5</v>
      </c>
      <c r="F47" s="51" t="s">
        <v>6</v>
      </c>
    </row>
    <row r="48" spans="1:6" s="11" customFormat="1" ht="15.75">
      <c r="A48" s="78"/>
      <c r="C48" s="78"/>
      <c r="D48" s="11">
        <v>5</v>
      </c>
      <c r="E48" s="21">
        <v>0.57999999999999996</v>
      </c>
      <c r="F48" s="50">
        <f>D48*E48</f>
        <v>2.9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69" t="s">
        <v>6</v>
      </c>
    </row>
    <row r="54" spans="1:6" s="11" customFormat="1" ht="15.75">
      <c r="D54" s="183"/>
      <c r="E54" s="183"/>
      <c r="F54" s="184">
        <f>SUM(F46:F53)</f>
        <v>13.1</v>
      </c>
    </row>
    <row r="55" spans="1:6" ht="21">
      <c r="A55" s="6" t="s">
        <v>6</v>
      </c>
      <c r="D55" s="5"/>
      <c r="E55" s="5"/>
      <c r="F55" s="76">
        <f>SUM(B18,B20,F30,F37,F43,F46,F48,F50,F52)</f>
        <v>177.9</v>
      </c>
    </row>
  </sheetData>
  <mergeCells count="1">
    <mergeCell ref="A23:G23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Claims</vt:lpstr>
      <vt:lpstr>C1623</vt:lpstr>
      <vt:lpstr>C2322</vt:lpstr>
      <vt:lpstr>C423</vt:lpstr>
      <vt:lpstr>C723</vt:lpstr>
      <vt:lpstr>C823</vt:lpstr>
      <vt:lpstr>C923</vt:lpstr>
      <vt:lpstr>C1023</vt:lpstr>
      <vt:lpstr>C1123</vt:lpstr>
      <vt:lpstr>C1223</vt:lpstr>
      <vt:lpstr>C1323</vt:lpstr>
      <vt:lpstr>C1423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Witulski</dc:creator>
  <cp:keywords/>
  <dc:description/>
  <cp:lastModifiedBy>Owner</cp:lastModifiedBy>
  <cp:revision/>
  <dcterms:created xsi:type="dcterms:W3CDTF">2016-12-15T20:54:24Z</dcterms:created>
  <dcterms:modified xsi:type="dcterms:W3CDTF">2023-08-30T16:32:58Z</dcterms:modified>
  <cp:category/>
  <cp:contentStatus/>
</cp:coreProperties>
</file>