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aspberry pi\net\"/>
    </mc:Choice>
  </mc:AlternateContent>
  <xr:revisionPtr revIDLastSave="0" documentId="13_ncr:1_{37B6C799-3017-4BA8-B0A3-3FAFBD1D2F01}" xr6:coauthVersionLast="40" xr6:coauthVersionMax="40" xr10:uidLastSave="{00000000-0000-0000-0000-000000000000}"/>
  <bookViews>
    <workbookView xWindow="0" yWindow="0" windowWidth="26805" windowHeight="985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42" i="1" l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X32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Y32" i="1"/>
  <c r="V250" i="1"/>
  <c r="V249" i="1"/>
  <c r="V248" i="1"/>
  <c r="S250" i="1"/>
  <c r="S249" i="1"/>
  <c r="S248" i="1"/>
  <c r="P250" i="1"/>
  <c r="P249" i="1"/>
  <c r="P248" i="1"/>
  <c r="M250" i="1"/>
  <c r="M249" i="1"/>
  <c r="M248" i="1"/>
  <c r="Y250" i="1" l="1"/>
  <c r="Y248" i="1"/>
  <c r="Y249" i="1"/>
  <c r="Y246" i="1"/>
  <c r="Y244" i="1"/>
  <c r="Y245" i="1"/>
  <c r="H32" i="1"/>
  <c r="H258" i="1"/>
  <c r="F258" i="1"/>
  <c r="E258" i="1"/>
  <c r="D258" i="1"/>
  <c r="H257" i="1"/>
  <c r="F257" i="1"/>
  <c r="E257" i="1"/>
  <c r="D257" i="1"/>
  <c r="H256" i="1"/>
  <c r="F256" i="1"/>
  <c r="E256" i="1"/>
  <c r="D256" i="1"/>
  <c r="H255" i="1"/>
  <c r="F255" i="1"/>
  <c r="E255" i="1"/>
  <c r="D255" i="1"/>
  <c r="H254" i="1"/>
  <c r="E254" i="1"/>
  <c r="D254" i="1"/>
  <c r="F254" i="1"/>
  <c r="B33" i="1"/>
  <c r="H33" i="1" s="1"/>
  <c r="F32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B34" i="1" l="1"/>
  <c r="F34" i="1" s="1"/>
  <c r="C34" i="1" s="1"/>
  <c r="C254" i="1"/>
  <c r="C255" i="1"/>
  <c r="C256" i="1"/>
  <c r="C257" i="1"/>
  <c r="L257" i="1" s="1"/>
  <c r="M257" i="1" s="1"/>
  <c r="C258" i="1"/>
  <c r="L258" i="1" s="1"/>
  <c r="M258" i="1" s="1"/>
  <c r="L255" i="1"/>
  <c r="M255" i="1" s="1"/>
  <c r="L256" i="1"/>
  <c r="M256" i="1" s="1"/>
  <c r="C32" i="1"/>
  <c r="F33" i="1"/>
  <c r="C33" i="1" s="1"/>
  <c r="I33" i="1" s="1"/>
  <c r="B35" i="1" l="1"/>
  <c r="H34" i="1"/>
  <c r="I34" i="1" s="1"/>
  <c r="L254" i="1"/>
  <c r="M254" i="1" s="1"/>
  <c r="U32" i="1"/>
  <c r="V32" i="1" s="1"/>
  <c r="R32" i="1"/>
  <c r="S32" i="1" s="1"/>
  <c r="O32" i="1"/>
  <c r="P32" i="1" s="1"/>
  <c r="L32" i="1"/>
  <c r="M32" i="1" s="1"/>
  <c r="I32" i="1"/>
  <c r="U33" i="1"/>
  <c r="V33" i="1" s="1"/>
  <c r="O33" i="1"/>
  <c r="P33" i="1" s="1"/>
  <c r="R33" i="1"/>
  <c r="S33" i="1" s="1"/>
  <c r="L33" i="1"/>
  <c r="M33" i="1" s="1"/>
  <c r="U34" i="1"/>
  <c r="V34" i="1" s="1"/>
  <c r="R34" i="1"/>
  <c r="S34" i="1" s="1"/>
  <c r="O34" i="1"/>
  <c r="P34" i="1" s="1"/>
  <c r="L34" i="1"/>
  <c r="M34" i="1" s="1"/>
  <c r="F35" i="1"/>
  <c r="C35" i="1" s="1"/>
  <c r="B36" i="1" l="1"/>
  <c r="F36" i="1" s="1"/>
  <c r="C36" i="1" s="1"/>
  <c r="H35" i="1"/>
  <c r="I35" i="1" s="1"/>
  <c r="U35" i="1"/>
  <c r="V35" i="1" s="1"/>
  <c r="O35" i="1"/>
  <c r="P35" i="1" s="1"/>
  <c r="R35" i="1"/>
  <c r="S35" i="1" s="1"/>
  <c r="L35" i="1"/>
  <c r="M35" i="1" s="1"/>
  <c r="B37" i="1" l="1"/>
  <c r="H36" i="1"/>
  <c r="I36" i="1" s="1"/>
  <c r="U36" i="1"/>
  <c r="V36" i="1" s="1"/>
  <c r="R36" i="1"/>
  <c r="S36" i="1" s="1"/>
  <c r="O36" i="1"/>
  <c r="P36" i="1" s="1"/>
  <c r="L36" i="1"/>
  <c r="M36" i="1" s="1"/>
  <c r="F37" i="1"/>
  <c r="C37" i="1" s="1"/>
  <c r="B38" i="1" l="1"/>
  <c r="F38" i="1" s="1"/>
  <c r="C38" i="1" s="1"/>
  <c r="H37" i="1"/>
  <c r="I37" i="1" s="1"/>
  <c r="U37" i="1"/>
  <c r="V37" i="1" s="1"/>
  <c r="O37" i="1"/>
  <c r="P37" i="1" s="1"/>
  <c r="R37" i="1"/>
  <c r="S37" i="1" s="1"/>
  <c r="L37" i="1"/>
  <c r="M37" i="1" s="1"/>
  <c r="B39" i="1" l="1"/>
  <c r="H38" i="1"/>
  <c r="I38" i="1" s="1"/>
  <c r="U38" i="1"/>
  <c r="V38" i="1" s="1"/>
  <c r="R38" i="1"/>
  <c r="S38" i="1" s="1"/>
  <c r="O38" i="1"/>
  <c r="P38" i="1" s="1"/>
  <c r="L38" i="1"/>
  <c r="M38" i="1" s="1"/>
  <c r="F39" i="1"/>
  <c r="C39" i="1" s="1"/>
  <c r="B40" i="1" l="1"/>
  <c r="F40" i="1" s="1"/>
  <c r="C40" i="1" s="1"/>
  <c r="H39" i="1"/>
  <c r="I39" i="1" s="1"/>
  <c r="U39" i="1"/>
  <c r="V39" i="1" s="1"/>
  <c r="O39" i="1"/>
  <c r="P39" i="1" s="1"/>
  <c r="R39" i="1"/>
  <c r="S39" i="1" s="1"/>
  <c r="L39" i="1"/>
  <c r="M39" i="1" s="1"/>
  <c r="B41" i="1" l="1"/>
  <c r="H40" i="1"/>
  <c r="I40" i="1" s="1"/>
  <c r="U40" i="1"/>
  <c r="V40" i="1" s="1"/>
  <c r="R40" i="1"/>
  <c r="S40" i="1" s="1"/>
  <c r="O40" i="1"/>
  <c r="P40" i="1" s="1"/>
  <c r="L40" i="1"/>
  <c r="M40" i="1" s="1"/>
  <c r="F41" i="1"/>
  <c r="C41" i="1" s="1"/>
  <c r="B42" i="1" l="1"/>
  <c r="H41" i="1"/>
  <c r="I41" i="1" s="1"/>
  <c r="U41" i="1"/>
  <c r="V41" i="1" s="1"/>
  <c r="O41" i="1"/>
  <c r="P41" i="1" s="1"/>
  <c r="R41" i="1"/>
  <c r="S41" i="1" s="1"/>
  <c r="L41" i="1"/>
  <c r="M41" i="1" s="1"/>
  <c r="F42" i="1"/>
  <c r="C42" i="1" s="1"/>
  <c r="B43" i="1" l="1"/>
  <c r="H42" i="1"/>
  <c r="I42" i="1" s="1"/>
  <c r="U42" i="1"/>
  <c r="V42" i="1" s="1"/>
  <c r="R42" i="1"/>
  <c r="S42" i="1" s="1"/>
  <c r="O42" i="1"/>
  <c r="P42" i="1" s="1"/>
  <c r="L42" i="1"/>
  <c r="M42" i="1" s="1"/>
  <c r="F43" i="1"/>
  <c r="C43" i="1" s="1"/>
  <c r="B44" i="1" l="1"/>
  <c r="H43" i="1"/>
  <c r="I43" i="1" s="1"/>
  <c r="U43" i="1"/>
  <c r="V43" i="1" s="1"/>
  <c r="O43" i="1"/>
  <c r="P43" i="1" s="1"/>
  <c r="R43" i="1"/>
  <c r="S43" i="1" s="1"/>
  <c r="L43" i="1"/>
  <c r="M43" i="1" s="1"/>
  <c r="F44" i="1"/>
  <c r="C44" i="1" s="1"/>
  <c r="B45" i="1" l="1"/>
  <c r="H44" i="1"/>
  <c r="I44" i="1" s="1"/>
  <c r="U44" i="1"/>
  <c r="V44" i="1" s="1"/>
  <c r="R44" i="1"/>
  <c r="S44" i="1" s="1"/>
  <c r="O44" i="1"/>
  <c r="P44" i="1" s="1"/>
  <c r="L44" i="1"/>
  <c r="M44" i="1" s="1"/>
  <c r="F45" i="1"/>
  <c r="C45" i="1" s="1"/>
  <c r="B46" i="1" l="1"/>
  <c r="H45" i="1"/>
  <c r="I45" i="1" s="1"/>
  <c r="U45" i="1"/>
  <c r="V45" i="1" s="1"/>
  <c r="O45" i="1"/>
  <c r="P45" i="1" s="1"/>
  <c r="R45" i="1"/>
  <c r="S45" i="1" s="1"/>
  <c r="L45" i="1"/>
  <c r="M45" i="1" s="1"/>
  <c r="F46" i="1"/>
  <c r="C46" i="1" s="1"/>
  <c r="B47" i="1" l="1"/>
  <c r="H46" i="1"/>
  <c r="I46" i="1" s="1"/>
  <c r="U46" i="1"/>
  <c r="V46" i="1" s="1"/>
  <c r="R46" i="1"/>
  <c r="S46" i="1" s="1"/>
  <c r="O46" i="1"/>
  <c r="P46" i="1" s="1"/>
  <c r="L46" i="1"/>
  <c r="M46" i="1" s="1"/>
  <c r="F47" i="1"/>
  <c r="C47" i="1" s="1"/>
  <c r="B48" i="1" l="1"/>
  <c r="H47" i="1"/>
  <c r="I47" i="1" s="1"/>
  <c r="U47" i="1"/>
  <c r="V47" i="1" s="1"/>
  <c r="O47" i="1"/>
  <c r="P47" i="1" s="1"/>
  <c r="R47" i="1"/>
  <c r="S47" i="1" s="1"/>
  <c r="L47" i="1"/>
  <c r="M47" i="1" s="1"/>
  <c r="F48" i="1"/>
  <c r="C48" i="1" s="1"/>
  <c r="B49" i="1" l="1"/>
  <c r="H48" i="1"/>
  <c r="I48" i="1" s="1"/>
  <c r="U48" i="1"/>
  <c r="V48" i="1" s="1"/>
  <c r="R48" i="1"/>
  <c r="S48" i="1" s="1"/>
  <c r="O48" i="1"/>
  <c r="P48" i="1" s="1"/>
  <c r="L48" i="1"/>
  <c r="M48" i="1" s="1"/>
  <c r="F49" i="1"/>
  <c r="C49" i="1" s="1"/>
  <c r="B50" i="1" l="1"/>
  <c r="F50" i="1" s="1"/>
  <c r="C50" i="1" s="1"/>
  <c r="H49" i="1"/>
  <c r="I49" i="1" s="1"/>
  <c r="U49" i="1"/>
  <c r="V49" i="1" s="1"/>
  <c r="O49" i="1"/>
  <c r="P49" i="1" s="1"/>
  <c r="R49" i="1"/>
  <c r="S49" i="1" s="1"/>
  <c r="L49" i="1"/>
  <c r="M49" i="1" s="1"/>
  <c r="B51" i="1" l="1"/>
  <c r="H50" i="1"/>
  <c r="I50" i="1" s="1"/>
  <c r="U50" i="1"/>
  <c r="V50" i="1" s="1"/>
  <c r="R50" i="1"/>
  <c r="S50" i="1" s="1"/>
  <c r="O50" i="1"/>
  <c r="P50" i="1" s="1"/>
  <c r="L50" i="1"/>
  <c r="M50" i="1" s="1"/>
  <c r="F51" i="1"/>
  <c r="C51" i="1" s="1"/>
  <c r="B52" i="1" l="1"/>
  <c r="F52" i="1" s="1"/>
  <c r="C52" i="1" s="1"/>
  <c r="H51" i="1"/>
  <c r="I51" i="1" s="1"/>
  <c r="U51" i="1"/>
  <c r="V51" i="1" s="1"/>
  <c r="O51" i="1"/>
  <c r="P51" i="1" s="1"/>
  <c r="R51" i="1"/>
  <c r="S51" i="1" s="1"/>
  <c r="L51" i="1"/>
  <c r="M51" i="1" s="1"/>
  <c r="B53" i="1" l="1"/>
  <c r="H52" i="1"/>
  <c r="I52" i="1" s="1"/>
  <c r="U52" i="1"/>
  <c r="V52" i="1" s="1"/>
  <c r="R52" i="1"/>
  <c r="S52" i="1" s="1"/>
  <c r="O52" i="1"/>
  <c r="P52" i="1" s="1"/>
  <c r="L52" i="1"/>
  <c r="M52" i="1" s="1"/>
  <c r="F53" i="1"/>
  <c r="C53" i="1" s="1"/>
  <c r="B54" i="1" l="1"/>
  <c r="H53" i="1"/>
  <c r="I53" i="1" s="1"/>
  <c r="U53" i="1"/>
  <c r="V53" i="1" s="1"/>
  <c r="O53" i="1"/>
  <c r="P53" i="1" s="1"/>
  <c r="R53" i="1"/>
  <c r="S53" i="1" s="1"/>
  <c r="L53" i="1"/>
  <c r="M53" i="1" s="1"/>
  <c r="F54" i="1"/>
  <c r="C54" i="1" s="1"/>
  <c r="B55" i="1" l="1"/>
  <c r="F55" i="1" s="1"/>
  <c r="C55" i="1" s="1"/>
  <c r="H54" i="1"/>
  <c r="I54" i="1" s="1"/>
  <c r="U54" i="1"/>
  <c r="V54" i="1" s="1"/>
  <c r="R54" i="1"/>
  <c r="S54" i="1" s="1"/>
  <c r="O54" i="1"/>
  <c r="P54" i="1" s="1"/>
  <c r="L54" i="1"/>
  <c r="M54" i="1" s="1"/>
  <c r="B56" i="1" l="1"/>
  <c r="F56" i="1" s="1"/>
  <c r="C56" i="1" s="1"/>
  <c r="H55" i="1"/>
  <c r="I55" i="1" s="1"/>
  <c r="U55" i="1"/>
  <c r="V55" i="1" s="1"/>
  <c r="O55" i="1"/>
  <c r="P55" i="1" s="1"/>
  <c r="R55" i="1"/>
  <c r="S55" i="1" s="1"/>
  <c r="L55" i="1"/>
  <c r="M55" i="1" s="1"/>
  <c r="B57" i="1" l="1"/>
  <c r="F57" i="1" s="1"/>
  <c r="C57" i="1" s="1"/>
  <c r="H56" i="1"/>
  <c r="I56" i="1" s="1"/>
  <c r="U56" i="1"/>
  <c r="V56" i="1" s="1"/>
  <c r="R56" i="1"/>
  <c r="S56" i="1" s="1"/>
  <c r="O56" i="1"/>
  <c r="P56" i="1" s="1"/>
  <c r="L56" i="1"/>
  <c r="M56" i="1" s="1"/>
  <c r="B58" i="1" l="1"/>
  <c r="H57" i="1"/>
  <c r="I57" i="1" s="1"/>
  <c r="U57" i="1"/>
  <c r="V57" i="1" s="1"/>
  <c r="O57" i="1"/>
  <c r="P57" i="1" s="1"/>
  <c r="R57" i="1"/>
  <c r="S57" i="1" s="1"/>
  <c r="L57" i="1"/>
  <c r="M57" i="1" s="1"/>
  <c r="F58" i="1"/>
  <c r="C58" i="1" s="1"/>
  <c r="B59" i="1" l="1"/>
  <c r="H58" i="1"/>
  <c r="I58" i="1" s="1"/>
  <c r="U58" i="1"/>
  <c r="V58" i="1" s="1"/>
  <c r="R58" i="1"/>
  <c r="S58" i="1" s="1"/>
  <c r="O58" i="1"/>
  <c r="P58" i="1" s="1"/>
  <c r="L58" i="1"/>
  <c r="M58" i="1" s="1"/>
  <c r="F59" i="1"/>
  <c r="C59" i="1" s="1"/>
  <c r="B60" i="1" l="1"/>
  <c r="F60" i="1" s="1"/>
  <c r="C60" i="1" s="1"/>
  <c r="H59" i="1"/>
  <c r="I59" i="1" s="1"/>
  <c r="U59" i="1"/>
  <c r="V59" i="1" s="1"/>
  <c r="O59" i="1"/>
  <c r="P59" i="1" s="1"/>
  <c r="R59" i="1"/>
  <c r="S59" i="1" s="1"/>
  <c r="L59" i="1"/>
  <c r="M59" i="1" s="1"/>
  <c r="B61" i="1" l="1"/>
  <c r="F61" i="1" s="1"/>
  <c r="C61" i="1" s="1"/>
  <c r="H60" i="1"/>
  <c r="I60" i="1" s="1"/>
  <c r="U60" i="1"/>
  <c r="V60" i="1" s="1"/>
  <c r="R60" i="1"/>
  <c r="S60" i="1" s="1"/>
  <c r="O60" i="1"/>
  <c r="P60" i="1" s="1"/>
  <c r="L60" i="1"/>
  <c r="M60" i="1" s="1"/>
  <c r="B62" i="1" l="1"/>
  <c r="H61" i="1"/>
  <c r="I61" i="1" s="1"/>
  <c r="U61" i="1"/>
  <c r="V61" i="1" s="1"/>
  <c r="O61" i="1"/>
  <c r="P61" i="1" s="1"/>
  <c r="R61" i="1"/>
  <c r="S61" i="1" s="1"/>
  <c r="L61" i="1"/>
  <c r="M61" i="1" s="1"/>
  <c r="F62" i="1"/>
  <c r="C62" i="1" s="1"/>
  <c r="B63" i="1" l="1"/>
  <c r="H62" i="1"/>
  <c r="I62" i="1" s="1"/>
  <c r="U62" i="1"/>
  <c r="V62" i="1" s="1"/>
  <c r="R62" i="1"/>
  <c r="S62" i="1" s="1"/>
  <c r="O62" i="1"/>
  <c r="P62" i="1" s="1"/>
  <c r="L62" i="1"/>
  <c r="M62" i="1" s="1"/>
  <c r="F63" i="1"/>
  <c r="C63" i="1" s="1"/>
  <c r="B64" i="1" l="1"/>
  <c r="H63" i="1"/>
  <c r="I63" i="1" s="1"/>
  <c r="U63" i="1"/>
  <c r="V63" i="1" s="1"/>
  <c r="O63" i="1"/>
  <c r="P63" i="1" s="1"/>
  <c r="R63" i="1"/>
  <c r="S63" i="1" s="1"/>
  <c r="L63" i="1"/>
  <c r="M63" i="1" s="1"/>
  <c r="F64" i="1"/>
  <c r="C64" i="1" s="1"/>
  <c r="B65" i="1" l="1"/>
  <c r="H64" i="1"/>
  <c r="I64" i="1" s="1"/>
  <c r="U64" i="1"/>
  <c r="V64" i="1" s="1"/>
  <c r="R64" i="1"/>
  <c r="S64" i="1" s="1"/>
  <c r="O64" i="1"/>
  <c r="P64" i="1" s="1"/>
  <c r="L64" i="1"/>
  <c r="M64" i="1" s="1"/>
  <c r="F65" i="1"/>
  <c r="C65" i="1" s="1"/>
  <c r="B66" i="1" l="1"/>
  <c r="H65" i="1"/>
  <c r="I65" i="1" s="1"/>
  <c r="U65" i="1"/>
  <c r="V65" i="1" s="1"/>
  <c r="O65" i="1"/>
  <c r="P65" i="1" s="1"/>
  <c r="R65" i="1"/>
  <c r="S65" i="1" s="1"/>
  <c r="L65" i="1"/>
  <c r="M65" i="1" s="1"/>
  <c r="F66" i="1"/>
  <c r="C66" i="1" s="1"/>
  <c r="B67" i="1" l="1"/>
  <c r="H66" i="1"/>
  <c r="I66" i="1" s="1"/>
  <c r="U66" i="1"/>
  <c r="V66" i="1" s="1"/>
  <c r="R66" i="1"/>
  <c r="S66" i="1" s="1"/>
  <c r="O66" i="1"/>
  <c r="P66" i="1" s="1"/>
  <c r="L66" i="1"/>
  <c r="M66" i="1" s="1"/>
  <c r="F67" i="1"/>
  <c r="C67" i="1" s="1"/>
  <c r="B68" i="1" l="1"/>
  <c r="H67" i="1"/>
  <c r="I67" i="1" s="1"/>
  <c r="U67" i="1"/>
  <c r="V67" i="1" s="1"/>
  <c r="O67" i="1"/>
  <c r="P67" i="1" s="1"/>
  <c r="R67" i="1"/>
  <c r="S67" i="1" s="1"/>
  <c r="L67" i="1"/>
  <c r="M67" i="1" s="1"/>
  <c r="F68" i="1"/>
  <c r="C68" i="1" s="1"/>
  <c r="B69" i="1" l="1"/>
  <c r="H68" i="1"/>
  <c r="I68" i="1" s="1"/>
  <c r="U68" i="1"/>
  <c r="V68" i="1" s="1"/>
  <c r="R68" i="1"/>
  <c r="S68" i="1" s="1"/>
  <c r="O68" i="1"/>
  <c r="P68" i="1" s="1"/>
  <c r="L68" i="1"/>
  <c r="M68" i="1" s="1"/>
  <c r="F69" i="1"/>
  <c r="C69" i="1" s="1"/>
  <c r="B70" i="1" l="1"/>
  <c r="H69" i="1"/>
  <c r="I69" i="1" s="1"/>
  <c r="U69" i="1"/>
  <c r="V69" i="1" s="1"/>
  <c r="O69" i="1"/>
  <c r="P69" i="1" s="1"/>
  <c r="R69" i="1"/>
  <c r="S69" i="1" s="1"/>
  <c r="L69" i="1"/>
  <c r="M69" i="1" s="1"/>
  <c r="F70" i="1"/>
  <c r="C70" i="1" s="1"/>
  <c r="B71" i="1" l="1"/>
  <c r="H70" i="1"/>
  <c r="I70" i="1" s="1"/>
  <c r="U70" i="1"/>
  <c r="V70" i="1" s="1"/>
  <c r="R70" i="1"/>
  <c r="S70" i="1" s="1"/>
  <c r="O70" i="1"/>
  <c r="P70" i="1" s="1"/>
  <c r="L70" i="1"/>
  <c r="M70" i="1" s="1"/>
  <c r="F71" i="1"/>
  <c r="C71" i="1" s="1"/>
  <c r="B72" i="1" l="1"/>
  <c r="H71" i="1"/>
  <c r="I71" i="1" s="1"/>
  <c r="U71" i="1"/>
  <c r="V71" i="1" s="1"/>
  <c r="O71" i="1"/>
  <c r="P71" i="1" s="1"/>
  <c r="R71" i="1"/>
  <c r="S71" i="1" s="1"/>
  <c r="L71" i="1"/>
  <c r="M71" i="1" s="1"/>
  <c r="F72" i="1"/>
  <c r="C72" i="1" s="1"/>
  <c r="B73" i="1" l="1"/>
  <c r="H72" i="1"/>
  <c r="I72" i="1" s="1"/>
  <c r="U72" i="1"/>
  <c r="V72" i="1" s="1"/>
  <c r="R72" i="1"/>
  <c r="S72" i="1" s="1"/>
  <c r="O72" i="1"/>
  <c r="P72" i="1" s="1"/>
  <c r="L72" i="1"/>
  <c r="M72" i="1" s="1"/>
  <c r="F73" i="1"/>
  <c r="C73" i="1" s="1"/>
  <c r="B74" i="1" l="1"/>
  <c r="H73" i="1"/>
  <c r="I73" i="1" s="1"/>
  <c r="U73" i="1"/>
  <c r="V73" i="1" s="1"/>
  <c r="O73" i="1"/>
  <c r="P73" i="1" s="1"/>
  <c r="R73" i="1"/>
  <c r="S73" i="1" s="1"/>
  <c r="L73" i="1"/>
  <c r="M73" i="1" s="1"/>
  <c r="F74" i="1"/>
  <c r="C74" i="1" s="1"/>
  <c r="H74" i="1" l="1"/>
  <c r="I74" i="1" s="1"/>
  <c r="B75" i="1"/>
  <c r="F75" i="1" s="1"/>
  <c r="C75" i="1" s="1"/>
  <c r="U74" i="1"/>
  <c r="V74" i="1" s="1"/>
  <c r="R74" i="1"/>
  <c r="S74" i="1" s="1"/>
  <c r="O74" i="1"/>
  <c r="P74" i="1" s="1"/>
  <c r="L74" i="1"/>
  <c r="M74" i="1" s="1"/>
  <c r="H75" i="1" l="1"/>
  <c r="I75" i="1" s="1"/>
  <c r="B76" i="1"/>
  <c r="F76" i="1" s="1"/>
  <c r="C76" i="1" s="1"/>
  <c r="U75" i="1"/>
  <c r="V75" i="1" s="1"/>
  <c r="O75" i="1"/>
  <c r="P75" i="1" s="1"/>
  <c r="R75" i="1"/>
  <c r="S75" i="1" s="1"/>
  <c r="L75" i="1"/>
  <c r="M75" i="1" s="1"/>
  <c r="H76" i="1" l="1"/>
  <c r="I76" i="1" s="1"/>
  <c r="B77" i="1"/>
  <c r="F77" i="1" s="1"/>
  <c r="C77" i="1" s="1"/>
  <c r="U76" i="1"/>
  <c r="V76" i="1" s="1"/>
  <c r="R76" i="1"/>
  <c r="S76" i="1" s="1"/>
  <c r="O76" i="1"/>
  <c r="P76" i="1" s="1"/>
  <c r="L76" i="1"/>
  <c r="M76" i="1" s="1"/>
  <c r="H77" i="1" l="1"/>
  <c r="I77" i="1" s="1"/>
  <c r="B78" i="1"/>
  <c r="F78" i="1" s="1"/>
  <c r="C78" i="1" s="1"/>
  <c r="U77" i="1"/>
  <c r="V77" i="1" s="1"/>
  <c r="O77" i="1"/>
  <c r="P77" i="1" s="1"/>
  <c r="R77" i="1"/>
  <c r="S77" i="1" s="1"/>
  <c r="L77" i="1"/>
  <c r="M77" i="1" s="1"/>
  <c r="H78" i="1" l="1"/>
  <c r="I78" i="1" s="1"/>
  <c r="B79" i="1"/>
  <c r="F79" i="1" s="1"/>
  <c r="C79" i="1" s="1"/>
  <c r="U78" i="1"/>
  <c r="V78" i="1" s="1"/>
  <c r="R78" i="1"/>
  <c r="S78" i="1" s="1"/>
  <c r="O78" i="1"/>
  <c r="P78" i="1" s="1"/>
  <c r="L78" i="1"/>
  <c r="M78" i="1" s="1"/>
  <c r="H79" i="1" l="1"/>
  <c r="I79" i="1" s="1"/>
  <c r="B80" i="1"/>
  <c r="F80" i="1" s="1"/>
  <c r="C80" i="1" s="1"/>
  <c r="U79" i="1"/>
  <c r="V79" i="1" s="1"/>
  <c r="O79" i="1"/>
  <c r="P79" i="1" s="1"/>
  <c r="R79" i="1"/>
  <c r="S79" i="1" s="1"/>
  <c r="L79" i="1"/>
  <c r="M79" i="1" s="1"/>
  <c r="H80" i="1" l="1"/>
  <c r="I80" i="1" s="1"/>
  <c r="B81" i="1"/>
  <c r="F81" i="1" s="1"/>
  <c r="C81" i="1" s="1"/>
  <c r="U80" i="1"/>
  <c r="V80" i="1" s="1"/>
  <c r="R80" i="1"/>
  <c r="S80" i="1" s="1"/>
  <c r="O80" i="1"/>
  <c r="P80" i="1" s="1"/>
  <c r="L80" i="1"/>
  <c r="M80" i="1" s="1"/>
  <c r="H81" i="1" l="1"/>
  <c r="I81" i="1" s="1"/>
  <c r="B82" i="1"/>
  <c r="F82" i="1" s="1"/>
  <c r="C82" i="1" s="1"/>
  <c r="U81" i="1"/>
  <c r="V81" i="1" s="1"/>
  <c r="O81" i="1"/>
  <c r="P81" i="1" s="1"/>
  <c r="R81" i="1"/>
  <c r="S81" i="1" s="1"/>
  <c r="L81" i="1"/>
  <c r="M81" i="1" s="1"/>
  <c r="H82" i="1" l="1"/>
  <c r="I82" i="1" s="1"/>
  <c r="B83" i="1"/>
  <c r="F83" i="1" s="1"/>
  <c r="C83" i="1" s="1"/>
  <c r="U82" i="1"/>
  <c r="V82" i="1" s="1"/>
  <c r="R82" i="1"/>
  <c r="S82" i="1" s="1"/>
  <c r="O82" i="1"/>
  <c r="P82" i="1" s="1"/>
  <c r="L82" i="1"/>
  <c r="M82" i="1" s="1"/>
  <c r="H83" i="1" l="1"/>
  <c r="I83" i="1" s="1"/>
  <c r="B84" i="1"/>
  <c r="F84" i="1" s="1"/>
  <c r="C84" i="1" s="1"/>
  <c r="U83" i="1"/>
  <c r="V83" i="1" s="1"/>
  <c r="O83" i="1"/>
  <c r="P83" i="1" s="1"/>
  <c r="R83" i="1"/>
  <c r="S83" i="1" s="1"/>
  <c r="L83" i="1"/>
  <c r="M83" i="1" s="1"/>
  <c r="H84" i="1" l="1"/>
  <c r="I84" i="1" s="1"/>
  <c r="B85" i="1"/>
  <c r="F85" i="1" s="1"/>
  <c r="C85" i="1" s="1"/>
  <c r="U84" i="1"/>
  <c r="V84" i="1" s="1"/>
  <c r="R84" i="1"/>
  <c r="S84" i="1" s="1"/>
  <c r="O84" i="1"/>
  <c r="P84" i="1" s="1"/>
  <c r="L84" i="1"/>
  <c r="M84" i="1" s="1"/>
  <c r="H85" i="1" l="1"/>
  <c r="I85" i="1" s="1"/>
  <c r="B86" i="1"/>
  <c r="F86" i="1" s="1"/>
  <c r="C86" i="1" s="1"/>
  <c r="U85" i="1"/>
  <c r="V85" i="1" s="1"/>
  <c r="O85" i="1"/>
  <c r="P85" i="1" s="1"/>
  <c r="R85" i="1"/>
  <c r="S85" i="1" s="1"/>
  <c r="L85" i="1"/>
  <c r="M85" i="1" s="1"/>
  <c r="H86" i="1" l="1"/>
  <c r="I86" i="1" s="1"/>
  <c r="B87" i="1"/>
  <c r="F87" i="1" s="1"/>
  <c r="C87" i="1" s="1"/>
  <c r="U86" i="1"/>
  <c r="V86" i="1" s="1"/>
  <c r="R86" i="1"/>
  <c r="S86" i="1" s="1"/>
  <c r="O86" i="1"/>
  <c r="P86" i="1" s="1"/>
  <c r="L86" i="1"/>
  <c r="M86" i="1" s="1"/>
  <c r="H87" i="1" l="1"/>
  <c r="I87" i="1" s="1"/>
  <c r="B88" i="1"/>
  <c r="F88" i="1" s="1"/>
  <c r="C88" i="1" s="1"/>
  <c r="U87" i="1"/>
  <c r="V87" i="1" s="1"/>
  <c r="O87" i="1"/>
  <c r="P87" i="1" s="1"/>
  <c r="R87" i="1"/>
  <c r="S87" i="1" s="1"/>
  <c r="L87" i="1"/>
  <c r="M87" i="1" s="1"/>
  <c r="H88" i="1" l="1"/>
  <c r="I88" i="1" s="1"/>
  <c r="B89" i="1"/>
  <c r="F89" i="1" s="1"/>
  <c r="C89" i="1" s="1"/>
  <c r="U88" i="1"/>
  <c r="V88" i="1" s="1"/>
  <c r="R88" i="1"/>
  <c r="S88" i="1" s="1"/>
  <c r="O88" i="1"/>
  <c r="P88" i="1" s="1"/>
  <c r="L88" i="1"/>
  <c r="M88" i="1" s="1"/>
  <c r="H89" i="1" l="1"/>
  <c r="I89" i="1" s="1"/>
  <c r="B90" i="1"/>
  <c r="F90" i="1" s="1"/>
  <c r="C90" i="1" s="1"/>
  <c r="U89" i="1"/>
  <c r="V89" i="1" s="1"/>
  <c r="O89" i="1"/>
  <c r="P89" i="1" s="1"/>
  <c r="R89" i="1"/>
  <c r="S89" i="1" s="1"/>
  <c r="L89" i="1"/>
  <c r="M89" i="1" s="1"/>
  <c r="H90" i="1" l="1"/>
  <c r="I90" i="1" s="1"/>
  <c r="B91" i="1"/>
  <c r="F91" i="1" s="1"/>
  <c r="C91" i="1" s="1"/>
  <c r="U90" i="1"/>
  <c r="V90" i="1" s="1"/>
  <c r="R90" i="1"/>
  <c r="S90" i="1" s="1"/>
  <c r="O90" i="1"/>
  <c r="P90" i="1" s="1"/>
  <c r="L90" i="1"/>
  <c r="M90" i="1" s="1"/>
  <c r="H91" i="1" l="1"/>
  <c r="I91" i="1" s="1"/>
  <c r="B92" i="1"/>
  <c r="F92" i="1" s="1"/>
  <c r="C92" i="1" s="1"/>
  <c r="U91" i="1"/>
  <c r="V91" i="1" s="1"/>
  <c r="O91" i="1"/>
  <c r="P91" i="1" s="1"/>
  <c r="R91" i="1"/>
  <c r="S91" i="1" s="1"/>
  <c r="L91" i="1"/>
  <c r="M91" i="1" s="1"/>
  <c r="H92" i="1" l="1"/>
  <c r="I92" i="1" s="1"/>
  <c r="B93" i="1"/>
  <c r="F93" i="1" s="1"/>
  <c r="C93" i="1" s="1"/>
  <c r="U92" i="1"/>
  <c r="V92" i="1" s="1"/>
  <c r="R92" i="1"/>
  <c r="S92" i="1" s="1"/>
  <c r="O92" i="1"/>
  <c r="P92" i="1" s="1"/>
  <c r="L92" i="1"/>
  <c r="M92" i="1" s="1"/>
  <c r="H93" i="1" l="1"/>
  <c r="I93" i="1" s="1"/>
  <c r="B94" i="1"/>
  <c r="F94" i="1" s="1"/>
  <c r="C94" i="1" s="1"/>
  <c r="U93" i="1"/>
  <c r="V93" i="1" s="1"/>
  <c r="O93" i="1"/>
  <c r="P93" i="1" s="1"/>
  <c r="R93" i="1"/>
  <c r="S93" i="1" s="1"/>
  <c r="L93" i="1"/>
  <c r="M93" i="1" s="1"/>
  <c r="H94" i="1" l="1"/>
  <c r="I94" i="1" s="1"/>
  <c r="B95" i="1"/>
  <c r="F95" i="1" s="1"/>
  <c r="C95" i="1" s="1"/>
  <c r="U94" i="1"/>
  <c r="V94" i="1" s="1"/>
  <c r="R94" i="1"/>
  <c r="S94" i="1" s="1"/>
  <c r="O94" i="1"/>
  <c r="P94" i="1" s="1"/>
  <c r="L94" i="1"/>
  <c r="M94" i="1" s="1"/>
  <c r="H95" i="1" l="1"/>
  <c r="I95" i="1" s="1"/>
  <c r="B96" i="1"/>
  <c r="F96" i="1" s="1"/>
  <c r="C96" i="1" s="1"/>
  <c r="U95" i="1"/>
  <c r="V95" i="1" s="1"/>
  <c r="O95" i="1"/>
  <c r="P95" i="1" s="1"/>
  <c r="R95" i="1"/>
  <c r="S95" i="1" s="1"/>
  <c r="L95" i="1"/>
  <c r="M95" i="1" s="1"/>
  <c r="H96" i="1" l="1"/>
  <c r="I96" i="1" s="1"/>
  <c r="B97" i="1"/>
  <c r="F97" i="1" s="1"/>
  <c r="C97" i="1" s="1"/>
  <c r="U96" i="1"/>
  <c r="V96" i="1" s="1"/>
  <c r="R96" i="1"/>
  <c r="S96" i="1" s="1"/>
  <c r="O96" i="1"/>
  <c r="P96" i="1" s="1"/>
  <c r="L96" i="1"/>
  <c r="M96" i="1" s="1"/>
  <c r="H97" i="1" l="1"/>
  <c r="I97" i="1" s="1"/>
  <c r="B98" i="1"/>
  <c r="F98" i="1" s="1"/>
  <c r="C98" i="1" s="1"/>
  <c r="U97" i="1"/>
  <c r="V97" i="1" s="1"/>
  <c r="O97" i="1"/>
  <c r="P97" i="1" s="1"/>
  <c r="R97" i="1"/>
  <c r="S97" i="1" s="1"/>
  <c r="L97" i="1"/>
  <c r="M97" i="1" s="1"/>
  <c r="H98" i="1" l="1"/>
  <c r="I98" i="1" s="1"/>
  <c r="B99" i="1"/>
  <c r="F99" i="1" s="1"/>
  <c r="C99" i="1" s="1"/>
  <c r="U98" i="1"/>
  <c r="V98" i="1" s="1"/>
  <c r="R98" i="1"/>
  <c r="S98" i="1" s="1"/>
  <c r="O98" i="1"/>
  <c r="P98" i="1" s="1"/>
  <c r="L98" i="1"/>
  <c r="M98" i="1" s="1"/>
  <c r="H99" i="1" l="1"/>
  <c r="I99" i="1" s="1"/>
  <c r="B100" i="1"/>
  <c r="F100" i="1" s="1"/>
  <c r="C100" i="1" s="1"/>
  <c r="U99" i="1"/>
  <c r="V99" i="1" s="1"/>
  <c r="O99" i="1"/>
  <c r="P99" i="1" s="1"/>
  <c r="R99" i="1"/>
  <c r="S99" i="1" s="1"/>
  <c r="L99" i="1"/>
  <c r="M99" i="1" s="1"/>
  <c r="H100" i="1" l="1"/>
  <c r="I100" i="1" s="1"/>
  <c r="B101" i="1"/>
  <c r="F101" i="1" s="1"/>
  <c r="C101" i="1" s="1"/>
  <c r="U100" i="1"/>
  <c r="V100" i="1" s="1"/>
  <c r="R100" i="1"/>
  <c r="S100" i="1" s="1"/>
  <c r="O100" i="1"/>
  <c r="P100" i="1" s="1"/>
  <c r="L100" i="1"/>
  <c r="M100" i="1" s="1"/>
  <c r="H101" i="1" l="1"/>
  <c r="I101" i="1" s="1"/>
  <c r="B102" i="1"/>
  <c r="F102" i="1" s="1"/>
  <c r="C102" i="1" s="1"/>
  <c r="U101" i="1"/>
  <c r="V101" i="1" s="1"/>
  <c r="O101" i="1"/>
  <c r="P101" i="1" s="1"/>
  <c r="R101" i="1"/>
  <c r="S101" i="1" s="1"/>
  <c r="L101" i="1"/>
  <c r="M101" i="1" s="1"/>
  <c r="H102" i="1" l="1"/>
  <c r="I102" i="1" s="1"/>
  <c r="B103" i="1"/>
  <c r="F103" i="1" s="1"/>
  <c r="C103" i="1" s="1"/>
  <c r="U102" i="1"/>
  <c r="V102" i="1" s="1"/>
  <c r="R102" i="1"/>
  <c r="S102" i="1" s="1"/>
  <c r="O102" i="1"/>
  <c r="P102" i="1" s="1"/>
  <c r="L102" i="1"/>
  <c r="M102" i="1" s="1"/>
  <c r="H103" i="1" l="1"/>
  <c r="I103" i="1" s="1"/>
  <c r="B104" i="1"/>
  <c r="F104" i="1" s="1"/>
  <c r="C104" i="1" s="1"/>
  <c r="U103" i="1"/>
  <c r="V103" i="1" s="1"/>
  <c r="O103" i="1"/>
  <c r="P103" i="1" s="1"/>
  <c r="R103" i="1"/>
  <c r="S103" i="1" s="1"/>
  <c r="L103" i="1"/>
  <c r="M103" i="1" s="1"/>
  <c r="H104" i="1" l="1"/>
  <c r="I104" i="1" s="1"/>
  <c r="B105" i="1"/>
  <c r="F105" i="1" s="1"/>
  <c r="C105" i="1" s="1"/>
  <c r="U104" i="1"/>
  <c r="V104" i="1" s="1"/>
  <c r="R104" i="1"/>
  <c r="S104" i="1" s="1"/>
  <c r="O104" i="1"/>
  <c r="P104" i="1" s="1"/>
  <c r="L104" i="1"/>
  <c r="M104" i="1" s="1"/>
  <c r="H105" i="1" l="1"/>
  <c r="I105" i="1" s="1"/>
  <c r="B106" i="1"/>
  <c r="F106" i="1" s="1"/>
  <c r="C106" i="1" s="1"/>
  <c r="U105" i="1"/>
  <c r="V105" i="1" s="1"/>
  <c r="O105" i="1"/>
  <c r="P105" i="1" s="1"/>
  <c r="R105" i="1"/>
  <c r="S105" i="1" s="1"/>
  <c r="L105" i="1"/>
  <c r="M105" i="1" s="1"/>
  <c r="H106" i="1" l="1"/>
  <c r="I106" i="1" s="1"/>
  <c r="B107" i="1"/>
  <c r="F107" i="1" s="1"/>
  <c r="C107" i="1" s="1"/>
  <c r="U106" i="1"/>
  <c r="V106" i="1" s="1"/>
  <c r="R106" i="1"/>
  <c r="S106" i="1" s="1"/>
  <c r="O106" i="1"/>
  <c r="P106" i="1" s="1"/>
  <c r="L106" i="1"/>
  <c r="M106" i="1" s="1"/>
  <c r="H107" i="1" l="1"/>
  <c r="I107" i="1" s="1"/>
  <c r="B108" i="1"/>
  <c r="F108" i="1" s="1"/>
  <c r="C108" i="1" s="1"/>
  <c r="U107" i="1"/>
  <c r="V107" i="1" s="1"/>
  <c r="O107" i="1"/>
  <c r="P107" i="1" s="1"/>
  <c r="R107" i="1"/>
  <c r="S107" i="1" s="1"/>
  <c r="L107" i="1"/>
  <c r="M107" i="1" s="1"/>
  <c r="H108" i="1" l="1"/>
  <c r="I108" i="1" s="1"/>
  <c r="B109" i="1"/>
  <c r="F109" i="1" s="1"/>
  <c r="C109" i="1" s="1"/>
  <c r="U108" i="1"/>
  <c r="V108" i="1" s="1"/>
  <c r="R108" i="1"/>
  <c r="S108" i="1" s="1"/>
  <c r="O108" i="1"/>
  <c r="P108" i="1" s="1"/>
  <c r="L108" i="1"/>
  <c r="M108" i="1" s="1"/>
  <c r="H109" i="1" l="1"/>
  <c r="I109" i="1" s="1"/>
  <c r="B110" i="1"/>
  <c r="F110" i="1" s="1"/>
  <c r="C110" i="1" s="1"/>
  <c r="U109" i="1"/>
  <c r="V109" i="1" s="1"/>
  <c r="O109" i="1"/>
  <c r="P109" i="1" s="1"/>
  <c r="R109" i="1"/>
  <c r="S109" i="1" s="1"/>
  <c r="L109" i="1"/>
  <c r="M109" i="1" s="1"/>
  <c r="H110" i="1" l="1"/>
  <c r="I110" i="1" s="1"/>
  <c r="B111" i="1"/>
  <c r="F111" i="1" s="1"/>
  <c r="C111" i="1" s="1"/>
  <c r="U110" i="1"/>
  <c r="V110" i="1" s="1"/>
  <c r="R110" i="1"/>
  <c r="S110" i="1" s="1"/>
  <c r="O110" i="1"/>
  <c r="P110" i="1" s="1"/>
  <c r="L110" i="1"/>
  <c r="M110" i="1" s="1"/>
  <c r="H111" i="1" l="1"/>
  <c r="I111" i="1" s="1"/>
  <c r="B112" i="1"/>
  <c r="F112" i="1" s="1"/>
  <c r="C112" i="1" s="1"/>
  <c r="U111" i="1"/>
  <c r="V111" i="1" s="1"/>
  <c r="O111" i="1"/>
  <c r="P111" i="1" s="1"/>
  <c r="R111" i="1"/>
  <c r="S111" i="1" s="1"/>
  <c r="L111" i="1"/>
  <c r="M111" i="1" s="1"/>
  <c r="H112" i="1" l="1"/>
  <c r="I112" i="1" s="1"/>
  <c r="B113" i="1"/>
  <c r="F113" i="1" s="1"/>
  <c r="C113" i="1" s="1"/>
  <c r="U112" i="1"/>
  <c r="V112" i="1" s="1"/>
  <c r="R112" i="1"/>
  <c r="S112" i="1" s="1"/>
  <c r="O112" i="1"/>
  <c r="P112" i="1" s="1"/>
  <c r="L112" i="1"/>
  <c r="M112" i="1" s="1"/>
  <c r="H113" i="1" l="1"/>
  <c r="I113" i="1" s="1"/>
  <c r="B114" i="1"/>
  <c r="F114" i="1" s="1"/>
  <c r="C114" i="1" s="1"/>
  <c r="U113" i="1"/>
  <c r="V113" i="1" s="1"/>
  <c r="O113" i="1"/>
  <c r="P113" i="1" s="1"/>
  <c r="R113" i="1"/>
  <c r="S113" i="1" s="1"/>
  <c r="L113" i="1"/>
  <c r="M113" i="1" s="1"/>
  <c r="H114" i="1" l="1"/>
  <c r="I114" i="1" s="1"/>
  <c r="B115" i="1"/>
  <c r="F115" i="1" s="1"/>
  <c r="C115" i="1" s="1"/>
  <c r="U114" i="1"/>
  <c r="V114" i="1" s="1"/>
  <c r="R114" i="1"/>
  <c r="S114" i="1" s="1"/>
  <c r="O114" i="1"/>
  <c r="P114" i="1" s="1"/>
  <c r="L114" i="1"/>
  <c r="M114" i="1" s="1"/>
  <c r="H115" i="1" l="1"/>
  <c r="I115" i="1" s="1"/>
  <c r="B116" i="1"/>
  <c r="F116" i="1" s="1"/>
  <c r="C116" i="1" s="1"/>
  <c r="U115" i="1"/>
  <c r="V115" i="1" s="1"/>
  <c r="O115" i="1"/>
  <c r="P115" i="1" s="1"/>
  <c r="R115" i="1"/>
  <c r="S115" i="1" s="1"/>
  <c r="L115" i="1"/>
  <c r="M115" i="1" s="1"/>
  <c r="H116" i="1" l="1"/>
  <c r="I116" i="1" s="1"/>
  <c r="B117" i="1"/>
  <c r="F117" i="1" s="1"/>
  <c r="C117" i="1" s="1"/>
  <c r="U116" i="1"/>
  <c r="V116" i="1" s="1"/>
  <c r="R116" i="1"/>
  <c r="S116" i="1" s="1"/>
  <c r="O116" i="1"/>
  <c r="P116" i="1" s="1"/>
  <c r="L116" i="1"/>
  <c r="M116" i="1" s="1"/>
  <c r="H117" i="1" l="1"/>
  <c r="I117" i="1" s="1"/>
  <c r="B118" i="1"/>
  <c r="F118" i="1" s="1"/>
  <c r="C118" i="1" s="1"/>
  <c r="U117" i="1"/>
  <c r="V117" i="1" s="1"/>
  <c r="O117" i="1"/>
  <c r="P117" i="1" s="1"/>
  <c r="R117" i="1"/>
  <c r="S117" i="1" s="1"/>
  <c r="L117" i="1"/>
  <c r="M117" i="1" s="1"/>
  <c r="H118" i="1" l="1"/>
  <c r="I118" i="1" s="1"/>
  <c r="B119" i="1"/>
  <c r="F119" i="1" s="1"/>
  <c r="C119" i="1" s="1"/>
  <c r="U118" i="1"/>
  <c r="V118" i="1" s="1"/>
  <c r="R118" i="1"/>
  <c r="S118" i="1" s="1"/>
  <c r="O118" i="1"/>
  <c r="P118" i="1" s="1"/>
  <c r="L118" i="1"/>
  <c r="M118" i="1" s="1"/>
  <c r="H119" i="1" l="1"/>
  <c r="I119" i="1" s="1"/>
  <c r="B120" i="1"/>
  <c r="F120" i="1" s="1"/>
  <c r="C120" i="1" s="1"/>
  <c r="U119" i="1"/>
  <c r="V119" i="1" s="1"/>
  <c r="O119" i="1"/>
  <c r="P119" i="1" s="1"/>
  <c r="R119" i="1"/>
  <c r="S119" i="1" s="1"/>
  <c r="L119" i="1"/>
  <c r="M119" i="1" s="1"/>
  <c r="H120" i="1" l="1"/>
  <c r="I120" i="1" s="1"/>
  <c r="B121" i="1"/>
  <c r="F121" i="1" s="1"/>
  <c r="C121" i="1" s="1"/>
  <c r="U120" i="1"/>
  <c r="V120" i="1" s="1"/>
  <c r="R120" i="1"/>
  <c r="S120" i="1" s="1"/>
  <c r="O120" i="1"/>
  <c r="P120" i="1" s="1"/>
  <c r="L120" i="1"/>
  <c r="M120" i="1" s="1"/>
  <c r="H121" i="1" l="1"/>
  <c r="I121" i="1" s="1"/>
  <c r="B122" i="1"/>
  <c r="F122" i="1" s="1"/>
  <c r="C122" i="1" s="1"/>
  <c r="U121" i="1"/>
  <c r="V121" i="1" s="1"/>
  <c r="O121" i="1"/>
  <c r="P121" i="1" s="1"/>
  <c r="R121" i="1"/>
  <c r="S121" i="1" s="1"/>
  <c r="L121" i="1"/>
  <c r="M121" i="1" s="1"/>
  <c r="H122" i="1" l="1"/>
  <c r="I122" i="1" s="1"/>
  <c r="B123" i="1"/>
  <c r="F123" i="1" s="1"/>
  <c r="C123" i="1" s="1"/>
  <c r="U122" i="1"/>
  <c r="V122" i="1" s="1"/>
  <c r="R122" i="1"/>
  <c r="S122" i="1" s="1"/>
  <c r="O122" i="1"/>
  <c r="P122" i="1" s="1"/>
  <c r="L122" i="1"/>
  <c r="M122" i="1" s="1"/>
  <c r="H123" i="1" l="1"/>
  <c r="I123" i="1" s="1"/>
  <c r="B124" i="1"/>
  <c r="F124" i="1" s="1"/>
  <c r="C124" i="1" s="1"/>
  <c r="U123" i="1"/>
  <c r="V123" i="1" s="1"/>
  <c r="O123" i="1"/>
  <c r="P123" i="1" s="1"/>
  <c r="R123" i="1"/>
  <c r="S123" i="1" s="1"/>
  <c r="L123" i="1"/>
  <c r="M123" i="1" s="1"/>
  <c r="H124" i="1" l="1"/>
  <c r="I124" i="1" s="1"/>
  <c r="B125" i="1"/>
  <c r="F125" i="1" s="1"/>
  <c r="C125" i="1" s="1"/>
  <c r="U124" i="1"/>
  <c r="V124" i="1" s="1"/>
  <c r="R124" i="1"/>
  <c r="S124" i="1" s="1"/>
  <c r="O124" i="1"/>
  <c r="P124" i="1" s="1"/>
  <c r="L124" i="1"/>
  <c r="M124" i="1" s="1"/>
  <c r="H125" i="1" l="1"/>
  <c r="I125" i="1" s="1"/>
  <c r="B126" i="1"/>
  <c r="F126" i="1" s="1"/>
  <c r="C126" i="1" s="1"/>
  <c r="U125" i="1"/>
  <c r="V125" i="1" s="1"/>
  <c r="O125" i="1"/>
  <c r="P125" i="1" s="1"/>
  <c r="R125" i="1"/>
  <c r="S125" i="1" s="1"/>
  <c r="L125" i="1"/>
  <c r="M125" i="1" s="1"/>
  <c r="H126" i="1" l="1"/>
  <c r="I126" i="1" s="1"/>
  <c r="B127" i="1"/>
  <c r="F127" i="1" s="1"/>
  <c r="C127" i="1" s="1"/>
  <c r="U126" i="1"/>
  <c r="V126" i="1" s="1"/>
  <c r="R126" i="1"/>
  <c r="S126" i="1" s="1"/>
  <c r="O126" i="1"/>
  <c r="P126" i="1" s="1"/>
  <c r="L126" i="1"/>
  <c r="M126" i="1" s="1"/>
  <c r="H127" i="1" l="1"/>
  <c r="I127" i="1" s="1"/>
  <c r="B128" i="1"/>
  <c r="F128" i="1" s="1"/>
  <c r="C128" i="1" s="1"/>
  <c r="U127" i="1"/>
  <c r="V127" i="1" s="1"/>
  <c r="O127" i="1"/>
  <c r="P127" i="1" s="1"/>
  <c r="R127" i="1"/>
  <c r="S127" i="1" s="1"/>
  <c r="L127" i="1"/>
  <c r="M127" i="1" s="1"/>
  <c r="H128" i="1" l="1"/>
  <c r="I128" i="1" s="1"/>
  <c r="B129" i="1"/>
  <c r="F129" i="1" s="1"/>
  <c r="C129" i="1" s="1"/>
  <c r="U128" i="1"/>
  <c r="V128" i="1" s="1"/>
  <c r="R128" i="1"/>
  <c r="S128" i="1" s="1"/>
  <c r="O128" i="1"/>
  <c r="P128" i="1" s="1"/>
  <c r="L128" i="1"/>
  <c r="M128" i="1" s="1"/>
  <c r="H129" i="1" l="1"/>
  <c r="I129" i="1" s="1"/>
  <c r="B130" i="1"/>
  <c r="F130" i="1" s="1"/>
  <c r="C130" i="1" s="1"/>
  <c r="U129" i="1"/>
  <c r="V129" i="1" s="1"/>
  <c r="O129" i="1"/>
  <c r="P129" i="1" s="1"/>
  <c r="R129" i="1"/>
  <c r="S129" i="1" s="1"/>
  <c r="L129" i="1"/>
  <c r="M129" i="1" s="1"/>
  <c r="H130" i="1" l="1"/>
  <c r="I130" i="1" s="1"/>
  <c r="B131" i="1"/>
  <c r="F131" i="1" s="1"/>
  <c r="C131" i="1" s="1"/>
  <c r="U130" i="1"/>
  <c r="V130" i="1" s="1"/>
  <c r="R130" i="1"/>
  <c r="S130" i="1" s="1"/>
  <c r="O130" i="1"/>
  <c r="P130" i="1" s="1"/>
  <c r="L130" i="1"/>
  <c r="M130" i="1" s="1"/>
  <c r="H131" i="1" l="1"/>
  <c r="I131" i="1" s="1"/>
  <c r="B132" i="1"/>
  <c r="F132" i="1" s="1"/>
  <c r="C132" i="1" s="1"/>
  <c r="U131" i="1"/>
  <c r="V131" i="1" s="1"/>
  <c r="O131" i="1"/>
  <c r="P131" i="1" s="1"/>
  <c r="R131" i="1"/>
  <c r="S131" i="1" s="1"/>
  <c r="L131" i="1"/>
  <c r="M131" i="1" s="1"/>
  <c r="H132" i="1" l="1"/>
  <c r="I132" i="1" s="1"/>
  <c r="B133" i="1"/>
  <c r="F133" i="1" s="1"/>
  <c r="C133" i="1" s="1"/>
  <c r="U132" i="1"/>
  <c r="V132" i="1" s="1"/>
  <c r="R132" i="1"/>
  <c r="S132" i="1" s="1"/>
  <c r="O132" i="1"/>
  <c r="P132" i="1" s="1"/>
  <c r="L132" i="1"/>
  <c r="M132" i="1" s="1"/>
  <c r="H133" i="1" l="1"/>
  <c r="I133" i="1" s="1"/>
  <c r="B134" i="1"/>
  <c r="F134" i="1" s="1"/>
  <c r="C134" i="1" s="1"/>
  <c r="U133" i="1"/>
  <c r="V133" i="1" s="1"/>
  <c r="O133" i="1"/>
  <c r="P133" i="1" s="1"/>
  <c r="R133" i="1"/>
  <c r="S133" i="1" s="1"/>
  <c r="L133" i="1"/>
  <c r="M133" i="1" s="1"/>
  <c r="H134" i="1" l="1"/>
  <c r="I134" i="1" s="1"/>
  <c r="B135" i="1"/>
  <c r="F135" i="1" s="1"/>
  <c r="C135" i="1" s="1"/>
  <c r="U134" i="1"/>
  <c r="V134" i="1" s="1"/>
  <c r="R134" i="1"/>
  <c r="S134" i="1" s="1"/>
  <c r="O134" i="1"/>
  <c r="P134" i="1" s="1"/>
  <c r="L134" i="1"/>
  <c r="M134" i="1" s="1"/>
  <c r="H135" i="1" l="1"/>
  <c r="I135" i="1" s="1"/>
  <c r="B136" i="1"/>
  <c r="F136" i="1" s="1"/>
  <c r="C136" i="1" s="1"/>
  <c r="U135" i="1"/>
  <c r="V135" i="1" s="1"/>
  <c r="O135" i="1"/>
  <c r="P135" i="1" s="1"/>
  <c r="R135" i="1"/>
  <c r="S135" i="1" s="1"/>
  <c r="L135" i="1"/>
  <c r="M135" i="1" s="1"/>
  <c r="H136" i="1" l="1"/>
  <c r="I136" i="1" s="1"/>
  <c r="B137" i="1"/>
  <c r="F137" i="1" s="1"/>
  <c r="C137" i="1" s="1"/>
  <c r="U136" i="1"/>
  <c r="V136" i="1" s="1"/>
  <c r="R136" i="1"/>
  <c r="S136" i="1" s="1"/>
  <c r="O136" i="1"/>
  <c r="P136" i="1" s="1"/>
  <c r="L136" i="1"/>
  <c r="M136" i="1" s="1"/>
  <c r="H137" i="1" l="1"/>
  <c r="I137" i="1" s="1"/>
  <c r="B138" i="1"/>
  <c r="F138" i="1" s="1"/>
  <c r="C138" i="1" s="1"/>
  <c r="U137" i="1"/>
  <c r="V137" i="1" s="1"/>
  <c r="O137" i="1"/>
  <c r="P137" i="1" s="1"/>
  <c r="R137" i="1"/>
  <c r="S137" i="1" s="1"/>
  <c r="L137" i="1"/>
  <c r="M137" i="1" s="1"/>
  <c r="H138" i="1" l="1"/>
  <c r="I138" i="1" s="1"/>
  <c r="B139" i="1"/>
  <c r="F139" i="1" s="1"/>
  <c r="C139" i="1" s="1"/>
  <c r="U138" i="1"/>
  <c r="V138" i="1" s="1"/>
  <c r="R138" i="1"/>
  <c r="S138" i="1" s="1"/>
  <c r="O138" i="1"/>
  <c r="P138" i="1" s="1"/>
  <c r="L138" i="1"/>
  <c r="M138" i="1" s="1"/>
  <c r="H139" i="1" l="1"/>
  <c r="I139" i="1" s="1"/>
  <c r="B140" i="1"/>
  <c r="F140" i="1" s="1"/>
  <c r="C140" i="1" s="1"/>
  <c r="U139" i="1"/>
  <c r="V139" i="1" s="1"/>
  <c r="O139" i="1"/>
  <c r="P139" i="1" s="1"/>
  <c r="R139" i="1"/>
  <c r="S139" i="1" s="1"/>
  <c r="L139" i="1"/>
  <c r="M139" i="1" s="1"/>
  <c r="H140" i="1" l="1"/>
  <c r="I140" i="1" s="1"/>
  <c r="B141" i="1"/>
  <c r="F141" i="1" s="1"/>
  <c r="C141" i="1" s="1"/>
  <c r="U140" i="1"/>
  <c r="V140" i="1" s="1"/>
  <c r="R140" i="1"/>
  <c r="S140" i="1" s="1"/>
  <c r="O140" i="1"/>
  <c r="P140" i="1" s="1"/>
  <c r="L140" i="1"/>
  <c r="M140" i="1" s="1"/>
  <c r="H141" i="1" l="1"/>
  <c r="I141" i="1" s="1"/>
  <c r="B142" i="1"/>
  <c r="F142" i="1" s="1"/>
  <c r="C142" i="1" s="1"/>
  <c r="U141" i="1"/>
  <c r="V141" i="1" s="1"/>
  <c r="R141" i="1"/>
  <c r="S141" i="1" s="1"/>
  <c r="O141" i="1"/>
  <c r="P141" i="1" s="1"/>
  <c r="L141" i="1"/>
  <c r="M141" i="1" s="1"/>
  <c r="H142" i="1" l="1"/>
  <c r="I142" i="1" s="1"/>
  <c r="B143" i="1"/>
  <c r="F143" i="1" s="1"/>
  <c r="C143" i="1" s="1"/>
  <c r="R142" i="1"/>
  <c r="S142" i="1" s="1"/>
  <c r="U142" i="1"/>
  <c r="V142" i="1" s="1"/>
  <c r="O142" i="1"/>
  <c r="P142" i="1" s="1"/>
  <c r="L142" i="1"/>
  <c r="M142" i="1" s="1"/>
  <c r="H143" i="1" l="1"/>
  <c r="I143" i="1" s="1"/>
  <c r="B144" i="1"/>
  <c r="F144" i="1" s="1"/>
  <c r="C144" i="1" s="1"/>
  <c r="U143" i="1"/>
  <c r="V143" i="1" s="1"/>
  <c r="R143" i="1"/>
  <c r="S143" i="1" s="1"/>
  <c r="O143" i="1"/>
  <c r="P143" i="1" s="1"/>
  <c r="L143" i="1"/>
  <c r="M143" i="1" s="1"/>
  <c r="H144" i="1" l="1"/>
  <c r="I144" i="1" s="1"/>
  <c r="B145" i="1"/>
  <c r="F145" i="1" s="1"/>
  <c r="C145" i="1" s="1"/>
  <c r="R144" i="1"/>
  <c r="S144" i="1" s="1"/>
  <c r="U144" i="1"/>
  <c r="V144" i="1" s="1"/>
  <c r="O144" i="1"/>
  <c r="P144" i="1" s="1"/>
  <c r="L144" i="1"/>
  <c r="M144" i="1" s="1"/>
  <c r="H145" i="1" l="1"/>
  <c r="I145" i="1" s="1"/>
  <c r="B146" i="1"/>
  <c r="F146" i="1" s="1"/>
  <c r="C146" i="1" s="1"/>
  <c r="U145" i="1"/>
  <c r="V145" i="1" s="1"/>
  <c r="R145" i="1"/>
  <c r="S145" i="1" s="1"/>
  <c r="O145" i="1"/>
  <c r="P145" i="1" s="1"/>
  <c r="L145" i="1"/>
  <c r="M145" i="1" s="1"/>
  <c r="H146" i="1" l="1"/>
  <c r="I146" i="1" s="1"/>
  <c r="B147" i="1"/>
  <c r="F147" i="1" s="1"/>
  <c r="C147" i="1" s="1"/>
  <c r="R146" i="1"/>
  <c r="S146" i="1" s="1"/>
  <c r="U146" i="1"/>
  <c r="V146" i="1" s="1"/>
  <c r="O146" i="1"/>
  <c r="P146" i="1" s="1"/>
  <c r="L146" i="1"/>
  <c r="M146" i="1" s="1"/>
  <c r="H147" i="1" l="1"/>
  <c r="I147" i="1" s="1"/>
  <c r="B148" i="1"/>
  <c r="F148" i="1" s="1"/>
  <c r="C148" i="1" s="1"/>
  <c r="U147" i="1"/>
  <c r="V147" i="1" s="1"/>
  <c r="R147" i="1"/>
  <c r="S147" i="1" s="1"/>
  <c r="O147" i="1"/>
  <c r="P147" i="1" s="1"/>
  <c r="L147" i="1"/>
  <c r="M147" i="1" s="1"/>
  <c r="H148" i="1" l="1"/>
  <c r="I148" i="1" s="1"/>
  <c r="B149" i="1"/>
  <c r="F149" i="1" s="1"/>
  <c r="C149" i="1" s="1"/>
  <c r="R148" i="1"/>
  <c r="S148" i="1" s="1"/>
  <c r="U148" i="1"/>
  <c r="V148" i="1" s="1"/>
  <c r="O148" i="1"/>
  <c r="P148" i="1" s="1"/>
  <c r="L148" i="1"/>
  <c r="M148" i="1" s="1"/>
  <c r="H149" i="1" l="1"/>
  <c r="I149" i="1" s="1"/>
  <c r="B150" i="1"/>
  <c r="F150" i="1" s="1"/>
  <c r="C150" i="1" s="1"/>
  <c r="U149" i="1"/>
  <c r="V149" i="1" s="1"/>
  <c r="R149" i="1"/>
  <c r="S149" i="1" s="1"/>
  <c r="O149" i="1"/>
  <c r="P149" i="1" s="1"/>
  <c r="L149" i="1"/>
  <c r="M149" i="1" s="1"/>
  <c r="H150" i="1" l="1"/>
  <c r="I150" i="1" s="1"/>
  <c r="B151" i="1"/>
  <c r="F151" i="1" s="1"/>
  <c r="C151" i="1" s="1"/>
  <c r="U150" i="1"/>
  <c r="V150" i="1" s="1"/>
  <c r="R150" i="1"/>
  <c r="S150" i="1" s="1"/>
  <c r="O150" i="1"/>
  <c r="P150" i="1" s="1"/>
  <c r="L150" i="1"/>
  <c r="M150" i="1" s="1"/>
  <c r="H151" i="1" l="1"/>
  <c r="I151" i="1" s="1"/>
  <c r="B152" i="1"/>
  <c r="F152" i="1" s="1"/>
  <c r="C152" i="1" s="1"/>
  <c r="U151" i="1"/>
  <c r="V151" i="1" s="1"/>
  <c r="R151" i="1"/>
  <c r="S151" i="1" s="1"/>
  <c r="O151" i="1"/>
  <c r="P151" i="1" s="1"/>
  <c r="L151" i="1"/>
  <c r="M151" i="1" s="1"/>
  <c r="H152" i="1" l="1"/>
  <c r="I152" i="1" s="1"/>
  <c r="B153" i="1"/>
  <c r="F153" i="1" s="1"/>
  <c r="C153" i="1" s="1"/>
  <c r="U152" i="1"/>
  <c r="V152" i="1" s="1"/>
  <c r="R152" i="1"/>
  <c r="S152" i="1" s="1"/>
  <c r="O152" i="1"/>
  <c r="P152" i="1" s="1"/>
  <c r="L152" i="1"/>
  <c r="M152" i="1" s="1"/>
  <c r="H153" i="1" l="1"/>
  <c r="I153" i="1" s="1"/>
  <c r="B154" i="1"/>
  <c r="F154" i="1" s="1"/>
  <c r="C154" i="1" s="1"/>
  <c r="U153" i="1"/>
  <c r="V153" i="1" s="1"/>
  <c r="R153" i="1"/>
  <c r="S153" i="1" s="1"/>
  <c r="O153" i="1"/>
  <c r="P153" i="1" s="1"/>
  <c r="L153" i="1"/>
  <c r="M153" i="1" s="1"/>
  <c r="H154" i="1" l="1"/>
  <c r="I154" i="1" s="1"/>
  <c r="B155" i="1"/>
  <c r="F155" i="1" s="1"/>
  <c r="C155" i="1" s="1"/>
  <c r="U154" i="1"/>
  <c r="V154" i="1" s="1"/>
  <c r="R154" i="1"/>
  <c r="S154" i="1" s="1"/>
  <c r="O154" i="1"/>
  <c r="P154" i="1" s="1"/>
  <c r="L154" i="1"/>
  <c r="M154" i="1" s="1"/>
  <c r="H155" i="1" l="1"/>
  <c r="I155" i="1" s="1"/>
  <c r="B156" i="1"/>
  <c r="F156" i="1" s="1"/>
  <c r="C156" i="1" s="1"/>
  <c r="U155" i="1"/>
  <c r="V155" i="1" s="1"/>
  <c r="R155" i="1"/>
  <c r="S155" i="1" s="1"/>
  <c r="O155" i="1"/>
  <c r="P155" i="1" s="1"/>
  <c r="L155" i="1"/>
  <c r="M155" i="1" s="1"/>
  <c r="H156" i="1" l="1"/>
  <c r="I156" i="1" s="1"/>
  <c r="B157" i="1"/>
  <c r="F157" i="1" s="1"/>
  <c r="C157" i="1" s="1"/>
  <c r="U156" i="1"/>
  <c r="V156" i="1" s="1"/>
  <c r="R156" i="1"/>
  <c r="S156" i="1" s="1"/>
  <c r="O156" i="1"/>
  <c r="P156" i="1" s="1"/>
  <c r="L156" i="1"/>
  <c r="M156" i="1" s="1"/>
  <c r="H157" i="1" l="1"/>
  <c r="I157" i="1" s="1"/>
  <c r="B158" i="1"/>
  <c r="F158" i="1" s="1"/>
  <c r="C158" i="1" s="1"/>
  <c r="U157" i="1"/>
  <c r="V157" i="1" s="1"/>
  <c r="R157" i="1"/>
  <c r="S157" i="1" s="1"/>
  <c r="O157" i="1"/>
  <c r="P157" i="1" s="1"/>
  <c r="L157" i="1"/>
  <c r="M157" i="1" s="1"/>
  <c r="H158" i="1" l="1"/>
  <c r="I158" i="1" s="1"/>
  <c r="B159" i="1"/>
  <c r="F159" i="1" s="1"/>
  <c r="C159" i="1" s="1"/>
  <c r="U158" i="1"/>
  <c r="V158" i="1" s="1"/>
  <c r="R158" i="1"/>
  <c r="S158" i="1" s="1"/>
  <c r="O158" i="1"/>
  <c r="P158" i="1" s="1"/>
  <c r="L158" i="1"/>
  <c r="M158" i="1" s="1"/>
  <c r="H159" i="1" l="1"/>
  <c r="I159" i="1" s="1"/>
  <c r="B160" i="1"/>
  <c r="F160" i="1" s="1"/>
  <c r="C160" i="1" s="1"/>
  <c r="U159" i="1"/>
  <c r="V159" i="1" s="1"/>
  <c r="R159" i="1"/>
  <c r="S159" i="1" s="1"/>
  <c r="O159" i="1"/>
  <c r="P159" i="1" s="1"/>
  <c r="L159" i="1"/>
  <c r="M159" i="1" s="1"/>
  <c r="H160" i="1" l="1"/>
  <c r="I160" i="1" s="1"/>
  <c r="B161" i="1"/>
  <c r="F161" i="1" s="1"/>
  <c r="C161" i="1" s="1"/>
  <c r="U160" i="1"/>
  <c r="V160" i="1" s="1"/>
  <c r="R160" i="1"/>
  <c r="S160" i="1" s="1"/>
  <c r="O160" i="1"/>
  <c r="P160" i="1" s="1"/>
  <c r="L160" i="1"/>
  <c r="M160" i="1" s="1"/>
  <c r="H161" i="1" l="1"/>
  <c r="I161" i="1" s="1"/>
  <c r="B162" i="1"/>
  <c r="F162" i="1" s="1"/>
  <c r="C162" i="1" s="1"/>
  <c r="U161" i="1"/>
  <c r="V161" i="1" s="1"/>
  <c r="R161" i="1"/>
  <c r="S161" i="1" s="1"/>
  <c r="O161" i="1"/>
  <c r="P161" i="1" s="1"/>
  <c r="L161" i="1"/>
  <c r="M161" i="1" s="1"/>
  <c r="H162" i="1" l="1"/>
  <c r="I162" i="1" s="1"/>
  <c r="B163" i="1"/>
  <c r="F163" i="1" s="1"/>
  <c r="C163" i="1" s="1"/>
  <c r="U162" i="1"/>
  <c r="V162" i="1" s="1"/>
  <c r="R162" i="1"/>
  <c r="S162" i="1" s="1"/>
  <c r="O162" i="1"/>
  <c r="P162" i="1" s="1"/>
  <c r="L162" i="1"/>
  <c r="M162" i="1" s="1"/>
  <c r="H163" i="1" l="1"/>
  <c r="I163" i="1" s="1"/>
  <c r="B164" i="1"/>
  <c r="F164" i="1" s="1"/>
  <c r="C164" i="1" s="1"/>
  <c r="U163" i="1"/>
  <c r="V163" i="1" s="1"/>
  <c r="R163" i="1"/>
  <c r="S163" i="1" s="1"/>
  <c r="O163" i="1"/>
  <c r="P163" i="1" s="1"/>
  <c r="L163" i="1"/>
  <c r="M163" i="1" s="1"/>
  <c r="H164" i="1" l="1"/>
  <c r="I164" i="1" s="1"/>
  <c r="B165" i="1"/>
  <c r="F165" i="1" s="1"/>
  <c r="C165" i="1" s="1"/>
  <c r="U164" i="1"/>
  <c r="V164" i="1" s="1"/>
  <c r="R164" i="1"/>
  <c r="S164" i="1" s="1"/>
  <c r="O164" i="1"/>
  <c r="P164" i="1" s="1"/>
  <c r="L164" i="1"/>
  <c r="M164" i="1" s="1"/>
  <c r="H165" i="1" l="1"/>
  <c r="I165" i="1" s="1"/>
  <c r="B166" i="1"/>
  <c r="F166" i="1" s="1"/>
  <c r="C166" i="1" s="1"/>
  <c r="U165" i="1"/>
  <c r="V165" i="1" s="1"/>
  <c r="R165" i="1"/>
  <c r="S165" i="1" s="1"/>
  <c r="O165" i="1"/>
  <c r="P165" i="1" s="1"/>
  <c r="L165" i="1"/>
  <c r="M165" i="1" s="1"/>
  <c r="H166" i="1" l="1"/>
  <c r="I166" i="1" s="1"/>
  <c r="B167" i="1"/>
  <c r="F167" i="1" s="1"/>
  <c r="C167" i="1" s="1"/>
  <c r="U166" i="1"/>
  <c r="V166" i="1" s="1"/>
  <c r="R166" i="1"/>
  <c r="S166" i="1" s="1"/>
  <c r="O166" i="1"/>
  <c r="P166" i="1" s="1"/>
  <c r="L166" i="1"/>
  <c r="M166" i="1" s="1"/>
  <c r="H167" i="1" l="1"/>
  <c r="I167" i="1" s="1"/>
  <c r="B168" i="1"/>
  <c r="F168" i="1" s="1"/>
  <c r="C168" i="1" s="1"/>
  <c r="U167" i="1"/>
  <c r="V167" i="1" s="1"/>
  <c r="R167" i="1"/>
  <c r="S167" i="1" s="1"/>
  <c r="O167" i="1"/>
  <c r="P167" i="1" s="1"/>
  <c r="L167" i="1"/>
  <c r="M167" i="1" s="1"/>
  <c r="H168" i="1" l="1"/>
  <c r="I168" i="1" s="1"/>
  <c r="B169" i="1"/>
  <c r="F169" i="1" s="1"/>
  <c r="C169" i="1" s="1"/>
  <c r="U168" i="1"/>
  <c r="V168" i="1" s="1"/>
  <c r="R168" i="1"/>
  <c r="S168" i="1" s="1"/>
  <c r="O168" i="1"/>
  <c r="P168" i="1" s="1"/>
  <c r="L168" i="1"/>
  <c r="M168" i="1" s="1"/>
  <c r="H169" i="1" l="1"/>
  <c r="I169" i="1" s="1"/>
  <c r="B170" i="1"/>
  <c r="F170" i="1" s="1"/>
  <c r="C170" i="1" s="1"/>
  <c r="U169" i="1"/>
  <c r="V169" i="1" s="1"/>
  <c r="R169" i="1"/>
  <c r="S169" i="1" s="1"/>
  <c r="O169" i="1"/>
  <c r="P169" i="1" s="1"/>
  <c r="L169" i="1"/>
  <c r="M169" i="1" s="1"/>
  <c r="H170" i="1" l="1"/>
  <c r="I170" i="1" s="1"/>
  <c r="B171" i="1"/>
  <c r="F171" i="1" s="1"/>
  <c r="C171" i="1" s="1"/>
  <c r="U170" i="1"/>
  <c r="V170" i="1" s="1"/>
  <c r="R170" i="1"/>
  <c r="S170" i="1" s="1"/>
  <c r="O170" i="1"/>
  <c r="P170" i="1" s="1"/>
  <c r="L170" i="1"/>
  <c r="M170" i="1" s="1"/>
  <c r="H171" i="1" l="1"/>
  <c r="I171" i="1" s="1"/>
  <c r="B172" i="1"/>
  <c r="F172" i="1" s="1"/>
  <c r="C172" i="1" s="1"/>
  <c r="U171" i="1"/>
  <c r="V171" i="1" s="1"/>
  <c r="R171" i="1"/>
  <c r="S171" i="1" s="1"/>
  <c r="O171" i="1"/>
  <c r="P171" i="1" s="1"/>
  <c r="L171" i="1"/>
  <c r="M171" i="1" s="1"/>
  <c r="H172" i="1" l="1"/>
  <c r="I172" i="1" s="1"/>
  <c r="B173" i="1"/>
  <c r="F173" i="1" s="1"/>
  <c r="C173" i="1" s="1"/>
  <c r="U172" i="1"/>
  <c r="V172" i="1" s="1"/>
  <c r="R172" i="1"/>
  <c r="S172" i="1" s="1"/>
  <c r="O172" i="1"/>
  <c r="P172" i="1" s="1"/>
  <c r="L172" i="1"/>
  <c r="M172" i="1" s="1"/>
  <c r="H173" i="1" l="1"/>
  <c r="I173" i="1" s="1"/>
  <c r="B174" i="1"/>
  <c r="F174" i="1" s="1"/>
  <c r="C174" i="1" s="1"/>
  <c r="U173" i="1"/>
  <c r="V173" i="1" s="1"/>
  <c r="R173" i="1"/>
  <c r="S173" i="1" s="1"/>
  <c r="O173" i="1"/>
  <c r="P173" i="1" s="1"/>
  <c r="L173" i="1"/>
  <c r="M173" i="1" s="1"/>
  <c r="H174" i="1" l="1"/>
  <c r="I174" i="1" s="1"/>
  <c r="B175" i="1"/>
  <c r="F175" i="1" s="1"/>
  <c r="C175" i="1" s="1"/>
  <c r="U174" i="1"/>
  <c r="V174" i="1" s="1"/>
  <c r="R174" i="1"/>
  <c r="S174" i="1" s="1"/>
  <c r="O174" i="1"/>
  <c r="P174" i="1" s="1"/>
  <c r="L174" i="1"/>
  <c r="M174" i="1" s="1"/>
  <c r="H175" i="1" l="1"/>
  <c r="I175" i="1" s="1"/>
  <c r="B176" i="1"/>
  <c r="F176" i="1" s="1"/>
  <c r="C176" i="1" s="1"/>
  <c r="U175" i="1"/>
  <c r="V175" i="1" s="1"/>
  <c r="R175" i="1"/>
  <c r="S175" i="1" s="1"/>
  <c r="O175" i="1"/>
  <c r="P175" i="1" s="1"/>
  <c r="L175" i="1"/>
  <c r="M175" i="1" s="1"/>
  <c r="H176" i="1" l="1"/>
  <c r="I176" i="1" s="1"/>
  <c r="B177" i="1"/>
  <c r="F177" i="1" s="1"/>
  <c r="C177" i="1" s="1"/>
  <c r="U176" i="1"/>
  <c r="V176" i="1" s="1"/>
  <c r="R176" i="1"/>
  <c r="S176" i="1" s="1"/>
  <c r="O176" i="1"/>
  <c r="P176" i="1" s="1"/>
  <c r="L176" i="1"/>
  <c r="M176" i="1" s="1"/>
  <c r="H177" i="1" l="1"/>
  <c r="I177" i="1" s="1"/>
  <c r="B178" i="1"/>
  <c r="F178" i="1" s="1"/>
  <c r="C178" i="1" s="1"/>
  <c r="U177" i="1"/>
  <c r="V177" i="1" s="1"/>
  <c r="R177" i="1"/>
  <c r="S177" i="1" s="1"/>
  <c r="O177" i="1"/>
  <c r="P177" i="1" s="1"/>
  <c r="L177" i="1"/>
  <c r="M177" i="1" s="1"/>
  <c r="H178" i="1" l="1"/>
  <c r="I178" i="1" s="1"/>
  <c r="B179" i="1"/>
  <c r="F179" i="1" s="1"/>
  <c r="C179" i="1" s="1"/>
  <c r="U178" i="1"/>
  <c r="V178" i="1" s="1"/>
  <c r="R178" i="1"/>
  <c r="S178" i="1" s="1"/>
  <c r="O178" i="1"/>
  <c r="P178" i="1" s="1"/>
  <c r="L178" i="1"/>
  <c r="M178" i="1" s="1"/>
  <c r="H179" i="1" l="1"/>
  <c r="I179" i="1" s="1"/>
  <c r="B180" i="1"/>
  <c r="F180" i="1" s="1"/>
  <c r="C180" i="1" s="1"/>
  <c r="U179" i="1"/>
  <c r="V179" i="1" s="1"/>
  <c r="R179" i="1"/>
  <c r="S179" i="1" s="1"/>
  <c r="O179" i="1"/>
  <c r="P179" i="1" s="1"/>
  <c r="L179" i="1"/>
  <c r="M179" i="1" s="1"/>
  <c r="H180" i="1" l="1"/>
  <c r="I180" i="1" s="1"/>
  <c r="B181" i="1"/>
  <c r="F181" i="1" s="1"/>
  <c r="C181" i="1" s="1"/>
  <c r="U180" i="1"/>
  <c r="V180" i="1" s="1"/>
  <c r="R180" i="1"/>
  <c r="S180" i="1" s="1"/>
  <c r="O180" i="1"/>
  <c r="P180" i="1" s="1"/>
  <c r="L180" i="1"/>
  <c r="M180" i="1" s="1"/>
  <c r="H181" i="1" l="1"/>
  <c r="I181" i="1" s="1"/>
  <c r="B182" i="1"/>
  <c r="F182" i="1" s="1"/>
  <c r="C182" i="1" s="1"/>
  <c r="U181" i="1"/>
  <c r="V181" i="1" s="1"/>
  <c r="R181" i="1"/>
  <c r="S181" i="1" s="1"/>
  <c r="O181" i="1"/>
  <c r="P181" i="1" s="1"/>
  <c r="L181" i="1"/>
  <c r="M181" i="1" s="1"/>
  <c r="H182" i="1" l="1"/>
  <c r="I182" i="1" s="1"/>
  <c r="B183" i="1"/>
  <c r="F183" i="1" s="1"/>
  <c r="C183" i="1" s="1"/>
  <c r="U182" i="1"/>
  <c r="V182" i="1" s="1"/>
  <c r="R182" i="1"/>
  <c r="S182" i="1" s="1"/>
  <c r="O182" i="1"/>
  <c r="P182" i="1" s="1"/>
  <c r="L182" i="1"/>
  <c r="M182" i="1" s="1"/>
  <c r="H183" i="1" l="1"/>
  <c r="I183" i="1" s="1"/>
  <c r="B184" i="1"/>
  <c r="F184" i="1" s="1"/>
  <c r="C184" i="1" s="1"/>
  <c r="U183" i="1"/>
  <c r="V183" i="1" s="1"/>
  <c r="R183" i="1"/>
  <c r="S183" i="1" s="1"/>
  <c r="O183" i="1"/>
  <c r="P183" i="1" s="1"/>
  <c r="L183" i="1"/>
  <c r="M183" i="1" s="1"/>
  <c r="H184" i="1" l="1"/>
  <c r="I184" i="1" s="1"/>
  <c r="B185" i="1"/>
  <c r="F185" i="1" s="1"/>
  <c r="C185" i="1" s="1"/>
  <c r="U184" i="1"/>
  <c r="V184" i="1" s="1"/>
  <c r="R184" i="1"/>
  <c r="S184" i="1" s="1"/>
  <c r="O184" i="1"/>
  <c r="P184" i="1" s="1"/>
  <c r="L184" i="1"/>
  <c r="M184" i="1" s="1"/>
  <c r="H185" i="1" l="1"/>
  <c r="I185" i="1" s="1"/>
  <c r="B186" i="1"/>
  <c r="F186" i="1" s="1"/>
  <c r="C186" i="1" s="1"/>
  <c r="U185" i="1"/>
  <c r="V185" i="1" s="1"/>
  <c r="R185" i="1"/>
  <c r="S185" i="1" s="1"/>
  <c r="O185" i="1"/>
  <c r="P185" i="1" s="1"/>
  <c r="L185" i="1"/>
  <c r="M185" i="1" s="1"/>
  <c r="H186" i="1" l="1"/>
  <c r="I186" i="1" s="1"/>
  <c r="B187" i="1"/>
  <c r="F187" i="1" s="1"/>
  <c r="C187" i="1" s="1"/>
  <c r="U186" i="1"/>
  <c r="V186" i="1" s="1"/>
  <c r="R186" i="1"/>
  <c r="S186" i="1" s="1"/>
  <c r="O186" i="1"/>
  <c r="P186" i="1" s="1"/>
  <c r="L186" i="1"/>
  <c r="M186" i="1" s="1"/>
  <c r="H187" i="1" l="1"/>
  <c r="I187" i="1" s="1"/>
  <c r="B188" i="1"/>
  <c r="F188" i="1" s="1"/>
  <c r="C188" i="1" s="1"/>
  <c r="U187" i="1"/>
  <c r="V187" i="1" s="1"/>
  <c r="R187" i="1"/>
  <c r="S187" i="1" s="1"/>
  <c r="O187" i="1"/>
  <c r="P187" i="1" s="1"/>
  <c r="L187" i="1"/>
  <c r="M187" i="1" s="1"/>
  <c r="H188" i="1" l="1"/>
  <c r="I188" i="1" s="1"/>
  <c r="B189" i="1"/>
  <c r="F189" i="1" s="1"/>
  <c r="C189" i="1" s="1"/>
  <c r="U188" i="1"/>
  <c r="V188" i="1" s="1"/>
  <c r="R188" i="1"/>
  <c r="S188" i="1" s="1"/>
  <c r="O188" i="1"/>
  <c r="P188" i="1" s="1"/>
  <c r="L188" i="1"/>
  <c r="M188" i="1" s="1"/>
  <c r="H189" i="1" l="1"/>
  <c r="I189" i="1" s="1"/>
  <c r="B190" i="1"/>
  <c r="F190" i="1" s="1"/>
  <c r="C190" i="1" s="1"/>
  <c r="U189" i="1"/>
  <c r="V189" i="1" s="1"/>
  <c r="R189" i="1"/>
  <c r="S189" i="1" s="1"/>
  <c r="O189" i="1"/>
  <c r="P189" i="1" s="1"/>
  <c r="L189" i="1"/>
  <c r="M189" i="1" s="1"/>
  <c r="H190" i="1" l="1"/>
  <c r="I190" i="1" s="1"/>
  <c r="B191" i="1"/>
  <c r="F191" i="1" s="1"/>
  <c r="C191" i="1" s="1"/>
  <c r="U190" i="1"/>
  <c r="V190" i="1" s="1"/>
  <c r="R190" i="1"/>
  <c r="S190" i="1" s="1"/>
  <c r="O190" i="1"/>
  <c r="P190" i="1" s="1"/>
  <c r="L190" i="1"/>
  <c r="M190" i="1" s="1"/>
  <c r="H191" i="1" l="1"/>
  <c r="I191" i="1" s="1"/>
  <c r="B192" i="1"/>
  <c r="F192" i="1" s="1"/>
  <c r="C192" i="1" s="1"/>
  <c r="U191" i="1"/>
  <c r="V191" i="1" s="1"/>
  <c r="R191" i="1"/>
  <c r="S191" i="1" s="1"/>
  <c r="O191" i="1"/>
  <c r="P191" i="1" s="1"/>
  <c r="L191" i="1"/>
  <c r="M191" i="1" s="1"/>
  <c r="H192" i="1" l="1"/>
  <c r="I192" i="1" s="1"/>
  <c r="B193" i="1"/>
  <c r="F193" i="1" s="1"/>
  <c r="C193" i="1" s="1"/>
  <c r="U192" i="1"/>
  <c r="V192" i="1" s="1"/>
  <c r="R192" i="1"/>
  <c r="S192" i="1" s="1"/>
  <c r="O192" i="1"/>
  <c r="P192" i="1" s="1"/>
  <c r="L192" i="1"/>
  <c r="M192" i="1" s="1"/>
  <c r="H193" i="1" l="1"/>
  <c r="I193" i="1" s="1"/>
  <c r="B194" i="1"/>
  <c r="F194" i="1" s="1"/>
  <c r="C194" i="1" s="1"/>
  <c r="U193" i="1"/>
  <c r="V193" i="1" s="1"/>
  <c r="R193" i="1"/>
  <c r="S193" i="1" s="1"/>
  <c r="O193" i="1"/>
  <c r="P193" i="1" s="1"/>
  <c r="L193" i="1"/>
  <c r="M193" i="1" s="1"/>
  <c r="H194" i="1" l="1"/>
  <c r="I194" i="1" s="1"/>
  <c r="B195" i="1"/>
  <c r="F195" i="1" s="1"/>
  <c r="C195" i="1" s="1"/>
  <c r="U194" i="1"/>
  <c r="V194" i="1" s="1"/>
  <c r="R194" i="1"/>
  <c r="S194" i="1" s="1"/>
  <c r="O194" i="1"/>
  <c r="P194" i="1" s="1"/>
  <c r="L194" i="1"/>
  <c r="M194" i="1" s="1"/>
  <c r="H195" i="1" l="1"/>
  <c r="I195" i="1" s="1"/>
  <c r="B196" i="1"/>
  <c r="F196" i="1" s="1"/>
  <c r="C196" i="1" s="1"/>
  <c r="U195" i="1"/>
  <c r="V195" i="1" s="1"/>
  <c r="R195" i="1"/>
  <c r="S195" i="1" s="1"/>
  <c r="O195" i="1"/>
  <c r="P195" i="1" s="1"/>
  <c r="L195" i="1"/>
  <c r="M195" i="1" s="1"/>
  <c r="H196" i="1" l="1"/>
  <c r="I196" i="1" s="1"/>
  <c r="B197" i="1"/>
  <c r="F197" i="1" s="1"/>
  <c r="C197" i="1" s="1"/>
  <c r="U196" i="1"/>
  <c r="V196" i="1" s="1"/>
  <c r="R196" i="1"/>
  <c r="S196" i="1" s="1"/>
  <c r="O196" i="1"/>
  <c r="P196" i="1" s="1"/>
  <c r="L196" i="1"/>
  <c r="M196" i="1" s="1"/>
  <c r="H197" i="1" l="1"/>
  <c r="I197" i="1" s="1"/>
  <c r="B198" i="1"/>
  <c r="F198" i="1" s="1"/>
  <c r="C198" i="1" s="1"/>
  <c r="U197" i="1"/>
  <c r="V197" i="1" s="1"/>
  <c r="R197" i="1"/>
  <c r="S197" i="1" s="1"/>
  <c r="O197" i="1"/>
  <c r="P197" i="1" s="1"/>
  <c r="L197" i="1"/>
  <c r="M197" i="1" s="1"/>
  <c r="H198" i="1" l="1"/>
  <c r="I198" i="1" s="1"/>
  <c r="B199" i="1"/>
  <c r="F199" i="1" s="1"/>
  <c r="C199" i="1" s="1"/>
  <c r="U198" i="1"/>
  <c r="V198" i="1" s="1"/>
  <c r="R198" i="1"/>
  <c r="S198" i="1" s="1"/>
  <c r="O198" i="1"/>
  <c r="P198" i="1" s="1"/>
  <c r="L198" i="1"/>
  <c r="M198" i="1" s="1"/>
  <c r="H199" i="1" l="1"/>
  <c r="I199" i="1" s="1"/>
  <c r="B200" i="1"/>
  <c r="F200" i="1" s="1"/>
  <c r="C200" i="1" s="1"/>
  <c r="U199" i="1"/>
  <c r="V199" i="1" s="1"/>
  <c r="R199" i="1"/>
  <c r="S199" i="1" s="1"/>
  <c r="O199" i="1"/>
  <c r="P199" i="1" s="1"/>
  <c r="L199" i="1"/>
  <c r="M199" i="1" s="1"/>
  <c r="H200" i="1" l="1"/>
  <c r="I200" i="1" s="1"/>
  <c r="B201" i="1"/>
  <c r="F201" i="1" s="1"/>
  <c r="C201" i="1" s="1"/>
  <c r="U200" i="1"/>
  <c r="V200" i="1" s="1"/>
  <c r="R200" i="1"/>
  <c r="S200" i="1" s="1"/>
  <c r="O200" i="1"/>
  <c r="P200" i="1" s="1"/>
  <c r="L200" i="1"/>
  <c r="M200" i="1" s="1"/>
  <c r="H201" i="1" l="1"/>
  <c r="I201" i="1" s="1"/>
  <c r="B202" i="1"/>
  <c r="F202" i="1" s="1"/>
  <c r="C202" i="1" s="1"/>
  <c r="U201" i="1"/>
  <c r="V201" i="1" s="1"/>
  <c r="R201" i="1"/>
  <c r="S201" i="1" s="1"/>
  <c r="O201" i="1"/>
  <c r="P201" i="1" s="1"/>
  <c r="L201" i="1"/>
  <c r="M201" i="1" s="1"/>
  <c r="H202" i="1" l="1"/>
  <c r="I202" i="1" s="1"/>
  <c r="B203" i="1"/>
  <c r="F203" i="1" s="1"/>
  <c r="C203" i="1" s="1"/>
  <c r="U202" i="1"/>
  <c r="V202" i="1" s="1"/>
  <c r="R202" i="1"/>
  <c r="S202" i="1" s="1"/>
  <c r="O202" i="1"/>
  <c r="P202" i="1" s="1"/>
  <c r="L202" i="1"/>
  <c r="M202" i="1" s="1"/>
  <c r="H203" i="1" l="1"/>
  <c r="I203" i="1" s="1"/>
  <c r="B204" i="1"/>
  <c r="F204" i="1" s="1"/>
  <c r="C204" i="1" s="1"/>
  <c r="U203" i="1"/>
  <c r="V203" i="1" s="1"/>
  <c r="R203" i="1"/>
  <c r="S203" i="1" s="1"/>
  <c r="O203" i="1"/>
  <c r="P203" i="1" s="1"/>
  <c r="L203" i="1"/>
  <c r="M203" i="1" s="1"/>
  <c r="H204" i="1" l="1"/>
  <c r="I204" i="1" s="1"/>
  <c r="B205" i="1"/>
  <c r="F205" i="1" s="1"/>
  <c r="C205" i="1" s="1"/>
  <c r="U204" i="1"/>
  <c r="V204" i="1" s="1"/>
  <c r="R204" i="1"/>
  <c r="S204" i="1" s="1"/>
  <c r="O204" i="1"/>
  <c r="P204" i="1" s="1"/>
  <c r="L204" i="1"/>
  <c r="M204" i="1" s="1"/>
  <c r="H205" i="1" l="1"/>
  <c r="I205" i="1" s="1"/>
  <c r="B206" i="1"/>
  <c r="F206" i="1" s="1"/>
  <c r="C206" i="1" s="1"/>
  <c r="U205" i="1"/>
  <c r="V205" i="1" s="1"/>
  <c r="R205" i="1"/>
  <c r="S205" i="1" s="1"/>
  <c r="O205" i="1"/>
  <c r="P205" i="1" s="1"/>
  <c r="L205" i="1"/>
  <c r="M205" i="1" s="1"/>
  <c r="H206" i="1" l="1"/>
  <c r="I206" i="1" s="1"/>
  <c r="B207" i="1"/>
  <c r="F207" i="1" s="1"/>
  <c r="C207" i="1" s="1"/>
  <c r="U206" i="1"/>
  <c r="V206" i="1" s="1"/>
  <c r="R206" i="1"/>
  <c r="S206" i="1" s="1"/>
  <c r="O206" i="1"/>
  <c r="P206" i="1" s="1"/>
  <c r="L206" i="1"/>
  <c r="M206" i="1" s="1"/>
  <c r="H207" i="1" l="1"/>
  <c r="I207" i="1" s="1"/>
  <c r="B208" i="1"/>
  <c r="F208" i="1" s="1"/>
  <c r="C208" i="1" s="1"/>
  <c r="U207" i="1"/>
  <c r="V207" i="1" s="1"/>
  <c r="R207" i="1"/>
  <c r="S207" i="1" s="1"/>
  <c r="O207" i="1"/>
  <c r="P207" i="1" s="1"/>
  <c r="L207" i="1"/>
  <c r="M207" i="1" s="1"/>
  <c r="H208" i="1" l="1"/>
  <c r="I208" i="1" s="1"/>
  <c r="B209" i="1"/>
  <c r="F209" i="1" s="1"/>
  <c r="C209" i="1" s="1"/>
  <c r="U208" i="1"/>
  <c r="V208" i="1" s="1"/>
  <c r="R208" i="1"/>
  <c r="S208" i="1" s="1"/>
  <c r="O208" i="1"/>
  <c r="P208" i="1" s="1"/>
  <c r="L208" i="1"/>
  <c r="M208" i="1" s="1"/>
  <c r="H209" i="1" l="1"/>
  <c r="I209" i="1" s="1"/>
  <c r="B210" i="1"/>
  <c r="F210" i="1" s="1"/>
  <c r="C210" i="1" s="1"/>
  <c r="U209" i="1"/>
  <c r="V209" i="1" s="1"/>
  <c r="R209" i="1"/>
  <c r="S209" i="1" s="1"/>
  <c r="O209" i="1"/>
  <c r="P209" i="1" s="1"/>
  <c r="L209" i="1"/>
  <c r="M209" i="1" s="1"/>
  <c r="H210" i="1" l="1"/>
  <c r="I210" i="1" s="1"/>
  <c r="B211" i="1"/>
  <c r="F211" i="1" s="1"/>
  <c r="C211" i="1" s="1"/>
  <c r="U210" i="1"/>
  <c r="V210" i="1" s="1"/>
  <c r="R210" i="1"/>
  <c r="S210" i="1" s="1"/>
  <c r="O210" i="1"/>
  <c r="P210" i="1" s="1"/>
  <c r="L210" i="1"/>
  <c r="M210" i="1" s="1"/>
  <c r="H211" i="1" l="1"/>
  <c r="I211" i="1" s="1"/>
  <c r="B212" i="1"/>
  <c r="F212" i="1" s="1"/>
  <c r="C212" i="1" s="1"/>
  <c r="U211" i="1"/>
  <c r="V211" i="1" s="1"/>
  <c r="R211" i="1"/>
  <c r="S211" i="1" s="1"/>
  <c r="O211" i="1"/>
  <c r="P211" i="1" s="1"/>
  <c r="L211" i="1"/>
  <c r="M211" i="1" s="1"/>
  <c r="H212" i="1" l="1"/>
  <c r="I212" i="1" s="1"/>
  <c r="B213" i="1"/>
  <c r="F213" i="1" s="1"/>
  <c r="C213" i="1" s="1"/>
  <c r="U212" i="1"/>
  <c r="V212" i="1" s="1"/>
  <c r="R212" i="1"/>
  <c r="S212" i="1" s="1"/>
  <c r="O212" i="1"/>
  <c r="P212" i="1" s="1"/>
  <c r="L212" i="1"/>
  <c r="M212" i="1" s="1"/>
  <c r="H213" i="1" l="1"/>
  <c r="I213" i="1" s="1"/>
  <c r="B214" i="1"/>
  <c r="F214" i="1" s="1"/>
  <c r="C214" i="1" s="1"/>
  <c r="U213" i="1"/>
  <c r="V213" i="1" s="1"/>
  <c r="R213" i="1"/>
  <c r="S213" i="1" s="1"/>
  <c r="O213" i="1"/>
  <c r="P213" i="1" s="1"/>
  <c r="L213" i="1"/>
  <c r="M213" i="1" s="1"/>
  <c r="H214" i="1" l="1"/>
  <c r="I214" i="1" s="1"/>
  <c r="B215" i="1"/>
  <c r="F215" i="1" s="1"/>
  <c r="C215" i="1" s="1"/>
  <c r="U214" i="1"/>
  <c r="V214" i="1" s="1"/>
  <c r="R214" i="1"/>
  <c r="S214" i="1" s="1"/>
  <c r="O214" i="1"/>
  <c r="P214" i="1" s="1"/>
  <c r="L214" i="1"/>
  <c r="M214" i="1" s="1"/>
  <c r="H215" i="1" l="1"/>
  <c r="I215" i="1" s="1"/>
  <c r="B216" i="1"/>
  <c r="F216" i="1" s="1"/>
  <c r="C216" i="1" s="1"/>
  <c r="U215" i="1"/>
  <c r="V215" i="1" s="1"/>
  <c r="R215" i="1"/>
  <c r="S215" i="1" s="1"/>
  <c r="O215" i="1"/>
  <c r="P215" i="1" s="1"/>
  <c r="L215" i="1"/>
  <c r="M215" i="1" s="1"/>
  <c r="H216" i="1" l="1"/>
  <c r="I216" i="1" s="1"/>
  <c r="B217" i="1"/>
  <c r="F217" i="1" s="1"/>
  <c r="C217" i="1" s="1"/>
  <c r="U216" i="1"/>
  <c r="V216" i="1" s="1"/>
  <c r="R216" i="1"/>
  <c r="S216" i="1" s="1"/>
  <c r="O216" i="1"/>
  <c r="P216" i="1" s="1"/>
  <c r="L216" i="1"/>
  <c r="M216" i="1" s="1"/>
  <c r="H217" i="1" l="1"/>
  <c r="I217" i="1" s="1"/>
  <c r="B218" i="1"/>
  <c r="F218" i="1" s="1"/>
  <c r="C218" i="1" s="1"/>
  <c r="U217" i="1"/>
  <c r="V217" i="1" s="1"/>
  <c r="R217" i="1"/>
  <c r="S217" i="1" s="1"/>
  <c r="O217" i="1"/>
  <c r="P217" i="1" s="1"/>
  <c r="L217" i="1"/>
  <c r="M217" i="1" s="1"/>
  <c r="H218" i="1" l="1"/>
  <c r="I218" i="1" s="1"/>
  <c r="B219" i="1"/>
  <c r="F219" i="1" s="1"/>
  <c r="C219" i="1" s="1"/>
  <c r="U218" i="1"/>
  <c r="V218" i="1" s="1"/>
  <c r="R218" i="1"/>
  <c r="S218" i="1" s="1"/>
  <c r="O218" i="1"/>
  <c r="P218" i="1" s="1"/>
  <c r="L218" i="1"/>
  <c r="M218" i="1" s="1"/>
  <c r="H219" i="1" l="1"/>
  <c r="I219" i="1" s="1"/>
  <c r="B220" i="1"/>
  <c r="F220" i="1" s="1"/>
  <c r="C220" i="1" s="1"/>
  <c r="U219" i="1"/>
  <c r="V219" i="1" s="1"/>
  <c r="R219" i="1"/>
  <c r="S219" i="1" s="1"/>
  <c r="O219" i="1"/>
  <c r="P219" i="1" s="1"/>
  <c r="L219" i="1"/>
  <c r="M219" i="1" s="1"/>
  <c r="H220" i="1" l="1"/>
  <c r="I220" i="1" s="1"/>
  <c r="B221" i="1"/>
  <c r="F221" i="1" s="1"/>
  <c r="C221" i="1" s="1"/>
  <c r="U220" i="1"/>
  <c r="V220" i="1" s="1"/>
  <c r="R220" i="1"/>
  <c r="S220" i="1" s="1"/>
  <c r="O220" i="1"/>
  <c r="P220" i="1" s="1"/>
  <c r="L220" i="1"/>
  <c r="M220" i="1" s="1"/>
  <c r="H221" i="1" l="1"/>
  <c r="I221" i="1" s="1"/>
  <c r="B222" i="1"/>
  <c r="F222" i="1" s="1"/>
  <c r="C222" i="1" s="1"/>
  <c r="U221" i="1"/>
  <c r="V221" i="1" s="1"/>
  <c r="R221" i="1"/>
  <c r="S221" i="1" s="1"/>
  <c r="O221" i="1"/>
  <c r="P221" i="1" s="1"/>
  <c r="L221" i="1"/>
  <c r="M221" i="1" s="1"/>
  <c r="H222" i="1" l="1"/>
  <c r="I222" i="1" s="1"/>
  <c r="B223" i="1"/>
  <c r="F223" i="1" s="1"/>
  <c r="C223" i="1" s="1"/>
  <c r="U222" i="1"/>
  <c r="V222" i="1" s="1"/>
  <c r="R222" i="1"/>
  <c r="S222" i="1" s="1"/>
  <c r="O222" i="1"/>
  <c r="P222" i="1" s="1"/>
  <c r="L222" i="1"/>
  <c r="M222" i="1" s="1"/>
  <c r="H223" i="1" l="1"/>
  <c r="I223" i="1" s="1"/>
  <c r="B224" i="1"/>
  <c r="F224" i="1" s="1"/>
  <c r="C224" i="1" s="1"/>
  <c r="U223" i="1"/>
  <c r="V223" i="1" s="1"/>
  <c r="R223" i="1"/>
  <c r="S223" i="1" s="1"/>
  <c r="O223" i="1"/>
  <c r="P223" i="1" s="1"/>
  <c r="L223" i="1"/>
  <c r="M223" i="1" s="1"/>
  <c r="H224" i="1" l="1"/>
  <c r="I224" i="1" s="1"/>
  <c r="B225" i="1"/>
  <c r="F225" i="1" s="1"/>
  <c r="C225" i="1" s="1"/>
  <c r="U224" i="1"/>
  <c r="V224" i="1" s="1"/>
  <c r="R224" i="1"/>
  <c r="S224" i="1" s="1"/>
  <c r="O224" i="1"/>
  <c r="P224" i="1" s="1"/>
  <c r="L224" i="1"/>
  <c r="M224" i="1" s="1"/>
  <c r="H225" i="1" l="1"/>
  <c r="I225" i="1" s="1"/>
  <c r="B226" i="1"/>
  <c r="F226" i="1" s="1"/>
  <c r="C226" i="1" s="1"/>
  <c r="U225" i="1"/>
  <c r="V225" i="1" s="1"/>
  <c r="R225" i="1"/>
  <c r="S225" i="1" s="1"/>
  <c r="O225" i="1"/>
  <c r="P225" i="1" s="1"/>
  <c r="L225" i="1"/>
  <c r="M225" i="1" s="1"/>
  <c r="H226" i="1" l="1"/>
  <c r="I226" i="1" s="1"/>
  <c r="B227" i="1"/>
  <c r="F227" i="1" s="1"/>
  <c r="C227" i="1" s="1"/>
  <c r="U226" i="1"/>
  <c r="V226" i="1" s="1"/>
  <c r="R226" i="1"/>
  <c r="S226" i="1" s="1"/>
  <c r="O226" i="1"/>
  <c r="P226" i="1" s="1"/>
  <c r="L226" i="1"/>
  <c r="M226" i="1" s="1"/>
  <c r="H227" i="1" l="1"/>
  <c r="I227" i="1" s="1"/>
  <c r="B228" i="1"/>
  <c r="F228" i="1" s="1"/>
  <c r="C228" i="1" s="1"/>
  <c r="U227" i="1"/>
  <c r="V227" i="1" s="1"/>
  <c r="R227" i="1"/>
  <c r="S227" i="1" s="1"/>
  <c r="O227" i="1"/>
  <c r="P227" i="1" s="1"/>
  <c r="L227" i="1"/>
  <c r="M227" i="1" s="1"/>
  <c r="H228" i="1" l="1"/>
  <c r="I228" i="1" s="1"/>
  <c r="B229" i="1"/>
  <c r="F229" i="1" s="1"/>
  <c r="C229" i="1" s="1"/>
  <c r="U228" i="1"/>
  <c r="V228" i="1" s="1"/>
  <c r="R228" i="1"/>
  <c r="S228" i="1" s="1"/>
  <c r="O228" i="1"/>
  <c r="P228" i="1" s="1"/>
  <c r="L228" i="1"/>
  <c r="M228" i="1" s="1"/>
  <c r="H229" i="1" l="1"/>
  <c r="I229" i="1" s="1"/>
  <c r="B230" i="1"/>
  <c r="F230" i="1" s="1"/>
  <c r="C230" i="1" s="1"/>
  <c r="U229" i="1"/>
  <c r="V229" i="1" s="1"/>
  <c r="R229" i="1"/>
  <c r="S229" i="1" s="1"/>
  <c r="O229" i="1"/>
  <c r="P229" i="1" s="1"/>
  <c r="L229" i="1"/>
  <c r="M229" i="1" s="1"/>
  <c r="H230" i="1" l="1"/>
  <c r="I230" i="1" s="1"/>
  <c r="B231" i="1"/>
  <c r="F231" i="1" s="1"/>
  <c r="C231" i="1" s="1"/>
  <c r="U230" i="1"/>
  <c r="V230" i="1" s="1"/>
  <c r="R230" i="1"/>
  <c r="S230" i="1" s="1"/>
  <c r="O230" i="1"/>
  <c r="P230" i="1" s="1"/>
  <c r="L230" i="1"/>
  <c r="M230" i="1" s="1"/>
  <c r="H231" i="1" l="1"/>
  <c r="I231" i="1" s="1"/>
  <c r="B232" i="1"/>
  <c r="F232" i="1" s="1"/>
  <c r="C232" i="1" s="1"/>
  <c r="U231" i="1"/>
  <c r="V231" i="1" s="1"/>
  <c r="R231" i="1"/>
  <c r="S231" i="1" s="1"/>
  <c r="O231" i="1"/>
  <c r="P231" i="1" s="1"/>
  <c r="L231" i="1"/>
  <c r="M231" i="1" s="1"/>
  <c r="H232" i="1" l="1"/>
  <c r="I232" i="1" s="1"/>
  <c r="B233" i="1"/>
  <c r="F233" i="1" s="1"/>
  <c r="C233" i="1" s="1"/>
  <c r="U232" i="1"/>
  <c r="V232" i="1" s="1"/>
  <c r="R232" i="1"/>
  <c r="S232" i="1" s="1"/>
  <c r="O232" i="1"/>
  <c r="P232" i="1" s="1"/>
  <c r="L232" i="1"/>
  <c r="M232" i="1" s="1"/>
  <c r="H233" i="1" l="1"/>
  <c r="I233" i="1" s="1"/>
  <c r="B234" i="1"/>
  <c r="F234" i="1" s="1"/>
  <c r="C234" i="1" s="1"/>
  <c r="U233" i="1"/>
  <c r="V233" i="1" s="1"/>
  <c r="R233" i="1"/>
  <c r="S233" i="1" s="1"/>
  <c r="O233" i="1"/>
  <c r="P233" i="1" s="1"/>
  <c r="L233" i="1"/>
  <c r="M233" i="1" s="1"/>
  <c r="H234" i="1" l="1"/>
  <c r="I234" i="1" s="1"/>
  <c r="B235" i="1"/>
  <c r="F235" i="1" s="1"/>
  <c r="C235" i="1" s="1"/>
  <c r="U234" i="1"/>
  <c r="V234" i="1" s="1"/>
  <c r="R234" i="1"/>
  <c r="S234" i="1" s="1"/>
  <c r="O234" i="1"/>
  <c r="P234" i="1" s="1"/>
  <c r="L234" i="1"/>
  <c r="M234" i="1" s="1"/>
  <c r="H235" i="1" l="1"/>
  <c r="I235" i="1" s="1"/>
  <c r="B236" i="1"/>
  <c r="F236" i="1" s="1"/>
  <c r="C236" i="1" s="1"/>
  <c r="U235" i="1"/>
  <c r="V235" i="1" s="1"/>
  <c r="R235" i="1"/>
  <c r="S235" i="1" s="1"/>
  <c r="O235" i="1"/>
  <c r="P235" i="1" s="1"/>
  <c r="L235" i="1"/>
  <c r="M235" i="1" s="1"/>
  <c r="H236" i="1" l="1"/>
  <c r="I236" i="1" s="1"/>
  <c r="B237" i="1"/>
  <c r="F237" i="1" s="1"/>
  <c r="C237" i="1" s="1"/>
  <c r="U236" i="1"/>
  <c r="V236" i="1" s="1"/>
  <c r="R236" i="1"/>
  <c r="S236" i="1" s="1"/>
  <c r="O236" i="1"/>
  <c r="P236" i="1" s="1"/>
  <c r="L236" i="1"/>
  <c r="M236" i="1" s="1"/>
  <c r="H237" i="1" l="1"/>
  <c r="I237" i="1" s="1"/>
  <c r="B238" i="1"/>
  <c r="F238" i="1" s="1"/>
  <c r="C238" i="1" s="1"/>
  <c r="U237" i="1"/>
  <c r="V237" i="1" s="1"/>
  <c r="R237" i="1"/>
  <c r="S237" i="1" s="1"/>
  <c r="O237" i="1"/>
  <c r="P237" i="1" s="1"/>
  <c r="L237" i="1"/>
  <c r="M237" i="1" s="1"/>
  <c r="H238" i="1" l="1"/>
  <c r="I238" i="1" s="1"/>
  <c r="B239" i="1"/>
  <c r="F239" i="1" s="1"/>
  <c r="C239" i="1" s="1"/>
  <c r="U238" i="1"/>
  <c r="V238" i="1" s="1"/>
  <c r="R238" i="1"/>
  <c r="S238" i="1" s="1"/>
  <c r="O238" i="1"/>
  <c r="P238" i="1" s="1"/>
  <c r="L238" i="1"/>
  <c r="M238" i="1" s="1"/>
  <c r="H239" i="1" l="1"/>
  <c r="I239" i="1" s="1"/>
  <c r="B240" i="1"/>
  <c r="F240" i="1" s="1"/>
  <c r="C240" i="1" s="1"/>
  <c r="U239" i="1"/>
  <c r="V239" i="1" s="1"/>
  <c r="R239" i="1"/>
  <c r="S239" i="1" s="1"/>
  <c r="O239" i="1"/>
  <c r="P239" i="1" s="1"/>
  <c r="L239" i="1"/>
  <c r="M239" i="1" s="1"/>
  <c r="H240" i="1" l="1"/>
  <c r="I240" i="1" s="1"/>
  <c r="B241" i="1"/>
  <c r="F241" i="1" s="1"/>
  <c r="C241" i="1" s="1"/>
  <c r="U240" i="1"/>
  <c r="V240" i="1" s="1"/>
  <c r="R240" i="1"/>
  <c r="S240" i="1" s="1"/>
  <c r="O240" i="1"/>
  <c r="P240" i="1" s="1"/>
  <c r="L240" i="1"/>
  <c r="M240" i="1" s="1"/>
  <c r="H241" i="1" l="1"/>
  <c r="I241" i="1" s="1"/>
  <c r="B242" i="1"/>
  <c r="H242" i="1" s="1"/>
  <c r="U241" i="1"/>
  <c r="V241" i="1" s="1"/>
  <c r="R241" i="1"/>
  <c r="S241" i="1" s="1"/>
  <c r="O241" i="1"/>
  <c r="P241" i="1" s="1"/>
  <c r="L241" i="1"/>
  <c r="M241" i="1" s="1"/>
  <c r="F242" i="1" l="1"/>
  <c r="C242" i="1" s="1"/>
  <c r="I242" i="1" s="1"/>
  <c r="L242" i="1" l="1"/>
  <c r="M242" i="1" s="1"/>
  <c r="O242" i="1"/>
  <c r="P242" i="1" s="1"/>
  <c r="R242" i="1"/>
  <c r="S242" i="1" s="1"/>
  <c r="U242" i="1"/>
  <c r="V242" i="1" s="1"/>
  <c r="S245" i="1" l="1"/>
  <c r="S246" i="1"/>
  <c r="S244" i="1"/>
  <c r="V244" i="1"/>
  <c r="V245" i="1"/>
  <c r="V246" i="1"/>
  <c r="P245" i="1"/>
  <c r="P246" i="1"/>
  <c r="P244" i="1"/>
  <c r="M245" i="1"/>
  <c r="M246" i="1"/>
  <c r="M244" i="1"/>
</calcChain>
</file>

<file path=xl/sharedStrings.xml><?xml version="1.0" encoding="utf-8"?>
<sst xmlns="http://schemas.openxmlformats.org/spreadsheetml/2006/main" count="96" uniqueCount="56">
  <si>
    <t>where</t>
  </si>
  <si>
    <t>RTD(t) = RTD resistance as a function of RTD temperature (t)</t>
  </si>
  <si>
    <t>R0 = RTD resistance at 100C (usually 100 ohm)</t>
  </si>
  <si>
    <t>RTD(t) = R0*[1 + A*t + B*t^2 + C*(t-100degC)t^3]</t>
  </si>
  <si>
    <t>RTD(t) = R0*[1 + A*t + B*t^2]</t>
  </si>
  <si>
    <t>for t&gt;= 0degC</t>
  </si>
  <si>
    <t>for t&lt;= 0degC</t>
  </si>
  <si>
    <t>(i.e. C = 0)</t>
  </si>
  <si>
    <t>A</t>
  </si>
  <si>
    <t>B</t>
  </si>
  <si>
    <t>C</t>
  </si>
  <si>
    <t>for t &lt;= 0 degC</t>
  </si>
  <si>
    <t>for t &gt;= 0 degC</t>
  </si>
  <si>
    <t>R0</t>
  </si>
  <si>
    <t>t = RTD temperature, degC</t>
  </si>
  <si>
    <t>Temp, degC</t>
  </si>
  <si>
    <t>Resistance, ohms</t>
  </si>
  <si>
    <t>0.385Ω/°C</t>
  </si>
  <si>
    <t>delta T</t>
  </si>
  <si>
    <r>
      <t>y = 1.0154E-06x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+ 6.8975E-04x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+ 2.3803E+00x - 2.4568E+02</t>
    </r>
  </si>
  <si>
    <t>R² = 1.0000E+00</t>
  </si>
  <si>
    <r>
      <t>y = 2.9401E-09x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- 1.4136E-06x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+ 1.3543E-03x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+ 2.3132E+00x - 2.4381E+02</t>
    </r>
  </si>
  <si>
    <t>1. Start with Callendar-Van Dusen equation, calculate RTD resistance vs Temperature, over range [-200 degC, 850 degC]</t>
  </si>
  <si>
    <t>2. Plot the inverse plot, i.e. Temperature vs RTD resistance</t>
  </si>
  <si>
    <t>5. Calculate a delta-temperature between the curve fitted tempeerature to confirm adequacy of fit</t>
  </si>
  <si>
    <r>
      <t>y = -9.2833E-12x</t>
    </r>
    <r>
      <rPr>
        <vertAlign val="superscript"/>
        <sz val="9"/>
        <color rgb="FF595959"/>
        <rFont val="Calibri"/>
        <family val="2"/>
        <scheme val="minor"/>
      </rPr>
      <t>5</t>
    </r>
    <r>
      <rPr>
        <sz val="9"/>
        <color rgb="FF595959"/>
        <rFont val="Calibri"/>
        <family val="2"/>
        <scheme val="minor"/>
      </rPr>
      <t xml:space="preserve"> + 1.2506E-08x</t>
    </r>
    <r>
      <rPr>
        <vertAlign val="superscript"/>
        <sz val="9"/>
        <color rgb="FF595959"/>
        <rFont val="Calibri"/>
        <family val="2"/>
        <scheme val="minor"/>
      </rPr>
      <t>4</t>
    </r>
    <r>
      <rPr>
        <sz val="9"/>
        <color rgb="FF595959"/>
        <rFont val="Calibri"/>
        <family val="2"/>
        <scheme val="minor"/>
      </rPr>
      <t xml:space="preserve"> - 4.9960E-06x</t>
    </r>
    <r>
      <rPr>
        <vertAlign val="superscript"/>
        <sz val="9"/>
        <color rgb="FF595959"/>
        <rFont val="Calibri"/>
        <family val="2"/>
        <scheme val="minor"/>
      </rPr>
      <t>3</t>
    </r>
    <r>
      <rPr>
        <sz val="9"/>
        <color rgb="FF595959"/>
        <rFont val="Calibri"/>
        <family val="2"/>
        <scheme val="minor"/>
      </rPr>
      <t xml:space="preserve"> + 1.9435E-03x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+ 2.2729E+00x - 2.4297E+02</t>
    </r>
  </si>
  <si>
    <t>4. Use Excel trendline fitting coefficients to calculate Temperature vs RTD resistance</t>
  </si>
  <si>
    <t>Fourth order polynomial fit</t>
  </si>
  <si>
    <t>Third order polynomial fit</t>
  </si>
  <si>
    <t>Fifth order polynomial fit</t>
  </si>
  <si>
    <t>5th order polynomial coeffs</t>
  </si>
  <si>
    <t>4th order polynomial coeffs</t>
  </si>
  <si>
    <t>3rd order polynomial coeffs</t>
  </si>
  <si>
    <t>y = 2.8229E+00x - 2.8339E+02</t>
  </si>
  <si>
    <t>R² = 9.9796E-01</t>
  </si>
  <si>
    <t>1st order (i.e. linear) coeffs</t>
  </si>
  <si>
    <t>First order polynomial (i.e. linear) fit</t>
  </si>
  <si>
    <t>fitted temp</t>
  </si>
  <si>
    <t>delta ohms</t>
  </si>
  <si>
    <t>fitted ohms</t>
  </si>
  <si>
    <t>y = 0.3535x + 100.62</t>
  </si>
  <si>
    <t>R² = 0.998</t>
  </si>
  <si>
    <t>excel linear fit</t>
  </si>
  <si>
    <t>linear fit coeffs</t>
  </si>
  <si>
    <t>Callendar-Van Dusen: Predicting Resistance, given Temp</t>
  </si>
  <si>
    <t>Van Dusen-Callendar: Predicting Temp, given Resistance</t>
  </si>
  <si>
    <t>3. Use the Excel curve fitting "Trendlines" function, and tell it to create a Trendline using various-ordered polynomials</t>
  </si>
  <si>
    <t>6. Select the desired degree of polynomial fit accuracy, balancing increased computational time (if important to the application)</t>
  </si>
  <si>
    <t>Classic Callendar-Van Dusen equations</t>
  </si>
  <si>
    <t>from RTD data sheet</t>
  </si>
  <si>
    <t>average</t>
  </si>
  <si>
    <t>max</t>
  </si>
  <si>
    <t>min</t>
  </si>
  <si>
    <t>[-150, 750]</t>
  </si>
  <si>
    <t>[-200, 850]</t>
  </si>
  <si>
    <t>5th order from AN-709 document, for temps &lt;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</si>
</sst>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Lucida Sans Unicode"/>
      <family val="2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 vertical="center" readingOrder="1"/>
    </xf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4" fillId="0" borderId="0" xfId="0" applyFont="1" applyFill="1"/>
    <xf numFmtId="0" fontId="4" fillId="0" borderId="0" xfId="0" applyFont="1"/>
    <xf numFmtId="0" fontId="5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Van Dusen-Callendar RTD Temperature (degC) vs RTD Resistance (ohms) Equation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18417255038693E-2"/>
          <c:y val="7.1825389498641659E-2"/>
          <c:w val="0.85506213014886057"/>
          <c:h val="0.84056872436210461"/>
        </c:manualLayout>
      </c:layout>
      <c:scatterChart>
        <c:scatterStyle val="lineMarker"/>
        <c:varyColors val="0"/>
        <c:ser>
          <c:idx val="0"/>
          <c:order val="0"/>
          <c:tx>
            <c:v>Van Dusen-Callendar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5.1887051941385556E-2"/>
                  <c:y val="1.9631330009492746E-2"/>
                </c:manualLayout>
              </c:layout>
              <c:numFmt formatCode="0.0000E+00" sourceLinked="0"/>
              <c:spPr>
                <a:solidFill>
                  <a:schemeClr val="bg1"/>
                </a:solidFill>
                <a:ln>
                  <a:solidFill>
                    <a:schemeClr val="accent1">
                      <a:alpha val="8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Sheet1!$C$32:$C$242</c:f>
              <c:numCache>
                <c:formatCode>0.0000</c:formatCode>
                <c:ptCount val="211"/>
                <c:pt idx="0">
                  <c:v>18.520079999999997</c:v>
                </c:pt>
                <c:pt idx="1">
                  <c:v>20.677221797312495</c:v>
                </c:pt>
                <c:pt idx="2">
                  <c:v>22.825480286999998</c:v>
                </c:pt>
                <c:pt idx="3">
                  <c:v>24.965128409812504</c:v>
                </c:pt>
                <c:pt idx="4">
                  <c:v>27.096432832000005</c:v>
                </c:pt>
                <c:pt idx="5">
                  <c:v>29.219653945312501</c:v>
                </c:pt>
                <c:pt idx="6">
                  <c:v>31.335045866999998</c:v>
                </c:pt>
                <c:pt idx="7">
                  <c:v>33.442856439812502</c:v>
                </c:pt>
                <c:pt idx="8">
                  <c:v>35.543327231999996</c:v>
                </c:pt>
                <c:pt idx="9">
                  <c:v>37.636693537312496</c:v>
                </c:pt>
                <c:pt idx="10">
                  <c:v>39.723184374999995</c:v>
                </c:pt>
                <c:pt idx="11">
                  <c:v>41.803022489812498</c:v>
                </c:pt>
                <c:pt idx="12">
                  <c:v>43.876424351999994</c:v>
                </c:pt>
                <c:pt idx="13">
                  <c:v>45.943600157312495</c:v>
                </c:pt>
                <c:pt idx="14">
                  <c:v>48.004753827000002</c:v>
                </c:pt>
                <c:pt idx="15">
                  <c:v>50.060083007812494</c:v>
                </c:pt>
                <c:pt idx="16">
                  <c:v>52.109779072000009</c:v>
                </c:pt>
                <c:pt idx="17">
                  <c:v>54.154027117312495</c:v>
                </c:pt>
                <c:pt idx="18">
                  <c:v>56.193005967000012</c:v>
                </c:pt>
                <c:pt idx="19">
                  <c:v>58.226888169812504</c:v>
                </c:pt>
                <c:pt idx="20">
                  <c:v>60.255840000000006</c:v>
                </c:pt>
                <c:pt idx="21">
                  <c:v>62.280021457312493</c:v>
                </c:pt>
                <c:pt idx="22">
                  <c:v>64.299586266999995</c:v>
                </c:pt>
                <c:pt idx="23">
                  <c:v>66.314681879812511</c:v>
                </c:pt>
                <c:pt idx="24">
                  <c:v>68.325449471999988</c:v>
                </c:pt>
                <c:pt idx="25">
                  <c:v>70.3320239453125</c:v>
                </c:pt>
                <c:pt idx="26">
                  <c:v>72.334533926999995</c:v>
                </c:pt>
                <c:pt idx="27">
                  <c:v>74.333101769812487</c:v>
                </c:pt>
                <c:pt idx="28">
                  <c:v>76.32784355199999</c:v>
                </c:pt>
                <c:pt idx="29">
                  <c:v>78.318869077312499</c:v>
                </c:pt>
                <c:pt idx="30">
                  <c:v>80.30628187500001</c:v>
                </c:pt>
                <c:pt idx="31">
                  <c:v>82.290179199812499</c:v>
                </c:pt>
                <c:pt idx="32">
                  <c:v>84.270652031999987</c:v>
                </c:pt>
                <c:pt idx="33">
                  <c:v>86.2477850773125</c:v>
                </c:pt>
                <c:pt idx="34">
                  <c:v>88.221656766999999</c:v>
                </c:pt>
                <c:pt idx="35">
                  <c:v>90.192339257812492</c:v>
                </c:pt>
                <c:pt idx="36">
                  <c:v>92.159898432000006</c:v>
                </c:pt>
                <c:pt idx="37">
                  <c:v>94.124393897312501</c:v>
                </c:pt>
                <c:pt idx="38">
                  <c:v>96.085878987000001</c:v>
                </c:pt>
                <c:pt idx="39">
                  <c:v>98.044400759812504</c:v>
                </c:pt>
                <c:pt idx="40">
                  <c:v>100</c:v>
                </c:pt>
                <c:pt idx="41">
                  <c:v>101.95270625000002</c:v>
                </c:pt>
                <c:pt idx="42">
                  <c:v>103.902525</c:v>
                </c:pt>
                <c:pt idx="43">
                  <c:v>105.84945625000002</c:v>
                </c:pt>
                <c:pt idx="44">
                  <c:v>107.79349999999998</c:v>
                </c:pt>
                <c:pt idx="45">
                  <c:v>109.73465625</c:v>
                </c:pt>
                <c:pt idx="46">
                  <c:v>111.67292499999999</c:v>
                </c:pt>
                <c:pt idx="47">
                  <c:v>113.60830625</c:v>
                </c:pt>
                <c:pt idx="48">
                  <c:v>115.5408</c:v>
                </c:pt>
                <c:pt idx="49">
                  <c:v>117.47040625</c:v>
                </c:pt>
                <c:pt idx="50">
                  <c:v>119.39712500000002</c:v>
                </c:pt>
                <c:pt idx="51">
                  <c:v>121.32095624999999</c:v>
                </c:pt>
                <c:pt idx="52">
                  <c:v>123.24189999999999</c:v>
                </c:pt>
                <c:pt idx="53">
                  <c:v>125.15995625000001</c:v>
                </c:pt>
                <c:pt idx="54">
                  <c:v>127.075125</c:v>
                </c:pt>
                <c:pt idx="55">
                  <c:v>128.98740624999999</c:v>
                </c:pt>
                <c:pt idx="56">
                  <c:v>130.89680000000001</c:v>
                </c:pt>
                <c:pt idx="57">
                  <c:v>132.80330624999999</c:v>
                </c:pt>
                <c:pt idx="58">
                  <c:v>134.70692500000001</c:v>
                </c:pt>
                <c:pt idx="59">
                  <c:v>136.60765624999999</c:v>
                </c:pt>
                <c:pt idx="60">
                  <c:v>138.50549999999998</c:v>
                </c:pt>
                <c:pt idx="61">
                  <c:v>140.40045625000002</c:v>
                </c:pt>
                <c:pt idx="62">
                  <c:v>142.29252500000001</c:v>
                </c:pt>
                <c:pt idx="63">
                  <c:v>144.18170624999999</c:v>
                </c:pt>
                <c:pt idx="64">
                  <c:v>146.06799999999998</c:v>
                </c:pt>
                <c:pt idx="65">
                  <c:v>147.95140625000002</c:v>
                </c:pt>
                <c:pt idx="66">
                  <c:v>149.83192500000001</c:v>
                </c:pt>
                <c:pt idx="67">
                  <c:v>151.70955624999999</c:v>
                </c:pt>
                <c:pt idx="68">
                  <c:v>153.58430000000001</c:v>
                </c:pt>
                <c:pt idx="69">
                  <c:v>155.45615624999999</c:v>
                </c:pt>
                <c:pt idx="70">
                  <c:v>157.32512499999999</c:v>
                </c:pt>
                <c:pt idx="71">
                  <c:v>159.19120624999999</c:v>
                </c:pt>
                <c:pt idx="72">
                  <c:v>161.05440000000002</c:v>
                </c:pt>
                <c:pt idx="73">
                  <c:v>162.91470624999999</c:v>
                </c:pt>
                <c:pt idx="74">
                  <c:v>164.77212499999999</c:v>
                </c:pt>
                <c:pt idx="75">
                  <c:v>166.62665625</c:v>
                </c:pt>
                <c:pt idx="76">
                  <c:v>168.47830000000002</c:v>
                </c:pt>
                <c:pt idx="77">
                  <c:v>170.32705625</c:v>
                </c:pt>
                <c:pt idx="78">
                  <c:v>172.17292500000002</c:v>
                </c:pt>
                <c:pt idx="79">
                  <c:v>174.01590625</c:v>
                </c:pt>
                <c:pt idx="80">
                  <c:v>175.85600000000002</c:v>
                </c:pt>
                <c:pt idx="81">
                  <c:v>177.69320624999997</c:v>
                </c:pt>
                <c:pt idx="82">
                  <c:v>179.527525</c:v>
                </c:pt>
                <c:pt idx="83">
                  <c:v>181.35895625000001</c:v>
                </c:pt>
                <c:pt idx="84">
                  <c:v>183.1875</c:v>
                </c:pt>
                <c:pt idx="85">
                  <c:v>185.01315624999998</c:v>
                </c:pt>
                <c:pt idx="86">
                  <c:v>186.835925</c:v>
                </c:pt>
                <c:pt idx="87">
                  <c:v>188.65580625000001</c:v>
                </c:pt>
                <c:pt idx="88">
                  <c:v>190.47280000000001</c:v>
                </c:pt>
                <c:pt idx="89">
                  <c:v>192.28690624999999</c:v>
                </c:pt>
                <c:pt idx="90">
                  <c:v>194.09812500000001</c:v>
                </c:pt>
                <c:pt idx="91">
                  <c:v>195.90645625000002</c:v>
                </c:pt>
                <c:pt idx="92">
                  <c:v>197.71189999999999</c:v>
                </c:pt>
                <c:pt idx="93">
                  <c:v>199.51445624999997</c:v>
                </c:pt>
                <c:pt idx="94">
                  <c:v>201.31412499999999</c:v>
                </c:pt>
                <c:pt idx="95">
                  <c:v>203.11090625</c:v>
                </c:pt>
                <c:pt idx="96">
                  <c:v>204.90480000000005</c:v>
                </c:pt>
                <c:pt idx="97">
                  <c:v>206.69580625000003</c:v>
                </c:pt>
                <c:pt idx="98">
                  <c:v>208.483925</c:v>
                </c:pt>
                <c:pt idx="99">
                  <c:v>210.26915625000001</c:v>
                </c:pt>
                <c:pt idx="100">
                  <c:v>212.05149999999998</c:v>
                </c:pt>
                <c:pt idx="101">
                  <c:v>213.83095624999996</c:v>
                </c:pt>
                <c:pt idx="102">
                  <c:v>215.60752500000001</c:v>
                </c:pt>
                <c:pt idx="103">
                  <c:v>217.38120624999996</c:v>
                </c:pt>
                <c:pt idx="104">
                  <c:v>219.15200000000002</c:v>
                </c:pt>
                <c:pt idx="105">
                  <c:v>220.91990625000003</c:v>
                </c:pt>
                <c:pt idx="106">
                  <c:v>222.68492499999999</c:v>
                </c:pt>
                <c:pt idx="107">
                  <c:v>224.44705624999997</c:v>
                </c:pt>
                <c:pt idx="108">
                  <c:v>226.2063</c:v>
                </c:pt>
                <c:pt idx="109">
                  <c:v>227.96265624999998</c:v>
                </c:pt>
                <c:pt idx="110">
                  <c:v>229.71612499999998</c:v>
                </c:pt>
                <c:pt idx="111">
                  <c:v>231.46670625000004</c:v>
                </c:pt>
                <c:pt idx="112">
                  <c:v>233.21440000000001</c:v>
                </c:pt>
                <c:pt idx="113">
                  <c:v>234.95920625000002</c:v>
                </c:pt>
                <c:pt idx="114">
                  <c:v>236.70112499999999</c:v>
                </c:pt>
                <c:pt idx="115">
                  <c:v>238.44015625</c:v>
                </c:pt>
                <c:pt idx="116">
                  <c:v>240.1763</c:v>
                </c:pt>
                <c:pt idx="117">
                  <c:v>241.90955624999998</c:v>
                </c:pt>
                <c:pt idx="118">
                  <c:v>243.63992500000003</c:v>
                </c:pt>
                <c:pt idx="119">
                  <c:v>245.36740625000002</c:v>
                </c:pt>
                <c:pt idx="120">
                  <c:v>247.09200000000001</c:v>
                </c:pt>
                <c:pt idx="121">
                  <c:v>248.81370625</c:v>
                </c:pt>
                <c:pt idx="122">
                  <c:v>250.53252499999999</c:v>
                </c:pt>
                <c:pt idx="123">
                  <c:v>252.24845624999998</c:v>
                </c:pt>
                <c:pt idx="124">
                  <c:v>253.9615</c:v>
                </c:pt>
                <c:pt idx="125">
                  <c:v>255.67165624999996</c:v>
                </c:pt>
                <c:pt idx="126">
                  <c:v>257.37892500000004</c:v>
                </c:pt>
                <c:pt idx="127">
                  <c:v>259.08330625000002</c:v>
                </c:pt>
                <c:pt idx="128">
                  <c:v>260.78480000000002</c:v>
                </c:pt>
                <c:pt idx="129">
                  <c:v>262.48340624999997</c:v>
                </c:pt>
                <c:pt idx="130">
                  <c:v>264.179125</c:v>
                </c:pt>
                <c:pt idx="131">
                  <c:v>265.87195624999998</c:v>
                </c:pt>
                <c:pt idx="132">
                  <c:v>267.56189999999998</c:v>
                </c:pt>
                <c:pt idx="133">
                  <c:v>269.24895624999999</c:v>
                </c:pt>
                <c:pt idx="134">
                  <c:v>270.93312500000002</c:v>
                </c:pt>
                <c:pt idx="135">
                  <c:v>272.61440625</c:v>
                </c:pt>
                <c:pt idx="136">
                  <c:v>274.2928</c:v>
                </c:pt>
                <c:pt idx="137">
                  <c:v>275.96830624999996</c:v>
                </c:pt>
                <c:pt idx="138">
                  <c:v>277.64092499999998</c:v>
                </c:pt>
                <c:pt idx="139">
                  <c:v>279.31065624999997</c:v>
                </c:pt>
                <c:pt idx="140">
                  <c:v>280.97750000000002</c:v>
                </c:pt>
                <c:pt idx="141">
                  <c:v>282.64145625000003</c:v>
                </c:pt>
                <c:pt idx="142">
                  <c:v>284.302525</c:v>
                </c:pt>
                <c:pt idx="143">
                  <c:v>285.96070624999999</c:v>
                </c:pt>
                <c:pt idx="144">
                  <c:v>287.61599999999999</c:v>
                </c:pt>
                <c:pt idx="145">
                  <c:v>289.26840625000006</c:v>
                </c:pt>
                <c:pt idx="146">
                  <c:v>290.91792500000003</c:v>
                </c:pt>
                <c:pt idx="147">
                  <c:v>292.56455624999995</c:v>
                </c:pt>
                <c:pt idx="148">
                  <c:v>294.20830000000001</c:v>
                </c:pt>
                <c:pt idx="149">
                  <c:v>295.84915624999996</c:v>
                </c:pt>
                <c:pt idx="150">
                  <c:v>297.48712499999999</c:v>
                </c:pt>
                <c:pt idx="151">
                  <c:v>299.12220624999998</c:v>
                </c:pt>
                <c:pt idx="152">
                  <c:v>300.75440000000003</c:v>
                </c:pt>
                <c:pt idx="153">
                  <c:v>302.38370625000005</c:v>
                </c:pt>
                <c:pt idx="154">
                  <c:v>304.01012499999996</c:v>
                </c:pt>
                <c:pt idx="155">
                  <c:v>305.63365625</c:v>
                </c:pt>
                <c:pt idx="156">
                  <c:v>307.2543</c:v>
                </c:pt>
                <c:pt idx="157">
                  <c:v>308.87205624999996</c:v>
                </c:pt>
                <c:pt idx="158">
                  <c:v>310.48692499999999</c:v>
                </c:pt>
                <c:pt idx="159">
                  <c:v>312.09890625000003</c:v>
                </c:pt>
                <c:pt idx="160">
                  <c:v>313.70800000000003</c:v>
                </c:pt>
                <c:pt idx="161">
                  <c:v>315.31420624999998</c:v>
                </c:pt>
                <c:pt idx="162">
                  <c:v>316.91752500000001</c:v>
                </c:pt>
                <c:pt idx="163">
                  <c:v>318.51795625</c:v>
                </c:pt>
                <c:pt idx="164">
                  <c:v>320.1155</c:v>
                </c:pt>
                <c:pt idx="165">
                  <c:v>321.71015625000001</c:v>
                </c:pt>
                <c:pt idx="166">
                  <c:v>323.30192499999998</c:v>
                </c:pt>
                <c:pt idx="167">
                  <c:v>324.89080624999997</c:v>
                </c:pt>
                <c:pt idx="168">
                  <c:v>326.47680000000003</c:v>
                </c:pt>
                <c:pt idx="169">
                  <c:v>328.05990624999998</c:v>
                </c:pt>
                <c:pt idx="170">
                  <c:v>329.64012500000001</c:v>
                </c:pt>
                <c:pt idx="171">
                  <c:v>331.21745625</c:v>
                </c:pt>
                <c:pt idx="172">
                  <c:v>332.7919</c:v>
                </c:pt>
                <c:pt idx="173">
                  <c:v>334.36345624999996</c:v>
                </c:pt>
                <c:pt idx="174">
                  <c:v>335.93212500000004</c:v>
                </c:pt>
                <c:pt idx="175">
                  <c:v>337.49790625000003</c:v>
                </c:pt>
                <c:pt idx="176">
                  <c:v>339.06079999999997</c:v>
                </c:pt>
                <c:pt idx="177">
                  <c:v>340.62080624999999</c:v>
                </c:pt>
                <c:pt idx="178">
                  <c:v>342.17792500000002</c:v>
                </c:pt>
                <c:pt idx="179">
                  <c:v>343.73215625</c:v>
                </c:pt>
                <c:pt idx="180">
                  <c:v>345.2835</c:v>
                </c:pt>
                <c:pt idx="181">
                  <c:v>346.83195625000002</c:v>
                </c:pt>
                <c:pt idx="182">
                  <c:v>348.37752499999999</c:v>
                </c:pt>
                <c:pt idx="183">
                  <c:v>349.92020624999998</c:v>
                </c:pt>
                <c:pt idx="184">
                  <c:v>351.46</c:v>
                </c:pt>
                <c:pt idx="185">
                  <c:v>352.99690624999999</c:v>
                </c:pt>
                <c:pt idx="186">
                  <c:v>354.53092499999997</c:v>
                </c:pt>
                <c:pt idx="187">
                  <c:v>356.06205625000001</c:v>
                </c:pt>
                <c:pt idx="188">
                  <c:v>357.59029999999996</c:v>
                </c:pt>
                <c:pt idx="189">
                  <c:v>359.11565625000003</c:v>
                </c:pt>
                <c:pt idx="190">
                  <c:v>360.638125</c:v>
                </c:pt>
                <c:pt idx="191">
                  <c:v>362.15770624999999</c:v>
                </c:pt>
                <c:pt idx="192">
                  <c:v>363.67439999999999</c:v>
                </c:pt>
                <c:pt idx="193">
                  <c:v>365.18820625000001</c:v>
                </c:pt>
                <c:pt idx="194">
                  <c:v>366.69912499999998</c:v>
                </c:pt>
                <c:pt idx="195">
                  <c:v>368.20715625000003</c:v>
                </c:pt>
                <c:pt idx="196">
                  <c:v>369.71230000000003</c:v>
                </c:pt>
                <c:pt idx="197">
                  <c:v>371.21455624999993</c:v>
                </c:pt>
                <c:pt idx="198">
                  <c:v>372.71392500000002</c:v>
                </c:pt>
                <c:pt idx="199">
                  <c:v>374.21040624999995</c:v>
                </c:pt>
                <c:pt idx="200">
                  <c:v>375.70400000000001</c:v>
                </c:pt>
                <c:pt idx="201">
                  <c:v>377.19470624999997</c:v>
                </c:pt>
                <c:pt idx="202">
                  <c:v>378.68252499999994</c:v>
                </c:pt>
                <c:pt idx="203">
                  <c:v>380.16745625000004</c:v>
                </c:pt>
                <c:pt idx="204">
                  <c:v>381.64949999999999</c:v>
                </c:pt>
                <c:pt idx="205">
                  <c:v>383.12865625000001</c:v>
                </c:pt>
                <c:pt idx="206">
                  <c:v>384.60492499999992</c:v>
                </c:pt>
                <c:pt idx="207">
                  <c:v>386.07830625000003</c:v>
                </c:pt>
                <c:pt idx="208">
                  <c:v>387.54879999999997</c:v>
                </c:pt>
                <c:pt idx="209">
                  <c:v>389.01640624999999</c:v>
                </c:pt>
                <c:pt idx="210">
                  <c:v>390.48112499999996</c:v>
                </c:pt>
              </c:numCache>
            </c:numRef>
          </c:xVal>
          <c:yVal>
            <c:numRef>
              <c:f>Sheet1!$B$32:$B$242</c:f>
              <c:numCache>
                <c:formatCode>0.0</c:formatCode>
                <c:ptCount val="211"/>
                <c:pt idx="0">
                  <c:v>-200</c:v>
                </c:pt>
                <c:pt idx="1">
                  <c:v>-195</c:v>
                </c:pt>
                <c:pt idx="2">
                  <c:v>-190</c:v>
                </c:pt>
                <c:pt idx="3">
                  <c:v>-185</c:v>
                </c:pt>
                <c:pt idx="4">
                  <c:v>-180</c:v>
                </c:pt>
                <c:pt idx="5">
                  <c:v>-175</c:v>
                </c:pt>
                <c:pt idx="6">
                  <c:v>-170</c:v>
                </c:pt>
                <c:pt idx="7">
                  <c:v>-165</c:v>
                </c:pt>
                <c:pt idx="8">
                  <c:v>-160</c:v>
                </c:pt>
                <c:pt idx="9">
                  <c:v>-155</c:v>
                </c:pt>
                <c:pt idx="10">
                  <c:v>-150</c:v>
                </c:pt>
                <c:pt idx="11">
                  <c:v>-145</c:v>
                </c:pt>
                <c:pt idx="12">
                  <c:v>-140</c:v>
                </c:pt>
                <c:pt idx="13">
                  <c:v>-135</c:v>
                </c:pt>
                <c:pt idx="14">
                  <c:v>-130</c:v>
                </c:pt>
                <c:pt idx="15">
                  <c:v>-125</c:v>
                </c:pt>
                <c:pt idx="16">
                  <c:v>-120</c:v>
                </c:pt>
                <c:pt idx="17">
                  <c:v>-115</c:v>
                </c:pt>
                <c:pt idx="18">
                  <c:v>-110</c:v>
                </c:pt>
                <c:pt idx="19">
                  <c:v>-105</c:v>
                </c:pt>
                <c:pt idx="20">
                  <c:v>-100</c:v>
                </c:pt>
                <c:pt idx="21">
                  <c:v>-95</c:v>
                </c:pt>
                <c:pt idx="22">
                  <c:v>-90</c:v>
                </c:pt>
                <c:pt idx="23">
                  <c:v>-85</c:v>
                </c:pt>
                <c:pt idx="24">
                  <c:v>-80</c:v>
                </c:pt>
                <c:pt idx="25">
                  <c:v>-75</c:v>
                </c:pt>
                <c:pt idx="26">
                  <c:v>-70</c:v>
                </c:pt>
                <c:pt idx="27">
                  <c:v>-65</c:v>
                </c:pt>
                <c:pt idx="28">
                  <c:v>-60</c:v>
                </c:pt>
                <c:pt idx="29">
                  <c:v>-55</c:v>
                </c:pt>
                <c:pt idx="30">
                  <c:v>-50</c:v>
                </c:pt>
                <c:pt idx="31">
                  <c:v>-45</c:v>
                </c:pt>
                <c:pt idx="32">
                  <c:v>-40</c:v>
                </c:pt>
                <c:pt idx="33">
                  <c:v>-35</c:v>
                </c:pt>
                <c:pt idx="34">
                  <c:v>-30</c:v>
                </c:pt>
                <c:pt idx="35">
                  <c:v>-25</c:v>
                </c:pt>
                <c:pt idx="36">
                  <c:v>-20</c:v>
                </c:pt>
                <c:pt idx="37">
                  <c:v>-15</c:v>
                </c:pt>
                <c:pt idx="38">
                  <c:v>-10</c:v>
                </c:pt>
                <c:pt idx="39">
                  <c:v>-5</c:v>
                </c:pt>
                <c:pt idx="40">
                  <c:v>0</c:v>
                </c:pt>
                <c:pt idx="41">
                  <c:v>5</c:v>
                </c:pt>
                <c:pt idx="42">
                  <c:v>10</c:v>
                </c:pt>
                <c:pt idx="43">
                  <c:v>15</c:v>
                </c:pt>
                <c:pt idx="44">
                  <c:v>20</c:v>
                </c:pt>
                <c:pt idx="45">
                  <c:v>25</c:v>
                </c:pt>
                <c:pt idx="46">
                  <c:v>30</c:v>
                </c:pt>
                <c:pt idx="47">
                  <c:v>35</c:v>
                </c:pt>
                <c:pt idx="48">
                  <c:v>40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  <c:pt idx="73">
                  <c:v>165</c:v>
                </c:pt>
                <c:pt idx="74">
                  <c:v>170</c:v>
                </c:pt>
                <c:pt idx="75">
                  <c:v>175</c:v>
                </c:pt>
                <c:pt idx="76">
                  <c:v>180</c:v>
                </c:pt>
                <c:pt idx="77">
                  <c:v>185</c:v>
                </c:pt>
                <c:pt idx="78">
                  <c:v>190</c:v>
                </c:pt>
                <c:pt idx="79">
                  <c:v>195</c:v>
                </c:pt>
                <c:pt idx="80">
                  <c:v>200</c:v>
                </c:pt>
                <c:pt idx="81">
                  <c:v>205</c:v>
                </c:pt>
                <c:pt idx="82">
                  <c:v>210</c:v>
                </c:pt>
                <c:pt idx="83">
                  <c:v>215</c:v>
                </c:pt>
                <c:pt idx="84">
                  <c:v>220</c:v>
                </c:pt>
                <c:pt idx="85">
                  <c:v>225</c:v>
                </c:pt>
                <c:pt idx="86">
                  <c:v>230</c:v>
                </c:pt>
                <c:pt idx="87">
                  <c:v>235</c:v>
                </c:pt>
                <c:pt idx="88">
                  <c:v>240</c:v>
                </c:pt>
                <c:pt idx="89">
                  <c:v>245</c:v>
                </c:pt>
                <c:pt idx="90">
                  <c:v>250</c:v>
                </c:pt>
                <c:pt idx="91">
                  <c:v>255</c:v>
                </c:pt>
                <c:pt idx="92">
                  <c:v>260</c:v>
                </c:pt>
                <c:pt idx="93">
                  <c:v>265</c:v>
                </c:pt>
                <c:pt idx="94">
                  <c:v>270</c:v>
                </c:pt>
                <c:pt idx="95">
                  <c:v>275</c:v>
                </c:pt>
                <c:pt idx="96">
                  <c:v>280</c:v>
                </c:pt>
                <c:pt idx="97">
                  <c:v>285</c:v>
                </c:pt>
                <c:pt idx="98">
                  <c:v>290</c:v>
                </c:pt>
                <c:pt idx="99">
                  <c:v>295</c:v>
                </c:pt>
                <c:pt idx="100">
                  <c:v>300</c:v>
                </c:pt>
                <c:pt idx="101">
                  <c:v>305</c:v>
                </c:pt>
                <c:pt idx="102">
                  <c:v>310</c:v>
                </c:pt>
                <c:pt idx="103">
                  <c:v>315</c:v>
                </c:pt>
                <c:pt idx="104">
                  <c:v>320</c:v>
                </c:pt>
                <c:pt idx="105">
                  <c:v>325</c:v>
                </c:pt>
                <c:pt idx="106">
                  <c:v>330</c:v>
                </c:pt>
                <c:pt idx="107">
                  <c:v>335</c:v>
                </c:pt>
                <c:pt idx="108">
                  <c:v>340</c:v>
                </c:pt>
                <c:pt idx="109">
                  <c:v>345</c:v>
                </c:pt>
                <c:pt idx="110">
                  <c:v>350</c:v>
                </c:pt>
                <c:pt idx="111">
                  <c:v>355</c:v>
                </c:pt>
                <c:pt idx="112">
                  <c:v>360</c:v>
                </c:pt>
                <c:pt idx="113">
                  <c:v>365</c:v>
                </c:pt>
                <c:pt idx="114">
                  <c:v>370</c:v>
                </c:pt>
                <c:pt idx="115">
                  <c:v>375</c:v>
                </c:pt>
                <c:pt idx="116">
                  <c:v>380</c:v>
                </c:pt>
                <c:pt idx="117">
                  <c:v>385</c:v>
                </c:pt>
                <c:pt idx="118">
                  <c:v>390</c:v>
                </c:pt>
                <c:pt idx="119">
                  <c:v>395</c:v>
                </c:pt>
                <c:pt idx="120">
                  <c:v>400</c:v>
                </c:pt>
                <c:pt idx="121">
                  <c:v>405</c:v>
                </c:pt>
                <c:pt idx="122">
                  <c:v>410</c:v>
                </c:pt>
                <c:pt idx="123">
                  <c:v>415</c:v>
                </c:pt>
                <c:pt idx="124">
                  <c:v>420</c:v>
                </c:pt>
                <c:pt idx="125">
                  <c:v>425</c:v>
                </c:pt>
                <c:pt idx="126">
                  <c:v>430</c:v>
                </c:pt>
                <c:pt idx="127">
                  <c:v>435</c:v>
                </c:pt>
                <c:pt idx="128">
                  <c:v>440</c:v>
                </c:pt>
                <c:pt idx="129">
                  <c:v>445</c:v>
                </c:pt>
                <c:pt idx="130">
                  <c:v>450</c:v>
                </c:pt>
                <c:pt idx="131">
                  <c:v>455</c:v>
                </c:pt>
                <c:pt idx="132">
                  <c:v>460</c:v>
                </c:pt>
                <c:pt idx="133">
                  <c:v>465</c:v>
                </c:pt>
                <c:pt idx="134">
                  <c:v>470</c:v>
                </c:pt>
                <c:pt idx="135">
                  <c:v>475</c:v>
                </c:pt>
                <c:pt idx="136">
                  <c:v>480</c:v>
                </c:pt>
                <c:pt idx="137">
                  <c:v>485</c:v>
                </c:pt>
                <c:pt idx="138">
                  <c:v>490</c:v>
                </c:pt>
                <c:pt idx="139">
                  <c:v>495</c:v>
                </c:pt>
                <c:pt idx="140">
                  <c:v>500</c:v>
                </c:pt>
                <c:pt idx="141">
                  <c:v>505</c:v>
                </c:pt>
                <c:pt idx="142">
                  <c:v>510</c:v>
                </c:pt>
                <c:pt idx="143">
                  <c:v>515</c:v>
                </c:pt>
                <c:pt idx="144">
                  <c:v>520</c:v>
                </c:pt>
                <c:pt idx="145">
                  <c:v>525</c:v>
                </c:pt>
                <c:pt idx="146">
                  <c:v>530</c:v>
                </c:pt>
                <c:pt idx="147">
                  <c:v>535</c:v>
                </c:pt>
                <c:pt idx="148">
                  <c:v>540</c:v>
                </c:pt>
                <c:pt idx="149">
                  <c:v>545</c:v>
                </c:pt>
                <c:pt idx="150">
                  <c:v>550</c:v>
                </c:pt>
                <c:pt idx="151">
                  <c:v>555</c:v>
                </c:pt>
                <c:pt idx="152">
                  <c:v>560</c:v>
                </c:pt>
                <c:pt idx="153">
                  <c:v>565</c:v>
                </c:pt>
                <c:pt idx="154">
                  <c:v>570</c:v>
                </c:pt>
                <c:pt idx="155">
                  <c:v>575</c:v>
                </c:pt>
                <c:pt idx="156">
                  <c:v>580</c:v>
                </c:pt>
                <c:pt idx="157">
                  <c:v>585</c:v>
                </c:pt>
                <c:pt idx="158">
                  <c:v>590</c:v>
                </c:pt>
                <c:pt idx="159">
                  <c:v>595</c:v>
                </c:pt>
                <c:pt idx="160">
                  <c:v>600</c:v>
                </c:pt>
                <c:pt idx="161">
                  <c:v>605</c:v>
                </c:pt>
                <c:pt idx="162">
                  <c:v>610</c:v>
                </c:pt>
                <c:pt idx="163">
                  <c:v>615</c:v>
                </c:pt>
                <c:pt idx="164">
                  <c:v>620</c:v>
                </c:pt>
                <c:pt idx="165">
                  <c:v>625</c:v>
                </c:pt>
                <c:pt idx="166">
                  <c:v>630</c:v>
                </c:pt>
                <c:pt idx="167">
                  <c:v>635</c:v>
                </c:pt>
                <c:pt idx="168">
                  <c:v>640</c:v>
                </c:pt>
                <c:pt idx="169">
                  <c:v>645</c:v>
                </c:pt>
                <c:pt idx="170">
                  <c:v>650</c:v>
                </c:pt>
                <c:pt idx="171">
                  <c:v>655</c:v>
                </c:pt>
                <c:pt idx="172">
                  <c:v>660</c:v>
                </c:pt>
                <c:pt idx="173">
                  <c:v>665</c:v>
                </c:pt>
                <c:pt idx="174">
                  <c:v>670</c:v>
                </c:pt>
                <c:pt idx="175">
                  <c:v>675</c:v>
                </c:pt>
                <c:pt idx="176">
                  <c:v>680</c:v>
                </c:pt>
                <c:pt idx="177">
                  <c:v>685</c:v>
                </c:pt>
                <c:pt idx="178">
                  <c:v>690</c:v>
                </c:pt>
                <c:pt idx="179">
                  <c:v>695</c:v>
                </c:pt>
                <c:pt idx="180">
                  <c:v>700</c:v>
                </c:pt>
                <c:pt idx="181">
                  <c:v>705</c:v>
                </c:pt>
                <c:pt idx="182">
                  <c:v>710</c:v>
                </c:pt>
                <c:pt idx="183">
                  <c:v>715</c:v>
                </c:pt>
                <c:pt idx="184">
                  <c:v>720</c:v>
                </c:pt>
                <c:pt idx="185">
                  <c:v>725</c:v>
                </c:pt>
                <c:pt idx="186">
                  <c:v>730</c:v>
                </c:pt>
                <c:pt idx="187">
                  <c:v>735</c:v>
                </c:pt>
                <c:pt idx="188">
                  <c:v>740</c:v>
                </c:pt>
                <c:pt idx="189">
                  <c:v>745</c:v>
                </c:pt>
                <c:pt idx="190">
                  <c:v>750</c:v>
                </c:pt>
                <c:pt idx="191">
                  <c:v>755</c:v>
                </c:pt>
                <c:pt idx="192">
                  <c:v>760</c:v>
                </c:pt>
                <c:pt idx="193">
                  <c:v>765</c:v>
                </c:pt>
                <c:pt idx="194">
                  <c:v>770</c:v>
                </c:pt>
                <c:pt idx="195">
                  <c:v>775</c:v>
                </c:pt>
                <c:pt idx="196">
                  <c:v>780</c:v>
                </c:pt>
                <c:pt idx="197">
                  <c:v>785</c:v>
                </c:pt>
                <c:pt idx="198">
                  <c:v>790</c:v>
                </c:pt>
                <c:pt idx="199">
                  <c:v>795</c:v>
                </c:pt>
                <c:pt idx="200">
                  <c:v>800</c:v>
                </c:pt>
                <c:pt idx="201">
                  <c:v>805</c:v>
                </c:pt>
                <c:pt idx="202">
                  <c:v>810</c:v>
                </c:pt>
                <c:pt idx="203">
                  <c:v>815</c:v>
                </c:pt>
                <c:pt idx="204">
                  <c:v>820</c:v>
                </c:pt>
                <c:pt idx="205">
                  <c:v>825</c:v>
                </c:pt>
                <c:pt idx="206">
                  <c:v>830</c:v>
                </c:pt>
                <c:pt idx="207">
                  <c:v>835</c:v>
                </c:pt>
                <c:pt idx="208">
                  <c:v>840</c:v>
                </c:pt>
                <c:pt idx="209">
                  <c:v>845</c:v>
                </c:pt>
                <c:pt idx="210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A44-4AA1-83FB-BCBE56358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76703"/>
        <c:axId val="381546191"/>
      </c:scatterChart>
      <c:valAx>
        <c:axId val="382676703"/>
        <c:scaling>
          <c:orientation val="minMax"/>
          <c:max val="450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RTD Resistance, ohms</a:t>
                </a:r>
              </a:p>
            </c:rich>
          </c:tx>
          <c:layout>
            <c:manualLayout>
              <c:xMode val="edge"/>
              <c:yMode val="edge"/>
              <c:x val="0.40190540652332496"/>
              <c:y val="0.9515261292452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46191"/>
        <c:crossesAt val="-300"/>
        <c:crossBetween val="midCat"/>
        <c:majorUnit val="50"/>
      </c:valAx>
      <c:valAx>
        <c:axId val="381546191"/>
        <c:scaling>
          <c:orientation val="minMax"/>
          <c:max val="9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Temperature, degC</a:t>
                </a:r>
              </a:p>
            </c:rich>
          </c:tx>
          <c:layout>
            <c:manualLayout>
              <c:xMode val="edge"/>
              <c:yMode val="edge"/>
              <c:x val="7.3800738007380072E-3"/>
              <c:y val="0.36633519516793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6703"/>
        <c:crossesAt val="0"/>
        <c:crossBetween val="midCat"/>
        <c:majorUnit val="1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7429274292742928"/>
          <c:y val="0.37450150349563532"/>
          <c:w val="0.15544991889276441"/>
          <c:h val="4.6608288687191392E-2"/>
        </c:manualLayout>
      </c:layout>
      <c:overlay val="0"/>
      <c:spPr>
        <a:solidFill>
          <a:schemeClr val="bg1"/>
        </a:solidFill>
        <a:ln>
          <a:solidFill>
            <a:schemeClr val="accent1">
              <a:alpha val="98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/>
              <a:t>Callendar-Van Dusen RTD Resistance (ohms) vs Temperature (degC) Equation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18417255038693E-2"/>
          <c:y val="7.1825389498641659E-2"/>
          <c:w val="0.85506213014886057"/>
          <c:h val="0.84056872436210461"/>
        </c:manualLayout>
      </c:layout>
      <c:scatterChart>
        <c:scatterStyle val="lineMarker"/>
        <c:varyColors val="0"/>
        <c:ser>
          <c:idx val="0"/>
          <c:order val="0"/>
          <c:tx>
            <c:v>Callendar-Van Dusen</c:v>
          </c:tx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215183645810855E-2"/>
                  <c:y val="4.2197198271059604E-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Sheet1!$B$32:$B$242</c:f>
              <c:numCache>
                <c:formatCode>0.0</c:formatCode>
                <c:ptCount val="211"/>
                <c:pt idx="0">
                  <c:v>-200</c:v>
                </c:pt>
                <c:pt idx="1">
                  <c:v>-195</c:v>
                </c:pt>
                <c:pt idx="2">
                  <c:v>-190</c:v>
                </c:pt>
                <c:pt idx="3">
                  <c:v>-185</c:v>
                </c:pt>
                <c:pt idx="4">
                  <c:v>-180</c:v>
                </c:pt>
                <c:pt idx="5">
                  <c:v>-175</c:v>
                </c:pt>
                <c:pt idx="6">
                  <c:v>-170</c:v>
                </c:pt>
                <c:pt idx="7">
                  <c:v>-165</c:v>
                </c:pt>
                <c:pt idx="8">
                  <c:v>-160</c:v>
                </c:pt>
                <c:pt idx="9">
                  <c:v>-155</c:v>
                </c:pt>
                <c:pt idx="10">
                  <c:v>-150</c:v>
                </c:pt>
                <c:pt idx="11">
                  <c:v>-145</c:v>
                </c:pt>
                <c:pt idx="12">
                  <c:v>-140</c:v>
                </c:pt>
                <c:pt idx="13">
                  <c:v>-135</c:v>
                </c:pt>
                <c:pt idx="14">
                  <c:v>-130</c:v>
                </c:pt>
                <c:pt idx="15">
                  <c:v>-125</c:v>
                </c:pt>
                <c:pt idx="16">
                  <c:v>-120</c:v>
                </c:pt>
                <c:pt idx="17">
                  <c:v>-115</c:v>
                </c:pt>
                <c:pt idx="18">
                  <c:v>-110</c:v>
                </c:pt>
                <c:pt idx="19">
                  <c:v>-105</c:v>
                </c:pt>
                <c:pt idx="20">
                  <c:v>-100</c:v>
                </c:pt>
                <c:pt idx="21">
                  <c:v>-95</c:v>
                </c:pt>
                <c:pt idx="22">
                  <c:v>-90</c:v>
                </c:pt>
                <c:pt idx="23">
                  <c:v>-85</c:v>
                </c:pt>
                <c:pt idx="24">
                  <c:v>-80</c:v>
                </c:pt>
                <c:pt idx="25">
                  <c:v>-75</c:v>
                </c:pt>
                <c:pt idx="26">
                  <c:v>-70</c:v>
                </c:pt>
                <c:pt idx="27">
                  <c:v>-65</c:v>
                </c:pt>
                <c:pt idx="28">
                  <c:v>-60</c:v>
                </c:pt>
                <c:pt idx="29">
                  <c:v>-55</c:v>
                </c:pt>
                <c:pt idx="30">
                  <c:v>-50</c:v>
                </c:pt>
                <c:pt idx="31">
                  <c:v>-45</c:v>
                </c:pt>
                <c:pt idx="32">
                  <c:v>-40</c:v>
                </c:pt>
                <c:pt idx="33">
                  <c:v>-35</c:v>
                </c:pt>
                <c:pt idx="34">
                  <c:v>-30</c:v>
                </c:pt>
                <c:pt idx="35">
                  <c:v>-25</c:v>
                </c:pt>
                <c:pt idx="36">
                  <c:v>-20</c:v>
                </c:pt>
                <c:pt idx="37">
                  <c:v>-15</c:v>
                </c:pt>
                <c:pt idx="38">
                  <c:v>-10</c:v>
                </c:pt>
                <c:pt idx="39">
                  <c:v>-5</c:v>
                </c:pt>
                <c:pt idx="40">
                  <c:v>0</c:v>
                </c:pt>
                <c:pt idx="41">
                  <c:v>5</c:v>
                </c:pt>
                <c:pt idx="42">
                  <c:v>10</c:v>
                </c:pt>
                <c:pt idx="43">
                  <c:v>15</c:v>
                </c:pt>
                <c:pt idx="44">
                  <c:v>20</c:v>
                </c:pt>
                <c:pt idx="45">
                  <c:v>25</c:v>
                </c:pt>
                <c:pt idx="46">
                  <c:v>30</c:v>
                </c:pt>
                <c:pt idx="47">
                  <c:v>35</c:v>
                </c:pt>
                <c:pt idx="48">
                  <c:v>40</c:v>
                </c:pt>
                <c:pt idx="49">
                  <c:v>45</c:v>
                </c:pt>
                <c:pt idx="50">
                  <c:v>50</c:v>
                </c:pt>
                <c:pt idx="51">
                  <c:v>55</c:v>
                </c:pt>
                <c:pt idx="52">
                  <c:v>60</c:v>
                </c:pt>
                <c:pt idx="53">
                  <c:v>65</c:v>
                </c:pt>
                <c:pt idx="54">
                  <c:v>70</c:v>
                </c:pt>
                <c:pt idx="55">
                  <c:v>75</c:v>
                </c:pt>
                <c:pt idx="56">
                  <c:v>80</c:v>
                </c:pt>
                <c:pt idx="57">
                  <c:v>85</c:v>
                </c:pt>
                <c:pt idx="58">
                  <c:v>90</c:v>
                </c:pt>
                <c:pt idx="59">
                  <c:v>95</c:v>
                </c:pt>
                <c:pt idx="60">
                  <c:v>100</c:v>
                </c:pt>
                <c:pt idx="61">
                  <c:v>105</c:v>
                </c:pt>
                <c:pt idx="62">
                  <c:v>110</c:v>
                </c:pt>
                <c:pt idx="63">
                  <c:v>115</c:v>
                </c:pt>
                <c:pt idx="64">
                  <c:v>120</c:v>
                </c:pt>
                <c:pt idx="65">
                  <c:v>125</c:v>
                </c:pt>
                <c:pt idx="66">
                  <c:v>130</c:v>
                </c:pt>
                <c:pt idx="67">
                  <c:v>135</c:v>
                </c:pt>
                <c:pt idx="68">
                  <c:v>140</c:v>
                </c:pt>
                <c:pt idx="69">
                  <c:v>145</c:v>
                </c:pt>
                <c:pt idx="70">
                  <c:v>150</c:v>
                </c:pt>
                <c:pt idx="71">
                  <c:v>155</c:v>
                </c:pt>
                <c:pt idx="72">
                  <c:v>160</c:v>
                </c:pt>
                <c:pt idx="73">
                  <c:v>165</c:v>
                </c:pt>
                <c:pt idx="74">
                  <c:v>170</c:v>
                </c:pt>
                <c:pt idx="75">
                  <c:v>175</c:v>
                </c:pt>
                <c:pt idx="76">
                  <c:v>180</c:v>
                </c:pt>
                <c:pt idx="77">
                  <c:v>185</c:v>
                </c:pt>
                <c:pt idx="78">
                  <c:v>190</c:v>
                </c:pt>
                <c:pt idx="79">
                  <c:v>195</c:v>
                </c:pt>
                <c:pt idx="80">
                  <c:v>200</c:v>
                </c:pt>
                <c:pt idx="81">
                  <c:v>205</c:v>
                </c:pt>
                <c:pt idx="82">
                  <c:v>210</c:v>
                </c:pt>
                <c:pt idx="83">
                  <c:v>215</c:v>
                </c:pt>
                <c:pt idx="84">
                  <c:v>220</c:v>
                </c:pt>
                <c:pt idx="85">
                  <c:v>225</c:v>
                </c:pt>
                <c:pt idx="86">
                  <c:v>230</c:v>
                </c:pt>
                <c:pt idx="87">
                  <c:v>235</c:v>
                </c:pt>
                <c:pt idx="88">
                  <c:v>240</c:v>
                </c:pt>
                <c:pt idx="89">
                  <c:v>245</c:v>
                </c:pt>
                <c:pt idx="90">
                  <c:v>250</c:v>
                </c:pt>
                <c:pt idx="91">
                  <c:v>255</c:v>
                </c:pt>
                <c:pt idx="92">
                  <c:v>260</c:v>
                </c:pt>
                <c:pt idx="93">
                  <c:v>265</c:v>
                </c:pt>
                <c:pt idx="94">
                  <c:v>270</c:v>
                </c:pt>
                <c:pt idx="95">
                  <c:v>275</c:v>
                </c:pt>
                <c:pt idx="96">
                  <c:v>280</c:v>
                </c:pt>
                <c:pt idx="97">
                  <c:v>285</c:v>
                </c:pt>
                <c:pt idx="98">
                  <c:v>290</c:v>
                </c:pt>
                <c:pt idx="99">
                  <c:v>295</c:v>
                </c:pt>
                <c:pt idx="100">
                  <c:v>300</c:v>
                </c:pt>
                <c:pt idx="101">
                  <c:v>305</c:v>
                </c:pt>
                <c:pt idx="102">
                  <c:v>310</c:v>
                </c:pt>
                <c:pt idx="103">
                  <c:v>315</c:v>
                </c:pt>
                <c:pt idx="104">
                  <c:v>320</c:v>
                </c:pt>
                <c:pt idx="105">
                  <c:v>325</c:v>
                </c:pt>
                <c:pt idx="106">
                  <c:v>330</c:v>
                </c:pt>
                <c:pt idx="107">
                  <c:v>335</c:v>
                </c:pt>
                <c:pt idx="108">
                  <c:v>340</c:v>
                </c:pt>
                <c:pt idx="109">
                  <c:v>345</c:v>
                </c:pt>
                <c:pt idx="110">
                  <c:v>350</c:v>
                </c:pt>
                <c:pt idx="111">
                  <c:v>355</c:v>
                </c:pt>
                <c:pt idx="112">
                  <c:v>360</c:v>
                </c:pt>
                <c:pt idx="113">
                  <c:v>365</c:v>
                </c:pt>
                <c:pt idx="114">
                  <c:v>370</c:v>
                </c:pt>
                <c:pt idx="115">
                  <c:v>375</c:v>
                </c:pt>
                <c:pt idx="116">
                  <c:v>380</c:v>
                </c:pt>
                <c:pt idx="117">
                  <c:v>385</c:v>
                </c:pt>
                <c:pt idx="118">
                  <c:v>390</c:v>
                </c:pt>
                <c:pt idx="119">
                  <c:v>395</c:v>
                </c:pt>
                <c:pt idx="120">
                  <c:v>400</c:v>
                </c:pt>
                <c:pt idx="121">
                  <c:v>405</c:v>
                </c:pt>
                <c:pt idx="122">
                  <c:v>410</c:v>
                </c:pt>
                <c:pt idx="123">
                  <c:v>415</c:v>
                </c:pt>
                <c:pt idx="124">
                  <c:v>420</c:v>
                </c:pt>
                <c:pt idx="125">
                  <c:v>425</c:v>
                </c:pt>
                <c:pt idx="126">
                  <c:v>430</c:v>
                </c:pt>
                <c:pt idx="127">
                  <c:v>435</c:v>
                </c:pt>
                <c:pt idx="128">
                  <c:v>440</c:v>
                </c:pt>
                <c:pt idx="129">
                  <c:v>445</c:v>
                </c:pt>
                <c:pt idx="130">
                  <c:v>450</c:v>
                </c:pt>
                <c:pt idx="131">
                  <c:v>455</c:v>
                </c:pt>
                <c:pt idx="132">
                  <c:v>460</c:v>
                </c:pt>
                <c:pt idx="133">
                  <c:v>465</c:v>
                </c:pt>
                <c:pt idx="134">
                  <c:v>470</c:v>
                </c:pt>
                <c:pt idx="135">
                  <c:v>475</c:v>
                </c:pt>
                <c:pt idx="136">
                  <c:v>480</c:v>
                </c:pt>
                <c:pt idx="137">
                  <c:v>485</c:v>
                </c:pt>
                <c:pt idx="138">
                  <c:v>490</c:v>
                </c:pt>
                <c:pt idx="139">
                  <c:v>495</c:v>
                </c:pt>
                <c:pt idx="140">
                  <c:v>500</c:v>
                </c:pt>
                <c:pt idx="141">
                  <c:v>505</c:v>
                </c:pt>
                <c:pt idx="142">
                  <c:v>510</c:v>
                </c:pt>
                <c:pt idx="143">
                  <c:v>515</c:v>
                </c:pt>
                <c:pt idx="144">
                  <c:v>520</c:v>
                </c:pt>
                <c:pt idx="145">
                  <c:v>525</c:v>
                </c:pt>
                <c:pt idx="146">
                  <c:v>530</c:v>
                </c:pt>
                <c:pt idx="147">
                  <c:v>535</c:v>
                </c:pt>
                <c:pt idx="148">
                  <c:v>540</c:v>
                </c:pt>
                <c:pt idx="149">
                  <c:v>545</c:v>
                </c:pt>
                <c:pt idx="150">
                  <c:v>550</c:v>
                </c:pt>
                <c:pt idx="151">
                  <c:v>555</c:v>
                </c:pt>
                <c:pt idx="152">
                  <c:v>560</c:v>
                </c:pt>
                <c:pt idx="153">
                  <c:v>565</c:v>
                </c:pt>
                <c:pt idx="154">
                  <c:v>570</c:v>
                </c:pt>
                <c:pt idx="155">
                  <c:v>575</c:v>
                </c:pt>
                <c:pt idx="156">
                  <c:v>580</c:v>
                </c:pt>
                <c:pt idx="157">
                  <c:v>585</c:v>
                </c:pt>
                <c:pt idx="158">
                  <c:v>590</c:v>
                </c:pt>
                <c:pt idx="159">
                  <c:v>595</c:v>
                </c:pt>
                <c:pt idx="160">
                  <c:v>600</c:v>
                </c:pt>
                <c:pt idx="161">
                  <c:v>605</c:v>
                </c:pt>
                <c:pt idx="162">
                  <c:v>610</c:v>
                </c:pt>
                <c:pt idx="163">
                  <c:v>615</c:v>
                </c:pt>
                <c:pt idx="164">
                  <c:v>620</c:v>
                </c:pt>
                <c:pt idx="165">
                  <c:v>625</c:v>
                </c:pt>
                <c:pt idx="166">
                  <c:v>630</c:v>
                </c:pt>
                <c:pt idx="167">
                  <c:v>635</c:v>
                </c:pt>
                <c:pt idx="168">
                  <c:v>640</c:v>
                </c:pt>
                <c:pt idx="169">
                  <c:v>645</c:v>
                </c:pt>
                <c:pt idx="170">
                  <c:v>650</c:v>
                </c:pt>
                <c:pt idx="171">
                  <c:v>655</c:v>
                </c:pt>
                <c:pt idx="172">
                  <c:v>660</c:v>
                </c:pt>
                <c:pt idx="173">
                  <c:v>665</c:v>
                </c:pt>
                <c:pt idx="174">
                  <c:v>670</c:v>
                </c:pt>
                <c:pt idx="175">
                  <c:v>675</c:v>
                </c:pt>
                <c:pt idx="176">
                  <c:v>680</c:v>
                </c:pt>
                <c:pt idx="177">
                  <c:v>685</c:v>
                </c:pt>
                <c:pt idx="178">
                  <c:v>690</c:v>
                </c:pt>
                <c:pt idx="179">
                  <c:v>695</c:v>
                </c:pt>
                <c:pt idx="180">
                  <c:v>700</c:v>
                </c:pt>
                <c:pt idx="181">
                  <c:v>705</c:v>
                </c:pt>
                <c:pt idx="182">
                  <c:v>710</c:v>
                </c:pt>
                <c:pt idx="183">
                  <c:v>715</c:v>
                </c:pt>
                <c:pt idx="184">
                  <c:v>720</c:v>
                </c:pt>
                <c:pt idx="185">
                  <c:v>725</c:v>
                </c:pt>
                <c:pt idx="186">
                  <c:v>730</c:v>
                </c:pt>
                <c:pt idx="187">
                  <c:v>735</c:v>
                </c:pt>
                <c:pt idx="188">
                  <c:v>740</c:v>
                </c:pt>
                <c:pt idx="189">
                  <c:v>745</c:v>
                </c:pt>
                <c:pt idx="190">
                  <c:v>750</c:v>
                </c:pt>
                <c:pt idx="191">
                  <c:v>755</c:v>
                </c:pt>
                <c:pt idx="192">
                  <c:v>760</c:v>
                </c:pt>
                <c:pt idx="193">
                  <c:v>765</c:v>
                </c:pt>
                <c:pt idx="194">
                  <c:v>770</c:v>
                </c:pt>
                <c:pt idx="195">
                  <c:v>775</c:v>
                </c:pt>
                <c:pt idx="196">
                  <c:v>780</c:v>
                </c:pt>
                <c:pt idx="197">
                  <c:v>785</c:v>
                </c:pt>
                <c:pt idx="198">
                  <c:v>790</c:v>
                </c:pt>
                <c:pt idx="199">
                  <c:v>795</c:v>
                </c:pt>
                <c:pt idx="200">
                  <c:v>800</c:v>
                </c:pt>
                <c:pt idx="201">
                  <c:v>805</c:v>
                </c:pt>
                <c:pt idx="202">
                  <c:v>810</c:v>
                </c:pt>
                <c:pt idx="203">
                  <c:v>815</c:v>
                </c:pt>
                <c:pt idx="204">
                  <c:v>820</c:v>
                </c:pt>
                <c:pt idx="205">
                  <c:v>825</c:v>
                </c:pt>
                <c:pt idx="206">
                  <c:v>830</c:v>
                </c:pt>
                <c:pt idx="207">
                  <c:v>835</c:v>
                </c:pt>
                <c:pt idx="208">
                  <c:v>840</c:v>
                </c:pt>
                <c:pt idx="209">
                  <c:v>845</c:v>
                </c:pt>
                <c:pt idx="210">
                  <c:v>850</c:v>
                </c:pt>
              </c:numCache>
            </c:numRef>
          </c:xVal>
          <c:yVal>
            <c:numRef>
              <c:f>Sheet1!$C$32:$C$242</c:f>
              <c:numCache>
                <c:formatCode>0.0000</c:formatCode>
                <c:ptCount val="211"/>
                <c:pt idx="0">
                  <c:v>18.520079999999997</c:v>
                </c:pt>
                <c:pt idx="1">
                  <c:v>20.677221797312495</c:v>
                </c:pt>
                <c:pt idx="2">
                  <c:v>22.825480286999998</c:v>
                </c:pt>
                <c:pt idx="3">
                  <c:v>24.965128409812504</c:v>
                </c:pt>
                <c:pt idx="4">
                  <c:v>27.096432832000005</c:v>
                </c:pt>
                <c:pt idx="5">
                  <c:v>29.219653945312501</c:v>
                </c:pt>
                <c:pt idx="6">
                  <c:v>31.335045866999998</c:v>
                </c:pt>
                <c:pt idx="7">
                  <c:v>33.442856439812502</c:v>
                </c:pt>
                <c:pt idx="8">
                  <c:v>35.543327231999996</c:v>
                </c:pt>
                <c:pt idx="9">
                  <c:v>37.636693537312496</c:v>
                </c:pt>
                <c:pt idx="10">
                  <c:v>39.723184374999995</c:v>
                </c:pt>
                <c:pt idx="11">
                  <c:v>41.803022489812498</c:v>
                </c:pt>
                <c:pt idx="12">
                  <c:v>43.876424351999994</c:v>
                </c:pt>
                <c:pt idx="13">
                  <c:v>45.943600157312495</c:v>
                </c:pt>
                <c:pt idx="14">
                  <c:v>48.004753827000002</c:v>
                </c:pt>
                <c:pt idx="15">
                  <c:v>50.060083007812494</c:v>
                </c:pt>
                <c:pt idx="16">
                  <c:v>52.109779072000009</c:v>
                </c:pt>
                <c:pt idx="17">
                  <c:v>54.154027117312495</c:v>
                </c:pt>
                <c:pt idx="18">
                  <c:v>56.193005967000012</c:v>
                </c:pt>
                <c:pt idx="19">
                  <c:v>58.226888169812504</c:v>
                </c:pt>
                <c:pt idx="20">
                  <c:v>60.255840000000006</c:v>
                </c:pt>
                <c:pt idx="21">
                  <c:v>62.280021457312493</c:v>
                </c:pt>
                <c:pt idx="22">
                  <c:v>64.299586266999995</c:v>
                </c:pt>
                <c:pt idx="23">
                  <c:v>66.314681879812511</c:v>
                </c:pt>
                <c:pt idx="24">
                  <c:v>68.325449471999988</c:v>
                </c:pt>
                <c:pt idx="25">
                  <c:v>70.3320239453125</c:v>
                </c:pt>
                <c:pt idx="26">
                  <c:v>72.334533926999995</c:v>
                </c:pt>
                <c:pt idx="27">
                  <c:v>74.333101769812487</c:v>
                </c:pt>
                <c:pt idx="28">
                  <c:v>76.32784355199999</c:v>
                </c:pt>
                <c:pt idx="29">
                  <c:v>78.318869077312499</c:v>
                </c:pt>
                <c:pt idx="30">
                  <c:v>80.30628187500001</c:v>
                </c:pt>
                <c:pt idx="31">
                  <c:v>82.290179199812499</c:v>
                </c:pt>
                <c:pt idx="32">
                  <c:v>84.270652031999987</c:v>
                </c:pt>
                <c:pt idx="33">
                  <c:v>86.2477850773125</c:v>
                </c:pt>
                <c:pt idx="34">
                  <c:v>88.221656766999999</c:v>
                </c:pt>
                <c:pt idx="35">
                  <c:v>90.192339257812492</c:v>
                </c:pt>
                <c:pt idx="36">
                  <c:v>92.159898432000006</c:v>
                </c:pt>
                <c:pt idx="37">
                  <c:v>94.124393897312501</c:v>
                </c:pt>
                <c:pt idx="38">
                  <c:v>96.085878987000001</c:v>
                </c:pt>
                <c:pt idx="39">
                  <c:v>98.044400759812504</c:v>
                </c:pt>
                <c:pt idx="40">
                  <c:v>100</c:v>
                </c:pt>
                <c:pt idx="41">
                  <c:v>101.95270625000002</c:v>
                </c:pt>
                <c:pt idx="42">
                  <c:v>103.902525</c:v>
                </c:pt>
                <c:pt idx="43">
                  <c:v>105.84945625000002</c:v>
                </c:pt>
                <c:pt idx="44">
                  <c:v>107.79349999999998</c:v>
                </c:pt>
                <c:pt idx="45">
                  <c:v>109.73465625</c:v>
                </c:pt>
                <c:pt idx="46">
                  <c:v>111.67292499999999</c:v>
                </c:pt>
                <c:pt idx="47">
                  <c:v>113.60830625</c:v>
                </c:pt>
                <c:pt idx="48">
                  <c:v>115.5408</c:v>
                </c:pt>
                <c:pt idx="49">
                  <c:v>117.47040625</c:v>
                </c:pt>
                <c:pt idx="50">
                  <c:v>119.39712500000002</c:v>
                </c:pt>
                <c:pt idx="51">
                  <c:v>121.32095624999999</c:v>
                </c:pt>
                <c:pt idx="52">
                  <c:v>123.24189999999999</c:v>
                </c:pt>
                <c:pt idx="53">
                  <c:v>125.15995625000001</c:v>
                </c:pt>
                <c:pt idx="54">
                  <c:v>127.075125</c:v>
                </c:pt>
                <c:pt idx="55">
                  <c:v>128.98740624999999</c:v>
                </c:pt>
                <c:pt idx="56">
                  <c:v>130.89680000000001</c:v>
                </c:pt>
                <c:pt idx="57">
                  <c:v>132.80330624999999</c:v>
                </c:pt>
                <c:pt idx="58">
                  <c:v>134.70692500000001</c:v>
                </c:pt>
                <c:pt idx="59">
                  <c:v>136.60765624999999</c:v>
                </c:pt>
                <c:pt idx="60">
                  <c:v>138.50549999999998</c:v>
                </c:pt>
                <c:pt idx="61">
                  <c:v>140.40045625000002</c:v>
                </c:pt>
                <c:pt idx="62">
                  <c:v>142.29252500000001</c:v>
                </c:pt>
                <c:pt idx="63">
                  <c:v>144.18170624999999</c:v>
                </c:pt>
                <c:pt idx="64">
                  <c:v>146.06799999999998</c:v>
                </c:pt>
                <c:pt idx="65">
                  <c:v>147.95140625000002</c:v>
                </c:pt>
                <c:pt idx="66">
                  <c:v>149.83192500000001</c:v>
                </c:pt>
                <c:pt idx="67">
                  <c:v>151.70955624999999</c:v>
                </c:pt>
                <c:pt idx="68">
                  <c:v>153.58430000000001</c:v>
                </c:pt>
                <c:pt idx="69">
                  <c:v>155.45615624999999</c:v>
                </c:pt>
                <c:pt idx="70">
                  <c:v>157.32512499999999</c:v>
                </c:pt>
                <c:pt idx="71">
                  <c:v>159.19120624999999</c:v>
                </c:pt>
                <c:pt idx="72">
                  <c:v>161.05440000000002</c:v>
                </c:pt>
                <c:pt idx="73">
                  <c:v>162.91470624999999</c:v>
                </c:pt>
                <c:pt idx="74">
                  <c:v>164.77212499999999</c:v>
                </c:pt>
                <c:pt idx="75">
                  <c:v>166.62665625</c:v>
                </c:pt>
                <c:pt idx="76">
                  <c:v>168.47830000000002</c:v>
                </c:pt>
                <c:pt idx="77">
                  <c:v>170.32705625</c:v>
                </c:pt>
                <c:pt idx="78">
                  <c:v>172.17292500000002</c:v>
                </c:pt>
                <c:pt idx="79">
                  <c:v>174.01590625</c:v>
                </c:pt>
                <c:pt idx="80">
                  <c:v>175.85600000000002</c:v>
                </c:pt>
                <c:pt idx="81">
                  <c:v>177.69320624999997</c:v>
                </c:pt>
                <c:pt idx="82">
                  <c:v>179.527525</c:v>
                </c:pt>
                <c:pt idx="83">
                  <c:v>181.35895625000001</c:v>
                </c:pt>
                <c:pt idx="84">
                  <c:v>183.1875</c:v>
                </c:pt>
                <c:pt idx="85">
                  <c:v>185.01315624999998</c:v>
                </c:pt>
                <c:pt idx="86">
                  <c:v>186.835925</c:v>
                </c:pt>
                <c:pt idx="87">
                  <c:v>188.65580625000001</c:v>
                </c:pt>
                <c:pt idx="88">
                  <c:v>190.47280000000001</c:v>
                </c:pt>
                <c:pt idx="89">
                  <c:v>192.28690624999999</c:v>
                </c:pt>
                <c:pt idx="90">
                  <c:v>194.09812500000001</c:v>
                </c:pt>
                <c:pt idx="91">
                  <c:v>195.90645625000002</c:v>
                </c:pt>
                <c:pt idx="92">
                  <c:v>197.71189999999999</c:v>
                </c:pt>
                <c:pt idx="93">
                  <c:v>199.51445624999997</c:v>
                </c:pt>
                <c:pt idx="94">
                  <c:v>201.31412499999999</c:v>
                </c:pt>
                <c:pt idx="95">
                  <c:v>203.11090625</c:v>
                </c:pt>
                <c:pt idx="96">
                  <c:v>204.90480000000005</c:v>
                </c:pt>
                <c:pt idx="97">
                  <c:v>206.69580625000003</c:v>
                </c:pt>
                <c:pt idx="98">
                  <c:v>208.483925</c:v>
                </c:pt>
                <c:pt idx="99">
                  <c:v>210.26915625000001</c:v>
                </c:pt>
                <c:pt idx="100">
                  <c:v>212.05149999999998</c:v>
                </c:pt>
                <c:pt idx="101">
                  <c:v>213.83095624999996</c:v>
                </c:pt>
                <c:pt idx="102">
                  <c:v>215.60752500000001</c:v>
                </c:pt>
                <c:pt idx="103">
                  <c:v>217.38120624999996</c:v>
                </c:pt>
                <c:pt idx="104">
                  <c:v>219.15200000000002</c:v>
                </c:pt>
                <c:pt idx="105">
                  <c:v>220.91990625000003</c:v>
                </c:pt>
                <c:pt idx="106">
                  <c:v>222.68492499999999</c:v>
                </c:pt>
                <c:pt idx="107">
                  <c:v>224.44705624999997</c:v>
                </c:pt>
                <c:pt idx="108">
                  <c:v>226.2063</c:v>
                </c:pt>
                <c:pt idx="109">
                  <c:v>227.96265624999998</c:v>
                </c:pt>
                <c:pt idx="110">
                  <c:v>229.71612499999998</c:v>
                </c:pt>
                <c:pt idx="111">
                  <c:v>231.46670625000004</c:v>
                </c:pt>
                <c:pt idx="112">
                  <c:v>233.21440000000001</c:v>
                </c:pt>
                <c:pt idx="113">
                  <c:v>234.95920625000002</c:v>
                </c:pt>
                <c:pt idx="114">
                  <c:v>236.70112499999999</c:v>
                </c:pt>
                <c:pt idx="115">
                  <c:v>238.44015625</c:v>
                </c:pt>
                <c:pt idx="116">
                  <c:v>240.1763</c:v>
                </c:pt>
                <c:pt idx="117">
                  <c:v>241.90955624999998</c:v>
                </c:pt>
                <c:pt idx="118">
                  <c:v>243.63992500000003</c:v>
                </c:pt>
                <c:pt idx="119">
                  <c:v>245.36740625000002</c:v>
                </c:pt>
                <c:pt idx="120">
                  <c:v>247.09200000000001</c:v>
                </c:pt>
                <c:pt idx="121">
                  <c:v>248.81370625</c:v>
                </c:pt>
                <c:pt idx="122">
                  <c:v>250.53252499999999</c:v>
                </c:pt>
                <c:pt idx="123">
                  <c:v>252.24845624999998</c:v>
                </c:pt>
                <c:pt idx="124">
                  <c:v>253.9615</c:v>
                </c:pt>
                <c:pt idx="125">
                  <c:v>255.67165624999996</c:v>
                </c:pt>
                <c:pt idx="126">
                  <c:v>257.37892500000004</c:v>
                </c:pt>
                <c:pt idx="127">
                  <c:v>259.08330625000002</c:v>
                </c:pt>
                <c:pt idx="128">
                  <c:v>260.78480000000002</c:v>
                </c:pt>
                <c:pt idx="129">
                  <c:v>262.48340624999997</c:v>
                </c:pt>
                <c:pt idx="130">
                  <c:v>264.179125</c:v>
                </c:pt>
                <c:pt idx="131">
                  <c:v>265.87195624999998</c:v>
                </c:pt>
                <c:pt idx="132">
                  <c:v>267.56189999999998</c:v>
                </c:pt>
                <c:pt idx="133">
                  <c:v>269.24895624999999</c:v>
                </c:pt>
                <c:pt idx="134">
                  <c:v>270.93312500000002</c:v>
                </c:pt>
                <c:pt idx="135">
                  <c:v>272.61440625</c:v>
                </c:pt>
                <c:pt idx="136">
                  <c:v>274.2928</c:v>
                </c:pt>
                <c:pt idx="137">
                  <c:v>275.96830624999996</c:v>
                </c:pt>
                <c:pt idx="138">
                  <c:v>277.64092499999998</c:v>
                </c:pt>
                <c:pt idx="139">
                  <c:v>279.31065624999997</c:v>
                </c:pt>
                <c:pt idx="140">
                  <c:v>280.97750000000002</c:v>
                </c:pt>
                <c:pt idx="141">
                  <c:v>282.64145625000003</c:v>
                </c:pt>
                <c:pt idx="142">
                  <c:v>284.302525</c:v>
                </c:pt>
                <c:pt idx="143">
                  <c:v>285.96070624999999</c:v>
                </c:pt>
                <c:pt idx="144">
                  <c:v>287.61599999999999</c:v>
                </c:pt>
                <c:pt idx="145">
                  <c:v>289.26840625000006</c:v>
                </c:pt>
                <c:pt idx="146">
                  <c:v>290.91792500000003</c:v>
                </c:pt>
                <c:pt idx="147">
                  <c:v>292.56455624999995</c:v>
                </c:pt>
                <c:pt idx="148">
                  <c:v>294.20830000000001</c:v>
                </c:pt>
                <c:pt idx="149">
                  <c:v>295.84915624999996</c:v>
                </c:pt>
                <c:pt idx="150">
                  <c:v>297.48712499999999</c:v>
                </c:pt>
                <c:pt idx="151">
                  <c:v>299.12220624999998</c:v>
                </c:pt>
                <c:pt idx="152">
                  <c:v>300.75440000000003</c:v>
                </c:pt>
                <c:pt idx="153">
                  <c:v>302.38370625000005</c:v>
                </c:pt>
                <c:pt idx="154">
                  <c:v>304.01012499999996</c:v>
                </c:pt>
                <c:pt idx="155">
                  <c:v>305.63365625</c:v>
                </c:pt>
                <c:pt idx="156">
                  <c:v>307.2543</c:v>
                </c:pt>
                <c:pt idx="157">
                  <c:v>308.87205624999996</c:v>
                </c:pt>
                <c:pt idx="158">
                  <c:v>310.48692499999999</c:v>
                </c:pt>
                <c:pt idx="159">
                  <c:v>312.09890625000003</c:v>
                </c:pt>
                <c:pt idx="160">
                  <c:v>313.70800000000003</c:v>
                </c:pt>
                <c:pt idx="161">
                  <c:v>315.31420624999998</c:v>
                </c:pt>
                <c:pt idx="162">
                  <c:v>316.91752500000001</c:v>
                </c:pt>
                <c:pt idx="163">
                  <c:v>318.51795625</c:v>
                </c:pt>
                <c:pt idx="164">
                  <c:v>320.1155</c:v>
                </c:pt>
                <c:pt idx="165">
                  <c:v>321.71015625000001</c:v>
                </c:pt>
                <c:pt idx="166">
                  <c:v>323.30192499999998</c:v>
                </c:pt>
                <c:pt idx="167">
                  <c:v>324.89080624999997</c:v>
                </c:pt>
                <c:pt idx="168">
                  <c:v>326.47680000000003</c:v>
                </c:pt>
                <c:pt idx="169">
                  <c:v>328.05990624999998</c:v>
                </c:pt>
                <c:pt idx="170">
                  <c:v>329.64012500000001</c:v>
                </c:pt>
                <c:pt idx="171">
                  <c:v>331.21745625</c:v>
                </c:pt>
                <c:pt idx="172">
                  <c:v>332.7919</c:v>
                </c:pt>
                <c:pt idx="173">
                  <c:v>334.36345624999996</c:v>
                </c:pt>
                <c:pt idx="174">
                  <c:v>335.93212500000004</c:v>
                </c:pt>
                <c:pt idx="175">
                  <c:v>337.49790625000003</c:v>
                </c:pt>
                <c:pt idx="176">
                  <c:v>339.06079999999997</c:v>
                </c:pt>
                <c:pt idx="177">
                  <c:v>340.62080624999999</c:v>
                </c:pt>
                <c:pt idx="178">
                  <c:v>342.17792500000002</c:v>
                </c:pt>
                <c:pt idx="179">
                  <c:v>343.73215625</c:v>
                </c:pt>
                <c:pt idx="180">
                  <c:v>345.2835</c:v>
                </c:pt>
                <c:pt idx="181">
                  <c:v>346.83195625000002</c:v>
                </c:pt>
                <c:pt idx="182">
                  <c:v>348.37752499999999</c:v>
                </c:pt>
                <c:pt idx="183">
                  <c:v>349.92020624999998</c:v>
                </c:pt>
                <c:pt idx="184">
                  <c:v>351.46</c:v>
                </c:pt>
                <c:pt idx="185">
                  <c:v>352.99690624999999</c:v>
                </c:pt>
                <c:pt idx="186">
                  <c:v>354.53092499999997</c:v>
                </c:pt>
                <c:pt idx="187">
                  <c:v>356.06205625000001</c:v>
                </c:pt>
                <c:pt idx="188">
                  <c:v>357.59029999999996</c:v>
                </c:pt>
                <c:pt idx="189">
                  <c:v>359.11565625000003</c:v>
                </c:pt>
                <c:pt idx="190">
                  <c:v>360.638125</c:v>
                </c:pt>
                <c:pt idx="191">
                  <c:v>362.15770624999999</c:v>
                </c:pt>
                <c:pt idx="192">
                  <c:v>363.67439999999999</c:v>
                </c:pt>
                <c:pt idx="193">
                  <c:v>365.18820625000001</c:v>
                </c:pt>
                <c:pt idx="194">
                  <c:v>366.69912499999998</c:v>
                </c:pt>
                <c:pt idx="195">
                  <c:v>368.20715625000003</c:v>
                </c:pt>
                <c:pt idx="196">
                  <c:v>369.71230000000003</c:v>
                </c:pt>
                <c:pt idx="197">
                  <c:v>371.21455624999993</c:v>
                </c:pt>
                <c:pt idx="198">
                  <c:v>372.71392500000002</c:v>
                </c:pt>
                <c:pt idx="199">
                  <c:v>374.21040624999995</c:v>
                </c:pt>
                <c:pt idx="200">
                  <c:v>375.70400000000001</c:v>
                </c:pt>
                <c:pt idx="201">
                  <c:v>377.19470624999997</c:v>
                </c:pt>
                <c:pt idx="202">
                  <c:v>378.68252499999994</c:v>
                </c:pt>
                <c:pt idx="203">
                  <c:v>380.16745625000004</c:v>
                </c:pt>
                <c:pt idx="204">
                  <c:v>381.64949999999999</c:v>
                </c:pt>
                <c:pt idx="205">
                  <c:v>383.12865625000001</c:v>
                </c:pt>
                <c:pt idx="206">
                  <c:v>384.60492499999992</c:v>
                </c:pt>
                <c:pt idx="207">
                  <c:v>386.07830625000003</c:v>
                </c:pt>
                <c:pt idx="208">
                  <c:v>387.54879999999997</c:v>
                </c:pt>
                <c:pt idx="209">
                  <c:v>389.01640624999999</c:v>
                </c:pt>
                <c:pt idx="210">
                  <c:v>390.48112499999996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2-4E9E-8AB6-1DE35F199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676703"/>
        <c:axId val="381546191"/>
      </c:scatterChart>
      <c:valAx>
        <c:axId val="382676703"/>
        <c:scaling>
          <c:orientation val="minMax"/>
          <c:max val="900"/>
          <c:min val="-3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Temperature, degC</a:t>
                </a:r>
              </a:p>
            </c:rich>
          </c:tx>
          <c:layout>
            <c:manualLayout>
              <c:xMode val="edge"/>
              <c:yMode val="edge"/>
              <c:x val="0.40190540652332496"/>
              <c:y val="0.9515261292452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46191"/>
        <c:crosses val="autoZero"/>
        <c:crossBetween val="midCat"/>
        <c:majorUnit val="100"/>
      </c:valAx>
      <c:valAx>
        <c:axId val="3815461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RTD Resistance, ohms</a:t>
                </a:r>
              </a:p>
            </c:rich>
          </c:tx>
          <c:layout>
            <c:manualLayout>
              <c:xMode val="edge"/>
              <c:yMode val="edge"/>
              <c:x val="7.3800738007380072E-3"/>
              <c:y val="0.36633519516793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76703"/>
        <c:crossesAt val="-300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7429274292742928"/>
          <c:y val="0.37450150349563532"/>
          <c:w val="0.13107040125519365"/>
          <c:h val="2.7289448535755059E-2"/>
        </c:manualLayout>
      </c:layout>
      <c:overlay val="0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</xdr:colOff>
      <xdr:row>27</xdr:row>
      <xdr:rowOff>185735</xdr:rowOff>
    </xdr:from>
    <xdr:to>
      <xdr:col>44</xdr:col>
      <xdr:colOff>571501</xdr:colOff>
      <xdr:row>76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5ABDE8-99FE-4398-9CAA-4A523E9CC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</xdr:colOff>
      <xdr:row>77</xdr:row>
      <xdr:rowOff>114300</xdr:rowOff>
    </xdr:from>
    <xdr:to>
      <xdr:col>44</xdr:col>
      <xdr:colOff>581025</xdr:colOff>
      <xdr:row>118</xdr:row>
      <xdr:rowOff>157165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608668-7177-4768-A853-A2CC030B5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AO258"/>
  <sheetViews>
    <sheetView tabSelected="1" topLeftCell="K1" workbookViewId="0">
      <selection activeCell="X22" sqref="X22"/>
    </sheetView>
  </sheetViews>
  <sheetFormatPr defaultRowHeight="15" x14ac:dyDescent="0.25"/>
  <cols>
    <col min="2" max="3" width="17.5703125" customWidth="1"/>
    <col min="4" max="6" width="17.7109375" customWidth="1"/>
    <col min="7" max="7" width="6.140625" customWidth="1"/>
    <col min="8" max="10" width="12.140625" customWidth="1"/>
    <col min="12" max="12" width="11.28515625" bestFit="1" customWidth="1"/>
    <col min="15" max="15" width="11" customWidth="1"/>
    <col min="18" max="18" width="12" customWidth="1"/>
    <col min="21" max="21" width="12" customWidth="1"/>
    <col min="24" max="24" width="14.140625" customWidth="1"/>
    <col min="35" max="35" width="12.140625" customWidth="1"/>
    <col min="39" max="39" width="12.85546875" customWidth="1"/>
  </cols>
  <sheetData>
    <row r="3" spans="2:41" x14ac:dyDescent="0.25">
      <c r="B3" t="s">
        <v>22</v>
      </c>
    </row>
    <row r="4" spans="2:41" x14ac:dyDescent="0.25">
      <c r="B4" t="s">
        <v>23</v>
      </c>
    </row>
    <row r="5" spans="2:41" x14ac:dyDescent="0.25">
      <c r="B5" t="s">
        <v>46</v>
      </c>
    </row>
    <row r="6" spans="2:41" x14ac:dyDescent="0.25">
      <c r="B6" t="s">
        <v>26</v>
      </c>
    </row>
    <row r="7" spans="2:41" x14ac:dyDescent="0.25">
      <c r="B7" t="s">
        <v>24</v>
      </c>
      <c r="H7" s="12"/>
      <c r="I7" s="10"/>
      <c r="J7" s="10"/>
      <c r="L7" s="13"/>
    </row>
    <row r="8" spans="2:41" x14ac:dyDescent="0.25">
      <c r="B8" t="s">
        <v>47</v>
      </c>
      <c r="H8" s="10"/>
      <c r="I8" s="10"/>
      <c r="J8" s="10"/>
    </row>
    <row r="9" spans="2:41" x14ac:dyDescent="0.25">
      <c r="N9" s="15" t="s">
        <v>29</v>
      </c>
    </row>
    <row r="10" spans="2:41" x14ac:dyDescent="0.25">
      <c r="N10" s="11" t="s">
        <v>25</v>
      </c>
    </row>
    <row r="11" spans="2:41" x14ac:dyDescent="0.25">
      <c r="N11" s="7" t="s">
        <v>20</v>
      </c>
      <c r="V11" t="s">
        <v>36</v>
      </c>
    </row>
    <row r="12" spans="2:41" x14ac:dyDescent="0.25">
      <c r="U12" s="1"/>
      <c r="V12" s="7" t="s">
        <v>33</v>
      </c>
      <c r="AN12" s="10"/>
    </row>
    <row r="13" spans="2:41" x14ac:dyDescent="0.25">
      <c r="H13" s="10"/>
      <c r="I13" s="10"/>
      <c r="J13" s="10"/>
      <c r="N13" t="s">
        <v>27</v>
      </c>
      <c r="V13" s="7" t="s">
        <v>34</v>
      </c>
      <c r="AN13" s="10"/>
    </row>
    <row r="14" spans="2:41" x14ac:dyDescent="0.25">
      <c r="B14" t="s">
        <v>48</v>
      </c>
      <c r="H14" s="10"/>
      <c r="I14" s="10"/>
      <c r="J14" s="10"/>
      <c r="N14" s="11" t="s">
        <v>21</v>
      </c>
      <c r="AN14" s="10"/>
    </row>
    <row r="15" spans="2:41" x14ac:dyDescent="0.25">
      <c r="H15" s="10"/>
      <c r="I15" s="10"/>
      <c r="J15" s="10"/>
      <c r="N15" s="11" t="s">
        <v>20</v>
      </c>
      <c r="AN15" s="10"/>
      <c r="AO15" s="10"/>
    </row>
    <row r="16" spans="2:41" x14ac:dyDescent="0.25">
      <c r="B16" t="s">
        <v>3</v>
      </c>
      <c r="E16" t="s">
        <v>6</v>
      </c>
      <c r="H16" s="10"/>
      <c r="I16" s="10"/>
      <c r="J16" s="10"/>
      <c r="AN16" s="10"/>
      <c r="AO16" s="10"/>
    </row>
    <row r="17" spans="2:39" x14ac:dyDescent="0.25">
      <c r="B17" t="s">
        <v>4</v>
      </c>
      <c r="E17" t="s">
        <v>5</v>
      </c>
      <c r="F17" t="s">
        <v>7</v>
      </c>
      <c r="H17" s="10"/>
      <c r="I17" s="10"/>
      <c r="J17" s="10"/>
      <c r="N17" t="s">
        <v>28</v>
      </c>
    </row>
    <row r="18" spans="2:39" x14ac:dyDescent="0.25">
      <c r="B18" t="s">
        <v>0</v>
      </c>
      <c r="H18" s="10"/>
      <c r="I18" s="10"/>
      <c r="J18" s="10"/>
      <c r="N18" s="7" t="s">
        <v>19</v>
      </c>
    </row>
    <row r="19" spans="2:39" x14ac:dyDescent="0.25">
      <c r="C19" t="s">
        <v>14</v>
      </c>
      <c r="H19" s="10"/>
      <c r="I19" s="10"/>
      <c r="J19" s="10"/>
      <c r="N19" s="7" t="s">
        <v>20</v>
      </c>
    </row>
    <row r="20" spans="2:39" x14ac:dyDescent="0.25">
      <c r="C20" t="s">
        <v>1</v>
      </c>
      <c r="I20" t="s">
        <v>49</v>
      </c>
    </row>
    <row r="21" spans="2:39" x14ac:dyDescent="0.25">
      <c r="C21" s="2" t="s">
        <v>13</v>
      </c>
      <c r="D21" s="3">
        <v>100</v>
      </c>
      <c r="E21" t="s">
        <v>2</v>
      </c>
      <c r="I21" s="6" t="s">
        <v>17</v>
      </c>
      <c r="L21" t="s">
        <v>30</v>
      </c>
      <c r="O21" t="s">
        <v>31</v>
      </c>
      <c r="R21" t="s">
        <v>32</v>
      </c>
      <c r="U21" t="s">
        <v>35</v>
      </c>
      <c r="X21" t="s">
        <v>55</v>
      </c>
      <c r="AM21" s="1"/>
    </row>
    <row r="22" spans="2:39" x14ac:dyDescent="0.25">
      <c r="C22" s="2" t="s">
        <v>8</v>
      </c>
      <c r="D22" s="1">
        <v>3.9083E-3</v>
      </c>
      <c r="L22" s="8">
        <v>-9.2832999999999994E-12</v>
      </c>
      <c r="O22" s="9">
        <v>2.9400999999999998E-9</v>
      </c>
      <c r="R22" s="1">
        <v>1.0154000000000001E-6</v>
      </c>
      <c r="U22" s="1">
        <v>2.8229000000000002</v>
      </c>
      <c r="X22" s="9">
        <v>1.5243000000000001E-10</v>
      </c>
      <c r="AM22" s="1"/>
    </row>
    <row r="23" spans="2:39" x14ac:dyDescent="0.25">
      <c r="C23" s="2" t="s">
        <v>9</v>
      </c>
      <c r="D23" s="1">
        <v>-5.7749999999999998E-7</v>
      </c>
      <c r="I23" t="s">
        <v>42</v>
      </c>
      <c r="L23" s="8">
        <v>1.2506E-8</v>
      </c>
      <c r="O23" s="9">
        <v>-1.4135999999999999E-6</v>
      </c>
      <c r="R23" s="1">
        <v>6.8975000000000004E-4</v>
      </c>
      <c r="U23" s="1">
        <v>-283.39</v>
      </c>
      <c r="X23" s="9">
        <v>-2.8183000000000002E-8</v>
      </c>
    </row>
    <row r="24" spans="2:39" x14ac:dyDescent="0.25">
      <c r="C24" s="2" t="s">
        <v>10</v>
      </c>
      <c r="D24" s="1">
        <v>-4.1830000000000003E-12</v>
      </c>
      <c r="E24" t="s">
        <v>11</v>
      </c>
      <c r="I24" s="7" t="s">
        <v>40</v>
      </c>
      <c r="L24" s="8">
        <v>-4.9960000000000001E-6</v>
      </c>
      <c r="O24" s="9">
        <v>1.3542999999999999E-3</v>
      </c>
      <c r="R24" s="1">
        <v>2.3803000000000001</v>
      </c>
      <c r="X24" s="9">
        <v>-4.826E-6</v>
      </c>
    </row>
    <row r="25" spans="2:39" x14ac:dyDescent="0.25">
      <c r="D25" s="1">
        <v>0</v>
      </c>
      <c r="E25" t="s">
        <v>12</v>
      </c>
      <c r="I25" s="7" t="s">
        <v>41</v>
      </c>
      <c r="L25" s="8">
        <v>1.9434999999999999E-3</v>
      </c>
      <c r="O25" s="9">
        <v>2.3132000000000001</v>
      </c>
      <c r="R25" s="1">
        <v>-245.68</v>
      </c>
      <c r="X25" s="9">
        <v>2.5858999999999999E-3</v>
      </c>
    </row>
    <row r="26" spans="2:39" x14ac:dyDescent="0.25">
      <c r="L26" s="8">
        <v>2.2728999999999999</v>
      </c>
      <c r="O26" s="9">
        <v>-243.81</v>
      </c>
      <c r="X26" s="9">
        <v>2.2227999999999999</v>
      </c>
    </row>
    <row r="27" spans="2:39" x14ac:dyDescent="0.25">
      <c r="H27" t="s">
        <v>43</v>
      </c>
      <c r="L27" s="8">
        <v>-242.97</v>
      </c>
      <c r="X27" s="9">
        <v>-242.02</v>
      </c>
    </row>
    <row r="28" spans="2:39" x14ac:dyDescent="0.25">
      <c r="H28" s="9">
        <v>0.35349999999999998</v>
      </c>
    </row>
    <row r="29" spans="2:39" ht="15.75" x14ac:dyDescent="0.25">
      <c r="C29" s="14" t="s">
        <v>44</v>
      </c>
      <c r="H29" s="9">
        <v>100.62</v>
      </c>
      <c r="L29" s="14" t="s">
        <v>45</v>
      </c>
    </row>
    <row r="31" spans="2:39" x14ac:dyDescent="0.25">
      <c r="B31" s="2" t="s">
        <v>15</v>
      </c>
      <c r="C31" s="2" t="s">
        <v>16</v>
      </c>
      <c r="D31" s="2" t="s">
        <v>8</v>
      </c>
      <c r="E31" s="2" t="s">
        <v>9</v>
      </c>
      <c r="F31" s="2" t="s">
        <v>10</v>
      </c>
      <c r="G31" s="2"/>
      <c r="H31" s="2" t="s">
        <v>39</v>
      </c>
      <c r="I31" s="2" t="s">
        <v>38</v>
      </c>
      <c r="J31" s="2"/>
      <c r="K31" s="2"/>
      <c r="L31" s="2" t="s">
        <v>37</v>
      </c>
      <c r="M31" s="2" t="s">
        <v>18</v>
      </c>
      <c r="N31" s="2"/>
      <c r="O31" s="2" t="s">
        <v>37</v>
      </c>
      <c r="P31" s="2" t="s">
        <v>18</v>
      </c>
      <c r="Q31" s="2"/>
      <c r="R31" s="2" t="s">
        <v>37</v>
      </c>
      <c r="S31" s="2" t="s">
        <v>18</v>
      </c>
      <c r="T31" s="2"/>
      <c r="U31" s="2" t="s">
        <v>37</v>
      </c>
      <c r="V31" s="2" t="s">
        <v>18</v>
      </c>
      <c r="W31" s="2"/>
      <c r="X31" s="2" t="s">
        <v>37</v>
      </c>
      <c r="Y31" s="2" t="s">
        <v>18</v>
      </c>
      <c r="Z31" s="2"/>
      <c r="AA31" s="2"/>
      <c r="AB31" s="2"/>
    </row>
    <row r="32" spans="2:39" x14ac:dyDescent="0.25">
      <c r="B32" s="3">
        <v>-200</v>
      </c>
      <c r="C32" s="5">
        <f t="shared" ref="C32:C95" si="0">$D$21*(1+D32*B32+E32*B32*B32+F32*(B32-100)*B32*B32*B32)</f>
        <v>18.520079999999997</v>
      </c>
      <c r="D32" s="1">
        <f t="shared" ref="D32:D95" si="1">$D$22</f>
        <v>3.9083E-3</v>
      </c>
      <c r="E32" s="1">
        <f t="shared" ref="E32:E95" si="2">$D$23</f>
        <v>-5.7749999999999998E-7</v>
      </c>
      <c r="F32" s="1">
        <f t="shared" ref="F32:F95" si="3">IF(B32&lt;0,$D$24,$D$25)</f>
        <v>-4.1830000000000003E-12</v>
      </c>
      <c r="G32" s="1"/>
      <c r="H32" s="4">
        <f t="shared" ref="H32:H95" si="4">($B32*H$28+H$29)</f>
        <v>29.92</v>
      </c>
      <c r="I32" s="4">
        <f>H32-$C32</f>
        <v>11.399920000000005</v>
      </c>
      <c r="J32" s="4"/>
      <c r="L32" s="4">
        <f>$C32*($C32*($C32*($C32*($C32*L$22+L$23)+L$24)+L$25)+L$26)+L$27</f>
        <v>-200.23938744503462</v>
      </c>
      <c r="M32" s="4">
        <f>L32-$B32</f>
        <v>-0.23938744503462317</v>
      </c>
      <c r="N32" s="4"/>
      <c r="O32" s="4">
        <f t="shared" ref="O32:O95" si="5">($C32*($C32*($C32*($C32*O$22+O$23)+O$24)+O$25)+O$26)</f>
        <v>-200.51346870690438</v>
      </c>
      <c r="P32" s="4">
        <f>O32-$B32</f>
        <v>-0.5134687069043764</v>
      </c>
      <c r="Q32" s="4"/>
      <c r="R32" s="4">
        <f t="shared" ref="R32:R95" si="6">($C32*($C32*($C32*R$22+R$23)+R$24)+R$25)</f>
        <v>-201.35362381432864</v>
      </c>
      <c r="S32" s="4">
        <f>R32-$B32</f>
        <v>-1.3536238143286425</v>
      </c>
      <c r="T32" s="4"/>
      <c r="U32" s="4">
        <f t="shared" ref="U32:U95" si="7">$C32*U$22+U$23</f>
        <v>-231.10966616799999</v>
      </c>
      <c r="V32" s="4">
        <f>U32-$B32</f>
        <v>-31.10966616799999</v>
      </c>
      <c r="W32" s="4"/>
      <c r="X32" s="4">
        <f>$C32*($C32*($C32*($C32*($C32*X$22+X$23)+X$24)+X$25)+X$26)+X$27</f>
        <v>-200.00025912801027</v>
      </c>
      <c r="Y32" s="4">
        <f>X32-$B32</f>
        <v>-2.5912801027061505E-4</v>
      </c>
      <c r="Z32" s="4"/>
      <c r="AA32" s="4"/>
      <c r="AB32" s="4"/>
    </row>
    <row r="33" spans="2:28" x14ac:dyDescent="0.25">
      <c r="B33" s="3">
        <f>B32+5</f>
        <v>-195</v>
      </c>
      <c r="C33" s="5">
        <f t="shared" si="0"/>
        <v>20.677221797312495</v>
      </c>
      <c r="D33" s="1">
        <f t="shared" si="1"/>
        <v>3.9083E-3</v>
      </c>
      <c r="E33" s="1">
        <f t="shared" si="2"/>
        <v>-5.7749999999999998E-7</v>
      </c>
      <c r="F33" s="1">
        <f t="shared" si="3"/>
        <v>-4.1830000000000003E-12</v>
      </c>
      <c r="G33" s="1"/>
      <c r="H33" s="4">
        <f t="shared" si="4"/>
        <v>31.687500000000014</v>
      </c>
      <c r="I33" s="4">
        <f t="shared" ref="I33:I96" si="8">H33-$C33</f>
        <v>11.01027820268752</v>
      </c>
      <c r="J33" s="4"/>
      <c r="L33" s="4">
        <f t="shared" ref="L33:L96" si="9">$C33*($C33*($C33*($C33*($C33*$L$22+$L$23)+$L$24)+$L$25)+$L$26)+$L$27</f>
        <v>-195.18372014955838</v>
      </c>
      <c r="M33" s="4">
        <f t="shared" ref="M33:M96" si="10">L33-B33</f>
        <v>-0.18372014955838267</v>
      </c>
      <c r="N33" s="4"/>
      <c r="O33" s="4">
        <f t="shared" si="5"/>
        <v>-195.41238243948416</v>
      </c>
      <c r="P33" s="4">
        <f t="shared" ref="P33:P96" si="11">O33-$B33</f>
        <v>-0.41238243948416198</v>
      </c>
      <c r="Q33" s="4"/>
      <c r="R33" s="4">
        <f t="shared" si="6"/>
        <v>-196.15813142873844</v>
      </c>
      <c r="S33" s="4">
        <f t="shared" ref="S33:S96" si="12">R33-$B33</f>
        <v>-1.158131428738443</v>
      </c>
      <c r="T33" s="4"/>
      <c r="U33" s="4">
        <f t="shared" si="7"/>
        <v>-225.02027058836654</v>
      </c>
      <c r="V33" s="4">
        <f t="shared" ref="V33:V96" si="13">U33-$B33</f>
        <v>-30.020270588366543</v>
      </c>
      <c r="W33" s="4"/>
      <c r="X33" s="4">
        <f t="shared" ref="X33:X96" si="14">$C33*($C33*($C33*($C33*($C33*X$22+X$23)+X$24)+X$25)+X$26)+X$27</f>
        <v>-195.00031615157613</v>
      </c>
      <c r="Y33" s="4">
        <f t="shared" ref="Y33:Y96" si="15">X33-$B33</f>
        <v>-3.1615157612918665E-4</v>
      </c>
      <c r="Z33" s="4"/>
      <c r="AA33" s="4"/>
      <c r="AB33" s="4"/>
    </row>
    <row r="34" spans="2:28" x14ac:dyDescent="0.25">
      <c r="B34" s="3">
        <f t="shared" ref="B34:B97" si="16">B33+5</f>
        <v>-190</v>
      </c>
      <c r="C34" s="5">
        <f t="shared" si="0"/>
        <v>22.825480286999998</v>
      </c>
      <c r="D34" s="1">
        <f t="shared" si="1"/>
        <v>3.9083E-3</v>
      </c>
      <c r="E34" s="1">
        <f t="shared" si="2"/>
        <v>-5.7749999999999998E-7</v>
      </c>
      <c r="F34" s="1">
        <f t="shared" si="3"/>
        <v>-4.1830000000000003E-12</v>
      </c>
      <c r="G34" s="1"/>
      <c r="H34" s="4">
        <f t="shared" si="4"/>
        <v>33.455000000000013</v>
      </c>
      <c r="I34" s="4">
        <f t="shared" si="8"/>
        <v>10.629519713000015</v>
      </c>
      <c r="J34" s="4"/>
      <c r="L34" s="4">
        <f t="shared" si="9"/>
        <v>-190.13347334116941</v>
      </c>
      <c r="M34" s="4">
        <f t="shared" si="10"/>
        <v>-0.13347334116940601</v>
      </c>
      <c r="N34" s="4"/>
      <c r="O34" s="4">
        <f t="shared" si="5"/>
        <v>-190.32051789453311</v>
      </c>
      <c r="P34" s="4">
        <f t="shared" si="11"/>
        <v>-0.3205178945331113</v>
      </c>
      <c r="Q34" s="4"/>
      <c r="R34" s="4">
        <f t="shared" si="6"/>
        <v>-190.97707249146515</v>
      </c>
      <c r="S34" s="4">
        <f t="shared" si="12"/>
        <v>-0.97707249146515096</v>
      </c>
      <c r="T34" s="4"/>
      <c r="U34" s="4">
        <f t="shared" si="7"/>
        <v>-218.95595169782769</v>
      </c>
      <c r="V34" s="4">
        <f t="shared" si="13"/>
        <v>-28.955951697827686</v>
      </c>
      <c r="W34" s="4"/>
      <c r="X34" s="4">
        <f t="shared" si="14"/>
        <v>-190.00035902509256</v>
      </c>
      <c r="Y34" s="4">
        <f t="shared" si="15"/>
        <v>-3.5902509256402482E-4</v>
      </c>
      <c r="Z34" s="4"/>
      <c r="AA34" s="4"/>
      <c r="AB34" s="4"/>
    </row>
    <row r="35" spans="2:28" x14ac:dyDescent="0.25">
      <c r="B35" s="3">
        <f t="shared" si="16"/>
        <v>-185</v>
      </c>
      <c r="C35" s="5">
        <f t="shared" si="0"/>
        <v>24.965128409812504</v>
      </c>
      <c r="D35" s="1">
        <f t="shared" si="1"/>
        <v>3.9083E-3</v>
      </c>
      <c r="E35" s="1">
        <f t="shared" si="2"/>
        <v>-5.7749999999999998E-7</v>
      </c>
      <c r="F35" s="1">
        <f t="shared" si="3"/>
        <v>-4.1830000000000003E-12</v>
      </c>
      <c r="G35" s="1"/>
      <c r="H35" s="4">
        <f t="shared" si="4"/>
        <v>35.222500000000011</v>
      </c>
      <c r="I35" s="4">
        <f t="shared" si="8"/>
        <v>10.257371590187507</v>
      </c>
      <c r="J35" s="4"/>
      <c r="L35" s="4">
        <f t="shared" si="9"/>
        <v>-185.08842678657294</v>
      </c>
      <c r="M35" s="4">
        <f t="shared" si="10"/>
        <v>-8.8426786572938454E-2</v>
      </c>
      <c r="N35" s="4"/>
      <c r="O35" s="4">
        <f t="shared" si="5"/>
        <v>-185.2374402649138</v>
      </c>
      <c r="P35" s="4">
        <f t="shared" si="11"/>
        <v>-0.23744026491380055</v>
      </c>
      <c r="Q35" s="4"/>
      <c r="R35" s="4">
        <f t="shared" si="6"/>
        <v>-185.80981356491995</v>
      </c>
      <c r="S35" s="4">
        <f t="shared" si="12"/>
        <v>-0.80981356491994916</v>
      </c>
      <c r="T35" s="4"/>
      <c r="U35" s="4">
        <f t="shared" si="7"/>
        <v>-212.91593901194028</v>
      </c>
      <c r="V35" s="4">
        <f t="shared" si="13"/>
        <v>-27.915939011940281</v>
      </c>
      <c r="W35" s="4"/>
      <c r="X35" s="4">
        <f t="shared" si="14"/>
        <v>-185.00039126132629</v>
      </c>
      <c r="Y35" s="4">
        <f t="shared" si="15"/>
        <v>-3.9126132628553023E-4</v>
      </c>
      <c r="Z35" s="4"/>
      <c r="AA35" s="4"/>
      <c r="AB35" s="4"/>
    </row>
    <row r="36" spans="2:28" x14ac:dyDescent="0.25">
      <c r="B36" s="3">
        <f t="shared" si="16"/>
        <v>-180</v>
      </c>
      <c r="C36" s="5">
        <f t="shared" si="0"/>
        <v>27.096432832000005</v>
      </c>
      <c r="D36" s="1">
        <f t="shared" si="1"/>
        <v>3.9083E-3</v>
      </c>
      <c r="E36" s="1">
        <f t="shared" si="2"/>
        <v>-5.7749999999999998E-7</v>
      </c>
      <c r="F36" s="1">
        <f t="shared" si="3"/>
        <v>-4.1830000000000003E-12</v>
      </c>
      <c r="G36" s="1"/>
      <c r="H36" s="4">
        <f t="shared" si="4"/>
        <v>36.990000000000009</v>
      </c>
      <c r="I36" s="4">
        <f t="shared" si="8"/>
        <v>9.8935671680000041</v>
      </c>
      <c r="J36" s="4"/>
      <c r="L36" s="4">
        <f t="shared" si="9"/>
        <v>-180.04835533885688</v>
      </c>
      <c r="M36" s="4">
        <f t="shared" si="10"/>
        <v>-4.8355338856879371E-2</v>
      </c>
      <c r="N36" s="4"/>
      <c r="O36" s="4">
        <f t="shared" si="5"/>
        <v>-180.16272008312325</v>
      </c>
      <c r="P36" s="4">
        <f t="shared" si="11"/>
        <v>-0.16272008312324715</v>
      </c>
      <c r="Q36" s="4"/>
      <c r="R36" s="4">
        <f t="shared" si="6"/>
        <v>-180.65573394993211</v>
      </c>
      <c r="S36" s="4">
        <f t="shared" si="12"/>
        <v>-0.65573394993211309</v>
      </c>
      <c r="T36" s="4"/>
      <c r="U36" s="4">
        <f t="shared" si="7"/>
        <v>-206.89947975854716</v>
      </c>
      <c r="V36" s="4">
        <f t="shared" si="13"/>
        <v>-26.899479758547159</v>
      </c>
      <c r="W36" s="4"/>
      <c r="X36" s="4">
        <f t="shared" si="14"/>
        <v>-180.00041598561495</v>
      </c>
      <c r="Y36" s="4">
        <f t="shared" si="15"/>
        <v>-4.1598561494993191E-4</v>
      </c>
      <c r="Z36" s="4"/>
      <c r="AA36" s="4"/>
      <c r="AB36" s="4"/>
    </row>
    <row r="37" spans="2:28" x14ac:dyDescent="0.25">
      <c r="B37" s="3">
        <f t="shared" si="16"/>
        <v>-175</v>
      </c>
      <c r="C37" s="5">
        <f t="shared" si="0"/>
        <v>29.219653945312501</v>
      </c>
      <c r="D37" s="1">
        <f t="shared" si="1"/>
        <v>3.9083E-3</v>
      </c>
      <c r="E37" s="1">
        <f t="shared" si="2"/>
        <v>-5.7749999999999998E-7</v>
      </c>
      <c r="F37" s="1">
        <f t="shared" si="3"/>
        <v>-4.1830000000000003E-12</v>
      </c>
      <c r="G37" s="1"/>
      <c r="H37" s="4">
        <f t="shared" si="4"/>
        <v>38.757500000000007</v>
      </c>
      <c r="I37" s="4">
        <f t="shared" si="8"/>
        <v>9.5378460546875061</v>
      </c>
      <c r="J37" s="4"/>
      <c r="L37" s="4">
        <f t="shared" si="9"/>
        <v>-175.01302984255119</v>
      </c>
      <c r="M37" s="4">
        <f t="shared" si="10"/>
        <v>-1.3029842551190995E-2</v>
      </c>
      <c r="N37" s="4"/>
      <c r="O37" s="4">
        <f t="shared" si="5"/>
        <v>-175.0959336052922</v>
      </c>
      <c r="P37" s="4">
        <f t="shared" si="11"/>
        <v>-9.5933605292202628E-2</v>
      </c>
      <c r="Q37" s="4"/>
      <c r="R37" s="4">
        <f t="shared" si="6"/>
        <v>-175.51422573415567</v>
      </c>
      <c r="S37" s="4">
        <f t="shared" si="12"/>
        <v>-0.51422573415567285</v>
      </c>
      <c r="T37" s="4"/>
      <c r="U37" s="4">
        <f t="shared" si="7"/>
        <v>-200.90583887777734</v>
      </c>
      <c r="V37" s="4">
        <f t="shared" si="13"/>
        <v>-25.905838877777342</v>
      </c>
      <c r="W37" s="4"/>
      <c r="X37" s="4">
        <f t="shared" si="14"/>
        <v>-175.0004358833699</v>
      </c>
      <c r="Y37" s="4">
        <f t="shared" si="15"/>
        <v>-4.3588336990296739E-4</v>
      </c>
      <c r="Z37" s="4"/>
      <c r="AA37" s="4"/>
      <c r="AB37" s="4"/>
    </row>
    <row r="38" spans="2:28" x14ac:dyDescent="0.25">
      <c r="B38" s="3">
        <f t="shared" si="16"/>
        <v>-170</v>
      </c>
      <c r="C38" s="5">
        <f t="shared" si="0"/>
        <v>31.335045866999998</v>
      </c>
      <c r="D38" s="1">
        <f t="shared" si="1"/>
        <v>3.9083E-3</v>
      </c>
      <c r="E38" s="1">
        <f t="shared" si="2"/>
        <v>-5.7749999999999998E-7</v>
      </c>
      <c r="F38" s="1">
        <f t="shared" si="3"/>
        <v>-4.1830000000000003E-12</v>
      </c>
      <c r="G38" s="1"/>
      <c r="H38" s="4">
        <f t="shared" si="4"/>
        <v>40.525000000000006</v>
      </c>
      <c r="I38" s="4">
        <f t="shared" si="8"/>
        <v>9.1899541330000076</v>
      </c>
      <c r="J38" s="4"/>
      <c r="L38" s="4">
        <f t="shared" si="9"/>
        <v>-169.98221799668488</v>
      </c>
      <c r="M38" s="4">
        <f t="shared" si="10"/>
        <v>1.7782003315119255E-2</v>
      </c>
      <c r="N38" s="4"/>
      <c r="O38" s="4">
        <f t="shared" si="5"/>
        <v>-170.03666318198458</v>
      </c>
      <c r="P38" s="4">
        <f t="shared" si="11"/>
        <v>-3.6663181984579296E-2</v>
      </c>
      <c r="Q38" s="4"/>
      <c r="R38" s="4">
        <f t="shared" si="6"/>
        <v>-170.38469384259491</v>
      </c>
      <c r="S38" s="4">
        <f t="shared" si="12"/>
        <v>-0.38469384259491335</v>
      </c>
      <c r="T38" s="4"/>
      <c r="U38" s="4">
        <f t="shared" si="7"/>
        <v>-194.93429902204571</v>
      </c>
      <c r="V38" s="4">
        <f t="shared" si="13"/>
        <v>-24.934299022045707</v>
      </c>
      <c r="W38" s="4"/>
      <c r="X38" s="4">
        <f t="shared" si="14"/>
        <v>-170.00045317446848</v>
      </c>
      <c r="Y38" s="4">
        <f t="shared" si="15"/>
        <v>-4.5317446847548126E-4</v>
      </c>
      <c r="Z38" s="4"/>
      <c r="AA38" s="4"/>
      <c r="AB38" s="4"/>
    </row>
    <row r="39" spans="2:28" x14ac:dyDescent="0.25">
      <c r="B39" s="3">
        <f t="shared" si="16"/>
        <v>-165</v>
      </c>
      <c r="C39" s="5">
        <f t="shared" si="0"/>
        <v>33.442856439812502</v>
      </c>
      <c r="D39" s="1">
        <f t="shared" si="1"/>
        <v>3.9083E-3</v>
      </c>
      <c r="E39" s="1">
        <f t="shared" si="2"/>
        <v>-5.7749999999999998E-7</v>
      </c>
      <c r="F39" s="1">
        <f t="shared" si="3"/>
        <v>-4.1830000000000003E-12</v>
      </c>
      <c r="G39" s="1"/>
      <c r="H39" s="4">
        <f t="shared" si="4"/>
        <v>42.292500000000011</v>
      </c>
      <c r="I39" s="4">
        <f t="shared" si="8"/>
        <v>8.8496435601875092</v>
      </c>
      <c r="J39" s="4"/>
      <c r="L39" s="4">
        <f t="shared" si="9"/>
        <v>-164.95568517800419</v>
      </c>
      <c r="M39" s="4">
        <f t="shared" si="10"/>
        <v>4.4314821995811826E-2</v>
      </c>
      <c r="N39" s="4"/>
      <c r="O39" s="4">
        <f t="shared" si="5"/>
        <v>-164.98449761640103</v>
      </c>
      <c r="P39" s="4">
        <f t="shared" si="11"/>
        <v>1.5502383598970937E-2</v>
      </c>
      <c r="Q39" s="4"/>
      <c r="R39" s="4">
        <f t="shared" si="6"/>
        <v>-165.26655609019383</v>
      </c>
      <c r="S39" s="4">
        <f t="shared" si="12"/>
        <v>-0.26655609019383064</v>
      </c>
      <c r="T39" s="4"/>
      <c r="U39" s="4">
        <f t="shared" si="7"/>
        <v>-188.98416055605327</v>
      </c>
      <c r="V39" s="4">
        <f t="shared" si="13"/>
        <v>-23.984160556053268</v>
      </c>
      <c r="W39" s="4"/>
      <c r="X39" s="4">
        <f t="shared" si="14"/>
        <v>-165.00046961016699</v>
      </c>
      <c r="Y39" s="4">
        <f t="shared" si="15"/>
        <v>-4.6961016698787716E-4</v>
      </c>
      <c r="Z39" s="4"/>
      <c r="AA39" s="4"/>
      <c r="AB39" s="4"/>
    </row>
    <row r="40" spans="2:28" x14ac:dyDescent="0.25">
      <c r="B40" s="3">
        <f t="shared" si="16"/>
        <v>-160</v>
      </c>
      <c r="C40" s="5">
        <f t="shared" si="0"/>
        <v>35.543327231999996</v>
      </c>
      <c r="D40" s="1">
        <f t="shared" si="1"/>
        <v>3.9083E-3</v>
      </c>
      <c r="E40" s="1">
        <f t="shared" si="2"/>
        <v>-5.7749999999999998E-7</v>
      </c>
      <c r="F40" s="1">
        <f t="shared" si="3"/>
        <v>-4.1830000000000003E-12</v>
      </c>
      <c r="G40" s="1"/>
      <c r="H40" s="4">
        <f t="shared" si="4"/>
        <v>44.060000000000009</v>
      </c>
      <c r="I40" s="4">
        <f t="shared" si="8"/>
        <v>8.5166727680000136</v>
      </c>
      <c r="J40" s="4"/>
      <c r="L40" s="4">
        <f t="shared" si="9"/>
        <v>-159.93319522640377</v>
      </c>
      <c r="M40" s="4">
        <f t="shared" si="10"/>
        <v>6.6804773596231826E-2</v>
      </c>
      <c r="N40" s="4"/>
      <c r="O40" s="4">
        <f t="shared" si="5"/>
        <v>-159.93903251056267</v>
      </c>
      <c r="P40" s="4">
        <f t="shared" si="11"/>
        <v>6.0967489437331324E-2</v>
      </c>
      <c r="Q40" s="4"/>
      <c r="R40" s="4">
        <f t="shared" si="6"/>
        <v>-160.15924323643947</v>
      </c>
      <c r="S40" s="4">
        <f t="shared" si="12"/>
        <v>-0.15924323643946536</v>
      </c>
      <c r="T40" s="4"/>
      <c r="U40" s="4">
        <f t="shared" si="7"/>
        <v>-183.05474155678718</v>
      </c>
      <c r="V40" s="4">
        <f t="shared" si="13"/>
        <v>-23.054741556787178</v>
      </c>
      <c r="W40" s="4"/>
      <c r="X40" s="4">
        <f t="shared" si="14"/>
        <v>-160.00048648853584</v>
      </c>
      <c r="Y40" s="4">
        <f t="shared" si="15"/>
        <v>-4.8648853584154494E-4</v>
      </c>
      <c r="Z40" s="4"/>
      <c r="AA40" s="4"/>
      <c r="AB40" s="4"/>
    </row>
    <row r="41" spans="2:28" x14ac:dyDescent="0.25">
      <c r="B41" s="3">
        <f t="shared" si="16"/>
        <v>-155</v>
      </c>
      <c r="C41" s="5">
        <f t="shared" si="0"/>
        <v>37.636693537312496</v>
      </c>
      <c r="D41" s="1">
        <f t="shared" si="1"/>
        <v>3.9083E-3</v>
      </c>
      <c r="E41" s="1">
        <f t="shared" si="2"/>
        <v>-5.7749999999999998E-7</v>
      </c>
      <c r="F41" s="1">
        <f t="shared" si="3"/>
        <v>-4.1830000000000003E-12</v>
      </c>
      <c r="G41" s="1"/>
      <c r="H41" s="4">
        <f t="shared" si="4"/>
        <v>45.827500000000008</v>
      </c>
      <c r="I41" s="4">
        <f t="shared" si="8"/>
        <v>8.1908064626875117</v>
      </c>
      <c r="J41" s="4"/>
      <c r="L41" s="4">
        <f t="shared" si="9"/>
        <v>-154.91451119451813</v>
      </c>
      <c r="M41" s="4">
        <f t="shared" si="10"/>
        <v>8.5488805481872987E-2</v>
      </c>
      <c r="N41" s="4"/>
      <c r="O41" s="4">
        <f t="shared" si="5"/>
        <v>-154.8998706000263</v>
      </c>
      <c r="P41" s="4">
        <f t="shared" si="11"/>
        <v>0.10012939997369585</v>
      </c>
      <c r="Q41" s="4"/>
      <c r="R41" s="4">
        <f t="shared" si="6"/>
        <v>-155.0621990419337</v>
      </c>
      <c r="S41" s="4">
        <f t="shared" si="12"/>
        <v>-6.2199041933695298E-2</v>
      </c>
      <c r="T41" s="4"/>
      <c r="U41" s="4">
        <f t="shared" si="7"/>
        <v>-177.14537781352055</v>
      </c>
      <c r="V41" s="4">
        <f t="shared" si="13"/>
        <v>-22.145377813520554</v>
      </c>
      <c r="W41" s="4"/>
      <c r="X41" s="4">
        <f t="shared" si="14"/>
        <v>-155.00050468476593</v>
      </c>
      <c r="Y41" s="4">
        <f t="shared" si="15"/>
        <v>-5.0468476592868683E-4</v>
      </c>
      <c r="Z41" s="4"/>
      <c r="AA41" s="4"/>
      <c r="AB41" s="4"/>
    </row>
    <row r="42" spans="2:28" x14ac:dyDescent="0.25">
      <c r="B42" s="3">
        <f t="shared" si="16"/>
        <v>-150</v>
      </c>
      <c r="C42" s="5">
        <f t="shared" si="0"/>
        <v>39.723184374999995</v>
      </c>
      <c r="D42" s="1">
        <f t="shared" si="1"/>
        <v>3.9083E-3</v>
      </c>
      <c r="E42" s="1">
        <f t="shared" si="2"/>
        <v>-5.7749999999999998E-7</v>
      </c>
      <c r="F42" s="1">
        <f t="shared" si="3"/>
        <v>-4.1830000000000003E-12</v>
      </c>
      <c r="G42" s="1"/>
      <c r="H42" s="4">
        <f t="shared" si="4"/>
        <v>47.595000000000006</v>
      </c>
      <c r="I42" s="4">
        <f t="shared" si="8"/>
        <v>7.8718156250000106</v>
      </c>
      <c r="J42" s="4"/>
      <c r="L42" s="4">
        <f t="shared" si="9"/>
        <v>-149.89939606331967</v>
      </c>
      <c r="M42" s="4">
        <f t="shared" si="10"/>
        <v>0.1006039366803293</v>
      </c>
      <c r="N42" s="4"/>
      <c r="O42" s="4">
        <f t="shared" si="5"/>
        <v>-149.86662207766011</v>
      </c>
      <c r="P42" s="4">
        <f t="shared" si="11"/>
        <v>0.13337792233988921</v>
      </c>
      <c r="Q42" s="4"/>
      <c r="R42" s="4">
        <f t="shared" si="6"/>
        <v>-149.97488032689333</v>
      </c>
      <c r="S42" s="4">
        <f t="shared" si="12"/>
        <v>2.5119673106672735E-2</v>
      </c>
      <c r="T42" s="4"/>
      <c r="U42" s="4">
        <f t="shared" si="7"/>
        <v>-171.25542282781248</v>
      </c>
      <c r="V42" s="4">
        <f t="shared" si="13"/>
        <v>-21.255422827812481</v>
      </c>
      <c r="W42" s="4"/>
      <c r="X42" s="4">
        <f t="shared" si="14"/>
        <v>-150.00052469301724</v>
      </c>
      <c r="Y42" s="4">
        <f t="shared" si="15"/>
        <v>-5.2469301724045181E-4</v>
      </c>
      <c r="Z42" s="4"/>
      <c r="AA42" s="4"/>
      <c r="AB42" s="4"/>
    </row>
    <row r="43" spans="2:28" x14ac:dyDescent="0.25">
      <c r="B43" s="3">
        <f t="shared" si="16"/>
        <v>-145</v>
      </c>
      <c r="C43" s="5">
        <f t="shared" si="0"/>
        <v>41.803022489812498</v>
      </c>
      <c r="D43" s="1">
        <f t="shared" si="1"/>
        <v>3.9083E-3</v>
      </c>
      <c r="E43" s="1">
        <f t="shared" si="2"/>
        <v>-5.7749999999999998E-7</v>
      </c>
      <c r="F43" s="1">
        <f t="shared" si="3"/>
        <v>-4.1830000000000003E-12</v>
      </c>
      <c r="G43" s="1"/>
      <c r="H43" s="4">
        <f t="shared" si="4"/>
        <v>49.362500000000004</v>
      </c>
      <c r="I43" s="4">
        <f t="shared" si="8"/>
        <v>7.5594775101875058</v>
      </c>
      <c r="J43" s="4"/>
      <c r="L43" s="4">
        <f t="shared" si="9"/>
        <v>-144.88761342547738</v>
      </c>
      <c r="M43" s="4">
        <f t="shared" si="10"/>
        <v>0.11238657452261691</v>
      </c>
      <c r="N43" s="4"/>
      <c r="O43" s="4">
        <f t="shared" si="5"/>
        <v>-144.83890490698377</v>
      </c>
      <c r="P43" s="4">
        <f t="shared" si="11"/>
        <v>0.16109509301622893</v>
      </c>
      <c r="Q43" s="4"/>
      <c r="R43" s="4">
        <f t="shared" si="6"/>
        <v>-144.89675703154157</v>
      </c>
      <c r="S43" s="4">
        <f t="shared" si="12"/>
        <v>0.10324296845843151</v>
      </c>
      <c r="T43" s="4"/>
      <c r="U43" s="4">
        <f t="shared" si="7"/>
        <v>-165.3842478135083</v>
      </c>
      <c r="V43" s="4">
        <f t="shared" si="13"/>
        <v>-20.384247813508296</v>
      </c>
      <c r="W43" s="4"/>
      <c r="X43" s="4">
        <f t="shared" si="14"/>
        <v>-145.00054667678151</v>
      </c>
      <c r="Y43" s="4">
        <f t="shared" si="15"/>
        <v>-5.4667678151076871E-4</v>
      </c>
      <c r="Z43" s="4"/>
      <c r="AA43" s="4"/>
      <c r="AB43" s="4"/>
    </row>
    <row r="44" spans="2:28" x14ac:dyDescent="0.25">
      <c r="B44" s="3">
        <f t="shared" si="16"/>
        <v>-140</v>
      </c>
      <c r="C44" s="5">
        <f t="shared" si="0"/>
        <v>43.876424351999994</v>
      </c>
      <c r="D44" s="1">
        <f t="shared" si="1"/>
        <v>3.9083E-3</v>
      </c>
      <c r="E44" s="1">
        <f t="shared" si="2"/>
        <v>-5.7749999999999998E-7</v>
      </c>
      <c r="F44" s="1">
        <f t="shared" si="3"/>
        <v>-4.1830000000000003E-12</v>
      </c>
      <c r="G44" s="1"/>
      <c r="H44" s="4">
        <f t="shared" si="4"/>
        <v>51.13000000000001</v>
      </c>
      <c r="I44" s="4">
        <f t="shared" si="8"/>
        <v>7.253575648000016</v>
      </c>
      <c r="J44" s="4"/>
      <c r="L44" s="4">
        <f t="shared" si="9"/>
        <v>-139.87892813813983</v>
      </c>
      <c r="M44" s="4">
        <f t="shared" si="10"/>
        <v>0.12107186186017316</v>
      </c>
      <c r="N44" s="4"/>
      <c r="O44" s="4">
        <f t="shared" si="5"/>
        <v>-139.81634512555789</v>
      </c>
      <c r="P44" s="4">
        <f t="shared" si="11"/>
        <v>0.18365487444211226</v>
      </c>
      <c r="Q44" s="4"/>
      <c r="R44" s="4">
        <f t="shared" si="6"/>
        <v>-139.82731227835953</v>
      </c>
      <c r="S44" s="4">
        <f t="shared" si="12"/>
        <v>0.17268772164047164</v>
      </c>
      <c r="T44" s="4"/>
      <c r="U44" s="4">
        <f t="shared" si="7"/>
        <v>-159.53124169673919</v>
      </c>
      <c r="V44" s="4">
        <f t="shared" si="13"/>
        <v>-19.531241696739187</v>
      </c>
      <c r="W44" s="4"/>
      <c r="X44" s="4">
        <f t="shared" si="14"/>
        <v>-140.00057052501049</v>
      </c>
      <c r="Y44" s="4">
        <f t="shared" si="15"/>
        <v>-5.7052501048815429E-4</v>
      </c>
      <c r="Z44" s="4"/>
      <c r="AA44" s="4"/>
      <c r="AB44" s="4"/>
    </row>
    <row r="45" spans="2:28" x14ac:dyDescent="0.25">
      <c r="B45" s="3">
        <f t="shared" si="16"/>
        <v>-135</v>
      </c>
      <c r="C45" s="5">
        <f t="shared" si="0"/>
        <v>45.943600157312495</v>
      </c>
      <c r="D45" s="1">
        <f t="shared" si="1"/>
        <v>3.9083E-3</v>
      </c>
      <c r="E45" s="1">
        <f t="shared" si="2"/>
        <v>-5.7749999999999998E-7</v>
      </c>
      <c r="F45" s="1">
        <f t="shared" si="3"/>
        <v>-4.1830000000000003E-12</v>
      </c>
      <c r="G45" s="1"/>
      <c r="H45" s="4">
        <f t="shared" si="4"/>
        <v>52.897500000000008</v>
      </c>
      <c r="I45" s="4">
        <f t="shared" si="8"/>
        <v>6.9538998426875125</v>
      </c>
      <c r="J45" s="4"/>
      <c r="L45" s="4">
        <f t="shared" si="9"/>
        <v>-134.87310694672371</v>
      </c>
      <c r="M45" s="4">
        <f t="shared" si="10"/>
        <v>0.12689305327629086</v>
      </c>
      <c r="N45" s="4"/>
      <c r="O45" s="4">
        <f t="shared" si="5"/>
        <v>-134.79857713888566</v>
      </c>
      <c r="P45" s="4">
        <f t="shared" si="11"/>
        <v>0.20142286111433805</v>
      </c>
      <c r="Q45" s="4"/>
      <c r="R45" s="4">
        <f t="shared" si="6"/>
        <v>-134.76604243616845</v>
      </c>
      <c r="S45" s="4">
        <f t="shared" si="12"/>
        <v>0.23395756383155231</v>
      </c>
      <c r="T45" s="4"/>
      <c r="U45" s="4">
        <f t="shared" si="7"/>
        <v>-153.69581111592254</v>
      </c>
      <c r="V45" s="4">
        <f t="shared" si="13"/>
        <v>-18.695811115922538</v>
      </c>
      <c r="W45" s="4"/>
      <c r="X45" s="4">
        <f t="shared" si="14"/>
        <v>-135.00059591152319</v>
      </c>
      <c r="Y45" s="4">
        <f t="shared" si="15"/>
        <v>-5.959115231917167E-4</v>
      </c>
      <c r="Z45" s="4"/>
      <c r="AA45" s="4"/>
      <c r="AB45" s="4"/>
    </row>
    <row r="46" spans="2:28" x14ac:dyDescent="0.25">
      <c r="B46" s="3">
        <f t="shared" si="16"/>
        <v>-130</v>
      </c>
      <c r="C46" s="5">
        <f t="shared" si="0"/>
        <v>48.004753827000002</v>
      </c>
      <c r="D46" s="1">
        <f t="shared" si="1"/>
        <v>3.9083E-3</v>
      </c>
      <c r="E46" s="1">
        <f t="shared" si="2"/>
        <v>-5.7749999999999998E-7</v>
      </c>
      <c r="F46" s="1">
        <f t="shared" si="3"/>
        <v>-4.1830000000000003E-12</v>
      </c>
      <c r="G46" s="1"/>
      <c r="H46" s="4">
        <f t="shared" si="4"/>
        <v>54.665000000000006</v>
      </c>
      <c r="I46" s="4">
        <f t="shared" si="8"/>
        <v>6.6602461730000044</v>
      </c>
      <c r="J46" s="4"/>
      <c r="L46" s="4">
        <f t="shared" si="9"/>
        <v>-129.8699190812099</v>
      </c>
      <c r="M46" s="4">
        <f t="shared" si="10"/>
        <v>0.13008091879009953</v>
      </c>
      <c r="N46" s="4"/>
      <c r="O46" s="4">
        <f t="shared" si="5"/>
        <v>-129.78524400527053</v>
      </c>
      <c r="P46" s="4">
        <f t="shared" si="11"/>
        <v>0.21475599472947238</v>
      </c>
      <c r="Q46" s="4"/>
      <c r="R46" s="4">
        <f t="shared" si="6"/>
        <v>-129.71245718601884</v>
      </c>
      <c r="S46" s="4">
        <f t="shared" si="12"/>
        <v>0.28754281398116177</v>
      </c>
      <c r="T46" s="4"/>
      <c r="U46" s="4">
        <f t="shared" si="7"/>
        <v>-147.87738042176167</v>
      </c>
      <c r="V46" s="4">
        <f t="shared" si="13"/>
        <v>-17.877380421761671</v>
      </c>
      <c r="W46" s="4"/>
      <c r="X46" s="4">
        <f t="shared" si="14"/>
        <v>-130.00062235545113</v>
      </c>
      <c r="Y46" s="4">
        <f t="shared" si="15"/>
        <v>-6.2235545112798718E-4</v>
      </c>
      <c r="Z46" s="4"/>
      <c r="AA46" s="4"/>
      <c r="AB46" s="4"/>
    </row>
    <row r="47" spans="2:28" x14ac:dyDescent="0.25">
      <c r="B47" s="3">
        <f t="shared" si="16"/>
        <v>-125</v>
      </c>
      <c r="C47" s="5">
        <f t="shared" si="0"/>
        <v>50.060083007812494</v>
      </c>
      <c r="D47" s="1">
        <f t="shared" si="1"/>
        <v>3.9083E-3</v>
      </c>
      <c r="E47" s="1">
        <f t="shared" si="2"/>
        <v>-5.7749999999999998E-7</v>
      </c>
      <c r="F47" s="1">
        <f t="shared" si="3"/>
        <v>-4.1830000000000003E-12</v>
      </c>
      <c r="G47" s="1"/>
      <c r="H47" s="4">
        <f t="shared" si="4"/>
        <v>56.432500000000005</v>
      </c>
      <c r="I47" s="4">
        <f t="shared" si="8"/>
        <v>6.3724169921875102</v>
      </c>
      <c r="J47" s="4"/>
      <c r="L47" s="4">
        <f t="shared" si="9"/>
        <v>-124.86913682637322</v>
      </c>
      <c r="M47" s="4">
        <f t="shared" si="10"/>
        <v>0.13086317362677846</v>
      </c>
      <c r="N47" s="4"/>
      <c r="O47" s="4">
        <f t="shared" si="5"/>
        <v>-124.77599771205546</v>
      </c>
      <c r="P47" s="4">
        <f t="shared" si="11"/>
        <v>0.22400228794454335</v>
      </c>
      <c r="Q47" s="4"/>
      <c r="R47" s="4">
        <f t="shared" si="6"/>
        <v>-124.66607958886432</v>
      </c>
      <c r="S47" s="4">
        <f t="shared" si="12"/>
        <v>0.33392041113567927</v>
      </c>
      <c r="T47" s="4"/>
      <c r="U47" s="4">
        <f t="shared" si="7"/>
        <v>-142.07539167724607</v>
      </c>
      <c r="V47" s="4">
        <f t="shared" si="13"/>
        <v>-17.075391677246074</v>
      </c>
      <c r="W47" s="4"/>
      <c r="X47" s="4">
        <f t="shared" si="14"/>
        <v>-125.00064928070816</v>
      </c>
      <c r="Y47" s="4">
        <f t="shared" si="15"/>
        <v>-6.4928070815994943E-4</v>
      </c>
      <c r="Z47" s="4"/>
      <c r="AA47" s="4"/>
      <c r="AB47" s="4"/>
    </row>
    <row r="48" spans="2:28" x14ac:dyDescent="0.25">
      <c r="B48" s="3">
        <f t="shared" si="16"/>
        <v>-120</v>
      </c>
      <c r="C48" s="5">
        <f t="shared" si="0"/>
        <v>52.109779072000009</v>
      </c>
      <c r="D48" s="1">
        <f t="shared" si="1"/>
        <v>3.9083E-3</v>
      </c>
      <c r="E48" s="1">
        <f t="shared" si="2"/>
        <v>-5.7749999999999998E-7</v>
      </c>
      <c r="F48" s="1">
        <f t="shared" si="3"/>
        <v>-4.1830000000000003E-12</v>
      </c>
      <c r="G48" s="1"/>
      <c r="H48" s="4">
        <f t="shared" si="4"/>
        <v>58.20000000000001</v>
      </c>
      <c r="I48" s="4">
        <f t="shared" si="8"/>
        <v>6.0902209280000008</v>
      </c>
      <c r="J48" s="4"/>
      <c r="L48" s="4">
        <f t="shared" si="9"/>
        <v>-119.87053606730341</v>
      </c>
      <c r="M48" s="4">
        <f t="shared" si="10"/>
        <v>0.12946393269659495</v>
      </c>
      <c r="N48" s="4"/>
      <c r="O48" s="4">
        <f t="shared" si="5"/>
        <v>-119.77049944365092</v>
      </c>
      <c r="P48" s="4">
        <f t="shared" si="11"/>
        <v>0.2295005563490804</v>
      </c>
      <c r="Q48" s="4"/>
      <c r="R48" s="4">
        <f t="shared" si="6"/>
        <v>-119.62644615500177</v>
      </c>
      <c r="S48" s="4">
        <f t="shared" si="12"/>
        <v>0.37355384499822719</v>
      </c>
      <c r="T48" s="4"/>
      <c r="U48" s="4">
        <f t="shared" si="7"/>
        <v>-136.28930465765114</v>
      </c>
      <c r="V48" s="4">
        <f t="shared" si="13"/>
        <v>-16.289304657651144</v>
      </c>
      <c r="W48" s="4"/>
      <c r="X48" s="4">
        <f t="shared" si="14"/>
        <v>-120.00067607268791</v>
      </c>
      <c r="Y48" s="4">
        <f t="shared" si="15"/>
        <v>-6.7607268790936814E-4</v>
      </c>
      <c r="Z48" s="4"/>
      <c r="AA48" s="4"/>
      <c r="AB48" s="4"/>
    </row>
    <row r="49" spans="2:28" x14ac:dyDescent="0.25">
      <c r="B49" s="3">
        <f t="shared" si="16"/>
        <v>-115</v>
      </c>
      <c r="C49" s="5">
        <f t="shared" si="0"/>
        <v>54.154027117312495</v>
      </c>
      <c r="D49" s="1">
        <f t="shared" si="1"/>
        <v>3.9083E-3</v>
      </c>
      <c r="E49" s="1">
        <f t="shared" si="2"/>
        <v>-5.7749999999999998E-7</v>
      </c>
      <c r="F49" s="1">
        <f t="shared" si="3"/>
        <v>-4.1830000000000003E-12</v>
      </c>
      <c r="G49" s="1"/>
      <c r="H49" s="4">
        <f t="shared" si="4"/>
        <v>59.967500000000008</v>
      </c>
      <c r="I49" s="4">
        <f t="shared" si="8"/>
        <v>5.8134728826875133</v>
      </c>
      <c r="J49" s="4"/>
      <c r="L49" s="4">
        <f t="shared" si="9"/>
        <v>-114.87389681150714</v>
      </c>
      <c r="M49" s="4">
        <f t="shared" si="10"/>
        <v>0.12610318849286273</v>
      </c>
      <c r="N49" s="4"/>
      <c r="O49" s="4">
        <f t="shared" si="5"/>
        <v>-114.76841984174345</v>
      </c>
      <c r="P49" s="4">
        <f t="shared" si="11"/>
        <v>0.23158015825654843</v>
      </c>
      <c r="Q49" s="4"/>
      <c r="R49" s="4">
        <f t="shared" si="6"/>
        <v>-114.59310691526332</v>
      </c>
      <c r="S49" s="4">
        <f t="shared" si="12"/>
        <v>0.40689308473668007</v>
      </c>
      <c r="T49" s="4"/>
      <c r="U49" s="4">
        <f t="shared" si="7"/>
        <v>-130.51859685053853</v>
      </c>
      <c r="V49" s="4">
        <f t="shared" si="13"/>
        <v>-15.518596850538529</v>
      </c>
      <c r="W49" s="4"/>
      <c r="X49" s="4">
        <f t="shared" si="14"/>
        <v>-115.00070213059405</v>
      </c>
      <c r="Y49" s="4">
        <f t="shared" si="15"/>
        <v>-7.0213059404977685E-4</v>
      </c>
      <c r="Z49" s="4"/>
      <c r="AA49" s="4"/>
      <c r="AB49" s="4"/>
    </row>
    <row r="50" spans="2:28" x14ac:dyDescent="0.25">
      <c r="B50" s="3">
        <f t="shared" si="16"/>
        <v>-110</v>
      </c>
      <c r="C50" s="5">
        <f t="shared" si="0"/>
        <v>56.193005967000012</v>
      </c>
      <c r="D50" s="1">
        <f t="shared" si="1"/>
        <v>3.9083E-3</v>
      </c>
      <c r="E50" s="1">
        <f t="shared" si="2"/>
        <v>-5.7749999999999998E-7</v>
      </c>
      <c r="F50" s="1">
        <f t="shared" si="3"/>
        <v>-4.1830000000000003E-12</v>
      </c>
      <c r="G50" s="1"/>
      <c r="H50" s="4">
        <f t="shared" si="4"/>
        <v>61.735000000000007</v>
      </c>
      <c r="I50" s="4">
        <f t="shared" si="8"/>
        <v>5.5419940329999946</v>
      </c>
      <c r="J50" s="4"/>
      <c r="L50" s="4">
        <f t="shared" si="9"/>
        <v>-109.8790036888177</v>
      </c>
      <c r="M50" s="4">
        <f t="shared" si="10"/>
        <v>0.12099631118229581</v>
      </c>
      <c r="N50" s="4"/>
      <c r="O50" s="4">
        <f t="shared" si="5"/>
        <v>-109.76943925805824</v>
      </c>
      <c r="P50" s="4">
        <f t="shared" si="11"/>
        <v>0.23056074194175835</v>
      </c>
      <c r="Q50" s="4"/>
      <c r="R50" s="4">
        <f t="shared" si="6"/>
        <v>-109.56562549394511</v>
      </c>
      <c r="S50" s="4">
        <f t="shared" si="12"/>
        <v>0.43437450605489403</v>
      </c>
      <c r="T50" s="4"/>
      <c r="U50" s="4">
        <f t="shared" si="7"/>
        <v>-124.76276345575565</v>
      </c>
      <c r="V50" s="4">
        <f t="shared" si="13"/>
        <v>-14.762763455755646</v>
      </c>
      <c r="W50" s="4"/>
      <c r="X50" s="4">
        <f t="shared" si="14"/>
        <v>-110.00072691399711</v>
      </c>
      <c r="Y50" s="4">
        <f t="shared" si="15"/>
        <v>-7.2691399711288796E-4</v>
      </c>
      <c r="Z50" s="4"/>
      <c r="AA50" s="4"/>
      <c r="AB50" s="4"/>
    </row>
    <row r="51" spans="2:28" x14ac:dyDescent="0.25">
      <c r="B51" s="3">
        <f t="shared" si="16"/>
        <v>-105</v>
      </c>
      <c r="C51" s="5">
        <f t="shared" si="0"/>
        <v>58.226888169812504</v>
      </c>
      <c r="D51" s="1">
        <f t="shared" si="1"/>
        <v>3.9083E-3</v>
      </c>
      <c r="E51" s="1">
        <f t="shared" si="2"/>
        <v>-5.7749999999999998E-7</v>
      </c>
      <c r="F51" s="1">
        <f t="shared" si="3"/>
        <v>-4.1830000000000003E-12</v>
      </c>
      <c r="G51" s="1"/>
      <c r="H51" s="4">
        <f t="shared" si="4"/>
        <v>63.502500000000005</v>
      </c>
      <c r="I51" s="4">
        <f t="shared" si="8"/>
        <v>5.2756118301875006</v>
      </c>
      <c r="J51" s="4"/>
      <c r="L51" s="4">
        <f t="shared" si="9"/>
        <v>-104.88564643028195</v>
      </c>
      <c r="M51" s="4">
        <f t="shared" si="10"/>
        <v>0.11435356971804822</v>
      </c>
      <c r="N51" s="4"/>
      <c r="O51" s="4">
        <f t="shared" si="5"/>
        <v>-104.77324800003714</v>
      </c>
      <c r="P51" s="4">
        <f t="shared" si="11"/>
        <v>0.22675199996285755</v>
      </c>
      <c r="Q51" s="4"/>
      <c r="R51" s="4">
        <f t="shared" si="6"/>
        <v>-104.54357918346543</v>
      </c>
      <c r="S51" s="4">
        <f t="shared" si="12"/>
        <v>0.45642081653457467</v>
      </c>
      <c r="T51" s="4"/>
      <c r="U51" s="4">
        <f t="shared" si="7"/>
        <v>-119.02131738543625</v>
      </c>
      <c r="V51" s="4">
        <f t="shared" si="13"/>
        <v>-14.021317385436248</v>
      </c>
      <c r="W51" s="4"/>
      <c r="X51" s="4">
        <f t="shared" si="14"/>
        <v>-105.00074998239447</v>
      </c>
      <c r="Y51" s="4">
        <f t="shared" si="15"/>
        <v>-7.4998239446699699E-4</v>
      </c>
      <c r="Z51" s="4"/>
      <c r="AA51" s="4"/>
      <c r="AB51" s="4"/>
    </row>
    <row r="52" spans="2:28" x14ac:dyDescent="0.25">
      <c r="B52" s="3">
        <f t="shared" si="16"/>
        <v>-100</v>
      </c>
      <c r="C52" s="5">
        <f t="shared" si="0"/>
        <v>60.255840000000006</v>
      </c>
      <c r="D52" s="1">
        <f t="shared" si="1"/>
        <v>3.9083E-3</v>
      </c>
      <c r="E52" s="1">
        <f t="shared" si="2"/>
        <v>-5.7749999999999998E-7</v>
      </c>
      <c r="F52" s="1">
        <f t="shared" si="3"/>
        <v>-4.1830000000000003E-12</v>
      </c>
      <c r="G52" s="1"/>
      <c r="H52" s="4">
        <f t="shared" si="4"/>
        <v>65.27000000000001</v>
      </c>
      <c r="I52" s="4">
        <f t="shared" si="8"/>
        <v>5.0141600000000039</v>
      </c>
      <c r="J52" s="4"/>
      <c r="L52" s="4">
        <f t="shared" si="9"/>
        <v>-99.893620327133959</v>
      </c>
      <c r="M52" s="4">
        <f t="shared" si="10"/>
        <v>0.10637967286604066</v>
      </c>
      <c r="N52" s="4"/>
      <c r="O52" s="4">
        <f t="shared" si="5"/>
        <v>-99.779546569775363</v>
      </c>
      <c r="P52" s="4">
        <f t="shared" si="11"/>
        <v>0.22045343022463726</v>
      </c>
      <c r="Q52" s="4"/>
      <c r="R52" s="4">
        <f t="shared" si="6"/>
        <v>-99.526559020740393</v>
      </c>
      <c r="S52" s="4">
        <f t="shared" si="12"/>
        <v>0.47344097925960682</v>
      </c>
      <c r="T52" s="4"/>
      <c r="U52" s="4">
        <f t="shared" si="7"/>
        <v>-113.29378926399997</v>
      </c>
      <c r="V52" s="4">
        <f t="shared" si="13"/>
        <v>-13.293789263999969</v>
      </c>
      <c r="W52" s="4"/>
      <c r="X52" s="4">
        <f t="shared" si="14"/>
        <v>-100.00077102671622</v>
      </c>
      <c r="Y52" s="4">
        <f t="shared" si="15"/>
        <v>-7.7102671622242269E-4</v>
      </c>
      <c r="Z52" s="4"/>
      <c r="AA52" s="4"/>
      <c r="AB52" s="4"/>
    </row>
    <row r="53" spans="2:28" x14ac:dyDescent="0.25">
      <c r="B53" s="3">
        <f t="shared" si="16"/>
        <v>-95</v>
      </c>
      <c r="C53" s="5">
        <f t="shared" si="0"/>
        <v>62.280021457312493</v>
      </c>
      <c r="D53" s="1">
        <f t="shared" si="1"/>
        <v>3.9083E-3</v>
      </c>
      <c r="E53" s="1">
        <f t="shared" si="2"/>
        <v>-5.7749999999999998E-7</v>
      </c>
      <c r="F53" s="1">
        <f t="shared" si="3"/>
        <v>-4.1830000000000003E-12</v>
      </c>
      <c r="G53" s="1"/>
      <c r="H53" s="4">
        <f t="shared" si="4"/>
        <v>67.037500000000009</v>
      </c>
      <c r="I53" s="4">
        <f t="shared" si="8"/>
        <v>4.7574785426875152</v>
      </c>
      <c r="J53" s="4"/>
      <c r="L53" s="4">
        <f t="shared" si="9"/>
        <v>-94.902726670917048</v>
      </c>
      <c r="M53" s="4">
        <f t="shared" si="10"/>
        <v>9.7273329082952387E-2</v>
      </c>
      <c r="N53" s="4"/>
      <c r="O53" s="4">
        <f t="shared" si="5"/>
        <v>-94.78804589655013</v>
      </c>
      <c r="P53" s="4">
        <f t="shared" si="11"/>
        <v>0.21195410344986954</v>
      </c>
      <c r="Q53" s="4"/>
      <c r="R53" s="4">
        <f t="shared" si="6"/>
        <v>-94.514169865274141</v>
      </c>
      <c r="S53" s="4">
        <f t="shared" si="12"/>
        <v>0.4858301347258589</v>
      </c>
      <c r="T53" s="4"/>
      <c r="U53" s="4">
        <f t="shared" si="7"/>
        <v>-107.57972742815252</v>
      </c>
      <c r="V53" s="4">
        <f t="shared" si="13"/>
        <v>-12.579727428152523</v>
      </c>
      <c r="W53" s="4"/>
      <c r="X53" s="4">
        <f t="shared" si="14"/>
        <v>-95.000789891884722</v>
      </c>
      <c r="Y53" s="4">
        <f t="shared" si="15"/>
        <v>-7.8989188472178284E-4</v>
      </c>
      <c r="Z53" s="4"/>
      <c r="AA53" s="4"/>
      <c r="AB53" s="4"/>
    </row>
    <row r="54" spans="2:28" x14ac:dyDescent="0.25">
      <c r="B54" s="3">
        <f t="shared" si="16"/>
        <v>-90</v>
      </c>
      <c r="C54" s="5">
        <f t="shared" si="0"/>
        <v>64.299586266999995</v>
      </c>
      <c r="D54" s="1">
        <f t="shared" si="1"/>
        <v>3.9083E-3</v>
      </c>
      <c r="E54" s="1">
        <f t="shared" si="2"/>
        <v>-5.7749999999999998E-7</v>
      </c>
      <c r="F54" s="1">
        <f t="shared" si="3"/>
        <v>-4.1830000000000003E-12</v>
      </c>
      <c r="G54" s="1"/>
      <c r="H54" s="4">
        <f t="shared" si="4"/>
        <v>68.805000000000007</v>
      </c>
      <c r="I54" s="4">
        <f t="shared" si="8"/>
        <v>4.5054137330000117</v>
      </c>
      <c r="J54" s="4"/>
      <c r="L54" s="4">
        <f t="shared" si="9"/>
        <v>-89.912773175761004</v>
      </c>
      <c r="M54" s="4">
        <f t="shared" si="10"/>
        <v>8.7226824238996414E-2</v>
      </c>
      <c r="N54" s="4"/>
      <c r="O54" s="4">
        <f t="shared" si="5"/>
        <v>-89.798467563257702</v>
      </c>
      <c r="P54" s="4">
        <f t="shared" si="11"/>
        <v>0.2015324367422977</v>
      </c>
      <c r="Q54" s="4"/>
      <c r="R54" s="4">
        <f t="shared" si="6"/>
        <v>-89.506030478956433</v>
      </c>
      <c r="S54" s="4">
        <f t="shared" si="12"/>
        <v>0.49396952104356728</v>
      </c>
      <c r="T54" s="4"/>
      <c r="U54" s="4">
        <f t="shared" si="7"/>
        <v>-101.87869792688568</v>
      </c>
      <c r="V54" s="4">
        <f t="shared" si="13"/>
        <v>-11.878697926885678</v>
      </c>
      <c r="W54" s="4"/>
      <c r="X54" s="4">
        <f t="shared" si="14"/>
        <v>-90.000806589685737</v>
      </c>
      <c r="Y54" s="4">
        <f t="shared" si="15"/>
        <v>-8.065896857374355E-4</v>
      </c>
      <c r="Z54" s="4"/>
      <c r="AA54" s="4"/>
      <c r="AB54" s="4"/>
    </row>
    <row r="55" spans="2:28" x14ac:dyDescent="0.25">
      <c r="B55" s="3">
        <f t="shared" si="16"/>
        <v>-85</v>
      </c>
      <c r="C55" s="5">
        <f t="shared" si="0"/>
        <v>66.314681879812511</v>
      </c>
      <c r="D55" s="1">
        <f t="shared" si="1"/>
        <v>3.9083E-3</v>
      </c>
      <c r="E55" s="1">
        <f t="shared" si="2"/>
        <v>-5.7749999999999998E-7</v>
      </c>
      <c r="F55" s="1">
        <f t="shared" si="3"/>
        <v>-4.1830000000000003E-12</v>
      </c>
      <c r="G55" s="1"/>
      <c r="H55" s="4">
        <f t="shared" si="4"/>
        <v>70.572500000000005</v>
      </c>
      <c r="I55" s="4">
        <f t="shared" si="8"/>
        <v>4.2578181201874941</v>
      </c>
      <c r="J55" s="4"/>
      <c r="L55" s="4">
        <f t="shared" si="9"/>
        <v>-84.923574383777606</v>
      </c>
      <c r="M55" s="4">
        <f t="shared" si="10"/>
        <v>7.642561622239441E-2</v>
      </c>
      <c r="N55" s="4"/>
      <c r="O55" s="4">
        <f t="shared" si="5"/>
        <v>-84.810544027066214</v>
      </c>
      <c r="P55" s="4">
        <f t="shared" si="11"/>
        <v>0.18945597293378569</v>
      </c>
      <c r="Q55" s="4"/>
      <c r="R55" s="4">
        <f t="shared" si="6"/>
        <v>-84.501773607566633</v>
      </c>
      <c r="S55" s="4">
        <f t="shared" si="12"/>
        <v>0.49822639243336653</v>
      </c>
      <c r="T55" s="4"/>
      <c r="U55" s="4">
        <f t="shared" si="7"/>
        <v>-96.190284521477224</v>
      </c>
      <c r="V55" s="4">
        <f t="shared" si="13"/>
        <v>-11.190284521477224</v>
      </c>
      <c r="W55" s="4"/>
      <c r="X55" s="4">
        <f t="shared" si="14"/>
        <v>-85.000821301356893</v>
      </c>
      <c r="Y55" s="4">
        <f t="shared" si="15"/>
        <v>-8.2130135689340023E-4</v>
      </c>
      <c r="Z55" s="4"/>
      <c r="AA55" s="4"/>
      <c r="AB55" s="4"/>
    </row>
    <row r="56" spans="2:28" x14ac:dyDescent="0.25">
      <c r="B56" s="3">
        <f t="shared" si="16"/>
        <v>-80</v>
      </c>
      <c r="C56" s="5">
        <f t="shared" si="0"/>
        <v>68.325449471999988</v>
      </c>
      <c r="D56" s="1">
        <f t="shared" si="1"/>
        <v>3.9083E-3</v>
      </c>
      <c r="E56" s="1">
        <f t="shared" si="2"/>
        <v>-5.7749999999999998E-7</v>
      </c>
      <c r="F56" s="1">
        <f t="shared" si="3"/>
        <v>-4.1830000000000003E-12</v>
      </c>
      <c r="G56" s="1"/>
      <c r="H56" s="4">
        <f t="shared" si="4"/>
        <v>72.34</v>
      </c>
      <c r="I56" s="4">
        <f t="shared" si="8"/>
        <v>4.0145505280000151</v>
      </c>
      <c r="J56" s="4"/>
      <c r="L56" s="4">
        <f t="shared" si="9"/>
        <v>-79.934952054491134</v>
      </c>
      <c r="M56" s="4">
        <f t="shared" si="10"/>
        <v>6.5047945508865723E-2</v>
      </c>
      <c r="N56" s="4"/>
      <c r="O56" s="4">
        <f t="shared" si="5"/>
        <v>-79.824018834576918</v>
      </c>
      <c r="P56" s="4">
        <f t="shared" si="11"/>
        <v>0.17598116542308162</v>
      </c>
      <c r="Q56" s="4"/>
      <c r="R56" s="4">
        <f t="shared" si="6"/>
        <v>-79.501046063981249</v>
      </c>
      <c r="S56" s="4">
        <f t="shared" si="12"/>
        <v>0.49895393601875071</v>
      </c>
      <c r="T56" s="4"/>
      <c r="U56" s="4">
        <f t="shared" si="7"/>
        <v>-90.514088685491203</v>
      </c>
      <c r="V56" s="4">
        <f t="shared" si="13"/>
        <v>-10.514088685491203</v>
      </c>
      <c r="W56" s="4"/>
      <c r="X56" s="4">
        <f t="shared" si="14"/>
        <v>-80.000834369438849</v>
      </c>
      <c r="Y56" s="4">
        <f t="shared" si="15"/>
        <v>-8.3436943884862558E-4</v>
      </c>
      <c r="Z56" s="4"/>
      <c r="AA56" s="4"/>
      <c r="AB56" s="4"/>
    </row>
    <row r="57" spans="2:28" x14ac:dyDescent="0.25">
      <c r="B57" s="3">
        <f t="shared" si="16"/>
        <v>-75</v>
      </c>
      <c r="C57" s="5">
        <f t="shared" si="0"/>
        <v>70.3320239453125</v>
      </c>
      <c r="D57" s="1">
        <f t="shared" si="1"/>
        <v>3.9083E-3</v>
      </c>
      <c r="E57" s="1">
        <f t="shared" si="2"/>
        <v>-5.7749999999999998E-7</v>
      </c>
      <c r="F57" s="1">
        <f t="shared" si="3"/>
        <v>-4.1830000000000003E-12</v>
      </c>
      <c r="G57" s="1"/>
      <c r="H57" s="4">
        <f t="shared" si="4"/>
        <v>74.107500000000002</v>
      </c>
      <c r="I57" s="4">
        <f t="shared" si="8"/>
        <v>3.7754760546875019</v>
      </c>
      <c r="J57" s="4"/>
      <c r="L57" s="4">
        <f t="shared" si="9"/>
        <v>-74.946735539177922</v>
      </c>
      <c r="M57" s="4">
        <f t="shared" si="10"/>
        <v>5.3264460822077808E-2</v>
      </c>
      <c r="N57" s="4"/>
      <c r="O57" s="4">
        <f t="shared" si="5"/>
        <v>-74.838646831776288</v>
      </c>
      <c r="P57" s="4">
        <f t="shared" si="11"/>
        <v>0.16135316822371237</v>
      </c>
      <c r="Q57" s="4"/>
      <c r="R57" s="4">
        <f t="shared" si="6"/>
        <v>-74.503508813084665</v>
      </c>
      <c r="S57" s="4">
        <f t="shared" si="12"/>
        <v>0.49649118691533545</v>
      </c>
      <c r="T57" s="4"/>
      <c r="U57" s="4">
        <f t="shared" si="7"/>
        <v>-84.849729604777309</v>
      </c>
      <c r="V57" s="4">
        <f t="shared" si="13"/>
        <v>-9.8497296047773091</v>
      </c>
      <c r="W57" s="4"/>
      <c r="X57" s="4">
        <f t="shared" si="14"/>
        <v>-75.000846278566655</v>
      </c>
      <c r="Y57" s="4">
        <f t="shared" si="15"/>
        <v>-8.4627856665520085E-4</v>
      </c>
      <c r="Z57" s="4"/>
      <c r="AA57" s="4"/>
      <c r="AB57" s="4"/>
    </row>
    <row r="58" spans="2:28" x14ac:dyDescent="0.25">
      <c r="B58" s="3">
        <f t="shared" si="16"/>
        <v>-70</v>
      </c>
      <c r="C58" s="5">
        <f t="shared" si="0"/>
        <v>72.334533926999995</v>
      </c>
      <c r="D58" s="1">
        <f t="shared" si="1"/>
        <v>3.9083E-3</v>
      </c>
      <c r="E58" s="1">
        <f t="shared" si="2"/>
        <v>-5.7749999999999998E-7</v>
      </c>
      <c r="F58" s="1">
        <f t="shared" si="3"/>
        <v>-4.1830000000000003E-12</v>
      </c>
      <c r="G58" s="1"/>
      <c r="H58" s="4">
        <f t="shared" si="4"/>
        <v>75.875</v>
      </c>
      <c r="I58" s="4">
        <f t="shared" si="8"/>
        <v>3.5404660730000046</v>
      </c>
      <c r="J58" s="4"/>
      <c r="L58" s="4">
        <f t="shared" si="9"/>
        <v>-69.958762140951961</v>
      </c>
      <c r="M58" s="4">
        <f t="shared" si="10"/>
        <v>4.1237859048038672E-2</v>
      </c>
      <c r="N58" s="4"/>
      <c r="O58" s="4">
        <f t="shared" si="5"/>
        <v>-69.854194369052095</v>
      </c>
      <c r="P58" s="4">
        <f t="shared" si="11"/>
        <v>0.14580563094790477</v>
      </c>
      <c r="Q58" s="4"/>
      <c r="R58" s="4">
        <f t="shared" si="6"/>
        <v>-69.508837058385325</v>
      </c>
      <c r="S58" s="4">
        <f t="shared" si="12"/>
        <v>0.49116294161467522</v>
      </c>
      <c r="T58" s="4"/>
      <c r="U58" s="4">
        <f t="shared" si="7"/>
        <v>-79.196844177471689</v>
      </c>
      <c r="V58" s="4">
        <f t="shared" si="13"/>
        <v>-9.1968441774716894</v>
      </c>
      <c r="W58" s="4"/>
      <c r="X58" s="4">
        <f t="shared" si="14"/>
        <v>-70.000857625010809</v>
      </c>
      <c r="Y58" s="4">
        <f t="shared" si="15"/>
        <v>-8.5762501080921538E-4</v>
      </c>
      <c r="Z58" s="4"/>
      <c r="AA58" s="4"/>
      <c r="AB58" s="4"/>
    </row>
    <row r="59" spans="2:28" x14ac:dyDescent="0.25">
      <c r="B59" s="3">
        <f t="shared" si="16"/>
        <v>-65</v>
      </c>
      <c r="C59" s="5">
        <f t="shared" si="0"/>
        <v>74.333101769812487</v>
      </c>
      <c r="D59" s="1">
        <f t="shared" si="1"/>
        <v>3.9083E-3</v>
      </c>
      <c r="E59" s="1">
        <f t="shared" si="2"/>
        <v>-5.7749999999999998E-7</v>
      </c>
      <c r="F59" s="1">
        <f t="shared" si="3"/>
        <v>-4.1830000000000003E-12</v>
      </c>
      <c r="G59" s="1"/>
      <c r="H59" s="4">
        <f t="shared" si="4"/>
        <v>77.642500000000013</v>
      </c>
      <c r="I59" s="4">
        <f t="shared" si="8"/>
        <v>3.3093982301875258</v>
      </c>
      <c r="J59" s="4"/>
      <c r="L59" s="4">
        <f t="shared" si="9"/>
        <v>-64.970877461391268</v>
      </c>
      <c r="M59" s="4">
        <f t="shared" si="10"/>
        <v>2.9122538608731929E-2</v>
      </c>
      <c r="N59" s="4"/>
      <c r="O59" s="4">
        <f t="shared" si="5"/>
        <v>-64.8704395015329</v>
      </c>
      <c r="P59" s="4">
        <f t="shared" si="11"/>
        <v>0.12956049846710016</v>
      </c>
      <c r="Q59" s="4"/>
      <c r="R59" s="4">
        <f t="shared" si="6"/>
        <v>-64.516720330336057</v>
      </c>
      <c r="S59" s="4">
        <f t="shared" si="12"/>
        <v>0.48327966966394342</v>
      </c>
      <c r="T59" s="4"/>
      <c r="U59" s="4">
        <f t="shared" si="7"/>
        <v>-73.555087013996314</v>
      </c>
      <c r="V59" s="4">
        <f t="shared" si="13"/>
        <v>-8.5550870139963138</v>
      </c>
      <c r="W59" s="4"/>
      <c r="X59" s="4">
        <f t="shared" si="14"/>
        <v>-65.000869074897935</v>
      </c>
      <c r="Y59" s="4">
        <f t="shared" si="15"/>
        <v>-8.6907489793475179E-4</v>
      </c>
      <c r="Z59" s="4"/>
      <c r="AA59" s="4"/>
      <c r="AB59" s="4"/>
    </row>
    <row r="60" spans="2:28" x14ac:dyDescent="0.25">
      <c r="B60" s="3">
        <f t="shared" si="16"/>
        <v>-60</v>
      </c>
      <c r="C60" s="5">
        <f t="shared" si="0"/>
        <v>76.32784355199999</v>
      </c>
      <c r="D60" s="1">
        <f t="shared" si="1"/>
        <v>3.9083E-3</v>
      </c>
      <c r="E60" s="1">
        <f t="shared" si="2"/>
        <v>-5.7749999999999998E-7</v>
      </c>
      <c r="F60" s="1">
        <f t="shared" si="3"/>
        <v>-4.1830000000000003E-12</v>
      </c>
      <c r="G60" s="1"/>
      <c r="H60" s="4">
        <f t="shared" si="4"/>
        <v>79.410000000000011</v>
      </c>
      <c r="I60" s="4">
        <f t="shared" si="8"/>
        <v>3.0821564480000205</v>
      </c>
      <c r="J60" s="4"/>
      <c r="L60" s="4">
        <f t="shared" si="9"/>
        <v>-59.982935734468072</v>
      </c>
      <c r="M60" s="4">
        <f t="shared" si="10"/>
        <v>1.7064265531928413E-2</v>
      </c>
      <c r="N60" s="4"/>
      <c r="O60" s="4">
        <f t="shared" si="5"/>
        <v>-59.887172185003294</v>
      </c>
      <c r="P60" s="4">
        <f t="shared" si="11"/>
        <v>0.11282781499670591</v>
      </c>
      <c r="Q60" s="4"/>
      <c r="R60" s="4">
        <f t="shared" si="6"/>
        <v>-59.526862576363044</v>
      </c>
      <c r="S60" s="4">
        <f t="shared" si="12"/>
        <v>0.4731374236369561</v>
      </c>
      <c r="T60" s="4"/>
      <c r="U60" s="4">
        <f t="shared" si="7"/>
        <v>-67.924130437059205</v>
      </c>
      <c r="V60" s="4">
        <f t="shared" si="13"/>
        <v>-7.9241304370592047</v>
      </c>
      <c r="W60" s="4"/>
      <c r="X60" s="4">
        <f t="shared" si="14"/>
        <v>-60.00088131116317</v>
      </c>
      <c r="Y60" s="4">
        <f t="shared" si="15"/>
        <v>-8.8131116316958469E-4</v>
      </c>
      <c r="Z60" s="4"/>
      <c r="AA60" s="4"/>
      <c r="AB60" s="4"/>
    </row>
    <row r="61" spans="2:28" x14ac:dyDescent="0.25">
      <c r="B61" s="3">
        <f t="shared" si="16"/>
        <v>-55</v>
      </c>
      <c r="C61" s="5">
        <f t="shared" si="0"/>
        <v>78.318869077312499</v>
      </c>
      <c r="D61" s="1">
        <f t="shared" si="1"/>
        <v>3.9083E-3</v>
      </c>
      <c r="E61" s="1">
        <f t="shared" si="2"/>
        <v>-5.7749999999999998E-7</v>
      </c>
      <c r="F61" s="1">
        <f t="shared" si="3"/>
        <v>-4.1830000000000003E-12</v>
      </c>
      <c r="G61" s="1"/>
      <c r="H61" s="4">
        <f t="shared" si="4"/>
        <v>81.177500000000009</v>
      </c>
      <c r="I61" s="4">
        <f t="shared" si="8"/>
        <v>2.8586309226875102</v>
      </c>
      <c r="J61" s="4"/>
      <c r="L61" s="4">
        <f t="shared" si="9"/>
        <v>-54.99480014851008</v>
      </c>
      <c r="M61" s="4">
        <f t="shared" si="10"/>
        <v>5.199851489919638E-3</v>
      </c>
      <c r="N61" s="4"/>
      <c r="O61" s="4">
        <f t="shared" si="5"/>
        <v>-54.904194467637581</v>
      </c>
      <c r="P61" s="4">
        <f t="shared" si="11"/>
        <v>9.5805532362419399E-2</v>
      </c>
      <c r="Q61" s="4"/>
      <c r="R61" s="4">
        <f t="shared" si="6"/>
        <v>-54.538982252604654</v>
      </c>
      <c r="S61" s="4">
        <f t="shared" si="12"/>
        <v>0.46101774739534562</v>
      </c>
      <c r="T61" s="4"/>
      <c r="U61" s="4">
        <f t="shared" si="7"/>
        <v>-62.303664481654522</v>
      </c>
      <c r="V61" s="4">
        <f t="shared" si="13"/>
        <v>-7.303664481654522</v>
      </c>
      <c r="W61" s="4"/>
      <c r="X61" s="4">
        <f t="shared" si="14"/>
        <v>-55.000894969402594</v>
      </c>
      <c r="Y61" s="4">
        <f t="shared" si="15"/>
        <v>-8.9496940259436997E-4</v>
      </c>
      <c r="Z61" s="4"/>
      <c r="AA61" s="4"/>
      <c r="AB61" s="4"/>
    </row>
    <row r="62" spans="2:28" x14ac:dyDescent="0.25">
      <c r="B62" s="3">
        <f t="shared" si="16"/>
        <v>-50</v>
      </c>
      <c r="C62" s="5">
        <f t="shared" si="0"/>
        <v>80.30628187500001</v>
      </c>
      <c r="D62" s="1">
        <f t="shared" si="1"/>
        <v>3.9083E-3</v>
      </c>
      <c r="E62" s="1">
        <f t="shared" si="2"/>
        <v>-5.7749999999999998E-7</v>
      </c>
      <c r="F62" s="1">
        <f t="shared" si="3"/>
        <v>-4.1830000000000003E-12</v>
      </c>
      <c r="G62" s="1"/>
      <c r="H62" s="4">
        <f t="shared" si="4"/>
        <v>82.945000000000007</v>
      </c>
      <c r="I62" s="4">
        <f t="shared" si="8"/>
        <v>2.6387181249999969</v>
      </c>
      <c r="J62" s="4"/>
      <c r="L62" s="4">
        <f t="shared" si="9"/>
        <v>-50.00634315688788</v>
      </c>
      <c r="M62" s="4">
        <f t="shared" si="10"/>
        <v>-6.3431568878797862E-3</v>
      </c>
      <c r="N62" s="4"/>
      <c r="O62" s="4">
        <f t="shared" si="5"/>
        <v>-49.92132067778374</v>
      </c>
      <c r="P62" s="4">
        <f t="shared" si="11"/>
        <v>7.8679322216260061E-2</v>
      </c>
      <c r="Q62" s="4"/>
      <c r="R62" s="4">
        <f t="shared" si="6"/>
        <v>-49.5528124173631</v>
      </c>
      <c r="S62" s="4">
        <f t="shared" si="12"/>
        <v>0.44718758263690006</v>
      </c>
      <c r="T62" s="4"/>
      <c r="U62" s="4">
        <f t="shared" si="7"/>
        <v>-56.693396895062449</v>
      </c>
      <c r="V62" s="4">
        <f t="shared" si="13"/>
        <v>-6.6933968950624489</v>
      </c>
      <c r="W62" s="4"/>
      <c r="X62" s="4">
        <f t="shared" si="14"/>
        <v>-50.00091056290546</v>
      </c>
      <c r="Y62" s="4">
        <f t="shared" si="15"/>
        <v>-9.1056290546021046E-4</v>
      </c>
      <c r="Z62" s="4"/>
      <c r="AA62" s="4"/>
      <c r="AB62" s="4"/>
    </row>
    <row r="63" spans="2:28" x14ac:dyDescent="0.25">
      <c r="B63" s="3">
        <f t="shared" si="16"/>
        <v>-45</v>
      </c>
      <c r="C63" s="5">
        <f t="shared" si="0"/>
        <v>82.290179199812499</v>
      </c>
      <c r="D63" s="1">
        <f t="shared" si="1"/>
        <v>3.9083E-3</v>
      </c>
      <c r="E63" s="1">
        <f t="shared" si="2"/>
        <v>-5.7749999999999998E-7</v>
      </c>
      <c r="F63" s="1">
        <f t="shared" si="3"/>
        <v>-4.1830000000000003E-12</v>
      </c>
      <c r="G63" s="1"/>
      <c r="H63" s="4">
        <f t="shared" si="4"/>
        <v>84.712500000000006</v>
      </c>
      <c r="I63" s="4">
        <f t="shared" si="8"/>
        <v>2.4223208001875065</v>
      </c>
      <c r="J63" s="4"/>
      <c r="L63" s="4">
        <f t="shared" si="9"/>
        <v>-45.017446778093728</v>
      </c>
      <c r="M63" s="4">
        <f t="shared" si="10"/>
        <v>-1.7446778093727744E-2</v>
      </c>
      <c r="N63" s="4"/>
      <c r="O63" s="4">
        <f t="shared" si="5"/>
        <v>-44.938377608023615</v>
      </c>
      <c r="P63" s="4">
        <f t="shared" si="11"/>
        <v>6.1622391976385416E-2</v>
      </c>
      <c r="Q63" s="4"/>
      <c r="R63" s="4">
        <f t="shared" si="6"/>
        <v>-44.568100826272001</v>
      </c>
      <c r="S63" s="4">
        <f t="shared" si="12"/>
        <v>0.43189917372799869</v>
      </c>
      <c r="T63" s="4"/>
      <c r="U63" s="4">
        <f t="shared" si="7"/>
        <v>-51.093053136849278</v>
      </c>
      <c r="V63" s="4">
        <f t="shared" si="13"/>
        <v>-6.093053136849278</v>
      </c>
      <c r="W63" s="4"/>
      <c r="X63" s="4">
        <f t="shared" si="14"/>
        <v>-45.000928397257724</v>
      </c>
      <c r="Y63" s="4">
        <f t="shared" si="15"/>
        <v>-9.2839725772364545E-4</v>
      </c>
      <c r="Z63" s="4"/>
      <c r="AA63" s="4"/>
      <c r="AB63" s="4"/>
    </row>
    <row r="64" spans="2:28" x14ac:dyDescent="0.25">
      <c r="B64" s="3">
        <f t="shared" si="16"/>
        <v>-40</v>
      </c>
      <c r="C64" s="5">
        <f t="shared" si="0"/>
        <v>84.270652031999987</v>
      </c>
      <c r="D64" s="1">
        <f t="shared" si="1"/>
        <v>3.9083E-3</v>
      </c>
      <c r="E64" s="1">
        <f t="shared" si="2"/>
        <v>-5.7749999999999998E-7</v>
      </c>
      <c r="F64" s="1">
        <f t="shared" si="3"/>
        <v>-4.1830000000000003E-12</v>
      </c>
      <c r="G64" s="1"/>
      <c r="H64" s="4">
        <f t="shared" si="4"/>
        <v>86.48</v>
      </c>
      <c r="I64" s="4">
        <f t="shared" si="8"/>
        <v>2.2093479680000172</v>
      </c>
      <c r="J64" s="4"/>
      <c r="L64" s="4">
        <f t="shared" si="9"/>
        <v>-40.028002885847741</v>
      </c>
      <c r="M64" s="4">
        <f t="shared" si="10"/>
        <v>-2.8002885847740799E-2</v>
      </c>
      <c r="N64" s="4"/>
      <c r="O64" s="4">
        <f t="shared" si="5"/>
        <v>-39.955204695724206</v>
      </c>
      <c r="P64" s="4">
        <f t="shared" si="11"/>
        <v>4.4795304275794479E-2</v>
      </c>
      <c r="Q64" s="4"/>
      <c r="R64" s="4">
        <f t="shared" si="6"/>
        <v>-39.584610029182244</v>
      </c>
      <c r="S64" s="4">
        <f t="shared" si="12"/>
        <v>0.41538997081775619</v>
      </c>
      <c r="T64" s="4"/>
      <c r="U64" s="4">
        <f t="shared" si="7"/>
        <v>-45.502376378867211</v>
      </c>
      <c r="V64" s="4">
        <f t="shared" si="13"/>
        <v>-5.5023763788672113</v>
      </c>
      <c r="W64" s="4"/>
      <c r="X64" s="4">
        <f t="shared" si="14"/>
        <v>-40.000948475014127</v>
      </c>
      <c r="Y64" s="4">
        <f t="shared" si="15"/>
        <v>-9.4847501412687052E-4</v>
      </c>
      <c r="Z64" s="4"/>
      <c r="AA64" s="4"/>
      <c r="AB64" s="4"/>
    </row>
    <row r="65" spans="2:28" x14ac:dyDescent="0.25">
      <c r="B65" s="3">
        <f t="shared" si="16"/>
        <v>-35</v>
      </c>
      <c r="C65" s="5">
        <f t="shared" si="0"/>
        <v>86.2477850773125</v>
      </c>
      <c r="D65" s="1">
        <f t="shared" si="1"/>
        <v>3.9083E-3</v>
      </c>
      <c r="E65" s="1">
        <f t="shared" si="2"/>
        <v>-5.7749999999999998E-7</v>
      </c>
      <c r="F65" s="1">
        <f t="shared" si="3"/>
        <v>-4.1830000000000003E-12</v>
      </c>
      <c r="G65" s="1"/>
      <c r="H65" s="4">
        <f t="shared" si="4"/>
        <v>88.247500000000002</v>
      </c>
      <c r="I65" s="4">
        <f t="shared" si="8"/>
        <v>1.9997149226875024</v>
      </c>
      <c r="J65" s="4"/>
      <c r="L65" s="4">
        <f t="shared" si="9"/>
        <v>-35.037913489840719</v>
      </c>
      <c r="M65" s="4">
        <f t="shared" si="10"/>
        <v>-3.7913489840718739E-2</v>
      </c>
      <c r="N65" s="4"/>
      <c r="O65" s="4">
        <f t="shared" si="5"/>
        <v>-34.971654200290232</v>
      </c>
      <c r="P65" s="4">
        <f t="shared" si="11"/>
        <v>2.8345799709768471E-2</v>
      </c>
      <c r="Q65" s="4"/>
      <c r="R65" s="4">
        <f t="shared" si="6"/>
        <v>-34.60211746876891</v>
      </c>
      <c r="S65" s="4">
        <f t="shared" si="12"/>
        <v>0.3978825312310903</v>
      </c>
      <c r="T65" s="4"/>
      <c r="U65" s="4">
        <f t="shared" si="7"/>
        <v>-39.921127505254503</v>
      </c>
      <c r="V65" s="4">
        <f t="shared" si="13"/>
        <v>-4.9211275052545034</v>
      </c>
      <c r="W65" s="4"/>
      <c r="X65" s="4">
        <f t="shared" si="14"/>
        <v>-35.000970391043012</v>
      </c>
      <c r="Y65" s="4">
        <f t="shared" si="15"/>
        <v>-9.7039104301188672E-4</v>
      </c>
      <c r="Z65" s="4"/>
      <c r="AA65" s="4"/>
      <c r="AB65" s="4"/>
    </row>
    <row r="66" spans="2:28" x14ac:dyDescent="0.25">
      <c r="B66" s="3">
        <f t="shared" si="16"/>
        <v>-30</v>
      </c>
      <c r="C66" s="5">
        <f t="shared" si="0"/>
        <v>88.221656766999999</v>
      </c>
      <c r="D66" s="1">
        <f t="shared" si="1"/>
        <v>3.9083E-3</v>
      </c>
      <c r="E66" s="1">
        <f t="shared" si="2"/>
        <v>-5.7749999999999998E-7</v>
      </c>
      <c r="F66" s="1">
        <f t="shared" si="3"/>
        <v>-4.1830000000000003E-12</v>
      </c>
      <c r="G66" s="1"/>
      <c r="H66" s="4">
        <f t="shared" si="4"/>
        <v>90.015000000000001</v>
      </c>
      <c r="I66" s="4">
        <f t="shared" si="8"/>
        <v>1.7933432330000016</v>
      </c>
      <c r="J66" s="4"/>
      <c r="L66" s="4">
        <f t="shared" si="9"/>
        <v>-30.047091007695769</v>
      </c>
      <c r="M66" s="4">
        <f t="shared" si="10"/>
        <v>-4.7091007695769349E-2</v>
      </c>
      <c r="N66" s="4"/>
      <c r="O66" s="4">
        <f t="shared" si="5"/>
        <v>-29.987591377317784</v>
      </c>
      <c r="P66" s="4">
        <f t="shared" si="11"/>
        <v>1.2408622682215764E-2</v>
      </c>
      <c r="Q66" s="4"/>
      <c r="R66" s="4">
        <f t="shared" si="6"/>
        <v>-29.620415580861845</v>
      </c>
      <c r="S66" s="4">
        <f t="shared" si="12"/>
        <v>0.37958441913815477</v>
      </c>
      <c r="T66" s="4"/>
      <c r="U66" s="4">
        <f t="shared" si="7"/>
        <v>-34.34908511243566</v>
      </c>
      <c r="V66" s="4">
        <f t="shared" si="13"/>
        <v>-4.3490851124356595</v>
      </c>
      <c r="W66" s="4"/>
      <c r="X66" s="4">
        <f t="shared" si="14"/>
        <v>-30.000993219249096</v>
      </c>
      <c r="Y66" s="4">
        <f t="shared" si="15"/>
        <v>-9.9321924909645531E-4</v>
      </c>
      <c r="Z66" s="4"/>
      <c r="AA66" s="4"/>
      <c r="AB66" s="4"/>
    </row>
    <row r="67" spans="2:28" x14ac:dyDescent="0.25">
      <c r="B67" s="3">
        <f t="shared" si="16"/>
        <v>-25</v>
      </c>
      <c r="C67" s="5">
        <f t="shared" si="0"/>
        <v>90.192339257812492</v>
      </c>
      <c r="D67" s="1">
        <f t="shared" si="1"/>
        <v>3.9083E-3</v>
      </c>
      <c r="E67" s="1">
        <f t="shared" si="2"/>
        <v>-5.7749999999999998E-7</v>
      </c>
      <c r="F67" s="1">
        <f t="shared" si="3"/>
        <v>-4.1830000000000003E-12</v>
      </c>
      <c r="G67" s="1"/>
      <c r="H67" s="4">
        <f t="shared" si="4"/>
        <v>91.782499999999999</v>
      </c>
      <c r="I67" s="4">
        <f t="shared" si="8"/>
        <v>1.590160742187507</v>
      </c>
      <c r="J67" s="4"/>
      <c r="L67" s="4">
        <f t="shared" si="9"/>
        <v>-25.055458528706367</v>
      </c>
      <c r="M67" s="4">
        <f t="shared" si="10"/>
        <v>-5.545852870636736E-2</v>
      </c>
      <c r="N67" s="4"/>
      <c r="O67" s="4">
        <f t="shared" si="5"/>
        <v>-25.002894649843171</v>
      </c>
      <c r="P67" s="4">
        <f t="shared" si="11"/>
        <v>-2.8946498431707823E-3</v>
      </c>
      <c r="Q67" s="4"/>
      <c r="R67" s="4">
        <f t="shared" si="6"/>
        <v>-24.63931189649972</v>
      </c>
      <c r="S67" s="4">
        <f t="shared" si="12"/>
        <v>0.36068810350028002</v>
      </c>
      <c r="T67" s="4"/>
      <c r="U67" s="4">
        <f t="shared" si="7"/>
        <v>-28.786045509121095</v>
      </c>
      <c r="V67" s="4">
        <f t="shared" si="13"/>
        <v>-3.7860455091210952</v>
      </c>
      <c r="W67" s="4"/>
      <c r="X67" s="4">
        <f t="shared" si="14"/>
        <v>-25.001015391480706</v>
      </c>
      <c r="Y67" s="4">
        <f t="shared" si="15"/>
        <v>-1.0153914807062847E-3</v>
      </c>
      <c r="Z67" s="4"/>
      <c r="AA67" s="4"/>
      <c r="AB67" s="4"/>
    </row>
    <row r="68" spans="2:28" x14ac:dyDescent="0.25">
      <c r="B68" s="3">
        <f t="shared" si="16"/>
        <v>-20</v>
      </c>
      <c r="C68" s="5">
        <f t="shared" si="0"/>
        <v>92.159898432000006</v>
      </c>
      <c r="D68" s="1">
        <f t="shared" si="1"/>
        <v>3.9083E-3</v>
      </c>
      <c r="E68" s="1">
        <f t="shared" si="2"/>
        <v>-5.7749999999999998E-7</v>
      </c>
      <c r="F68" s="1">
        <f t="shared" si="3"/>
        <v>-4.1830000000000003E-12</v>
      </c>
      <c r="G68" s="1"/>
      <c r="H68" s="4">
        <f t="shared" si="4"/>
        <v>93.550000000000011</v>
      </c>
      <c r="I68" s="4">
        <f t="shared" si="8"/>
        <v>1.3901015680000057</v>
      </c>
      <c r="J68" s="4"/>
      <c r="L68" s="4">
        <f t="shared" si="9"/>
        <v>-20.062950069885204</v>
      </c>
      <c r="M68" s="4">
        <f t="shared" si="10"/>
        <v>-6.295006988520413E-2</v>
      </c>
      <c r="N68" s="4"/>
      <c r="O68" s="4">
        <f t="shared" si="5"/>
        <v>-20.017455776874215</v>
      </c>
      <c r="P68" s="4">
        <f t="shared" si="11"/>
        <v>-1.7455776874214735E-2</v>
      </c>
      <c r="Q68" s="4"/>
      <c r="R68" s="4">
        <f t="shared" si="6"/>
        <v>-19.658629145710336</v>
      </c>
      <c r="S68" s="4">
        <f t="shared" si="12"/>
        <v>0.34137085428966429</v>
      </c>
      <c r="T68" s="4"/>
      <c r="U68" s="4">
        <f t="shared" si="7"/>
        <v>-23.231822716307136</v>
      </c>
      <c r="V68" s="4">
        <f t="shared" si="13"/>
        <v>-3.2318227163071356</v>
      </c>
      <c r="W68" s="4"/>
      <c r="X68" s="4">
        <f t="shared" si="14"/>
        <v>-20.001034569528827</v>
      </c>
      <c r="Y68" s="4">
        <f t="shared" si="15"/>
        <v>-1.0345695288265233E-3</v>
      </c>
      <c r="Z68" s="4"/>
      <c r="AA68" s="4"/>
      <c r="AB68" s="4"/>
    </row>
    <row r="69" spans="2:28" x14ac:dyDescent="0.25">
      <c r="B69" s="3">
        <f t="shared" si="16"/>
        <v>-15</v>
      </c>
      <c r="C69" s="5">
        <f t="shared" si="0"/>
        <v>94.124393897312501</v>
      </c>
      <c r="D69" s="1">
        <f t="shared" si="1"/>
        <v>3.9083E-3</v>
      </c>
      <c r="E69" s="1">
        <f t="shared" si="2"/>
        <v>-5.7749999999999998E-7</v>
      </c>
      <c r="F69" s="1">
        <f t="shared" si="3"/>
        <v>-4.1830000000000003E-12</v>
      </c>
      <c r="G69" s="1"/>
      <c r="H69" s="4">
        <f t="shared" si="4"/>
        <v>95.31750000000001</v>
      </c>
      <c r="I69" s="4">
        <f t="shared" si="8"/>
        <v>1.1931061026875085</v>
      </c>
      <c r="J69" s="4"/>
      <c r="L69" s="4">
        <f t="shared" si="9"/>
        <v>-15.069510824835987</v>
      </c>
      <c r="M69" s="4">
        <f t="shared" si="10"/>
        <v>-6.951082483598725E-2</v>
      </c>
      <c r="N69" s="4"/>
      <c r="O69" s="4">
        <f t="shared" si="5"/>
        <v>-15.031180019383697</v>
      </c>
      <c r="P69" s="4">
        <f t="shared" si="11"/>
        <v>-3.1180019383697299E-2</v>
      </c>
      <c r="Q69" s="4"/>
      <c r="R69" s="4">
        <f t="shared" si="6"/>
        <v>-14.678205363016104</v>
      </c>
      <c r="S69" s="4">
        <f t="shared" si="12"/>
        <v>0.32179463698389554</v>
      </c>
      <c r="T69" s="4"/>
      <c r="U69" s="4">
        <f t="shared" si="7"/>
        <v>-17.686248467276528</v>
      </c>
      <c r="V69" s="4">
        <f t="shared" si="13"/>
        <v>-2.6862484672765277</v>
      </c>
      <c r="W69" s="4"/>
      <c r="X69" s="4">
        <f t="shared" si="14"/>
        <v>-15.001047511220406</v>
      </c>
      <c r="Y69" s="4">
        <f t="shared" si="15"/>
        <v>-1.0475112204062498E-3</v>
      </c>
      <c r="Z69" s="4"/>
      <c r="AA69" s="4"/>
      <c r="AB69" s="4"/>
    </row>
    <row r="70" spans="2:28" x14ac:dyDescent="0.25">
      <c r="B70" s="3">
        <f t="shared" si="16"/>
        <v>-10</v>
      </c>
      <c r="C70" s="5">
        <f t="shared" si="0"/>
        <v>96.085878987000001</v>
      </c>
      <c r="D70" s="1">
        <f t="shared" si="1"/>
        <v>3.9083E-3</v>
      </c>
      <c r="E70" s="1">
        <f t="shared" si="2"/>
        <v>-5.7749999999999998E-7</v>
      </c>
      <c r="F70" s="1">
        <f t="shared" si="3"/>
        <v>-4.1830000000000003E-12</v>
      </c>
      <c r="G70" s="1"/>
      <c r="H70" s="4">
        <f t="shared" si="4"/>
        <v>97.085000000000008</v>
      </c>
      <c r="I70" s="4">
        <f t="shared" si="8"/>
        <v>0.999121013000007</v>
      </c>
      <c r="J70" s="4"/>
      <c r="L70" s="4">
        <f t="shared" si="9"/>
        <v>-10.075097405937044</v>
      </c>
      <c r="M70" s="4">
        <f t="shared" si="10"/>
        <v>-7.5097405937043504E-2</v>
      </c>
      <c r="N70" s="4"/>
      <c r="O70" s="4">
        <f t="shared" si="5"/>
        <v>-10.043986303939334</v>
      </c>
      <c r="P70" s="4">
        <f t="shared" si="11"/>
        <v>-4.3986303939334448E-2</v>
      </c>
      <c r="Q70" s="4"/>
      <c r="R70" s="4">
        <f t="shared" si="6"/>
        <v>-9.6978939946627349</v>
      </c>
      <c r="S70" s="4">
        <f t="shared" si="12"/>
        <v>0.30210600533726506</v>
      </c>
      <c r="T70" s="4"/>
      <c r="U70" s="4">
        <f t="shared" si="7"/>
        <v>-12.149172207597644</v>
      </c>
      <c r="V70" s="4">
        <f t="shared" si="13"/>
        <v>-2.149172207597644</v>
      </c>
      <c r="W70" s="4"/>
      <c r="X70" s="4">
        <f t="shared" si="14"/>
        <v>-10.001049931705637</v>
      </c>
      <c r="Y70" s="4">
        <f t="shared" si="15"/>
        <v>-1.0499317056371638E-3</v>
      </c>
      <c r="Z70" s="4"/>
      <c r="AA70" s="4"/>
      <c r="AB70" s="4"/>
    </row>
    <row r="71" spans="2:28" x14ac:dyDescent="0.25">
      <c r="B71" s="3">
        <f t="shared" si="16"/>
        <v>-5</v>
      </c>
      <c r="C71" s="5">
        <f t="shared" si="0"/>
        <v>98.044400759812504</v>
      </c>
      <c r="D71" s="1">
        <f t="shared" si="1"/>
        <v>3.9083E-3</v>
      </c>
      <c r="E71" s="1">
        <f t="shared" si="2"/>
        <v>-5.7749999999999998E-7</v>
      </c>
      <c r="F71" s="1">
        <f t="shared" si="3"/>
        <v>-4.1830000000000003E-12</v>
      </c>
      <c r="G71" s="1"/>
      <c r="H71" s="4">
        <f t="shared" si="4"/>
        <v>98.852500000000006</v>
      </c>
      <c r="I71" s="4">
        <f t="shared" si="8"/>
        <v>0.80809924018750223</v>
      </c>
      <c r="J71" s="4"/>
      <c r="L71" s="4">
        <f t="shared" si="9"/>
        <v>-5.0796780803066497</v>
      </c>
      <c r="M71" s="4">
        <f t="shared" si="10"/>
        <v>-7.967808030664969E-2</v>
      </c>
      <c r="N71" s="4"/>
      <c r="O71" s="4">
        <f t="shared" si="5"/>
        <v>-5.0558073841369833</v>
      </c>
      <c r="P71" s="4">
        <f t="shared" si="11"/>
        <v>-5.5807384136983273E-2</v>
      </c>
      <c r="Q71" s="4"/>
      <c r="R71" s="4">
        <f t="shared" si="6"/>
        <v>-4.7175640075700471</v>
      </c>
      <c r="S71" s="4">
        <f t="shared" si="12"/>
        <v>0.28243599242995288</v>
      </c>
      <c r="T71" s="4"/>
      <c r="U71" s="4">
        <f t="shared" si="7"/>
        <v>-6.6204610951252221</v>
      </c>
      <c r="V71" s="4">
        <f t="shared" si="13"/>
        <v>-1.6204610951252221</v>
      </c>
      <c r="W71" s="4"/>
      <c r="X71" s="4">
        <f t="shared" si="14"/>
        <v>-5.0010363611332309</v>
      </c>
      <c r="Y71" s="4">
        <f t="shared" si="15"/>
        <v>-1.0363611332309119E-3</v>
      </c>
      <c r="Z71" s="4"/>
      <c r="AA71" s="4"/>
      <c r="AB71" s="4"/>
    </row>
    <row r="72" spans="2:28" x14ac:dyDescent="0.25">
      <c r="B72" s="3">
        <f t="shared" si="16"/>
        <v>0</v>
      </c>
      <c r="C72" s="5">
        <f t="shared" si="0"/>
        <v>100</v>
      </c>
      <c r="D72" s="1">
        <f t="shared" si="1"/>
        <v>3.9083E-3</v>
      </c>
      <c r="E72" s="1">
        <f t="shared" si="2"/>
        <v>-5.7749999999999998E-7</v>
      </c>
      <c r="F72" s="1">
        <f t="shared" si="3"/>
        <v>0</v>
      </c>
      <c r="G72" s="1"/>
      <c r="H72" s="4">
        <f t="shared" si="4"/>
        <v>100.62</v>
      </c>
      <c r="I72" s="4">
        <f t="shared" si="8"/>
        <v>0.62000000000000455</v>
      </c>
      <c r="J72" s="4"/>
      <c r="L72" s="4">
        <f t="shared" si="9"/>
        <v>-8.3233000000006996E-2</v>
      </c>
      <c r="M72" s="4">
        <f t="shared" si="10"/>
        <v>-8.3233000000006996E-2</v>
      </c>
      <c r="N72" s="4"/>
      <c r="O72" s="4">
        <f t="shared" si="5"/>
        <v>-6.6590000000019245E-2</v>
      </c>
      <c r="P72" s="4">
        <f t="shared" si="11"/>
        <v>-6.6590000000019245E-2</v>
      </c>
      <c r="Q72" s="4"/>
      <c r="R72" s="4">
        <f t="shared" si="6"/>
        <v>0.26290000000000191</v>
      </c>
      <c r="S72" s="4">
        <f t="shared" si="12"/>
        <v>0.26290000000000191</v>
      </c>
      <c r="T72" s="4"/>
      <c r="U72" s="4">
        <f t="shared" si="7"/>
        <v>-1.0999999999999659</v>
      </c>
      <c r="V72" s="4">
        <f t="shared" si="13"/>
        <v>-1.0999999999999659</v>
      </c>
      <c r="W72" s="4"/>
      <c r="X72" s="4">
        <f t="shared" si="14"/>
        <v>-1.0000000000331966E-3</v>
      </c>
      <c r="Y72" s="4">
        <f t="shared" si="15"/>
        <v>-1.0000000000331966E-3</v>
      </c>
      <c r="Z72" s="4"/>
      <c r="AA72" s="4"/>
      <c r="AB72" s="4"/>
    </row>
    <row r="73" spans="2:28" x14ac:dyDescent="0.25">
      <c r="B73" s="3">
        <f t="shared" si="16"/>
        <v>5</v>
      </c>
      <c r="C73" s="5">
        <f t="shared" si="0"/>
        <v>101.95270625000002</v>
      </c>
      <c r="D73" s="1">
        <f t="shared" si="1"/>
        <v>3.9083E-3</v>
      </c>
      <c r="E73" s="1">
        <f t="shared" si="2"/>
        <v>-5.7749999999999998E-7</v>
      </c>
      <c r="F73" s="1">
        <f t="shared" si="3"/>
        <v>0</v>
      </c>
      <c r="G73" s="1"/>
      <c r="H73" s="4">
        <f t="shared" si="4"/>
        <v>102.3875</v>
      </c>
      <c r="I73" s="4">
        <f t="shared" si="8"/>
        <v>0.43479374999998299</v>
      </c>
      <c r="J73" s="4"/>
      <c r="L73" s="4">
        <f t="shared" si="9"/>
        <v>4.9142328498748213</v>
      </c>
      <c r="M73" s="4">
        <f t="shared" si="10"/>
        <v>-8.5767150125178659E-2</v>
      </c>
      <c r="N73" s="4"/>
      <c r="O73" s="4">
        <f t="shared" si="5"/>
        <v>4.9236922594486998</v>
      </c>
      <c r="P73" s="4">
        <f t="shared" si="11"/>
        <v>-7.6307740551300185E-2</v>
      </c>
      <c r="Q73" s="4"/>
      <c r="R73" s="4">
        <f t="shared" si="6"/>
        <v>5.2435850064660201</v>
      </c>
      <c r="S73" s="4">
        <f t="shared" si="12"/>
        <v>0.2435850064660201</v>
      </c>
      <c r="T73" s="4"/>
      <c r="U73" s="4">
        <f t="shared" si="7"/>
        <v>4.4122944731250868</v>
      </c>
      <c r="V73" s="4">
        <f t="shared" si="13"/>
        <v>-0.58770552687491318</v>
      </c>
      <c r="W73" s="4"/>
      <c r="X73" s="4">
        <f t="shared" si="14"/>
        <v>4.999054697865347</v>
      </c>
      <c r="Y73" s="4">
        <f t="shared" si="15"/>
        <v>-9.4530213465304769E-4</v>
      </c>
      <c r="Z73" s="4"/>
      <c r="AA73" s="4"/>
      <c r="AB73" s="4"/>
    </row>
    <row r="74" spans="2:28" x14ac:dyDescent="0.25">
      <c r="B74" s="3">
        <f t="shared" si="16"/>
        <v>10</v>
      </c>
      <c r="C74" s="5">
        <f t="shared" si="0"/>
        <v>103.902525</v>
      </c>
      <c r="D74" s="1">
        <f t="shared" si="1"/>
        <v>3.9083E-3</v>
      </c>
      <c r="E74" s="1">
        <f t="shared" si="2"/>
        <v>-5.7749999999999998E-7</v>
      </c>
      <c r="F74" s="1">
        <f t="shared" si="3"/>
        <v>0</v>
      </c>
      <c r="G74" s="1"/>
      <c r="H74" s="4">
        <f t="shared" si="4"/>
        <v>104.155</v>
      </c>
      <c r="I74" s="4">
        <f t="shared" si="8"/>
        <v>0.252475000000004</v>
      </c>
      <c r="J74" s="4"/>
      <c r="L74" s="4">
        <f t="shared" si="9"/>
        <v>9.9126564579208889</v>
      </c>
      <c r="M74" s="4">
        <f t="shared" si="10"/>
        <v>-8.7343542079111103E-2</v>
      </c>
      <c r="N74" s="4"/>
      <c r="O74" s="4">
        <f t="shared" si="5"/>
        <v>9.9150058725524559</v>
      </c>
      <c r="P74" s="4">
        <f t="shared" si="11"/>
        <v>-8.4994127447544088E-2</v>
      </c>
      <c r="Q74" s="4"/>
      <c r="R74" s="4">
        <f t="shared" si="6"/>
        <v>10.224516605535285</v>
      </c>
      <c r="S74" s="4">
        <f t="shared" si="12"/>
        <v>0.22451660553528541</v>
      </c>
      <c r="T74" s="4"/>
      <c r="U74" s="4">
        <f t="shared" si="7"/>
        <v>9.9164378225000291</v>
      </c>
      <c r="V74" s="4">
        <f t="shared" si="13"/>
        <v>-8.3562177499970858E-2</v>
      </c>
      <c r="W74" s="4"/>
      <c r="X74" s="4">
        <f t="shared" si="14"/>
        <v>9.9990792021451966</v>
      </c>
      <c r="Y74" s="4">
        <f t="shared" si="15"/>
        <v>-9.2079785480336795E-4</v>
      </c>
      <c r="Z74" s="4"/>
      <c r="AA74" s="4"/>
      <c r="AB74" s="4"/>
    </row>
    <row r="75" spans="2:28" x14ac:dyDescent="0.25">
      <c r="B75" s="3">
        <f t="shared" si="16"/>
        <v>15</v>
      </c>
      <c r="C75" s="5">
        <f t="shared" si="0"/>
        <v>105.84945625000002</v>
      </c>
      <c r="D75" s="1">
        <f t="shared" si="1"/>
        <v>3.9083E-3</v>
      </c>
      <c r="E75" s="1">
        <f t="shared" si="2"/>
        <v>-5.7749999999999998E-7</v>
      </c>
      <c r="F75" s="1">
        <f t="shared" si="3"/>
        <v>0</v>
      </c>
      <c r="G75" s="1"/>
      <c r="H75" s="4">
        <f t="shared" si="4"/>
        <v>105.9225</v>
      </c>
      <c r="I75" s="4">
        <f t="shared" si="8"/>
        <v>7.304374999998231E-2</v>
      </c>
      <c r="J75" s="4"/>
      <c r="L75" s="4">
        <f t="shared" si="9"/>
        <v>14.911963897845993</v>
      </c>
      <c r="M75" s="4">
        <f t="shared" si="10"/>
        <v>-8.8036102154006812E-2</v>
      </c>
      <c r="N75" s="4"/>
      <c r="O75" s="4">
        <f t="shared" si="5"/>
        <v>14.907304485870895</v>
      </c>
      <c r="P75" s="4">
        <f t="shared" si="11"/>
        <v>-9.2695514129104595E-2</v>
      </c>
      <c r="Q75" s="4"/>
      <c r="R75" s="4">
        <f t="shared" si="6"/>
        <v>15.205706067461563</v>
      </c>
      <c r="S75" s="4">
        <f t="shared" si="12"/>
        <v>0.20570606746156272</v>
      </c>
      <c r="T75" s="4"/>
      <c r="U75" s="4">
        <f t="shared" si="7"/>
        <v>15.412430048125088</v>
      </c>
      <c r="V75" s="4">
        <f t="shared" si="13"/>
        <v>0.41243004812508843</v>
      </c>
      <c r="W75" s="4"/>
      <c r="X75" s="4">
        <f t="shared" si="14"/>
        <v>14.999028419520954</v>
      </c>
      <c r="Y75" s="4">
        <f t="shared" si="15"/>
        <v>-9.7158047904599698E-4</v>
      </c>
      <c r="Z75" s="4"/>
      <c r="AA75" s="4"/>
      <c r="AB75" s="4"/>
    </row>
    <row r="76" spans="2:28" x14ac:dyDescent="0.25">
      <c r="B76" s="3">
        <f t="shared" si="16"/>
        <v>20</v>
      </c>
      <c r="C76" s="5">
        <f t="shared" si="0"/>
        <v>107.79349999999998</v>
      </c>
      <c r="D76" s="1">
        <f t="shared" si="1"/>
        <v>3.9083E-3</v>
      </c>
      <c r="E76" s="1">
        <f t="shared" si="2"/>
        <v>-5.7749999999999998E-7</v>
      </c>
      <c r="F76" s="1">
        <f t="shared" si="3"/>
        <v>0</v>
      </c>
      <c r="G76" s="1"/>
      <c r="H76" s="4">
        <f t="shared" si="4"/>
        <v>107.69</v>
      </c>
      <c r="I76" s="4">
        <f t="shared" si="8"/>
        <v>-0.10349999999998261</v>
      </c>
      <c r="J76" s="4"/>
      <c r="L76" s="4">
        <f t="shared" si="9"/>
        <v>19.912084271392501</v>
      </c>
      <c r="M76" s="4">
        <f t="shared" si="10"/>
        <v>-8.7915728607498522E-2</v>
      </c>
      <c r="N76" s="4"/>
      <c r="O76" s="4">
        <f t="shared" si="5"/>
        <v>19.900542893713009</v>
      </c>
      <c r="P76" s="4">
        <f t="shared" si="11"/>
        <v>-9.9457106286990893E-2</v>
      </c>
      <c r="Q76" s="4"/>
      <c r="R76" s="4">
        <f t="shared" si="6"/>
        <v>20.187164312148184</v>
      </c>
      <c r="S76" s="4">
        <f t="shared" si="12"/>
        <v>0.18716431214818385</v>
      </c>
      <c r="T76" s="4"/>
      <c r="U76" s="4">
        <f t="shared" si="7"/>
        <v>20.90027114999998</v>
      </c>
      <c r="V76" s="4">
        <f t="shared" si="13"/>
        <v>0.90027114999998048</v>
      </c>
      <c r="W76" s="4"/>
      <c r="X76" s="4">
        <f t="shared" si="14"/>
        <v>19.998874977299209</v>
      </c>
      <c r="Y76" s="4">
        <f t="shared" si="15"/>
        <v>-1.1250227007906233E-3</v>
      </c>
      <c r="Z76" s="4"/>
      <c r="AA76" s="4"/>
      <c r="AB76" s="4"/>
    </row>
    <row r="77" spans="2:28" x14ac:dyDescent="0.25">
      <c r="B77" s="3">
        <f t="shared" si="16"/>
        <v>25</v>
      </c>
      <c r="C77" s="5">
        <f t="shared" si="0"/>
        <v>109.73465625</v>
      </c>
      <c r="D77" s="1">
        <f t="shared" si="1"/>
        <v>3.9083E-3</v>
      </c>
      <c r="E77" s="1">
        <f t="shared" si="2"/>
        <v>-5.7749999999999998E-7</v>
      </c>
      <c r="F77" s="1">
        <f t="shared" si="3"/>
        <v>0</v>
      </c>
      <c r="G77" s="1"/>
      <c r="H77" s="4">
        <f t="shared" si="4"/>
        <v>109.45750000000001</v>
      </c>
      <c r="I77" s="4">
        <f t="shared" si="8"/>
        <v>-0.27715624999999022</v>
      </c>
      <c r="J77" s="4"/>
      <c r="L77" s="4">
        <f t="shared" si="9"/>
        <v>24.912949636984791</v>
      </c>
      <c r="M77" s="4">
        <f t="shared" si="10"/>
        <v>-8.7050363015208632E-2</v>
      </c>
      <c r="N77" s="4"/>
      <c r="O77" s="4">
        <f t="shared" si="5"/>
        <v>24.894677022838096</v>
      </c>
      <c r="P77" s="4">
        <f t="shared" si="11"/>
        <v>-0.10532297716190442</v>
      </c>
      <c r="Q77" s="4"/>
      <c r="R77" s="4">
        <f t="shared" si="6"/>
        <v>25.168901910633167</v>
      </c>
      <c r="S77" s="4">
        <f t="shared" si="12"/>
        <v>0.16890191063316706</v>
      </c>
      <c r="T77" s="4"/>
      <c r="U77" s="4">
        <f t="shared" si="7"/>
        <v>26.379961128125046</v>
      </c>
      <c r="V77" s="4">
        <f t="shared" si="13"/>
        <v>1.3799611281250463</v>
      </c>
      <c r="W77" s="4"/>
      <c r="X77" s="4">
        <f t="shared" si="14"/>
        <v>24.998609470637319</v>
      </c>
      <c r="Y77" s="4">
        <f t="shared" si="15"/>
        <v>-1.3905293626805815E-3</v>
      </c>
      <c r="Z77" s="4"/>
      <c r="AA77" s="4"/>
      <c r="AB77" s="4"/>
    </row>
    <row r="78" spans="2:28" x14ac:dyDescent="0.25">
      <c r="B78" s="3">
        <f t="shared" si="16"/>
        <v>30</v>
      </c>
      <c r="C78" s="5">
        <f t="shared" si="0"/>
        <v>111.67292499999999</v>
      </c>
      <c r="D78" s="1">
        <f t="shared" si="1"/>
        <v>3.9083E-3</v>
      </c>
      <c r="E78" s="1">
        <f t="shared" si="2"/>
        <v>-5.7749999999999998E-7</v>
      </c>
      <c r="F78" s="1">
        <f t="shared" si="3"/>
        <v>0</v>
      </c>
      <c r="G78" s="1"/>
      <c r="H78" s="4">
        <f t="shared" si="4"/>
        <v>111.22500000000001</v>
      </c>
      <c r="I78" s="4">
        <f t="shared" si="8"/>
        <v>-0.4479249999999837</v>
      </c>
      <c r="J78" s="4"/>
      <c r="L78" s="4">
        <f t="shared" si="9"/>
        <v>29.914494939326431</v>
      </c>
      <c r="M78" s="4">
        <f t="shared" si="10"/>
        <v>-8.5505060673568778E-2</v>
      </c>
      <c r="N78" s="4"/>
      <c r="O78" s="4">
        <f t="shared" si="5"/>
        <v>29.889663917255689</v>
      </c>
      <c r="P78" s="4">
        <f t="shared" si="11"/>
        <v>-0.11033608274431117</v>
      </c>
      <c r="Q78" s="4"/>
      <c r="R78" s="4">
        <f t="shared" si="6"/>
        <v>30.15092908656851</v>
      </c>
      <c r="S78" s="4">
        <f t="shared" si="12"/>
        <v>0.15092908656851023</v>
      </c>
      <c r="T78" s="4"/>
      <c r="U78" s="4">
        <f t="shared" si="7"/>
        <v>31.851499982500002</v>
      </c>
      <c r="V78" s="4">
        <f t="shared" si="13"/>
        <v>1.8514999825000018</v>
      </c>
      <c r="W78" s="4"/>
      <c r="X78" s="4">
        <f t="shared" si="14"/>
        <v>29.998240700206139</v>
      </c>
      <c r="Y78" s="4">
        <f t="shared" si="15"/>
        <v>-1.7592997938606914E-3</v>
      </c>
      <c r="Z78" s="4"/>
      <c r="AA78" s="4"/>
      <c r="AB78" s="4"/>
    </row>
    <row r="79" spans="2:28" x14ac:dyDescent="0.25">
      <c r="B79" s="3">
        <f t="shared" si="16"/>
        <v>35</v>
      </c>
      <c r="C79" s="5">
        <f t="shared" si="0"/>
        <v>113.60830625</v>
      </c>
      <c r="D79" s="1">
        <f t="shared" si="1"/>
        <v>3.9083E-3</v>
      </c>
      <c r="E79" s="1">
        <f t="shared" si="2"/>
        <v>-5.7749999999999998E-7</v>
      </c>
      <c r="F79" s="1">
        <f t="shared" si="3"/>
        <v>0</v>
      </c>
      <c r="G79" s="1"/>
      <c r="H79" s="4">
        <f t="shared" si="4"/>
        <v>112.99250000000001</v>
      </c>
      <c r="I79" s="4">
        <f t="shared" si="8"/>
        <v>-0.61580624999999145</v>
      </c>
      <c r="J79" s="4"/>
      <c r="L79" s="4">
        <f t="shared" si="9"/>
        <v>34.916657939942439</v>
      </c>
      <c r="M79" s="4">
        <f t="shared" si="10"/>
        <v>-8.334206005756073E-2</v>
      </c>
      <c r="N79" s="4"/>
      <c r="O79" s="4">
        <f t="shared" si="5"/>
        <v>34.885461723127207</v>
      </c>
      <c r="P79" s="4">
        <f t="shared" si="11"/>
        <v>-0.11453827687279272</v>
      </c>
      <c r="Q79" s="4"/>
      <c r="R79" s="4">
        <f t="shared" si="6"/>
        <v>35.133255717700877</v>
      </c>
      <c r="S79" s="4">
        <f t="shared" si="12"/>
        <v>0.13325571770087663</v>
      </c>
      <c r="T79" s="4"/>
      <c r="U79" s="4">
        <f t="shared" si="7"/>
        <v>37.314887713125017</v>
      </c>
      <c r="V79" s="4">
        <f t="shared" si="13"/>
        <v>2.3148877131250174</v>
      </c>
      <c r="W79" s="4"/>
      <c r="X79" s="4">
        <f t="shared" si="14"/>
        <v>34.997795900403759</v>
      </c>
      <c r="Y79" s="4">
        <f t="shared" si="15"/>
        <v>-2.204099596241349E-3</v>
      </c>
      <c r="Z79" s="4"/>
      <c r="AA79" s="4"/>
      <c r="AB79" s="4"/>
    </row>
    <row r="80" spans="2:28" x14ac:dyDescent="0.25">
      <c r="B80" s="3">
        <f t="shared" si="16"/>
        <v>40</v>
      </c>
      <c r="C80" s="5">
        <f t="shared" si="0"/>
        <v>115.5408</v>
      </c>
      <c r="D80" s="1">
        <f t="shared" si="1"/>
        <v>3.9083E-3</v>
      </c>
      <c r="E80" s="1">
        <f t="shared" si="2"/>
        <v>-5.7749999999999998E-7</v>
      </c>
      <c r="F80" s="1">
        <f t="shared" si="3"/>
        <v>0</v>
      </c>
      <c r="G80" s="1"/>
      <c r="H80" s="4">
        <f t="shared" si="4"/>
        <v>114.76</v>
      </c>
      <c r="I80" s="4">
        <f t="shared" si="8"/>
        <v>-0.78079999999999927</v>
      </c>
      <c r="J80" s="4"/>
      <c r="L80" s="4">
        <f t="shared" si="9"/>
        <v>39.919379148656475</v>
      </c>
      <c r="M80" s="4">
        <f t="shared" si="10"/>
        <v>-8.0620851343525146E-2</v>
      </c>
      <c r="N80" s="4"/>
      <c r="O80" s="4">
        <f t="shared" si="5"/>
        <v>39.882029673766112</v>
      </c>
      <c r="P80" s="4">
        <f t="shared" si="11"/>
        <v>-0.11797032623388759</v>
      </c>
      <c r="Q80" s="4"/>
      <c r="R80" s="4">
        <f t="shared" si="6"/>
        <v>40.115891337347477</v>
      </c>
      <c r="S80" s="4">
        <f t="shared" si="12"/>
        <v>0.11589133734747747</v>
      </c>
      <c r="T80" s="4"/>
      <c r="U80" s="4">
        <f t="shared" si="7"/>
        <v>42.770124320000036</v>
      </c>
      <c r="V80" s="4">
        <f t="shared" si="13"/>
        <v>2.7701243200000363</v>
      </c>
      <c r="W80" s="4"/>
      <c r="X80" s="4">
        <f t="shared" si="14"/>
        <v>39.997320958229665</v>
      </c>
      <c r="Y80" s="4">
        <f t="shared" si="15"/>
        <v>-2.6790417703352887E-3</v>
      </c>
      <c r="Z80" s="4"/>
      <c r="AA80" s="4"/>
      <c r="AB80" s="4"/>
    </row>
    <row r="81" spans="2:28" x14ac:dyDescent="0.25">
      <c r="B81" s="3">
        <f t="shared" si="16"/>
        <v>45</v>
      </c>
      <c r="C81" s="5">
        <f t="shared" si="0"/>
        <v>117.47040625</v>
      </c>
      <c r="D81" s="1">
        <f t="shared" si="1"/>
        <v>3.9083E-3</v>
      </c>
      <c r="E81" s="1">
        <f t="shared" si="2"/>
        <v>-5.7749999999999998E-7</v>
      </c>
      <c r="F81" s="1">
        <f t="shared" si="3"/>
        <v>0</v>
      </c>
      <c r="G81" s="1"/>
      <c r="H81" s="4">
        <f t="shared" si="4"/>
        <v>116.5275</v>
      </c>
      <c r="I81" s="4">
        <f t="shared" si="8"/>
        <v>-0.94290624999999295</v>
      </c>
      <c r="J81" s="4"/>
      <c r="L81" s="4">
        <f t="shared" si="9"/>
        <v>44.92260175599526</v>
      </c>
      <c r="M81" s="4">
        <f t="shared" si="10"/>
        <v>-7.7398244004740491E-2</v>
      </c>
      <c r="N81" s="4"/>
      <c r="O81" s="4">
        <f t="shared" si="5"/>
        <v>44.879328074738623</v>
      </c>
      <c r="P81" s="4">
        <f t="shared" si="11"/>
        <v>-0.1206719252613766</v>
      </c>
      <c r="Q81" s="4"/>
      <c r="R81" s="4">
        <f t="shared" si="6"/>
        <v>45.098845135871159</v>
      </c>
      <c r="S81" s="4">
        <f t="shared" si="12"/>
        <v>9.8845135871158618E-2</v>
      </c>
      <c r="T81" s="4"/>
      <c r="U81" s="4">
        <f t="shared" si="7"/>
        <v>48.217209803125002</v>
      </c>
      <c r="V81" s="4">
        <f t="shared" si="13"/>
        <v>3.2172098031250016</v>
      </c>
      <c r="W81" s="4"/>
      <c r="X81" s="4">
        <f t="shared" si="14"/>
        <v>44.996880622929069</v>
      </c>
      <c r="Y81" s="4">
        <f t="shared" si="15"/>
        <v>-3.1193770709307955E-3</v>
      </c>
      <c r="Z81" s="4"/>
      <c r="AA81" s="4"/>
      <c r="AB81" s="4"/>
    </row>
    <row r="82" spans="2:28" x14ac:dyDescent="0.25">
      <c r="B82" s="3">
        <f t="shared" si="16"/>
        <v>50</v>
      </c>
      <c r="C82" s="5">
        <f t="shared" si="0"/>
        <v>119.39712500000002</v>
      </c>
      <c r="D82" s="1">
        <f t="shared" si="1"/>
        <v>3.9083E-3</v>
      </c>
      <c r="E82" s="1">
        <f t="shared" si="2"/>
        <v>-5.7749999999999998E-7</v>
      </c>
      <c r="F82" s="1">
        <f t="shared" si="3"/>
        <v>0</v>
      </c>
      <c r="G82" s="1"/>
      <c r="H82" s="4">
        <f t="shared" si="4"/>
        <v>118.295</v>
      </c>
      <c r="I82" s="4">
        <f t="shared" si="8"/>
        <v>-1.1021250000000151</v>
      </c>
      <c r="J82" s="4"/>
      <c r="L82" s="4">
        <f t="shared" si="9"/>
        <v>49.926271566513577</v>
      </c>
      <c r="M82" s="4">
        <f t="shared" si="10"/>
        <v>-7.3728433486422773E-2</v>
      </c>
      <c r="N82" s="4"/>
      <c r="O82" s="4">
        <f t="shared" si="5"/>
        <v>49.877318289063282</v>
      </c>
      <c r="P82" s="4">
        <f t="shared" si="11"/>
        <v>-0.12268171093671754</v>
      </c>
      <c r="Q82" s="4"/>
      <c r="R82" s="4">
        <f t="shared" si="6"/>
        <v>50.082125962152702</v>
      </c>
      <c r="S82" s="4">
        <f t="shared" si="12"/>
        <v>8.2125962152701959E-2</v>
      </c>
      <c r="T82" s="4"/>
      <c r="U82" s="4">
        <f t="shared" si="7"/>
        <v>53.656144162500084</v>
      </c>
      <c r="V82" s="4">
        <f t="shared" si="13"/>
        <v>3.6561441625000839</v>
      </c>
      <c r="W82" s="4"/>
      <c r="X82" s="4">
        <f t="shared" si="14"/>
        <v>49.996558706517561</v>
      </c>
      <c r="Y82" s="4">
        <f t="shared" si="15"/>
        <v>-3.441293482438823E-3</v>
      </c>
      <c r="Z82" s="4"/>
      <c r="AA82" s="4"/>
      <c r="AB82" s="4"/>
    </row>
    <row r="83" spans="2:28" x14ac:dyDescent="0.25">
      <c r="B83" s="3">
        <f t="shared" si="16"/>
        <v>55</v>
      </c>
      <c r="C83" s="5">
        <f t="shared" si="0"/>
        <v>121.32095624999999</v>
      </c>
      <c r="D83" s="1">
        <f t="shared" si="1"/>
        <v>3.9083E-3</v>
      </c>
      <c r="E83" s="1">
        <f t="shared" si="2"/>
        <v>-5.7749999999999998E-7</v>
      </c>
      <c r="F83" s="1">
        <f t="shared" si="3"/>
        <v>0</v>
      </c>
      <c r="G83" s="1"/>
      <c r="H83" s="4">
        <f t="shared" si="4"/>
        <v>120.0625</v>
      </c>
      <c r="I83" s="4">
        <f t="shared" si="8"/>
        <v>-1.2584562499999947</v>
      </c>
      <c r="J83" s="4"/>
      <c r="L83" s="4">
        <f t="shared" si="9"/>
        <v>54.930336933029622</v>
      </c>
      <c r="M83" s="4">
        <f t="shared" si="10"/>
        <v>-6.966306697037794E-2</v>
      </c>
      <c r="N83" s="4"/>
      <c r="O83" s="4">
        <f t="shared" si="5"/>
        <v>54.875962722508859</v>
      </c>
      <c r="P83" s="4">
        <f t="shared" si="11"/>
        <v>-0.12403727749114069</v>
      </c>
      <c r="Q83" s="4"/>
      <c r="R83" s="4">
        <f t="shared" si="6"/>
        <v>55.065742325060967</v>
      </c>
      <c r="S83" s="4">
        <f t="shared" si="12"/>
        <v>6.5742325060966778E-2</v>
      </c>
      <c r="T83" s="4"/>
      <c r="U83" s="4">
        <f t="shared" si="7"/>
        <v>59.086927398124999</v>
      </c>
      <c r="V83" s="4">
        <f t="shared" si="13"/>
        <v>4.0869273981249989</v>
      </c>
      <c r="W83" s="4"/>
      <c r="X83" s="4">
        <f t="shared" si="14"/>
        <v>54.996458275294088</v>
      </c>
      <c r="Y83" s="4">
        <f t="shared" si="15"/>
        <v>-3.5417247059115198E-3</v>
      </c>
      <c r="Z83" s="4"/>
      <c r="AA83" s="4"/>
      <c r="AB83" s="4"/>
    </row>
    <row r="84" spans="2:28" x14ac:dyDescent="0.25">
      <c r="B84" s="3">
        <f t="shared" si="16"/>
        <v>60</v>
      </c>
      <c r="C84" s="5">
        <f t="shared" si="0"/>
        <v>123.24189999999999</v>
      </c>
      <c r="D84" s="1">
        <f t="shared" si="1"/>
        <v>3.9083E-3</v>
      </c>
      <c r="E84" s="1">
        <f t="shared" si="2"/>
        <v>-5.7749999999999998E-7</v>
      </c>
      <c r="F84" s="1">
        <f t="shared" si="3"/>
        <v>0</v>
      </c>
      <c r="G84" s="1"/>
      <c r="H84" s="4">
        <f t="shared" si="4"/>
        <v>121.83</v>
      </c>
      <c r="I84" s="4">
        <f t="shared" si="8"/>
        <v>-1.4118999999999886</v>
      </c>
      <c r="J84" s="4"/>
      <c r="L84" s="4">
        <f t="shared" si="9"/>
        <v>59.934748691766316</v>
      </c>
      <c r="M84" s="4">
        <f t="shared" si="10"/>
        <v>-6.5251308233683858E-2</v>
      </c>
      <c r="N84" s="4"/>
      <c r="O84" s="4">
        <f t="shared" si="5"/>
        <v>59.875224808991845</v>
      </c>
      <c r="P84" s="4">
        <f t="shared" si="11"/>
        <v>-0.12477519100815471</v>
      </c>
      <c r="Q84" s="4"/>
      <c r="R84" s="4">
        <f t="shared" si="6"/>
        <v>60.049702394921383</v>
      </c>
      <c r="S84" s="4">
        <f t="shared" si="12"/>
        <v>4.970239492138262E-2</v>
      </c>
      <c r="T84" s="4"/>
      <c r="U84" s="4">
        <f t="shared" si="7"/>
        <v>64.509559509999974</v>
      </c>
      <c r="V84" s="4">
        <f t="shared" si="13"/>
        <v>4.5095595099999741</v>
      </c>
      <c r="W84" s="4"/>
      <c r="X84" s="4">
        <f t="shared" si="14"/>
        <v>59.996701832450896</v>
      </c>
      <c r="Y84" s="4">
        <f t="shared" si="15"/>
        <v>-3.2981675491043916E-3</v>
      </c>
      <c r="Z84" s="4"/>
      <c r="AA84" s="4"/>
      <c r="AB84" s="4"/>
    </row>
    <row r="85" spans="2:28" x14ac:dyDescent="0.25">
      <c r="B85" s="3">
        <f t="shared" si="16"/>
        <v>65</v>
      </c>
      <c r="C85" s="5">
        <f t="shared" si="0"/>
        <v>125.15995625000001</v>
      </c>
      <c r="D85" s="1">
        <f t="shared" si="1"/>
        <v>3.9083E-3</v>
      </c>
      <c r="E85" s="1">
        <f t="shared" si="2"/>
        <v>-5.7749999999999998E-7</v>
      </c>
      <c r="F85" s="1">
        <f t="shared" si="3"/>
        <v>0</v>
      </c>
      <c r="G85" s="1"/>
      <c r="H85" s="4">
        <f t="shared" si="4"/>
        <v>123.5975</v>
      </c>
      <c r="I85" s="4">
        <f t="shared" si="8"/>
        <v>-1.562456250000011</v>
      </c>
      <c r="J85" s="4"/>
      <c r="L85" s="4">
        <f t="shared" si="9"/>
        <v>64.939460098386547</v>
      </c>
      <c r="M85" s="4">
        <f t="shared" si="10"/>
        <v>-6.0539901613452685E-2</v>
      </c>
      <c r="N85" s="4"/>
      <c r="O85" s="4">
        <f t="shared" si="5"/>
        <v>64.875068996071036</v>
      </c>
      <c r="P85" s="4">
        <f t="shared" si="11"/>
        <v>-0.12493100392896395</v>
      </c>
      <c r="Q85" s="4"/>
      <c r="R85" s="4">
        <f t="shared" si="6"/>
        <v>65.034014004981486</v>
      </c>
      <c r="S85" s="4">
        <f t="shared" si="12"/>
        <v>3.4014004981486323E-2</v>
      </c>
      <c r="T85" s="4"/>
      <c r="U85" s="4">
        <f t="shared" si="7"/>
        <v>69.924040498125066</v>
      </c>
      <c r="V85" s="4">
        <f t="shared" si="13"/>
        <v>4.9240404981250663</v>
      </c>
      <c r="W85" s="4"/>
      <c r="X85" s="4">
        <f t="shared" si="14"/>
        <v>64.997431491886601</v>
      </c>
      <c r="Y85" s="4">
        <f t="shared" si="15"/>
        <v>-2.5685081133985932E-3</v>
      </c>
      <c r="Z85" s="4"/>
      <c r="AA85" s="4"/>
      <c r="AB85" s="4"/>
    </row>
    <row r="86" spans="2:28" x14ac:dyDescent="0.25">
      <c r="B86" s="3">
        <f t="shared" si="16"/>
        <v>70</v>
      </c>
      <c r="C86" s="5">
        <f t="shared" si="0"/>
        <v>127.075125</v>
      </c>
      <c r="D86" s="1">
        <f t="shared" si="1"/>
        <v>3.9083E-3</v>
      </c>
      <c r="E86" s="1">
        <f t="shared" si="2"/>
        <v>-5.7749999999999998E-7</v>
      </c>
      <c r="F86" s="1">
        <f t="shared" si="3"/>
        <v>0</v>
      </c>
      <c r="G86" s="1"/>
      <c r="H86" s="4">
        <f t="shared" si="4"/>
        <v>125.36500000000001</v>
      </c>
      <c r="I86" s="4">
        <f t="shared" si="8"/>
        <v>-1.7101249999999908</v>
      </c>
      <c r="J86" s="4"/>
      <c r="L86" s="4">
        <f t="shared" si="9"/>
        <v>69.94442676491812</v>
      </c>
      <c r="M86" s="4">
        <f t="shared" si="10"/>
        <v>-5.5573235081880057E-2</v>
      </c>
      <c r="N86" s="4"/>
      <c r="O86" s="4">
        <f t="shared" si="5"/>
        <v>69.875460730540397</v>
      </c>
      <c r="P86" s="4">
        <f t="shared" si="11"/>
        <v>-0.12453926945960347</v>
      </c>
      <c r="Q86" s="4"/>
      <c r="R86" s="4">
        <f t="shared" si="6"/>
        <v>70.018684652874299</v>
      </c>
      <c r="S86" s="4">
        <f t="shared" si="12"/>
        <v>1.868465287429899E-2</v>
      </c>
      <c r="T86" s="4"/>
      <c r="U86" s="4">
        <f t="shared" si="7"/>
        <v>75.330370362500048</v>
      </c>
      <c r="V86" s="4">
        <f t="shared" si="13"/>
        <v>5.330370362500048</v>
      </c>
      <c r="W86" s="4"/>
      <c r="X86" s="4">
        <f t="shared" si="14"/>
        <v>69.998809143330135</v>
      </c>
      <c r="Y86" s="4">
        <f t="shared" si="15"/>
        <v>-1.1908566698650702E-3</v>
      </c>
      <c r="Z86" s="4"/>
      <c r="AA86" s="4"/>
      <c r="AB86" s="4"/>
    </row>
    <row r="87" spans="2:28" x14ac:dyDescent="0.25">
      <c r="B87" s="3">
        <f t="shared" si="16"/>
        <v>75</v>
      </c>
      <c r="C87" s="5">
        <f t="shared" si="0"/>
        <v>128.98740624999999</v>
      </c>
      <c r="D87" s="1">
        <f t="shared" si="1"/>
        <v>3.9083E-3</v>
      </c>
      <c r="E87" s="1">
        <f t="shared" si="2"/>
        <v>-5.7749999999999998E-7</v>
      </c>
      <c r="F87" s="1">
        <f t="shared" si="3"/>
        <v>0</v>
      </c>
      <c r="G87" s="1"/>
      <c r="H87" s="4">
        <f t="shared" si="4"/>
        <v>127.13250000000001</v>
      </c>
      <c r="I87" s="4">
        <f t="shared" si="8"/>
        <v>-1.8549062499999849</v>
      </c>
      <c r="J87" s="4"/>
      <c r="L87" s="4">
        <f t="shared" si="9"/>
        <v>74.949606597559324</v>
      </c>
      <c r="M87" s="4">
        <f t="shared" si="10"/>
        <v>-5.0393402440676027E-2</v>
      </c>
      <c r="N87" s="4"/>
      <c r="O87" s="4">
        <f t="shared" si="5"/>
        <v>74.876366444119412</v>
      </c>
      <c r="P87" s="4">
        <f t="shared" si="11"/>
        <v>-0.12363355588058766</v>
      </c>
      <c r="Q87" s="4"/>
      <c r="R87" s="4">
        <f t="shared" si="6"/>
        <v>75.003721502080282</v>
      </c>
      <c r="S87" s="4">
        <f t="shared" si="12"/>
        <v>3.7215020802818799E-3</v>
      </c>
      <c r="T87" s="4"/>
      <c r="U87" s="4">
        <f t="shared" si="7"/>
        <v>80.728549103125033</v>
      </c>
      <c r="V87" s="4">
        <f t="shared" si="13"/>
        <v>5.7285491031250331</v>
      </c>
      <c r="W87" s="4"/>
      <c r="X87" s="4">
        <f t="shared" si="14"/>
        <v>75.001016608881145</v>
      </c>
      <c r="Y87" s="4">
        <f t="shared" si="15"/>
        <v>1.0166088811445206E-3</v>
      </c>
      <c r="Z87" s="4"/>
      <c r="AA87" s="4"/>
      <c r="AB87" s="4"/>
    </row>
    <row r="88" spans="2:28" x14ac:dyDescent="0.25">
      <c r="B88" s="3">
        <f t="shared" si="16"/>
        <v>80</v>
      </c>
      <c r="C88" s="5">
        <f t="shared" si="0"/>
        <v>130.89680000000001</v>
      </c>
      <c r="D88" s="1">
        <f t="shared" si="1"/>
        <v>3.9083E-3</v>
      </c>
      <c r="E88" s="1">
        <f t="shared" si="2"/>
        <v>-5.7749999999999998E-7</v>
      </c>
      <c r="F88" s="1">
        <f t="shared" si="3"/>
        <v>0</v>
      </c>
      <c r="G88" s="1"/>
      <c r="H88" s="4">
        <f t="shared" si="4"/>
        <v>128.9</v>
      </c>
      <c r="I88" s="4">
        <f t="shared" si="8"/>
        <v>-1.9968000000000075</v>
      </c>
      <c r="J88" s="4"/>
      <c r="L88" s="4">
        <f t="shared" si="9"/>
        <v>79.954959735356994</v>
      </c>
      <c r="M88" s="4">
        <f t="shared" si="10"/>
        <v>-4.5040264643006367E-2</v>
      </c>
      <c r="N88" s="4"/>
      <c r="O88" s="4">
        <f t="shared" si="5"/>
        <v>79.877753539240643</v>
      </c>
      <c r="P88" s="4">
        <f t="shared" si="11"/>
        <v>-0.12224646075935652</v>
      </c>
      <c r="Q88" s="4"/>
      <c r="R88" s="4">
        <f t="shared" si="6"/>
        <v>79.989131383386507</v>
      </c>
      <c r="S88" s="4">
        <f t="shared" si="12"/>
        <v>-1.0868616613493032E-2</v>
      </c>
      <c r="T88" s="4"/>
      <c r="U88" s="4">
        <f t="shared" si="7"/>
        <v>86.118576720000078</v>
      </c>
      <c r="V88" s="4">
        <f t="shared" si="13"/>
        <v>6.1185767200000782</v>
      </c>
      <c r="W88" s="4"/>
      <c r="X88" s="4">
        <f t="shared" si="14"/>
        <v>80.004255791071415</v>
      </c>
      <c r="Y88" s="4">
        <f t="shared" si="15"/>
        <v>4.2557910714151603E-3</v>
      </c>
      <c r="Z88" s="4"/>
      <c r="AA88" s="4"/>
      <c r="AB88" s="4"/>
    </row>
    <row r="89" spans="2:28" x14ac:dyDescent="0.25">
      <c r="B89" s="3">
        <f t="shared" si="16"/>
        <v>85</v>
      </c>
      <c r="C89" s="5">
        <f t="shared" si="0"/>
        <v>132.80330624999999</v>
      </c>
      <c r="D89" s="1">
        <f t="shared" si="1"/>
        <v>3.9083E-3</v>
      </c>
      <c r="E89" s="1">
        <f t="shared" si="2"/>
        <v>-5.7749999999999998E-7</v>
      </c>
      <c r="F89" s="1">
        <f t="shared" si="3"/>
        <v>0</v>
      </c>
      <c r="G89" s="1"/>
      <c r="H89" s="4">
        <f t="shared" si="4"/>
        <v>130.66750000000002</v>
      </c>
      <c r="I89" s="4">
        <f t="shared" si="8"/>
        <v>-2.1358062499999733</v>
      </c>
      <c r="J89" s="4"/>
      <c r="L89" s="4">
        <f t="shared" si="9"/>
        <v>84.960448489750235</v>
      </c>
      <c r="M89" s="4">
        <f t="shared" si="10"/>
        <v>-3.9551510249765442E-2</v>
      </c>
      <c r="N89" s="4"/>
      <c r="O89" s="4">
        <f t="shared" si="5"/>
        <v>84.879590374933628</v>
      </c>
      <c r="P89" s="4">
        <f t="shared" si="11"/>
        <v>-0.12040962506637243</v>
      </c>
      <c r="Q89" s="4"/>
      <c r="R89" s="4">
        <f t="shared" si="6"/>
        <v>84.974920796343326</v>
      </c>
      <c r="S89" s="4">
        <f t="shared" si="12"/>
        <v>-2.5079203656673599E-2</v>
      </c>
      <c r="T89" s="4"/>
      <c r="U89" s="4">
        <f t="shared" si="7"/>
        <v>91.500453213125013</v>
      </c>
      <c r="V89" s="4">
        <f t="shared" si="13"/>
        <v>6.500453213125013</v>
      </c>
      <c r="W89" s="4"/>
      <c r="X89" s="4">
        <f t="shared" si="14"/>
        <v>85.008748812552852</v>
      </c>
      <c r="Y89" s="4">
        <f t="shared" si="15"/>
        <v>8.7488125528523142E-3</v>
      </c>
      <c r="Z89" s="4"/>
      <c r="AA89" s="4"/>
      <c r="AB89" s="4"/>
    </row>
    <row r="90" spans="2:28" x14ac:dyDescent="0.25">
      <c r="B90" s="3">
        <f t="shared" si="16"/>
        <v>90</v>
      </c>
      <c r="C90" s="5">
        <f t="shared" si="0"/>
        <v>134.70692500000001</v>
      </c>
      <c r="D90" s="1">
        <f t="shared" si="1"/>
        <v>3.9083E-3</v>
      </c>
      <c r="E90" s="1">
        <f t="shared" si="2"/>
        <v>-5.7749999999999998E-7</v>
      </c>
      <c r="F90" s="1">
        <f t="shared" si="3"/>
        <v>0</v>
      </c>
      <c r="G90" s="1"/>
      <c r="H90" s="4">
        <f t="shared" si="4"/>
        <v>132.435</v>
      </c>
      <c r="I90" s="4">
        <f t="shared" si="8"/>
        <v>-2.2719250000000102</v>
      </c>
      <c r="J90" s="4"/>
      <c r="L90" s="4">
        <f t="shared" si="9"/>
        <v>89.966037284972145</v>
      </c>
      <c r="M90" s="4">
        <f t="shared" si="10"/>
        <v>-3.3962715027854529E-2</v>
      </c>
      <c r="N90" s="4"/>
      <c r="O90" s="4">
        <f t="shared" si="5"/>
        <v>89.881846252805929</v>
      </c>
      <c r="P90" s="4">
        <f t="shared" si="11"/>
        <v>-0.11815374719407146</v>
      </c>
      <c r="Q90" s="4"/>
      <c r="R90" s="4">
        <f t="shared" si="6"/>
        <v>89.961095910719678</v>
      </c>
      <c r="S90" s="4">
        <f t="shared" si="12"/>
        <v>-3.8904089280322296E-2</v>
      </c>
      <c r="T90" s="4"/>
      <c r="U90" s="4">
        <f t="shared" si="7"/>
        <v>96.874178582500065</v>
      </c>
      <c r="V90" s="4">
        <f t="shared" si="13"/>
        <v>6.8741785825000647</v>
      </c>
      <c r="W90" s="4"/>
      <c r="X90" s="4">
        <f t="shared" si="14"/>
        <v>90.014738147516226</v>
      </c>
      <c r="Y90" s="4">
        <f t="shared" si="15"/>
        <v>1.4738147516226263E-2</v>
      </c>
      <c r="Z90" s="4"/>
      <c r="AA90" s="4"/>
      <c r="AB90" s="4"/>
    </row>
    <row r="91" spans="2:28" x14ac:dyDescent="0.25">
      <c r="B91" s="3">
        <f t="shared" si="16"/>
        <v>95</v>
      </c>
      <c r="C91" s="5">
        <f t="shared" si="0"/>
        <v>136.60765624999999</v>
      </c>
      <c r="D91" s="1">
        <f t="shared" si="1"/>
        <v>3.9083E-3</v>
      </c>
      <c r="E91" s="1">
        <f t="shared" si="2"/>
        <v>-5.7749999999999998E-7</v>
      </c>
      <c r="F91" s="1">
        <f t="shared" si="3"/>
        <v>0</v>
      </c>
      <c r="G91" s="1"/>
      <c r="H91" s="4">
        <f t="shared" si="4"/>
        <v>134.20249999999999</v>
      </c>
      <c r="I91" s="4">
        <f t="shared" si="8"/>
        <v>-2.4051562500000045</v>
      </c>
      <c r="J91" s="4"/>
      <c r="L91" s="4">
        <f t="shared" si="9"/>
        <v>94.971692599301122</v>
      </c>
      <c r="M91" s="4">
        <f t="shared" si="10"/>
        <v>-2.8307400698878382E-2</v>
      </c>
      <c r="N91" s="4"/>
      <c r="O91" s="4">
        <f t="shared" si="5"/>
        <v>94.884491403119341</v>
      </c>
      <c r="P91" s="4">
        <f t="shared" si="11"/>
        <v>-0.11550859688065884</v>
      </c>
      <c r="Q91" s="4"/>
      <c r="R91" s="4">
        <f t="shared" si="6"/>
        <v>94.94766256795549</v>
      </c>
      <c r="S91" s="4">
        <f t="shared" si="12"/>
        <v>-5.2337432044510024E-2</v>
      </c>
      <c r="T91" s="4"/>
      <c r="U91" s="4">
        <f t="shared" si="7"/>
        <v>102.23975282812501</v>
      </c>
      <c r="V91" s="4">
        <f t="shared" si="13"/>
        <v>7.2397528281250061</v>
      </c>
      <c r="W91" s="4"/>
      <c r="X91" s="4">
        <f t="shared" si="14"/>
        <v>95.02248674494146</v>
      </c>
      <c r="Y91" s="4">
        <f t="shared" si="15"/>
        <v>2.2486744941460302E-2</v>
      </c>
      <c r="Z91" s="4"/>
      <c r="AA91" s="4"/>
      <c r="AB91" s="4"/>
    </row>
    <row r="92" spans="2:28" x14ac:dyDescent="0.25">
      <c r="B92" s="3">
        <f t="shared" si="16"/>
        <v>100</v>
      </c>
      <c r="C92" s="5">
        <f t="shared" si="0"/>
        <v>138.50549999999998</v>
      </c>
      <c r="D92" s="1">
        <f t="shared" si="1"/>
        <v>3.9083E-3</v>
      </c>
      <c r="E92" s="1">
        <f t="shared" si="2"/>
        <v>-5.7749999999999998E-7</v>
      </c>
      <c r="F92" s="1">
        <f t="shared" si="3"/>
        <v>0</v>
      </c>
      <c r="G92" s="1"/>
      <c r="H92" s="4">
        <f t="shared" si="4"/>
        <v>135.97</v>
      </c>
      <c r="I92" s="4">
        <f t="shared" si="8"/>
        <v>-2.5354999999999848</v>
      </c>
      <c r="J92" s="4"/>
      <c r="L92" s="4">
        <f t="shared" si="9"/>
        <v>99.977382907155999</v>
      </c>
      <c r="M92" s="4">
        <f t="shared" si="10"/>
        <v>-2.2617092844001263E-2</v>
      </c>
      <c r="N92" s="4"/>
      <c r="O92" s="4">
        <f t="shared" si="5"/>
        <v>99.887496970962957</v>
      </c>
      <c r="P92" s="4">
        <f t="shared" si="11"/>
        <v>-0.11250302903704323</v>
      </c>
      <c r="Q92" s="4"/>
      <c r="R92" s="4">
        <f t="shared" si="6"/>
        <v>99.934626282612214</v>
      </c>
      <c r="S92" s="4">
        <f t="shared" si="12"/>
        <v>-6.5373717387785746E-2</v>
      </c>
      <c r="T92" s="4"/>
      <c r="U92" s="4">
        <f t="shared" si="7"/>
        <v>107.59717595000001</v>
      </c>
      <c r="V92" s="4">
        <f t="shared" si="13"/>
        <v>7.5971759500000076</v>
      </c>
      <c r="W92" s="4"/>
      <c r="X92" s="4">
        <f t="shared" si="14"/>
        <v>100.03227814378633</v>
      </c>
      <c r="Y92" s="4">
        <f t="shared" si="15"/>
        <v>3.2278143786328428E-2</v>
      </c>
      <c r="Z92" s="4"/>
      <c r="AA92" s="4"/>
      <c r="AB92" s="4"/>
    </row>
    <row r="93" spans="2:28" x14ac:dyDescent="0.25">
      <c r="B93" s="3">
        <f t="shared" si="16"/>
        <v>105</v>
      </c>
      <c r="C93" s="5">
        <f t="shared" si="0"/>
        <v>140.40045625000002</v>
      </c>
      <c r="D93" s="1">
        <f t="shared" si="1"/>
        <v>3.9083E-3</v>
      </c>
      <c r="E93" s="1">
        <f t="shared" si="2"/>
        <v>-5.7749999999999998E-7</v>
      </c>
      <c r="F93" s="1">
        <f t="shared" si="3"/>
        <v>0</v>
      </c>
      <c r="G93" s="1"/>
      <c r="H93" s="4">
        <f t="shared" si="4"/>
        <v>137.73750000000001</v>
      </c>
      <c r="I93" s="4">
        <f t="shared" si="8"/>
        <v>-2.6629562500000077</v>
      </c>
      <c r="J93" s="4"/>
      <c r="L93" s="4">
        <f t="shared" si="9"/>
        <v>104.98307862202554</v>
      </c>
      <c r="M93" s="4">
        <f t="shared" si="10"/>
        <v>-1.6921377974455254E-2</v>
      </c>
      <c r="N93" s="4"/>
      <c r="O93" s="4">
        <f t="shared" si="5"/>
        <v>104.89083500252065</v>
      </c>
      <c r="P93" s="4">
        <f t="shared" si="11"/>
        <v>-0.10916499747935404</v>
      </c>
      <c r="Q93" s="4"/>
      <c r="R93" s="4">
        <f t="shared" si="6"/>
        <v>104.92199224382119</v>
      </c>
      <c r="S93" s="4">
        <f t="shared" si="12"/>
        <v>-7.8007756178806176E-2</v>
      </c>
      <c r="T93" s="4"/>
      <c r="U93" s="4">
        <f t="shared" si="7"/>
        <v>112.94644794812507</v>
      </c>
      <c r="V93" s="4">
        <f t="shared" si="13"/>
        <v>7.9464479481250692</v>
      </c>
      <c r="W93" s="4"/>
      <c r="X93" s="4">
        <f t="shared" si="14"/>
        <v>105.04441658021122</v>
      </c>
      <c r="Y93" s="4">
        <f t="shared" si="15"/>
        <v>4.4416580211219525E-2</v>
      </c>
      <c r="Z93" s="4"/>
      <c r="AA93" s="4"/>
      <c r="AB93" s="4"/>
    </row>
    <row r="94" spans="2:28" x14ac:dyDescent="0.25">
      <c r="B94" s="3">
        <f t="shared" si="16"/>
        <v>110</v>
      </c>
      <c r="C94" s="5">
        <f t="shared" si="0"/>
        <v>142.29252500000001</v>
      </c>
      <c r="D94" s="1">
        <f t="shared" si="1"/>
        <v>3.9083E-3</v>
      </c>
      <c r="E94" s="1">
        <f t="shared" si="2"/>
        <v>-5.7749999999999998E-7</v>
      </c>
      <c r="F94" s="1">
        <f t="shared" si="3"/>
        <v>0</v>
      </c>
      <c r="G94" s="1"/>
      <c r="H94" s="4">
        <f t="shared" si="4"/>
        <v>139.505</v>
      </c>
      <c r="I94" s="4">
        <f t="shared" si="8"/>
        <v>-2.7875250000000165</v>
      </c>
      <c r="J94" s="4"/>
      <c r="L94" s="4">
        <f t="shared" si="9"/>
        <v>109.98875204022588</v>
      </c>
      <c r="M94" s="4">
        <f t="shared" si="10"/>
        <v>-1.1247959774124183E-2</v>
      </c>
      <c r="N94" s="4"/>
      <c r="O94" s="4">
        <f t="shared" si="5"/>
        <v>109.89447843143438</v>
      </c>
      <c r="P94" s="4">
        <f t="shared" si="11"/>
        <v>-0.10552156856562078</v>
      </c>
      <c r="Q94" s="4"/>
      <c r="R94" s="4">
        <f t="shared" si="6"/>
        <v>109.90976531672919</v>
      </c>
      <c r="S94" s="4">
        <f t="shared" si="12"/>
        <v>-9.0234683270807636E-2</v>
      </c>
      <c r="T94" s="4"/>
      <c r="U94" s="4">
        <f t="shared" si="7"/>
        <v>118.28756882250008</v>
      </c>
      <c r="V94" s="4">
        <f t="shared" si="13"/>
        <v>8.2875688225000772</v>
      </c>
      <c r="W94" s="4"/>
      <c r="X94" s="4">
        <f t="shared" si="14"/>
        <v>110.05922708694365</v>
      </c>
      <c r="Y94" s="4">
        <f t="shared" si="15"/>
        <v>5.922708694365042E-2</v>
      </c>
      <c r="Z94" s="4"/>
      <c r="AA94" s="4"/>
      <c r="AB94" s="4"/>
    </row>
    <row r="95" spans="2:28" x14ac:dyDescent="0.25">
      <c r="B95" s="3">
        <f t="shared" si="16"/>
        <v>115</v>
      </c>
      <c r="C95" s="5">
        <f t="shared" si="0"/>
        <v>144.18170624999999</v>
      </c>
      <c r="D95" s="1">
        <f t="shared" si="1"/>
        <v>3.9083E-3</v>
      </c>
      <c r="E95" s="1">
        <f t="shared" si="2"/>
        <v>-5.7749999999999998E-7</v>
      </c>
      <c r="F95" s="1">
        <f t="shared" si="3"/>
        <v>0</v>
      </c>
      <c r="G95" s="1"/>
      <c r="H95" s="4">
        <f t="shared" si="4"/>
        <v>141.27250000000001</v>
      </c>
      <c r="I95" s="4">
        <f t="shared" si="8"/>
        <v>-2.9092062499999827</v>
      </c>
      <c r="J95" s="4"/>
      <c r="L95" s="4">
        <f t="shared" si="9"/>
        <v>114.99437728547943</v>
      </c>
      <c r="M95" s="4">
        <f t="shared" si="10"/>
        <v>-5.6227145205696161E-3</v>
      </c>
      <c r="N95" s="4"/>
      <c r="O95" s="4">
        <f t="shared" si="5"/>
        <v>114.89840106526168</v>
      </c>
      <c r="P95" s="4">
        <f t="shared" si="11"/>
        <v>-0.10159893473831971</v>
      </c>
      <c r="Q95" s="4"/>
      <c r="R95" s="4">
        <f t="shared" si="6"/>
        <v>114.89795004394301</v>
      </c>
      <c r="S95" s="4">
        <f t="shared" si="12"/>
        <v>-0.10204995605698741</v>
      </c>
      <c r="T95" s="4"/>
      <c r="U95" s="4">
        <f t="shared" si="7"/>
        <v>123.62053857312503</v>
      </c>
      <c r="V95" s="4">
        <f t="shared" si="13"/>
        <v>8.6205385731250317</v>
      </c>
      <c r="W95" s="4"/>
      <c r="X95" s="4">
        <f t="shared" si="14"/>
        <v>115.07705558488337</v>
      </c>
      <c r="Y95" s="4">
        <f t="shared" si="15"/>
        <v>7.7055584883368056E-2</v>
      </c>
      <c r="Z95" s="4"/>
      <c r="AA95" s="4"/>
      <c r="AB95" s="4"/>
    </row>
    <row r="96" spans="2:28" x14ac:dyDescent="0.25">
      <c r="B96" s="3">
        <f t="shared" si="16"/>
        <v>120</v>
      </c>
      <c r="C96" s="5">
        <f t="shared" ref="C96:C159" si="17">$D$21*(1+D96*B96+E96*B96*B96+F96*(B96-100)*B96*B96*B96)</f>
        <v>146.06799999999998</v>
      </c>
      <c r="D96" s="1">
        <f t="shared" ref="D96:D159" si="18">$D$22</f>
        <v>3.9083E-3</v>
      </c>
      <c r="E96" s="1">
        <f t="shared" ref="E96:E159" si="19">$D$23</f>
        <v>-5.7749999999999998E-7</v>
      </c>
      <c r="F96" s="1">
        <f t="shared" ref="F96:F159" si="20">IF(B96&lt;0,$D$24,$D$25)</f>
        <v>0</v>
      </c>
      <c r="G96" s="1"/>
      <c r="H96" s="4">
        <f t="shared" ref="H96:H159" si="21">($B96*H$28+H$29)</f>
        <v>143.04</v>
      </c>
      <c r="I96" s="4">
        <f t="shared" si="8"/>
        <v>-3.0279999999999916</v>
      </c>
      <c r="J96" s="4"/>
      <c r="L96" s="4">
        <f t="shared" si="9"/>
        <v>119.99993025430612</v>
      </c>
      <c r="M96" s="4">
        <f t="shared" si="10"/>
        <v>-6.9745693878076054E-5</v>
      </c>
      <c r="N96" s="4"/>
      <c r="O96" s="4">
        <f t="shared" ref="O96:O159" si="22">($C96*($C96*($C96*($C96*O$22+O$23)+O$24)+O$25)+O$26)</f>
        <v>119.90257757202835</v>
      </c>
      <c r="P96" s="4">
        <f t="shared" si="11"/>
        <v>-9.7422427971650905E-2</v>
      </c>
      <c r="Q96" s="4"/>
      <c r="R96" s="4">
        <f t="shared" ref="R96:R159" si="23">($C96*($C96*($C96*R$22+R$23)+R$24)+R$25)</f>
        <v>119.88655064697059</v>
      </c>
      <c r="S96" s="4">
        <f t="shared" si="12"/>
        <v>-0.11344935302940939</v>
      </c>
      <c r="T96" s="4"/>
      <c r="U96" s="4">
        <f t="shared" ref="U96:U159" si="24">$C96*U$22+U$23</f>
        <v>128.94535719999999</v>
      </c>
      <c r="V96" s="4">
        <f t="shared" si="13"/>
        <v>8.9453571999999895</v>
      </c>
      <c r="W96" s="4"/>
      <c r="X96" s="4">
        <f t="shared" si="14"/>
        <v>120.09826896704638</v>
      </c>
      <c r="Y96" s="4">
        <f t="shared" si="15"/>
        <v>9.8268967046379885E-2</v>
      </c>
      <c r="Z96" s="4"/>
      <c r="AA96" s="4"/>
      <c r="AB96" s="4"/>
    </row>
    <row r="97" spans="2:28" x14ac:dyDescent="0.25">
      <c r="B97" s="3">
        <f t="shared" si="16"/>
        <v>125</v>
      </c>
      <c r="C97" s="5">
        <f t="shared" si="17"/>
        <v>147.95140625000002</v>
      </c>
      <c r="D97" s="1">
        <f t="shared" si="18"/>
        <v>3.9083E-3</v>
      </c>
      <c r="E97" s="1">
        <f t="shared" si="19"/>
        <v>-5.7749999999999998E-7</v>
      </c>
      <c r="F97" s="1">
        <f t="shared" si="20"/>
        <v>0</v>
      </c>
      <c r="G97" s="1"/>
      <c r="H97" s="4">
        <f t="shared" si="21"/>
        <v>144.8075</v>
      </c>
      <c r="I97" s="4">
        <f t="shared" ref="I97:I160" si="25">H97-$C97</f>
        <v>-3.1439062500000148</v>
      </c>
      <c r="J97" s="4"/>
      <c r="L97" s="4">
        <f t="shared" ref="L97:L160" si="26">$C97*($C97*($C97*($C97*($C97*$L$22+$L$23)+$L$24)+$L$25)+$L$26)+$L$27</f>
        <v>125.00538856222059</v>
      </c>
      <c r="M97" s="4">
        <f t="shared" ref="M97:M160" si="27">L97-B97</f>
        <v>5.3885622205882555E-3</v>
      </c>
      <c r="N97" s="4"/>
      <c r="O97" s="4">
        <f t="shared" si="22"/>
        <v>124.90698346687418</v>
      </c>
      <c r="P97" s="4">
        <f t="shared" ref="P97:P160" si="28">O97-$B97</f>
        <v>-9.3016533125819478E-2</v>
      </c>
      <c r="Q97" s="4"/>
      <c r="R97" s="4">
        <f t="shared" si="23"/>
        <v>124.87557102766095</v>
      </c>
      <c r="S97" s="4">
        <f t="shared" ref="S97:S160" si="29">R97-$B97</f>
        <v>-0.1244289723390466</v>
      </c>
      <c r="T97" s="4"/>
      <c r="U97" s="4">
        <f t="shared" si="24"/>
        <v>134.26202470312512</v>
      </c>
      <c r="V97" s="4">
        <f t="shared" ref="V97:V160" si="30">U97-$B97</f>
        <v>9.2620247031251211</v>
      </c>
      <c r="W97" s="4"/>
      <c r="X97" s="4">
        <f t="shared" ref="X97:X160" si="31">$C97*($C97*($C97*($C97*($C97*X$22+X$23)+X$24)+X$25)+X$26)+X$27</f>
        <v>125.12325517494887</v>
      </c>
      <c r="Y97" s="4">
        <f t="shared" ref="Y97:Y160" si="32">X97-$B97</f>
        <v>0.1232551749488664</v>
      </c>
      <c r="Z97" s="4"/>
      <c r="AA97" s="4"/>
      <c r="AB97" s="4"/>
    </row>
    <row r="98" spans="2:28" x14ac:dyDescent="0.25">
      <c r="B98" s="3">
        <f t="shared" ref="B98:B161" si="33">B97+5</f>
        <v>130</v>
      </c>
      <c r="C98" s="5">
        <f t="shared" si="17"/>
        <v>149.83192500000001</v>
      </c>
      <c r="D98" s="1">
        <f t="shared" si="18"/>
        <v>3.9083E-3</v>
      </c>
      <c r="E98" s="1">
        <f t="shared" si="19"/>
        <v>-5.7749999999999998E-7</v>
      </c>
      <c r="F98" s="1">
        <f t="shared" si="20"/>
        <v>0</v>
      </c>
      <c r="G98" s="1"/>
      <c r="H98" s="4">
        <f t="shared" si="21"/>
        <v>146.57499999999999</v>
      </c>
      <c r="I98" s="4">
        <f t="shared" si="25"/>
        <v>-3.2569250000000238</v>
      </c>
      <c r="J98" s="4"/>
      <c r="L98" s="4">
        <f t="shared" si="26"/>
        <v>130.01073149072815</v>
      </c>
      <c r="M98" s="4">
        <f t="shared" si="27"/>
        <v>1.0731490728147719E-2</v>
      </c>
      <c r="N98" s="4"/>
      <c r="O98" s="4">
        <f t="shared" si="22"/>
        <v>129.9115950987927</v>
      </c>
      <c r="P98" s="4">
        <f t="shared" si="28"/>
        <v>-8.8404901207297826E-2</v>
      </c>
      <c r="Q98" s="4"/>
      <c r="R98" s="4">
        <f t="shared" si="23"/>
        <v>129.86501476964054</v>
      </c>
      <c r="S98" s="4">
        <f t="shared" si="29"/>
        <v>-0.13498523035946164</v>
      </c>
      <c r="T98" s="4"/>
      <c r="U98" s="4">
        <f t="shared" si="24"/>
        <v>139.57054108250009</v>
      </c>
      <c r="V98" s="4">
        <f t="shared" si="30"/>
        <v>9.5705410825000854</v>
      </c>
      <c r="W98" s="4"/>
      <c r="X98" s="4">
        <f t="shared" si="31"/>
        <v>130.15242326752772</v>
      </c>
      <c r="Y98" s="4">
        <f t="shared" si="32"/>
        <v>0.15242326752772328</v>
      </c>
      <c r="Z98" s="4"/>
      <c r="AA98" s="4"/>
      <c r="AB98" s="4"/>
    </row>
    <row r="99" spans="2:28" x14ac:dyDescent="0.25">
      <c r="B99" s="3">
        <f t="shared" si="33"/>
        <v>135</v>
      </c>
      <c r="C99" s="5">
        <f t="shared" si="17"/>
        <v>151.70955624999999</v>
      </c>
      <c r="D99" s="1">
        <f t="shared" si="18"/>
        <v>3.9083E-3</v>
      </c>
      <c r="E99" s="1">
        <f t="shared" si="19"/>
        <v>-5.7749999999999998E-7</v>
      </c>
      <c r="F99" s="1">
        <f t="shared" si="20"/>
        <v>0</v>
      </c>
      <c r="G99" s="1"/>
      <c r="H99" s="4">
        <f t="shared" si="21"/>
        <v>148.3425</v>
      </c>
      <c r="I99" s="4">
        <f t="shared" si="25"/>
        <v>-3.3670562499999903</v>
      </c>
      <c r="J99" s="4"/>
      <c r="L99" s="4">
        <f t="shared" si="26"/>
        <v>135.01593993511253</v>
      </c>
      <c r="M99" s="4">
        <f t="shared" si="27"/>
        <v>1.5939935112527337E-2</v>
      </c>
      <c r="N99" s="4"/>
      <c r="O99" s="4">
        <f t="shared" si="22"/>
        <v>134.91638963746544</v>
      </c>
      <c r="P99" s="4">
        <f t="shared" si="28"/>
        <v>-8.3610362534557225E-2</v>
      </c>
      <c r="Q99" s="4"/>
      <c r="R99" s="4">
        <f t="shared" si="23"/>
        <v>134.85488513974929</v>
      </c>
      <c r="S99" s="4">
        <f t="shared" si="29"/>
        <v>-0.14511486025071463</v>
      </c>
      <c r="T99" s="4"/>
      <c r="U99" s="4">
        <f t="shared" si="24"/>
        <v>144.870906338125</v>
      </c>
      <c r="V99" s="4">
        <f t="shared" si="30"/>
        <v>9.8709063381249962</v>
      </c>
      <c r="W99" s="4"/>
      <c r="X99" s="4">
        <f t="shared" si="31"/>
        <v>135.18620348269926</v>
      </c>
      <c r="Y99" s="4">
        <f t="shared" si="32"/>
        <v>0.18620348269925557</v>
      </c>
      <c r="Z99" s="4"/>
      <c r="AA99" s="4"/>
      <c r="AB99" s="4"/>
    </row>
    <row r="100" spans="2:28" x14ac:dyDescent="0.25">
      <c r="B100" s="3">
        <f t="shared" si="33"/>
        <v>140</v>
      </c>
      <c r="C100" s="5">
        <f t="shared" si="17"/>
        <v>153.58430000000001</v>
      </c>
      <c r="D100" s="1">
        <f t="shared" si="18"/>
        <v>3.9083E-3</v>
      </c>
      <c r="E100" s="1">
        <f t="shared" si="19"/>
        <v>-5.7749999999999998E-7</v>
      </c>
      <c r="F100" s="1">
        <f t="shared" si="20"/>
        <v>0</v>
      </c>
      <c r="G100" s="1"/>
      <c r="H100" s="4">
        <f t="shared" si="21"/>
        <v>150.11000000000001</v>
      </c>
      <c r="I100" s="4">
        <f t="shared" si="25"/>
        <v>-3.4742999999999995</v>
      </c>
      <c r="J100" s="4"/>
      <c r="L100" s="4">
        <f t="shared" si="26"/>
        <v>140.02099635300792</v>
      </c>
      <c r="M100" s="4">
        <f t="shared" si="27"/>
        <v>2.0996353007916468E-2</v>
      </c>
      <c r="N100" s="4"/>
      <c r="O100" s="4">
        <f t="shared" si="22"/>
        <v>139.92134506018778</v>
      </c>
      <c r="P100" s="4">
        <f t="shared" si="28"/>
        <v>-7.8654939812224711E-2</v>
      </c>
      <c r="Q100" s="4"/>
      <c r="R100" s="4">
        <f t="shared" si="23"/>
        <v>139.84518508947315</v>
      </c>
      <c r="S100" s="4">
        <f t="shared" si="29"/>
        <v>-0.15481491052685215</v>
      </c>
      <c r="T100" s="4"/>
      <c r="U100" s="4">
        <f t="shared" si="24"/>
        <v>150.16312047000008</v>
      </c>
      <c r="V100" s="4">
        <f t="shared" si="30"/>
        <v>10.163120470000081</v>
      </c>
      <c r="W100" s="4"/>
      <c r="X100" s="4">
        <f t="shared" si="31"/>
        <v>140.22504729164919</v>
      </c>
      <c r="Y100" s="4">
        <f t="shared" si="32"/>
        <v>0.22504729164919013</v>
      </c>
      <c r="Z100" s="4"/>
      <c r="AA100" s="4"/>
      <c r="AB100" s="4"/>
    </row>
    <row r="101" spans="2:28" x14ac:dyDescent="0.25">
      <c r="B101" s="3">
        <f t="shared" si="33"/>
        <v>145</v>
      </c>
      <c r="C101" s="5">
        <f t="shared" si="17"/>
        <v>155.45615624999999</v>
      </c>
      <c r="D101" s="1">
        <f t="shared" si="18"/>
        <v>3.9083E-3</v>
      </c>
      <c r="E101" s="1">
        <f t="shared" si="19"/>
        <v>-5.7749999999999998E-7</v>
      </c>
      <c r="F101" s="1">
        <f t="shared" si="20"/>
        <v>0</v>
      </c>
      <c r="G101" s="1"/>
      <c r="H101" s="4">
        <f t="shared" si="21"/>
        <v>151.8775</v>
      </c>
      <c r="I101" s="4">
        <f t="shared" si="25"/>
        <v>-3.5786562499999945</v>
      </c>
      <c r="J101" s="4"/>
      <c r="L101" s="4">
        <f t="shared" si="26"/>
        <v>145.02588471374688</v>
      </c>
      <c r="M101" s="4">
        <f t="shared" si="27"/>
        <v>2.5884713746876287E-2</v>
      </c>
      <c r="N101" s="4"/>
      <c r="O101" s="4">
        <f t="shared" si="22"/>
        <v>144.92644013888776</v>
      </c>
      <c r="P101" s="4">
        <f t="shared" si="28"/>
        <v>-7.3559861112244107E-2</v>
      </c>
      <c r="Q101" s="4"/>
      <c r="R101" s="4">
        <f t="shared" si="23"/>
        <v>144.83591725637422</v>
      </c>
      <c r="S101" s="4">
        <f t="shared" si="29"/>
        <v>-0.16408274362578368</v>
      </c>
      <c r="T101" s="4"/>
      <c r="U101" s="4">
        <f t="shared" si="24"/>
        <v>155.447183478125</v>
      </c>
      <c r="V101" s="4">
        <f t="shared" si="30"/>
        <v>10.447183478124998</v>
      </c>
      <c r="W101" s="4"/>
      <c r="X101" s="4">
        <f t="shared" si="31"/>
        <v>145.26942744595326</v>
      </c>
      <c r="Y101" s="4">
        <f t="shared" si="32"/>
        <v>0.26942744595325507</v>
      </c>
      <c r="Z101" s="4"/>
      <c r="AA101" s="4"/>
      <c r="AB101" s="4"/>
    </row>
    <row r="102" spans="2:28" x14ac:dyDescent="0.25">
      <c r="B102" s="3">
        <f t="shared" si="33"/>
        <v>150</v>
      </c>
      <c r="C102" s="5">
        <f t="shared" si="17"/>
        <v>157.32512499999999</v>
      </c>
      <c r="D102" s="1">
        <f t="shared" si="18"/>
        <v>3.9083E-3</v>
      </c>
      <c r="E102" s="1">
        <f t="shared" si="19"/>
        <v>-5.7749999999999998E-7</v>
      </c>
      <c r="F102" s="1">
        <f t="shared" si="20"/>
        <v>0</v>
      </c>
      <c r="G102" s="1"/>
      <c r="H102" s="4">
        <f t="shared" si="21"/>
        <v>153.64500000000001</v>
      </c>
      <c r="I102" s="4">
        <f t="shared" si="25"/>
        <v>-3.6801249999999754</v>
      </c>
      <c r="J102" s="4"/>
      <c r="L102" s="4">
        <f t="shared" si="26"/>
        <v>150.03059044848064</v>
      </c>
      <c r="M102" s="4">
        <f t="shared" si="27"/>
        <v>3.0590448480637633E-2</v>
      </c>
      <c r="N102" s="4"/>
      <c r="O102" s="4">
        <f t="shared" si="22"/>
        <v>149.93165442723836</v>
      </c>
      <c r="P102" s="4">
        <f t="shared" si="28"/>
        <v>-6.8345572761643325E-2</v>
      </c>
      <c r="Q102" s="4"/>
      <c r="R102" s="4">
        <f t="shared" si="23"/>
        <v>149.8270839655201</v>
      </c>
      <c r="S102" s="4">
        <f t="shared" si="29"/>
        <v>-0.17291603447989701</v>
      </c>
      <c r="T102" s="4"/>
      <c r="U102" s="4">
        <f t="shared" si="24"/>
        <v>160.72309536249998</v>
      </c>
      <c r="V102" s="4">
        <f t="shared" si="30"/>
        <v>10.723095362499976</v>
      </c>
      <c r="W102" s="4"/>
      <c r="X102" s="4">
        <f t="shared" si="31"/>
        <v>150.31983801762502</v>
      </c>
      <c r="Y102" s="4">
        <f t="shared" si="32"/>
        <v>0.31983801762501685</v>
      </c>
      <c r="Z102" s="4"/>
      <c r="AA102" s="4"/>
      <c r="AB102" s="4"/>
    </row>
    <row r="103" spans="2:28" x14ac:dyDescent="0.25">
      <c r="B103" s="3">
        <f t="shared" si="33"/>
        <v>155</v>
      </c>
      <c r="C103" s="5">
        <f t="shared" si="17"/>
        <v>159.19120624999999</v>
      </c>
      <c r="D103" s="1">
        <f t="shared" si="18"/>
        <v>3.9083E-3</v>
      </c>
      <c r="E103" s="1">
        <f t="shared" si="19"/>
        <v>-5.7749999999999998E-7</v>
      </c>
      <c r="F103" s="1">
        <f t="shared" si="20"/>
        <v>0</v>
      </c>
      <c r="G103" s="1"/>
      <c r="H103" s="4">
        <f t="shared" si="21"/>
        <v>155.41249999999999</v>
      </c>
      <c r="I103" s="4">
        <f t="shared" si="25"/>
        <v>-3.778706249999999</v>
      </c>
      <c r="J103" s="4"/>
      <c r="L103" s="4">
        <f t="shared" si="26"/>
        <v>155.03510040106036</v>
      </c>
      <c r="M103" s="4">
        <f t="shared" si="27"/>
        <v>3.5100401060361719E-2</v>
      </c>
      <c r="N103" s="4"/>
      <c r="O103" s="4">
        <f t="shared" si="22"/>
        <v>154.93696824786076</v>
      </c>
      <c r="P103" s="4">
        <f t="shared" si="28"/>
        <v>-6.3031752139238506E-2</v>
      </c>
      <c r="Q103" s="4"/>
      <c r="R103" s="4">
        <f t="shared" si="23"/>
        <v>154.81868723090946</v>
      </c>
      <c r="S103" s="4">
        <f t="shared" si="29"/>
        <v>-0.18131276909053895</v>
      </c>
      <c r="T103" s="4"/>
      <c r="U103" s="4">
        <f t="shared" si="24"/>
        <v>165.99085612312501</v>
      </c>
      <c r="V103" s="4">
        <f t="shared" si="30"/>
        <v>10.990856123125013</v>
      </c>
      <c r="W103" s="4"/>
      <c r="X103" s="4">
        <f t="shared" si="31"/>
        <v>155.37679443218386</v>
      </c>
      <c r="Y103" s="4">
        <f t="shared" si="32"/>
        <v>0.376794432183857</v>
      </c>
      <c r="Z103" s="4"/>
      <c r="AA103" s="4"/>
      <c r="AB103" s="4"/>
    </row>
    <row r="104" spans="2:28" x14ac:dyDescent="0.25">
      <c r="B104" s="3">
        <f t="shared" si="33"/>
        <v>160</v>
      </c>
      <c r="C104" s="5">
        <f t="shared" si="17"/>
        <v>161.05440000000002</v>
      </c>
      <c r="D104" s="1">
        <f t="shared" si="18"/>
        <v>3.9083E-3</v>
      </c>
      <c r="E104" s="1">
        <f t="shared" si="19"/>
        <v>-5.7749999999999998E-7</v>
      </c>
      <c r="F104" s="1">
        <f t="shared" si="20"/>
        <v>0</v>
      </c>
      <c r="G104" s="1"/>
      <c r="H104" s="4">
        <f t="shared" si="21"/>
        <v>157.18</v>
      </c>
      <c r="I104" s="4">
        <f t="shared" si="25"/>
        <v>-3.8744000000000085</v>
      </c>
      <c r="J104" s="4"/>
      <c r="L104" s="4">
        <f t="shared" si="26"/>
        <v>160.0394027796755</v>
      </c>
      <c r="M104" s="4">
        <f t="shared" si="27"/>
        <v>3.9402779675498323E-2</v>
      </c>
      <c r="N104" s="4"/>
      <c r="O104" s="4">
        <f t="shared" si="22"/>
        <v>159.94236267961963</v>
      </c>
      <c r="P104" s="4">
        <f t="shared" si="28"/>
        <v>-5.7637320380365509E-2</v>
      </c>
      <c r="Q104" s="4"/>
      <c r="R104" s="4">
        <f t="shared" si="23"/>
        <v>159.81072875689614</v>
      </c>
      <c r="S104" s="4">
        <f t="shared" si="29"/>
        <v>-0.18927124310386034</v>
      </c>
      <c r="T104" s="4"/>
      <c r="U104" s="4">
        <f t="shared" si="24"/>
        <v>171.25046576000011</v>
      </c>
      <c r="V104" s="4">
        <f t="shared" si="30"/>
        <v>11.250465760000111</v>
      </c>
      <c r="W104" s="4"/>
      <c r="X104" s="4">
        <f t="shared" si="31"/>
        <v>160.4408334948408</v>
      </c>
      <c r="Y104" s="4">
        <f t="shared" si="32"/>
        <v>0.44083349484080259</v>
      </c>
      <c r="Z104" s="4"/>
      <c r="AA104" s="4"/>
      <c r="AB104" s="4"/>
    </row>
    <row r="105" spans="2:28" x14ac:dyDescent="0.25">
      <c r="B105" s="3">
        <f t="shared" si="33"/>
        <v>165</v>
      </c>
      <c r="C105" s="5">
        <f t="shared" si="17"/>
        <v>162.91470624999999</v>
      </c>
      <c r="D105" s="1">
        <f t="shared" si="18"/>
        <v>3.9083E-3</v>
      </c>
      <c r="E105" s="1">
        <f t="shared" si="19"/>
        <v>-5.7749999999999998E-7</v>
      </c>
      <c r="F105" s="1">
        <f t="shared" si="20"/>
        <v>0</v>
      </c>
      <c r="G105" s="1"/>
      <c r="H105" s="4">
        <f t="shared" si="21"/>
        <v>158.94749999999999</v>
      </c>
      <c r="I105" s="4">
        <f t="shared" si="25"/>
        <v>-3.9672062500000038</v>
      </c>
      <c r="J105" s="4"/>
      <c r="L105" s="4">
        <f t="shared" si="26"/>
        <v>165.04348710924071</v>
      </c>
      <c r="M105" s="4">
        <f t="shared" si="27"/>
        <v>4.3487109240714972E-2</v>
      </c>
      <c r="N105" s="4"/>
      <c r="O105" s="4">
        <f t="shared" si="22"/>
        <v>164.94781954500945</v>
      </c>
      <c r="P105" s="4">
        <f t="shared" si="28"/>
        <v>-5.2180454990548242E-2</v>
      </c>
      <c r="Q105" s="4"/>
      <c r="R105" s="4">
        <f t="shared" si="23"/>
        <v>164.80320993961135</v>
      </c>
      <c r="S105" s="4">
        <f t="shared" si="29"/>
        <v>-0.19679006038865055</v>
      </c>
      <c r="T105" s="4"/>
      <c r="U105" s="4">
        <f t="shared" si="24"/>
        <v>176.50192427312504</v>
      </c>
      <c r="V105" s="4">
        <f t="shared" si="30"/>
        <v>11.501924273125042</v>
      </c>
      <c r="W105" s="4"/>
      <c r="X105" s="4">
        <f t="shared" si="31"/>
        <v>165.51251340989401</v>
      </c>
      <c r="Y105" s="4">
        <f t="shared" si="32"/>
        <v>0.51251340989401228</v>
      </c>
      <c r="Z105" s="4"/>
      <c r="AA105" s="4"/>
      <c r="AB105" s="4"/>
    </row>
    <row r="106" spans="2:28" x14ac:dyDescent="0.25">
      <c r="B106" s="3">
        <f t="shared" si="33"/>
        <v>170</v>
      </c>
      <c r="C106" s="5">
        <f t="shared" si="17"/>
        <v>164.77212499999999</v>
      </c>
      <c r="D106" s="1">
        <f t="shared" si="18"/>
        <v>3.9083E-3</v>
      </c>
      <c r="E106" s="1">
        <f t="shared" si="19"/>
        <v>-5.7749999999999998E-7</v>
      </c>
      <c r="F106" s="1">
        <f t="shared" si="20"/>
        <v>0</v>
      </c>
      <c r="G106" s="1"/>
      <c r="H106" s="4">
        <f t="shared" si="21"/>
        <v>160.715</v>
      </c>
      <c r="I106" s="4">
        <f t="shared" si="25"/>
        <v>-4.057124999999985</v>
      </c>
      <c r="J106" s="4"/>
      <c r="L106" s="4">
        <f t="shared" si="26"/>
        <v>170.04734418452566</v>
      </c>
      <c r="M106" s="4">
        <f t="shared" si="27"/>
        <v>4.7344184525655919E-2</v>
      </c>
      <c r="N106" s="4"/>
      <c r="O106" s="4">
        <f t="shared" si="22"/>
        <v>169.95332139763343</v>
      </c>
      <c r="P106" s="4">
        <f t="shared" si="28"/>
        <v>-4.6678602366569066E-2</v>
      </c>
      <c r="Q106" s="4"/>
      <c r="R106" s="4">
        <f t="shared" si="23"/>
        <v>169.79613186838316</v>
      </c>
      <c r="S106" s="4">
        <f t="shared" si="29"/>
        <v>-0.20386813161684358</v>
      </c>
      <c r="T106" s="4"/>
      <c r="U106" s="4">
        <f t="shared" si="24"/>
        <v>181.74523166250003</v>
      </c>
      <c r="V106" s="4">
        <f t="shared" si="30"/>
        <v>11.745231662500032</v>
      </c>
      <c r="W106" s="4"/>
      <c r="X106" s="4">
        <f t="shared" si="31"/>
        <v>170.59241379342998</v>
      </c>
      <c r="Y106" s="4">
        <f t="shared" si="32"/>
        <v>0.59241379342998357</v>
      </c>
      <c r="Z106" s="4"/>
      <c r="AA106" s="4"/>
      <c r="AB106" s="4"/>
    </row>
    <row r="107" spans="2:28" x14ac:dyDescent="0.25">
      <c r="B107" s="3">
        <f t="shared" si="33"/>
        <v>175</v>
      </c>
      <c r="C107" s="5">
        <f t="shared" si="17"/>
        <v>166.62665625</v>
      </c>
      <c r="D107" s="1">
        <f t="shared" si="18"/>
        <v>3.9083E-3</v>
      </c>
      <c r="E107" s="1">
        <f t="shared" si="19"/>
        <v>-5.7749999999999998E-7</v>
      </c>
      <c r="F107" s="1">
        <f t="shared" si="20"/>
        <v>0</v>
      </c>
      <c r="G107" s="1"/>
      <c r="H107" s="4">
        <f t="shared" si="21"/>
        <v>162.48250000000002</v>
      </c>
      <c r="I107" s="4">
        <f t="shared" si="25"/>
        <v>-4.1441562499999804</v>
      </c>
      <c r="J107" s="4"/>
      <c r="L107" s="4">
        <f t="shared" si="26"/>
        <v>175.05096602401935</v>
      </c>
      <c r="M107" s="4">
        <f t="shared" si="27"/>
        <v>5.0966024019345468E-2</v>
      </c>
      <c r="N107" s="4"/>
      <c r="O107" s="4">
        <f t="shared" si="22"/>
        <v>174.95885150977074</v>
      </c>
      <c r="P107" s="4">
        <f t="shared" si="28"/>
        <v>-4.114849022926137E-2</v>
      </c>
      <c r="Q107" s="4"/>
      <c r="R107" s="4">
        <f t="shared" si="23"/>
        <v>174.78949532715387</v>
      </c>
      <c r="S107" s="4">
        <f t="shared" si="29"/>
        <v>-0.21050467284612751</v>
      </c>
      <c r="T107" s="4"/>
      <c r="U107" s="4">
        <f t="shared" si="24"/>
        <v>186.98038792812503</v>
      </c>
      <c r="V107" s="4">
        <f t="shared" si="30"/>
        <v>11.980387928125026</v>
      </c>
      <c r="W107" s="4"/>
      <c r="X107" s="4">
        <f t="shared" si="31"/>
        <v>175.68113567942098</v>
      </c>
      <c r="Y107" s="4">
        <f t="shared" si="32"/>
        <v>0.68113567942097575</v>
      </c>
      <c r="Z107" s="4"/>
      <c r="AA107" s="4"/>
      <c r="AB107" s="4"/>
    </row>
    <row r="108" spans="2:28" x14ac:dyDescent="0.25">
      <c r="B108" s="3">
        <f t="shared" si="33"/>
        <v>180</v>
      </c>
      <c r="C108" s="5">
        <f t="shared" si="17"/>
        <v>168.47830000000002</v>
      </c>
      <c r="D108" s="1">
        <f t="shared" si="18"/>
        <v>3.9083E-3</v>
      </c>
      <c r="E108" s="1">
        <f t="shared" si="19"/>
        <v>-5.7749999999999998E-7</v>
      </c>
      <c r="F108" s="1">
        <f t="shared" si="20"/>
        <v>0</v>
      </c>
      <c r="G108" s="1"/>
      <c r="H108" s="4">
        <f t="shared" si="21"/>
        <v>164.25</v>
      </c>
      <c r="I108" s="4">
        <f t="shared" si="25"/>
        <v>-4.2283000000000186</v>
      </c>
      <c r="J108" s="4"/>
      <c r="L108" s="4">
        <f t="shared" si="26"/>
        <v>180.0543458245231</v>
      </c>
      <c r="M108" s="4">
        <f t="shared" si="27"/>
        <v>5.4345824523096553E-2</v>
      </c>
      <c r="N108" s="4"/>
      <c r="O108" s="4">
        <f t="shared" si="22"/>
        <v>179.96439386003601</v>
      </c>
      <c r="P108" s="4">
        <f t="shared" si="28"/>
        <v>-3.5606139963988426E-2</v>
      </c>
      <c r="Q108" s="4"/>
      <c r="R108" s="4">
        <f t="shared" si="23"/>
        <v>179.7833007958954</v>
      </c>
      <c r="S108" s="4">
        <f t="shared" si="29"/>
        <v>-0.21669920410460008</v>
      </c>
      <c r="T108" s="4"/>
      <c r="U108" s="4">
        <f t="shared" si="24"/>
        <v>192.20739307000008</v>
      </c>
      <c r="V108" s="4">
        <f t="shared" si="30"/>
        <v>12.20739307000008</v>
      </c>
      <c r="W108" s="4"/>
      <c r="X108" s="4">
        <f t="shared" si="31"/>
        <v>180.77930151931227</v>
      </c>
      <c r="Y108" s="4">
        <f t="shared" si="32"/>
        <v>0.77930151931226987</v>
      </c>
      <c r="Z108" s="4"/>
      <c r="AA108" s="4"/>
      <c r="AB108" s="4"/>
    </row>
    <row r="109" spans="2:28" x14ac:dyDescent="0.25">
      <c r="B109" s="3">
        <f t="shared" si="33"/>
        <v>185</v>
      </c>
      <c r="C109" s="5">
        <f t="shared" si="17"/>
        <v>170.32705625</v>
      </c>
      <c r="D109" s="1">
        <f t="shared" si="18"/>
        <v>3.9083E-3</v>
      </c>
      <c r="E109" s="1">
        <f t="shared" si="19"/>
        <v>-5.7749999999999998E-7</v>
      </c>
      <c r="F109" s="1">
        <f t="shared" si="20"/>
        <v>0</v>
      </c>
      <c r="G109" s="1"/>
      <c r="H109" s="4">
        <f t="shared" si="21"/>
        <v>166.01749999999998</v>
      </c>
      <c r="I109" s="4">
        <f t="shared" si="25"/>
        <v>-4.3095562500000142</v>
      </c>
      <c r="J109" s="4"/>
      <c r="L109" s="4">
        <f t="shared" si="26"/>
        <v>185.05747791646539</v>
      </c>
      <c r="M109" s="4">
        <f t="shared" si="27"/>
        <v>5.747791646538758E-2</v>
      </c>
      <c r="N109" s="4"/>
      <c r="O109" s="4">
        <f t="shared" si="22"/>
        <v>184.96993312112801</v>
      </c>
      <c r="P109" s="4">
        <f t="shared" si="28"/>
        <v>-3.0066878871991776E-2</v>
      </c>
      <c r="Q109" s="4"/>
      <c r="R109" s="4">
        <f t="shared" si="23"/>
        <v>184.7775484520219</v>
      </c>
      <c r="S109" s="4">
        <f t="shared" si="29"/>
        <v>-0.22245154797809619</v>
      </c>
      <c r="T109" s="4"/>
      <c r="U109" s="4">
        <f t="shared" si="24"/>
        <v>197.42624708812502</v>
      </c>
      <c r="V109" s="4">
        <f t="shared" si="30"/>
        <v>12.426247088125024</v>
      </c>
      <c r="W109" s="4"/>
      <c r="X109" s="4">
        <f t="shared" si="31"/>
        <v>185.8875551751913</v>
      </c>
      <c r="Y109" s="4">
        <f t="shared" si="32"/>
        <v>0.88755517519129512</v>
      </c>
      <c r="Z109" s="4"/>
      <c r="AA109" s="4"/>
      <c r="AB109" s="4"/>
    </row>
    <row r="110" spans="2:28" x14ac:dyDescent="0.25">
      <c r="B110" s="3">
        <f t="shared" si="33"/>
        <v>190</v>
      </c>
      <c r="C110" s="5">
        <f t="shared" si="17"/>
        <v>172.17292500000002</v>
      </c>
      <c r="D110" s="1">
        <f t="shared" si="18"/>
        <v>3.9083E-3</v>
      </c>
      <c r="E110" s="1">
        <f t="shared" si="19"/>
        <v>-5.7749999999999998E-7</v>
      </c>
      <c r="F110" s="1">
        <f t="shared" si="20"/>
        <v>0</v>
      </c>
      <c r="G110" s="1"/>
      <c r="H110" s="4">
        <f t="shared" si="21"/>
        <v>167.785</v>
      </c>
      <c r="I110" s="4">
        <f t="shared" si="25"/>
        <v>-4.3879250000000241</v>
      </c>
      <c r="J110" s="4"/>
      <c r="L110" s="4">
        <f t="shared" si="26"/>
        <v>190.06035771993137</v>
      </c>
      <c r="M110" s="4">
        <f t="shared" si="27"/>
        <v>6.0357719931374731E-2</v>
      </c>
      <c r="N110" s="4"/>
      <c r="O110" s="4">
        <f t="shared" si="22"/>
        <v>189.97545464766893</v>
      </c>
      <c r="P110" s="4">
        <f t="shared" si="28"/>
        <v>-2.4545352331074355E-2</v>
      </c>
      <c r="Q110" s="4"/>
      <c r="R110" s="4">
        <f t="shared" si="23"/>
        <v>189.77223817180146</v>
      </c>
      <c r="S110" s="4">
        <f t="shared" si="29"/>
        <v>-0.2277618281985383</v>
      </c>
      <c r="T110" s="4"/>
      <c r="U110" s="4">
        <f t="shared" si="24"/>
        <v>202.63694998250008</v>
      </c>
      <c r="V110" s="4">
        <f t="shared" si="30"/>
        <v>12.636949982500084</v>
      </c>
      <c r="W110" s="4"/>
      <c r="X110" s="4">
        <f t="shared" si="31"/>
        <v>191.00656190662934</v>
      </c>
      <c r="Y110" s="4">
        <f t="shared" si="32"/>
        <v>1.0065619066293436</v>
      </c>
      <c r="Z110" s="4"/>
      <c r="AA110" s="4"/>
      <c r="AB110" s="4"/>
    </row>
    <row r="111" spans="2:28" x14ac:dyDescent="0.25">
      <c r="B111" s="3">
        <f t="shared" si="33"/>
        <v>195</v>
      </c>
      <c r="C111" s="5">
        <f t="shared" si="17"/>
        <v>174.01590625</v>
      </c>
      <c r="D111" s="1">
        <f t="shared" si="18"/>
        <v>3.9083E-3</v>
      </c>
      <c r="E111" s="1">
        <f t="shared" si="19"/>
        <v>-5.7749999999999998E-7</v>
      </c>
      <c r="F111" s="1">
        <f t="shared" si="20"/>
        <v>0</v>
      </c>
      <c r="G111" s="1"/>
      <c r="H111" s="4">
        <f t="shared" si="21"/>
        <v>169.55250000000001</v>
      </c>
      <c r="I111" s="4">
        <f t="shared" si="25"/>
        <v>-4.4634062499999914</v>
      </c>
      <c r="J111" s="4"/>
      <c r="L111" s="4">
        <f t="shared" si="26"/>
        <v>195.06298170140028</v>
      </c>
      <c r="M111" s="4">
        <f t="shared" si="27"/>
        <v>6.2981701400275369E-2</v>
      </c>
      <c r="N111" s="4"/>
      <c r="O111" s="4">
        <f t="shared" si="22"/>
        <v>194.9809444641312</v>
      </c>
      <c r="P111" s="4">
        <f t="shared" si="28"/>
        <v>-1.9055535868801599E-2</v>
      </c>
      <c r="Q111" s="4"/>
      <c r="R111" s="4">
        <f t="shared" si="23"/>
        <v>194.7673695317639</v>
      </c>
      <c r="S111" s="4">
        <f t="shared" si="29"/>
        <v>-0.23263046823609557</v>
      </c>
      <c r="T111" s="4"/>
      <c r="U111" s="4">
        <f t="shared" si="24"/>
        <v>207.83950175312503</v>
      </c>
      <c r="V111" s="4">
        <f t="shared" si="30"/>
        <v>12.839501753125035</v>
      </c>
      <c r="W111" s="4"/>
      <c r="X111" s="4">
        <f t="shared" si="31"/>
        <v>196.13700835128523</v>
      </c>
      <c r="Y111" s="4">
        <f t="shared" si="32"/>
        <v>1.1370083512852318</v>
      </c>
      <c r="Z111" s="4"/>
      <c r="AA111" s="4"/>
      <c r="AB111" s="4"/>
    </row>
    <row r="112" spans="2:28" x14ac:dyDescent="0.25">
      <c r="B112" s="3">
        <f t="shared" si="33"/>
        <v>200</v>
      </c>
      <c r="C112" s="5">
        <f t="shared" si="17"/>
        <v>175.85600000000002</v>
      </c>
      <c r="D112" s="1">
        <f t="shared" si="18"/>
        <v>3.9083E-3</v>
      </c>
      <c r="E112" s="1">
        <f t="shared" si="19"/>
        <v>-5.7749999999999998E-7</v>
      </c>
      <c r="F112" s="1">
        <f t="shared" si="20"/>
        <v>0</v>
      </c>
      <c r="G112" s="1"/>
      <c r="H112" s="4">
        <f t="shared" si="21"/>
        <v>171.32</v>
      </c>
      <c r="I112" s="4">
        <f t="shared" si="25"/>
        <v>-4.5360000000000298</v>
      </c>
      <c r="J112" s="4"/>
      <c r="L112" s="4">
        <f t="shared" si="26"/>
        <v>200.06534733118511</v>
      </c>
      <c r="M112" s="4">
        <f t="shared" si="27"/>
        <v>6.5347331185108715E-2</v>
      </c>
      <c r="N112" s="4"/>
      <c r="O112" s="4">
        <f t="shared" si="22"/>
        <v>199.98638925285633</v>
      </c>
      <c r="P112" s="4">
        <f t="shared" si="28"/>
        <v>-1.3610747143673052E-2</v>
      </c>
      <c r="Q112" s="4"/>
      <c r="R112" s="4">
        <f t="shared" si="23"/>
        <v>199.7629418101078</v>
      </c>
      <c r="S112" s="4">
        <f t="shared" si="29"/>
        <v>-0.23705818989219551</v>
      </c>
      <c r="T112" s="4"/>
      <c r="U112" s="4">
        <f t="shared" si="24"/>
        <v>213.0339024000001</v>
      </c>
      <c r="V112" s="4">
        <f t="shared" si="30"/>
        <v>13.033902400000102</v>
      </c>
      <c r="W112" s="4"/>
      <c r="X112" s="4">
        <f t="shared" si="31"/>
        <v>201.27960249936334</v>
      </c>
      <c r="Y112" s="4">
        <f t="shared" si="32"/>
        <v>1.2796024993633353</v>
      </c>
      <c r="Z112" s="4"/>
      <c r="AA112" s="4"/>
      <c r="AB112" s="4"/>
    </row>
    <row r="113" spans="2:28" x14ac:dyDescent="0.25">
      <c r="B113" s="3">
        <f t="shared" si="33"/>
        <v>205</v>
      </c>
      <c r="C113" s="5">
        <f t="shared" si="17"/>
        <v>177.69320624999997</v>
      </c>
      <c r="D113" s="1">
        <f t="shared" si="18"/>
        <v>3.9083E-3</v>
      </c>
      <c r="E113" s="1">
        <f t="shared" si="19"/>
        <v>-5.7749999999999998E-7</v>
      </c>
      <c r="F113" s="1">
        <f t="shared" si="20"/>
        <v>0</v>
      </c>
      <c r="G113" s="1"/>
      <c r="H113" s="4">
        <f t="shared" si="21"/>
        <v>173.08750000000001</v>
      </c>
      <c r="I113" s="4">
        <f t="shared" si="25"/>
        <v>-4.6057062499999688</v>
      </c>
      <c r="J113" s="4"/>
      <c r="L113" s="4">
        <f t="shared" si="26"/>
        <v>205.06745304156587</v>
      </c>
      <c r="M113" s="4">
        <f t="shared" si="27"/>
        <v>6.7453041565869398E-2</v>
      </c>
      <c r="N113" s="4"/>
      <c r="O113" s="4">
        <f t="shared" si="22"/>
        <v>204.9917763421588</v>
      </c>
      <c r="P113" s="4">
        <f t="shared" si="28"/>
        <v>-8.2236578411993833E-3</v>
      </c>
      <c r="Q113" s="4"/>
      <c r="R113" s="4">
        <f t="shared" si="23"/>
        <v>204.75895398810434</v>
      </c>
      <c r="S113" s="4">
        <f t="shared" si="29"/>
        <v>-0.2410460118956621</v>
      </c>
      <c r="T113" s="4"/>
      <c r="U113" s="4">
        <f t="shared" si="24"/>
        <v>218.220151923125</v>
      </c>
      <c r="V113" s="4">
        <f t="shared" si="30"/>
        <v>13.220151923125002</v>
      </c>
      <c r="W113" s="4"/>
      <c r="X113" s="4">
        <f t="shared" si="31"/>
        <v>206.435073662012</v>
      </c>
      <c r="Y113" s="4">
        <f t="shared" si="32"/>
        <v>1.4350736620120017</v>
      </c>
      <c r="Z113" s="4"/>
      <c r="AA113" s="4"/>
      <c r="AB113" s="4"/>
    </row>
    <row r="114" spans="2:28" x14ac:dyDescent="0.25">
      <c r="B114" s="3">
        <f t="shared" si="33"/>
        <v>210</v>
      </c>
      <c r="C114" s="5">
        <f t="shared" si="17"/>
        <v>179.527525</v>
      </c>
      <c r="D114" s="1">
        <f t="shared" si="18"/>
        <v>3.9083E-3</v>
      </c>
      <c r="E114" s="1">
        <f t="shared" si="19"/>
        <v>-5.7749999999999998E-7</v>
      </c>
      <c r="F114" s="1">
        <f t="shared" si="20"/>
        <v>0</v>
      </c>
      <c r="G114" s="1"/>
      <c r="H114" s="4">
        <f t="shared" si="21"/>
        <v>174.85500000000002</v>
      </c>
      <c r="I114" s="4">
        <f t="shared" si="25"/>
        <v>-4.6725249999999789</v>
      </c>
      <c r="J114" s="4"/>
      <c r="L114" s="4">
        <f t="shared" si="26"/>
        <v>210.06929818561272</v>
      </c>
      <c r="M114" s="4">
        <f t="shared" si="27"/>
        <v>6.9298185612723273E-2</v>
      </c>
      <c r="N114" s="4"/>
      <c r="O114" s="4">
        <f t="shared" si="22"/>
        <v>209.99709369452256</v>
      </c>
      <c r="P114" s="4">
        <f t="shared" si="28"/>
        <v>-2.906305477438309E-3</v>
      </c>
      <c r="Q114" s="4"/>
      <c r="R114" s="4">
        <f t="shared" si="23"/>
        <v>209.75540475149973</v>
      </c>
      <c r="S114" s="4">
        <f t="shared" si="29"/>
        <v>-0.24459524850027492</v>
      </c>
      <c r="T114" s="4"/>
      <c r="U114" s="4">
        <f t="shared" si="24"/>
        <v>223.39825032250002</v>
      </c>
      <c r="V114" s="4">
        <f t="shared" si="30"/>
        <v>13.398250322500019</v>
      </c>
      <c r="W114" s="4"/>
      <c r="X114" s="4">
        <f t="shared" si="31"/>
        <v>211.60417243375505</v>
      </c>
      <c r="Y114" s="4">
        <f t="shared" si="32"/>
        <v>1.6041724337550534</v>
      </c>
      <c r="Z114" s="4"/>
      <c r="AA114" s="4"/>
      <c r="AB114" s="4"/>
    </row>
    <row r="115" spans="2:28" x14ac:dyDescent="0.25">
      <c r="B115" s="3">
        <f t="shared" si="33"/>
        <v>215</v>
      </c>
      <c r="C115" s="5">
        <f t="shared" si="17"/>
        <v>181.35895625000001</v>
      </c>
      <c r="D115" s="1">
        <f t="shared" si="18"/>
        <v>3.9083E-3</v>
      </c>
      <c r="E115" s="1">
        <f t="shared" si="19"/>
        <v>-5.7749999999999998E-7</v>
      </c>
      <c r="F115" s="1">
        <f t="shared" si="20"/>
        <v>0</v>
      </c>
      <c r="G115" s="1"/>
      <c r="H115" s="4">
        <f t="shared" si="21"/>
        <v>176.6225</v>
      </c>
      <c r="I115" s="4">
        <f t="shared" si="25"/>
        <v>-4.7364562500000034</v>
      </c>
      <c r="J115" s="4"/>
      <c r="L115" s="4">
        <f t="shared" si="26"/>
        <v>215.07088299668877</v>
      </c>
      <c r="M115" s="4">
        <f t="shared" si="27"/>
        <v>7.0882996688766298E-2</v>
      </c>
      <c r="N115" s="4"/>
      <c r="O115" s="4">
        <f t="shared" si="22"/>
        <v>215.0023298948812</v>
      </c>
      <c r="P115" s="4">
        <f t="shared" si="28"/>
        <v>2.3298948811998343E-3</v>
      </c>
      <c r="Q115" s="4"/>
      <c r="R115" s="4">
        <f t="shared" si="23"/>
        <v>214.75229249191477</v>
      </c>
      <c r="S115" s="4">
        <f t="shared" si="29"/>
        <v>-0.24770750808522735</v>
      </c>
      <c r="T115" s="4"/>
      <c r="U115" s="4">
        <f t="shared" si="24"/>
        <v>228.56819759812504</v>
      </c>
      <c r="V115" s="4">
        <f t="shared" si="30"/>
        <v>13.568197598125039</v>
      </c>
      <c r="W115" s="4"/>
      <c r="X115" s="4">
        <f t="shared" si="31"/>
        <v>216.7876706490392</v>
      </c>
      <c r="Y115" s="4">
        <f t="shared" si="32"/>
        <v>1.7876706490391996</v>
      </c>
      <c r="Z115" s="4"/>
      <c r="AA115" s="4"/>
      <c r="AB115" s="4"/>
    </row>
    <row r="116" spans="2:28" x14ac:dyDescent="0.25">
      <c r="B116" s="3">
        <f t="shared" si="33"/>
        <v>220</v>
      </c>
      <c r="C116" s="5">
        <f t="shared" si="17"/>
        <v>183.1875</v>
      </c>
      <c r="D116" s="1">
        <f t="shared" si="18"/>
        <v>3.9083E-3</v>
      </c>
      <c r="E116" s="1">
        <f t="shared" si="19"/>
        <v>-5.7749999999999998E-7</v>
      </c>
      <c r="F116" s="1">
        <f t="shared" si="20"/>
        <v>0</v>
      </c>
      <c r="G116" s="1"/>
      <c r="H116" s="4">
        <f t="shared" si="21"/>
        <v>178.39</v>
      </c>
      <c r="I116" s="4">
        <f t="shared" si="25"/>
        <v>-4.7975000000000136</v>
      </c>
      <c r="J116" s="4"/>
      <c r="L116" s="4">
        <f t="shared" si="26"/>
        <v>220.0722085486295</v>
      </c>
      <c r="M116" s="4">
        <f t="shared" si="27"/>
        <v>7.2208548629504321E-2</v>
      </c>
      <c r="N116" s="4"/>
      <c r="O116" s="4">
        <f t="shared" si="22"/>
        <v>220.00747413898978</v>
      </c>
      <c r="P116" s="4">
        <f t="shared" si="28"/>
        <v>7.4741389897781119E-3</v>
      </c>
      <c r="Q116" s="4"/>
      <c r="R116" s="4">
        <f t="shared" si="23"/>
        <v>219.74961530824248</v>
      </c>
      <c r="S116" s="4">
        <f t="shared" si="29"/>
        <v>-0.25038469175751743</v>
      </c>
      <c r="T116" s="4"/>
      <c r="U116" s="4">
        <f t="shared" si="24"/>
        <v>233.72999375000006</v>
      </c>
      <c r="V116" s="4">
        <f t="shared" si="30"/>
        <v>13.729993750000062</v>
      </c>
      <c r="W116" s="4"/>
      <c r="X116" s="4">
        <f t="shared" si="31"/>
        <v>221.98636133299007</v>
      </c>
      <c r="Y116" s="4">
        <f t="shared" si="32"/>
        <v>1.9863613329900716</v>
      </c>
      <c r="Z116" s="4"/>
      <c r="AA116" s="4"/>
      <c r="AB116" s="4"/>
    </row>
    <row r="117" spans="2:28" x14ac:dyDescent="0.25">
      <c r="B117" s="3">
        <f t="shared" si="33"/>
        <v>225</v>
      </c>
      <c r="C117" s="5">
        <f t="shared" si="17"/>
        <v>185.01315624999998</v>
      </c>
      <c r="D117" s="1">
        <f t="shared" si="18"/>
        <v>3.9083E-3</v>
      </c>
      <c r="E117" s="1">
        <f t="shared" si="19"/>
        <v>-5.7749999999999998E-7</v>
      </c>
      <c r="F117" s="1">
        <f t="shared" si="20"/>
        <v>0</v>
      </c>
      <c r="G117" s="1"/>
      <c r="H117" s="4">
        <f t="shared" si="21"/>
        <v>180.1575</v>
      </c>
      <c r="I117" s="4">
        <f t="shared" si="25"/>
        <v>-4.8556562499999814</v>
      </c>
      <c r="J117" s="4"/>
      <c r="L117" s="4">
        <f t="shared" si="26"/>
        <v>225.07327671659058</v>
      </c>
      <c r="M117" s="4">
        <f t="shared" si="27"/>
        <v>7.3276716590584101E-2</v>
      </c>
      <c r="N117" s="4"/>
      <c r="O117" s="4">
        <f t="shared" si="22"/>
        <v>225.01251622188119</v>
      </c>
      <c r="P117" s="4">
        <f t="shared" si="28"/>
        <v>1.2516221881185174E-2</v>
      </c>
      <c r="Q117" s="4"/>
      <c r="R117" s="4">
        <f t="shared" si="23"/>
        <v>224.7473710080439</v>
      </c>
      <c r="S117" s="4">
        <f t="shared" si="29"/>
        <v>-0.25262899195610089</v>
      </c>
      <c r="T117" s="4"/>
      <c r="U117" s="4">
        <f t="shared" si="24"/>
        <v>238.88363877812503</v>
      </c>
      <c r="V117" s="4">
        <f t="shared" si="30"/>
        <v>13.883638778125032</v>
      </c>
      <c r="W117" s="4"/>
      <c r="X117" s="4">
        <f t="shared" si="31"/>
        <v>227.20105864645998</v>
      </c>
      <c r="Y117" s="4">
        <f t="shared" si="32"/>
        <v>2.2010586464599839</v>
      </c>
      <c r="Z117" s="4"/>
      <c r="AA117" s="4"/>
      <c r="AB117" s="4"/>
    </row>
    <row r="118" spans="2:28" x14ac:dyDescent="0.25">
      <c r="B118" s="3">
        <f t="shared" si="33"/>
        <v>230</v>
      </c>
      <c r="C118" s="5">
        <f t="shared" si="17"/>
        <v>186.835925</v>
      </c>
      <c r="D118" s="1">
        <f t="shared" si="18"/>
        <v>3.9083E-3</v>
      </c>
      <c r="E118" s="1">
        <f t="shared" si="19"/>
        <v>-5.7749999999999998E-7</v>
      </c>
      <c r="F118" s="1">
        <f t="shared" si="20"/>
        <v>0</v>
      </c>
      <c r="G118" s="1"/>
      <c r="H118" s="4">
        <f t="shared" si="21"/>
        <v>181.92500000000001</v>
      </c>
      <c r="I118" s="4">
        <f t="shared" si="25"/>
        <v>-4.9109249999999918</v>
      </c>
      <c r="J118" s="4"/>
      <c r="L118" s="4">
        <f t="shared" si="26"/>
        <v>230.07409013855724</v>
      </c>
      <c r="M118" s="4">
        <f t="shared" si="27"/>
        <v>7.4090138557238561E-2</v>
      </c>
      <c r="N118" s="4"/>
      <c r="O118" s="4">
        <f t="shared" si="22"/>
        <v>230.01744652641196</v>
      </c>
      <c r="P118" s="4">
        <f t="shared" si="28"/>
        <v>1.7446526411958985E-2</v>
      </c>
      <c r="Q118" s="4"/>
      <c r="R118" s="4">
        <f t="shared" si="23"/>
        <v>229.74555710894106</v>
      </c>
      <c r="S118" s="4">
        <f t="shared" si="29"/>
        <v>-0.25444289105894313</v>
      </c>
      <c r="T118" s="4"/>
      <c r="U118" s="4">
        <f t="shared" si="24"/>
        <v>244.02913268250006</v>
      </c>
      <c r="V118" s="4">
        <f t="shared" si="30"/>
        <v>14.029132682500062</v>
      </c>
      <c r="W118" s="4"/>
      <c r="X118" s="4">
        <f t="shared" si="31"/>
        <v>232.4325978254557</v>
      </c>
      <c r="Y118" s="4">
        <f t="shared" si="32"/>
        <v>2.4325978254557015</v>
      </c>
      <c r="Z118" s="4"/>
      <c r="AA118" s="4"/>
      <c r="AB118" s="4"/>
    </row>
    <row r="119" spans="2:28" x14ac:dyDescent="0.25">
      <c r="B119" s="3">
        <f t="shared" si="33"/>
        <v>235</v>
      </c>
      <c r="C119" s="5">
        <f t="shared" si="17"/>
        <v>188.65580625000001</v>
      </c>
      <c r="D119" s="1">
        <f t="shared" si="18"/>
        <v>3.9083E-3</v>
      </c>
      <c r="E119" s="1">
        <f t="shared" si="19"/>
        <v>-5.7749999999999998E-7</v>
      </c>
      <c r="F119" s="1">
        <f t="shared" si="20"/>
        <v>0</v>
      </c>
      <c r="G119" s="1"/>
      <c r="H119" s="4">
        <f t="shared" si="21"/>
        <v>183.6925</v>
      </c>
      <c r="I119" s="4">
        <f t="shared" si="25"/>
        <v>-4.9633062500000165</v>
      </c>
      <c r="J119" s="4"/>
      <c r="L119" s="4">
        <f t="shared" si="26"/>
        <v>235.07465217750971</v>
      </c>
      <c r="M119" s="4">
        <f t="shared" si="27"/>
        <v>7.4652177509705098E-2</v>
      </c>
      <c r="N119" s="4"/>
      <c r="O119" s="4">
        <f t="shared" si="22"/>
        <v>235.02225601189241</v>
      </c>
      <c r="P119" s="4">
        <f t="shared" si="28"/>
        <v>2.2256011892409333E-2</v>
      </c>
      <c r="Q119" s="4"/>
      <c r="R119" s="4">
        <f t="shared" si="23"/>
        <v>234.74417084000794</v>
      </c>
      <c r="S119" s="4">
        <f t="shared" si="29"/>
        <v>-0.2558291599920608</v>
      </c>
      <c r="T119" s="4"/>
      <c r="U119" s="4">
        <f t="shared" si="24"/>
        <v>249.16647546312504</v>
      </c>
      <c r="V119" s="4">
        <f t="shared" si="30"/>
        <v>14.166475463125039</v>
      </c>
      <c r="W119" s="4"/>
      <c r="X119" s="4">
        <f t="shared" si="31"/>
        <v>237.68183511503034</v>
      </c>
      <c r="Y119" s="4">
        <f t="shared" si="32"/>
        <v>2.6818351150303386</v>
      </c>
      <c r="Z119" s="4"/>
      <c r="AA119" s="4"/>
      <c r="AB119" s="4"/>
    </row>
    <row r="120" spans="2:28" x14ac:dyDescent="0.25">
      <c r="B120" s="3">
        <f t="shared" si="33"/>
        <v>240</v>
      </c>
      <c r="C120" s="5">
        <f t="shared" si="17"/>
        <v>190.47280000000001</v>
      </c>
      <c r="D120" s="1">
        <f t="shared" si="18"/>
        <v>3.9083E-3</v>
      </c>
      <c r="E120" s="1">
        <f t="shared" si="19"/>
        <v>-5.7749999999999998E-7</v>
      </c>
      <c r="F120" s="1">
        <f t="shared" si="20"/>
        <v>0</v>
      </c>
      <c r="G120" s="1"/>
      <c r="H120" s="4">
        <f t="shared" si="21"/>
        <v>185.45999999999998</v>
      </c>
      <c r="I120" s="4">
        <f t="shared" si="25"/>
        <v>-5.012800000000027</v>
      </c>
      <c r="J120" s="4"/>
      <c r="L120" s="4">
        <f t="shared" si="26"/>
        <v>240.07496688423871</v>
      </c>
      <c r="M120" s="4">
        <f t="shared" si="27"/>
        <v>7.4966884238705234E-2</v>
      </c>
      <c r="N120" s="4"/>
      <c r="O120" s="4">
        <f t="shared" si="22"/>
        <v>240.02693620280542</v>
      </c>
      <c r="P120" s="4">
        <f t="shared" si="28"/>
        <v>2.6936202805416087E-2</v>
      </c>
      <c r="Q120" s="4"/>
      <c r="R120" s="4">
        <f t="shared" si="23"/>
        <v>239.74320914315945</v>
      </c>
      <c r="S120" s="4">
        <f t="shared" si="29"/>
        <v>-0.25679085684055281</v>
      </c>
      <c r="T120" s="4"/>
      <c r="U120" s="4">
        <f t="shared" si="24"/>
        <v>254.29566712000008</v>
      </c>
      <c r="V120" s="4">
        <f t="shared" si="30"/>
        <v>14.295667120000076</v>
      </c>
      <c r="W120" s="4"/>
      <c r="X120" s="4">
        <f t="shared" si="31"/>
        <v>242.94964769772562</v>
      </c>
      <c r="Y120" s="4">
        <f t="shared" si="32"/>
        <v>2.9496476977256236</v>
      </c>
      <c r="Z120" s="4"/>
      <c r="AA120" s="4"/>
      <c r="AB120" s="4"/>
    </row>
    <row r="121" spans="2:28" x14ac:dyDescent="0.25">
      <c r="B121" s="3">
        <f t="shared" si="33"/>
        <v>245</v>
      </c>
      <c r="C121" s="5">
        <f t="shared" si="17"/>
        <v>192.28690624999999</v>
      </c>
      <c r="D121" s="1">
        <f t="shared" si="18"/>
        <v>3.9083E-3</v>
      </c>
      <c r="E121" s="1">
        <f t="shared" si="19"/>
        <v>-5.7749999999999998E-7</v>
      </c>
      <c r="F121" s="1">
        <f t="shared" si="20"/>
        <v>0</v>
      </c>
      <c r="G121" s="1"/>
      <c r="H121" s="4">
        <f t="shared" si="21"/>
        <v>187.22750000000002</v>
      </c>
      <c r="I121" s="4">
        <f t="shared" si="25"/>
        <v>-5.0594062499999666</v>
      </c>
      <c r="J121" s="4"/>
      <c r="L121" s="4">
        <f t="shared" si="26"/>
        <v>245.0750389608028</v>
      </c>
      <c r="M121" s="4">
        <f t="shared" si="27"/>
        <v>7.5038960802800148E-2</v>
      </c>
      <c r="N121" s="4"/>
      <c r="O121" s="4">
        <f t="shared" si="22"/>
        <v>245.03147917761021</v>
      </c>
      <c r="P121" s="4">
        <f t="shared" si="28"/>
        <v>3.1479177610208353E-2</v>
      </c>
      <c r="Q121" s="4"/>
      <c r="R121" s="4">
        <f t="shared" si="23"/>
        <v>244.74266867453821</v>
      </c>
      <c r="S121" s="4">
        <f t="shared" si="29"/>
        <v>-0.25733132546179149</v>
      </c>
      <c r="T121" s="4"/>
      <c r="U121" s="4">
        <f t="shared" si="24"/>
        <v>259.41670765312506</v>
      </c>
      <c r="V121" s="4">
        <f t="shared" si="30"/>
        <v>14.416707653125059</v>
      </c>
      <c r="W121" s="4"/>
      <c r="X121" s="4">
        <f t="shared" si="31"/>
        <v>248.23693361664877</v>
      </c>
      <c r="Y121" s="4">
        <f t="shared" si="32"/>
        <v>3.2369336166487699</v>
      </c>
      <c r="Z121" s="4"/>
      <c r="AA121" s="4"/>
      <c r="AB121" s="4"/>
    </row>
    <row r="122" spans="2:28" x14ac:dyDescent="0.25">
      <c r="B122" s="3">
        <f t="shared" si="33"/>
        <v>250</v>
      </c>
      <c r="C122" s="5">
        <f t="shared" si="17"/>
        <v>194.09812500000001</v>
      </c>
      <c r="D122" s="1">
        <f t="shared" si="18"/>
        <v>3.9083E-3</v>
      </c>
      <c r="E122" s="1">
        <f t="shared" si="19"/>
        <v>-5.7749999999999998E-7</v>
      </c>
      <c r="F122" s="1">
        <f t="shared" si="20"/>
        <v>0</v>
      </c>
      <c r="G122" s="1"/>
      <c r="H122" s="4">
        <f t="shared" si="21"/>
        <v>188.995</v>
      </c>
      <c r="I122" s="4">
        <f t="shared" si="25"/>
        <v>-5.1031250000000057</v>
      </c>
      <c r="J122" s="4"/>
      <c r="L122" s="4">
        <f t="shared" si="26"/>
        <v>250.07487372462359</v>
      </c>
      <c r="M122" s="4">
        <f t="shared" si="27"/>
        <v>7.4873724623586213E-2</v>
      </c>
      <c r="N122" s="4"/>
      <c r="O122" s="4">
        <f t="shared" si="22"/>
        <v>250.03587755763232</v>
      </c>
      <c r="P122" s="4">
        <f t="shared" si="28"/>
        <v>3.5877557632318258E-2</v>
      </c>
      <c r="Q122" s="4"/>
      <c r="R122" s="4">
        <f t="shared" si="23"/>
        <v>249.74254580589906</v>
      </c>
      <c r="S122" s="4">
        <f t="shared" si="29"/>
        <v>-0.25745419410094428</v>
      </c>
      <c r="T122" s="4"/>
      <c r="U122" s="4">
        <f t="shared" si="24"/>
        <v>264.5295970625001</v>
      </c>
      <c r="V122" s="4">
        <f t="shared" si="30"/>
        <v>14.529597062500102</v>
      </c>
      <c r="W122" s="4"/>
      <c r="X122" s="4">
        <f t="shared" si="31"/>
        <v>253.54461169326672</v>
      </c>
      <c r="Y122" s="4">
        <f t="shared" si="32"/>
        <v>3.5446116932667167</v>
      </c>
      <c r="Z122" s="4"/>
      <c r="AA122" s="4"/>
      <c r="AB122" s="4"/>
    </row>
    <row r="123" spans="2:28" x14ac:dyDescent="0.25">
      <c r="B123" s="3">
        <f t="shared" si="33"/>
        <v>255</v>
      </c>
      <c r="C123" s="5">
        <f t="shared" si="17"/>
        <v>195.90645625000002</v>
      </c>
      <c r="D123" s="1">
        <f t="shared" si="18"/>
        <v>3.9083E-3</v>
      </c>
      <c r="E123" s="1">
        <f t="shared" si="19"/>
        <v>-5.7749999999999998E-7</v>
      </c>
      <c r="F123" s="1">
        <f t="shared" si="20"/>
        <v>0</v>
      </c>
      <c r="G123" s="1"/>
      <c r="H123" s="4">
        <f t="shared" si="21"/>
        <v>190.76249999999999</v>
      </c>
      <c r="I123" s="4">
        <f t="shared" si="25"/>
        <v>-5.1439562500000306</v>
      </c>
      <c r="J123" s="4"/>
      <c r="L123" s="4">
        <f t="shared" si="26"/>
        <v>255.07447707321055</v>
      </c>
      <c r="M123" s="4">
        <f t="shared" si="27"/>
        <v>7.4477073210545086E-2</v>
      </c>
      <c r="N123" s="4"/>
      <c r="O123" s="4">
        <f t="shared" si="22"/>
        <v>255.04012449603817</v>
      </c>
      <c r="P123" s="4">
        <f t="shared" si="28"/>
        <v>4.0124496038174584E-2</v>
      </c>
      <c r="Q123" s="4"/>
      <c r="R123" s="4">
        <f t="shared" si="23"/>
        <v>254.74283662599083</v>
      </c>
      <c r="S123" s="4">
        <f t="shared" si="29"/>
        <v>-0.257163374009167</v>
      </c>
      <c r="T123" s="4"/>
      <c r="U123" s="4">
        <f t="shared" si="24"/>
        <v>269.63433534812509</v>
      </c>
      <c r="V123" s="4">
        <f t="shared" si="30"/>
        <v>14.634335348125092</v>
      </c>
      <c r="W123" s="4"/>
      <c r="X123" s="4">
        <f t="shared" si="31"/>
        <v>258.87362144000235</v>
      </c>
      <c r="Y123" s="4">
        <f t="shared" si="32"/>
        <v>3.8736214400023528</v>
      </c>
      <c r="Z123" s="4"/>
      <c r="AA123" s="4"/>
      <c r="AB123" s="4"/>
    </row>
    <row r="124" spans="2:28" x14ac:dyDescent="0.25">
      <c r="B124" s="3">
        <f t="shared" si="33"/>
        <v>260</v>
      </c>
      <c r="C124" s="5">
        <f t="shared" si="17"/>
        <v>197.71189999999999</v>
      </c>
      <c r="D124" s="1">
        <f t="shared" si="18"/>
        <v>3.9083E-3</v>
      </c>
      <c r="E124" s="1">
        <f t="shared" si="19"/>
        <v>-5.7749999999999998E-7</v>
      </c>
      <c r="F124" s="1">
        <f t="shared" si="20"/>
        <v>0</v>
      </c>
      <c r="G124" s="1"/>
      <c r="H124" s="4">
        <f t="shared" si="21"/>
        <v>192.53</v>
      </c>
      <c r="I124" s="4">
        <f t="shared" si="25"/>
        <v>-5.1818999999999846</v>
      </c>
      <c r="J124" s="4"/>
      <c r="L124" s="4">
        <f t="shared" si="26"/>
        <v>260.07385544951092</v>
      </c>
      <c r="M124" s="4">
        <f t="shared" si="27"/>
        <v>7.3855449510915605E-2</v>
      </c>
      <c r="N124" s="4"/>
      <c r="O124" s="4">
        <f t="shared" si="22"/>
        <v>260.04421366689621</v>
      </c>
      <c r="P124" s="4">
        <f t="shared" si="28"/>
        <v>4.4213666896212089E-2</v>
      </c>
      <c r="Q124" s="4"/>
      <c r="R124" s="4">
        <f t="shared" si="23"/>
        <v>259.74353694193644</v>
      </c>
      <c r="S124" s="4">
        <f t="shared" si="29"/>
        <v>-0.2564630580635594</v>
      </c>
      <c r="T124" s="4"/>
      <c r="U124" s="4">
        <f t="shared" si="24"/>
        <v>274.73092251000003</v>
      </c>
      <c r="V124" s="4">
        <f t="shared" si="30"/>
        <v>14.730922510000028</v>
      </c>
      <c r="W124" s="4"/>
      <c r="X124" s="4">
        <f t="shared" si="31"/>
        <v>264.22492296771429</v>
      </c>
      <c r="Y124" s="4">
        <f t="shared" si="32"/>
        <v>4.2249229677142921</v>
      </c>
      <c r="Z124" s="4"/>
      <c r="AA124" s="4"/>
      <c r="AB124" s="4"/>
    </row>
    <row r="125" spans="2:28" x14ac:dyDescent="0.25">
      <c r="B125" s="3">
        <f t="shared" si="33"/>
        <v>265</v>
      </c>
      <c r="C125" s="5">
        <f t="shared" si="17"/>
        <v>199.51445624999997</v>
      </c>
      <c r="D125" s="1">
        <f t="shared" si="18"/>
        <v>3.9083E-3</v>
      </c>
      <c r="E125" s="1">
        <f t="shared" si="19"/>
        <v>-5.7749999999999998E-7</v>
      </c>
      <c r="F125" s="1">
        <f t="shared" si="20"/>
        <v>0</v>
      </c>
      <c r="G125" s="1"/>
      <c r="H125" s="4">
        <f t="shared" si="21"/>
        <v>194.29750000000001</v>
      </c>
      <c r="I125" s="4">
        <f t="shared" si="25"/>
        <v>-5.2169562499999529</v>
      </c>
      <c r="J125" s="4"/>
      <c r="L125" s="4">
        <f t="shared" si="26"/>
        <v>265.07301580787748</v>
      </c>
      <c r="M125" s="4">
        <f t="shared" si="27"/>
        <v>7.3015807877482075E-2</v>
      </c>
      <c r="N125" s="4"/>
      <c r="O125" s="4">
        <f t="shared" si="22"/>
        <v>265.04813925432211</v>
      </c>
      <c r="P125" s="4">
        <f t="shared" si="28"/>
        <v>4.8139254322109082E-2</v>
      </c>
      <c r="Q125" s="4"/>
      <c r="R125" s="4">
        <f t="shared" si="23"/>
        <v>264.74464228061169</v>
      </c>
      <c r="S125" s="4">
        <f t="shared" si="29"/>
        <v>-0.25535771938831431</v>
      </c>
      <c r="T125" s="4"/>
      <c r="U125" s="4">
        <f t="shared" si="24"/>
        <v>279.81935854812491</v>
      </c>
      <c r="V125" s="4">
        <f t="shared" si="30"/>
        <v>14.81935854812491</v>
      </c>
      <c r="W125" s="4"/>
      <c r="X125" s="4">
        <f t="shared" si="31"/>
        <v>269.59949688814424</v>
      </c>
      <c r="Y125" s="4">
        <f t="shared" si="32"/>
        <v>4.5994968881442446</v>
      </c>
      <c r="Z125" s="4"/>
      <c r="AA125" s="4"/>
      <c r="AB125" s="4"/>
    </row>
    <row r="126" spans="2:28" x14ac:dyDescent="0.25">
      <c r="B126" s="3">
        <f t="shared" si="33"/>
        <v>270</v>
      </c>
      <c r="C126" s="5">
        <f t="shared" si="17"/>
        <v>201.31412499999999</v>
      </c>
      <c r="D126" s="1">
        <f t="shared" si="18"/>
        <v>3.9083E-3</v>
      </c>
      <c r="E126" s="1">
        <f t="shared" si="19"/>
        <v>-5.7749999999999998E-7</v>
      </c>
      <c r="F126" s="1">
        <f t="shared" si="20"/>
        <v>0</v>
      </c>
      <c r="G126" s="1"/>
      <c r="H126" s="4">
        <f t="shared" si="21"/>
        <v>196.065</v>
      </c>
      <c r="I126" s="4">
        <f t="shared" si="25"/>
        <v>-5.2491249999999923</v>
      </c>
      <c r="J126" s="4"/>
      <c r="L126" s="4">
        <f t="shared" si="26"/>
        <v>270.07196558064766</v>
      </c>
      <c r="M126" s="4">
        <f t="shared" si="27"/>
        <v>7.196558064765668E-2</v>
      </c>
      <c r="N126" s="4"/>
      <c r="O126" s="4">
        <f t="shared" si="22"/>
        <v>270.05189594170844</v>
      </c>
      <c r="P126" s="4">
        <f t="shared" si="28"/>
        <v>5.1895941708437476E-2</v>
      </c>
      <c r="Q126" s="4"/>
      <c r="R126" s="4">
        <f t="shared" si="23"/>
        <v>269.74614789001993</v>
      </c>
      <c r="S126" s="4">
        <f t="shared" si="29"/>
        <v>-0.25385210998007324</v>
      </c>
      <c r="T126" s="4"/>
      <c r="U126" s="4">
        <f t="shared" si="24"/>
        <v>284.89964346249997</v>
      </c>
      <c r="V126" s="4">
        <f t="shared" si="30"/>
        <v>14.899643462499967</v>
      </c>
      <c r="W126" s="4"/>
      <c r="X126" s="4">
        <f t="shared" si="31"/>
        <v>274.99834421140986</v>
      </c>
      <c r="Y126" s="4">
        <f t="shared" si="32"/>
        <v>4.998344211409858</v>
      </c>
      <c r="Z126" s="4"/>
      <c r="AA126" s="4"/>
      <c r="AB126" s="4"/>
    </row>
    <row r="127" spans="2:28" x14ac:dyDescent="0.25">
      <c r="B127" s="3">
        <f t="shared" si="33"/>
        <v>275</v>
      </c>
      <c r="C127" s="5">
        <f t="shared" si="17"/>
        <v>203.11090625</v>
      </c>
      <c r="D127" s="1">
        <f t="shared" si="18"/>
        <v>3.9083E-3</v>
      </c>
      <c r="E127" s="1">
        <f t="shared" si="19"/>
        <v>-5.7749999999999998E-7</v>
      </c>
      <c r="F127" s="1">
        <f t="shared" si="20"/>
        <v>0</v>
      </c>
      <c r="G127" s="1"/>
      <c r="H127" s="4">
        <f t="shared" si="21"/>
        <v>197.83249999999998</v>
      </c>
      <c r="I127" s="4">
        <f t="shared" si="25"/>
        <v>-5.2784062500000175</v>
      </c>
      <c r="J127" s="4"/>
      <c r="L127" s="4">
        <f t="shared" si="26"/>
        <v>275.07071264532931</v>
      </c>
      <c r="M127" s="4">
        <f t="shared" si="27"/>
        <v>7.0712645329308543E-2</v>
      </c>
      <c r="N127" s="4"/>
      <c r="O127" s="4">
        <f t="shared" si="22"/>
        <v>275.05547890103816</v>
      </c>
      <c r="P127" s="4">
        <f t="shared" si="28"/>
        <v>5.5478901038156891E-2</v>
      </c>
      <c r="Q127" s="4"/>
      <c r="R127" s="4">
        <f t="shared" si="23"/>
        <v>274.74804874066541</v>
      </c>
      <c r="S127" s="4">
        <f t="shared" si="29"/>
        <v>-0.25195125933458939</v>
      </c>
      <c r="T127" s="4"/>
      <c r="U127" s="4">
        <f t="shared" si="24"/>
        <v>289.97177725312508</v>
      </c>
      <c r="V127" s="4">
        <f t="shared" si="30"/>
        <v>14.971777253125083</v>
      </c>
      <c r="W127" s="4"/>
      <c r="X127" s="4">
        <f t="shared" si="31"/>
        <v>280.42248623862668</v>
      </c>
      <c r="Y127" s="4">
        <f t="shared" si="32"/>
        <v>5.422486238626675</v>
      </c>
      <c r="Z127" s="4"/>
      <c r="AA127" s="4"/>
      <c r="AB127" s="4"/>
    </row>
    <row r="128" spans="2:28" x14ac:dyDescent="0.25">
      <c r="B128" s="3">
        <f t="shared" si="33"/>
        <v>280</v>
      </c>
      <c r="C128" s="5">
        <f t="shared" si="17"/>
        <v>204.90480000000005</v>
      </c>
      <c r="D128" s="1">
        <f t="shared" si="18"/>
        <v>3.9083E-3</v>
      </c>
      <c r="E128" s="1">
        <f t="shared" si="19"/>
        <v>-5.7749999999999998E-7</v>
      </c>
      <c r="F128" s="1">
        <f t="shared" si="20"/>
        <v>0</v>
      </c>
      <c r="G128" s="1"/>
      <c r="H128" s="4">
        <f t="shared" si="21"/>
        <v>199.6</v>
      </c>
      <c r="I128" s="4">
        <f t="shared" si="25"/>
        <v>-5.304800000000057</v>
      </c>
      <c r="J128" s="4"/>
      <c r="L128" s="4">
        <f t="shared" si="26"/>
        <v>280.06926529238581</v>
      </c>
      <c r="M128" s="4">
        <f t="shared" si="27"/>
        <v>6.9265292385807697E-2</v>
      </c>
      <c r="N128" s="4"/>
      <c r="O128" s="4">
        <f t="shared" si="22"/>
        <v>280.05888378228332</v>
      </c>
      <c r="P128" s="4">
        <f t="shared" si="28"/>
        <v>5.8883782283317032E-2</v>
      </c>
      <c r="Q128" s="4"/>
      <c r="R128" s="4">
        <f t="shared" si="23"/>
        <v>279.75033952692553</v>
      </c>
      <c r="S128" s="4">
        <f t="shared" si="29"/>
        <v>-0.2496604730744707</v>
      </c>
      <c r="T128" s="4"/>
      <c r="U128" s="4">
        <f t="shared" si="24"/>
        <v>295.03575992000015</v>
      </c>
      <c r="V128" s="4">
        <f t="shared" si="30"/>
        <v>15.035759920000146</v>
      </c>
      <c r="W128" s="4"/>
      <c r="X128" s="4">
        <f t="shared" si="31"/>
        <v>285.87296444974061</v>
      </c>
      <c r="Y128" s="4">
        <f t="shared" si="32"/>
        <v>5.8729644497406071</v>
      </c>
      <c r="Z128" s="4"/>
      <c r="AA128" s="4"/>
      <c r="AB128" s="4"/>
    </row>
    <row r="129" spans="2:28" x14ac:dyDescent="0.25">
      <c r="B129" s="3">
        <f t="shared" si="33"/>
        <v>285</v>
      </c>
      <c r="C129" s="5">
        <f t="shared" si="17"/>
        <v>206.69580625000003</v>
      </c>
      <c r="D129" s="1">
        <f t="shared" si="18"/>
        <v>3.9083E-3</v>
      </c>
      <c r="E129" s="1">
        <f t="shared" si="19"/>
        <v>-5.7749999999999998E-7</v>
      </c>
      <c r="F129" s="1">
        <f t="shared" si="20"/>
        <v>0</v>
      </c>
      <c r="G129" s="1"/>
      <c r="H129" s="4">
        <f t="shared" si="21"/>
        <v>201.36750000000001</v>
      </c>
      <c r="I129" s="4">
        <f t="shared" si="25"/>
        <v>-5.3283062500000256</v>
      </c>
      <c r="J129" s="4"/>
      <c r="L129" s="4">
        <f t="shared" si="26"/>
        <v>285.06763219361471</v>
      </c>
      <c r="M129" s="4">
        <f t="shared" si="27"/>
        <v>6.7632193614713287E-2</v>
      </c>
      <c r="N129" s="4"/>
      <c r="O129" s="4">
        <f t="shared" si="22"/>
        <v>285.06210670288516</v>
      </c>
      <c r="P129" s="4">
        <f t="shared" si="28"/>
        <v>6.2106702885159848E-2</v>
      </c>
      <c r="Q129" s="4"/>
      <c r="R129" s="4">
        <f t="shared" si="23"/>
        <v>284.75301466841864</v>
      </c>
      <c r="S129" s="4">
        <f t="shared" si="29"/>
        <v>-0.2469853315813566</v>
      </c>
      <c r="T129" s="4"/>
      <c r="U129" s="4">
        <f t="shared" si="24"/>
        <v>300.09159146312516</v>
      </c>
      <c r="V129" s="4">
        <f t="shared" si="30"/>
        <v>15.091591463125155</v>
      </c>
      <c r="W129" s="4"/>
      <c r="X129" s="4">
        <f t="shared" si="31"/>
        <v>291.35084038664627</v>
      </c>
      <c r="Y129" s="4">
        <f t="shared" si="32"/>
        <v>6.3508403866462686</v>
      </c>
      <c r="Z129" s="4"/>
      <c r="AA129" s="4"/>
      <c r="AB129" s="4"/>
    </row>
    <row r="130" spans="2:28" x14ac:dyDescent="0.25">
      <c r="B130" s="3">
        <f t="shared" si="33"/>
        <v>290</v>
      </c>
      <c r="C130" s="5">
        <f t="shared" si="17"/>
        <v>208.483925</v>
      </c>
      <c r="D130" s="1">
        <f t="shared" si="18"/>
        <v>3.9083E-3</v>
      </c>
      <c r="E130" s="1">
        <f t="shared" si="19"/>
        <v>-5.7749999999999998E-7</v>
      </c>
      <c r="F130" s="1">
        <f t="shared" si="20"/>
        <v>0</v>
      </c>
      <c r="G130" s="1"/>
      <c r="H130" s="4">
        <f t="shared" si="21"/>
        <v>203.13499999999999</v>
      </c>
      <c r="I130" s="4">
        <f t="shared" si="25"/>
        <v>-5.3489250000000084</v>
      </c>
      <c r="J130" s="4"/>
      <c r="L130" s="4">
        <f t="shared" si="26"/>
        <v>290.06582237111525</v>
      </c>
      <c r="M130" s="4">
        <f t="shared" si="27"/>
        <v>6.5822371115245915E-2</v>
      </c>
      <c r="N130" s="4"/>
      <c r="O130" s="4">
        <f t="shared" si="22"/>
        <v>290.06514423732011</v>
      </c>
      <c r="P130" s="4">
        <f t="shared" si="28"/>
        <v>6.5144237320112097E-2</v>
      </c>
      <c r="Q130" s="4"/>
      <c r="R130" s="4">
        <f t="shared" si="23"/>
        <v>289.75606831137185</v>
      </c>
      <c r="S130" s="4">
        <f t="shared" si="29"/>
        <v>-0.24393168862815173</v>
      </c>
      <c r="T130" s="4"/>
      <c r="U130" s="4">
        <f t="shared" si="24"/>
        <v>305.1392718825</v>
      </c>
      <c r="V130" s="4">
        <f t="shared" si="30"/>
        <v>15.139271882499997</v>
      </c>
      <c r="W130" s="4"/>
      <c r="X130" s="4">
        <f t="shared" si="31"/>
        <v>296.85719553167564</v>
      </c>
      <c r="Y130" s="4">
        <f t="shared" si="32"/>
        <v>6.857195531675643</v>
      </c>
      <c r="Z130" s="4"/>
      <c r="AA130" s="4"/>
      <c r="AB130" s="4"/>
    </row>
    <row r="131" spans="2:28" x14ac:dyDescent="0.25">
      <c r="B131" s="3">
        <f t="shared" si="33"/>
        <v>295</v>
      </c>
      <c r="C131" s="5">
        <f t="shared" si="17"/>
        <v>210.26915625000001</v>
      </c>
      <c r="D131" s="1">
        <f t="shared" si="18"/>
        <v>3.9083E-3</v>
      </c>
      <c r="E131" s="1">
        <f t="shared" si="19"/>
        <v>-5.7749999999999998E-7</v>
      </c>
      <c r="F131" s="1">
        <f t="shared" si="20"/>
        <v>0</v>
      </c>
      <c r="G131" s="1"/>
      <c r="H131" s="4">
        <f t="shared" si="21"/>
        <v>204.9025</v>
      </c>
      <c r="I131" s="4">
        <f t="shared" si="25"/>
        <v>-5.3666562500000055</v>
      </c>
      <c r="J131" s="4"/>
      <c r="L131" s="4">
        <f t="shared" si="26"/>
        <v>295.06384516683659</v>
      </c>
      <c r="M131" s="4">
        <f t="shared" si="27"/>
        <v>6.3845166836586031E-2</v>
      </c>
      <c r="N131" s="4"/>
      <c r="O131" s="4">
        <f t="shared" si="22"/>
        <v>295.06799340674678</v>
      </c>
      <c r="P131" s="4">
        <f t="shared" si="28"/>
        <v>6.7993406746779783E-2</v>
      </c>
      <c r="Q131" s="4"/>
      <c r="R131" s="4">
        <f t="shared" si="23"/>
        <v>294.75949432998567</v>
      </c>
      <c r="S131" s="4">
        <f t="shared" si="29"/>
        <v>-0.2405056700143291</v>
      </c>
      <c r="T131" s="4"/>
      <c r="U131" s="4">
        <f t="shared" si="24"/>
        <v>310.17880117812513</v>
      </c>
      <c r="V131" s="4">
        <f t="shared" si="30"/>
        <v>15.178801178125127</v>
      </c>
      <c r="W131" s="4"/>
      <c r="X131" s="4">
        <f t="shared" si="31"/>
        <v>302.39313118153143</v>
      </c>
      <c r="Y131" s="4">
        <f t="shared" si="32"/>
        <v>7.3931311815314302</v>
      </c>
      <c r="Z131" s="4"/>
      <c r="AA131" s="4"/>
      <c r="AB131" s="4"/>
    </row>
    <row r="132" spans="2:28" x14ac:dyDescent="0.25">
      <c r="B132" s="3">
        <f t="shared" si="33"/>
        <v>300</v>
      </c>
      <c r="C132" s="5">
        <f t="shared" si="17"/>
        <v>212.05149999999998</v>
      </c>
      <c r="D132" s="1">
        <f t="shared" si="18"/>
        <v>3.9083E-3</v>
      </c>
      <c r="E132" s="1">
        <f t="shared" si="19"/>
        <v>-5.7749999999999998E-7</v>
      </c>
      <c r="F132" s="1">
        <f t="shared" si="20"/>
        <v>0</v>
      </c>
      <c r="G132" s="1"/>
      <c r="H132" s="4">
        <f t="shared" si="21"/>
        <v>206.67000000000002</v>
      </c>
      <c r="I132" s="4">
        <f t="shared" si="25"/>
        <v>-5.38149999999996</v>
      </c>
      <c r="J132" s="4"/>
      <c r="L132" s="4">
        <f t="shared" si="26"/>
        <v>300.06171021270109</v>
      </c>
      <c r="M132" s="4">
        <f t="shared" si="27"/>
        <v>6.1710212701086675E-2</v>
      </c>
      <c r="N132" s="4"/>
      <c r="O132" s="4">
        <f t="shared" si="22"/>
        <v>300.07065166873502</v>
      </c>
      <c r="P132" s="4">
        <f t="shared" si="28"/>
        <v>7.0651668735024487E-2</v>
      </c>
      <c r="Q132" s="4"/>
      <c r="R132" s="4">
        <f t="shared" si="23"/>
        <v>299.76328632779547</v>
      </c>
      <c r="S132" s="4">
        <f t="shared" si="29"/>
        <v>-0.23671367220453021</v>
      </c>
      <c r="T132" s="4"/>
      <c r="U132" s="4">
        <f t="shared" si="24"/>
        <v>315.21017934999998</v>
      </c>
      <c r="V132" s="4">
        <f t="shared" si="30"/>
        <v>15.210179349999976</v>
      </c>
      <c r="W132" s="4"/>
      <c r="X132" s="4">
        <f t="shared" si="31"/>
        <v>307.9597683167442</v>
      </c>
      <c r="Y132" s="4">
        <f t="shared" si="32"/>
        <v>7.9597683167442028</v>
      </c>
      <c r="Z132" s="4"/>
      <c r="AA132" s="4"/>
      <c r="AB132" s="4"/>
    </row>
    <row r="133" spans="2:28" x14ac:dyDescent="0.25">
      <c r="B133" s="3">
        <f t="shared" si="33"/>
        <v>305</v>
      </c>
      <c r="C133" s="5">
        <f t="shared" si="17"/>
        <v>213.83095624999996</v>
      </c>
      <c r="D133" s="1">
        <f t="shared" si="18"/>
        <v>3.9083E-3</v>
      </c>
      <c r="E133" s="1">
        <f t="shared" si="19"/>
        <v>-5.7749999999999998E-7</v>
      </c>
      <c r="F133" s="1">
        <f t="shared" si="20"/>
        <v>0</v>
      </c>
      <c r="G133" s="1"/>
      <c r="H133" s="4">
        <f t="shared" si="21"/>
        <v>208.4375</v>
      </c>
      <c r="I133" s="4">
        <f t="shared" si="25"/>
        <v>-5.3934562499999572</v>
      </c>
      <c r="J133" s="4"/>
      <c r="L133" s="4">
        <f t="shared" si="26"/>
        <v>305.05942740130035</v>
      </c>
      <c r="M133" s="4">
        <f t="shared" si="27"/>
        <v>5.9427401300354177E-2</v>
      </c>
      <c r="N133" s="4"/>
      <c r="O133" s="4">
        <f t="shared" si="22"/>
        <v>305.07311690707985</v>
      </c>
      <c r="P133" s="4">
        <f t="shared" si="28"/>
        <v>7.311690707985008E-2</v>
      </c>
      <c r="Q133" s="4"/>
      <c r="R133" s="4">
        <f t="shared" si="23"/>
        <v>304.76743763903283</v>
      </c>
      <c r="S133" s="4">
        <f t="shared" si="29"/>
        <v>-0.2325623609671652</v>
      </c>
      <c r="T133" s="4"/>
      <c r="U133" s="4">
        <f t="shared" si="24"/>
        <v>320.23340639812488</v>
      </c>
      <c r="V133" s="4">
        <f t="shared" si="30"/>
        <v>15.233406398124885</v>
      </c>
      <c r="W133" s="4"/>
      <c r="X133" s="4">
        <f t="shared" si="31"/>
        <v>313.55824746673318</v>
      </c>
      <c r="Y133" s="4">
        <f t="shared" si="32"/>
        <v>8.558247466733178</v>
      </c>
      <c r="Z133" s="4"/>
      <c r="AA133" s="4"/>
      <c r="AB133" s="4"/>
    </row>
    <row r="134" spans="2:28" x14ac:dyDescent="0.25">
      <c r="B134" s="3">
        <f t="shared" si="33"/>
        <v>310</v>
      </c>
      <c r="C134" s="5">
        <f t="shared" si="17"/>
        <v>215.60752500000001</v>
      </c>
      <c r="D134" s="1">
        <f t="shared" si="18"/>
        <v>3.9083E-3</v>
      </c>
      <c r="E134" s="1">
        <f t="shared" si="19"/>
        <v>-5.7749999999999998E-7</v>
      </c>
      <c r="F134" s="1">
        <f t="shared" si="20"/>
        <v>0</v>
      </c>
      <c r="G134" s="1"/>
      <c r="H134" s="4">
        <f t="shared" si="21"/>
        <v>210.20499999999998</v>
      </c>
      <c r="I134" s="4">
        <f t="shared" si="25"/>
        <v>-5.4025250000000256</v>
      </c>
      <c r="J134" s="4"/>
      <c r="L134" s="4">
        <f t="shared" si="26"/>
        <v>310.0570068571526</v>
      </c>
      <c r="M134" s="4">
        <f t="shared" si="27"/>
        <v>5.7006857152600787E-2</v>
      </c>
      <c r="N134" s="4"/>
      <c r="O134" s="4">
        <f t="shared" si="22"/>
        <v>310.07538742169464</v>
      </c>
      <c r="P134" s="4">
        <f t="shared" si="28"/>
        <v>7.5387421694642853E-2</v>
      </c>
      <c r="Q134" s="4"/>
      <c r="R134" s="4">
        <f t="shared" si="23"/>
        <v>309.77194132998346</v>
      </c>
      <c r="S134" s="4">
        <f t="shared" si="29"/>
        <v>-0.22805867001653723</v>
      </c>
      <c r="T134" s="4"/>
      <c r="U134" s="4">
        <f t="shared" si="24"/>
        <v>325.24848232250008</v>
      </c>
      <c r="V134" s="4">
        <f t="shared" si="30"/>
        <v>15.248482322500081</v>
      </c>
      <c r="W134" s="4"/>
      <c r="X134" s="4">
        <f t="shared" si="31"/>
        <v>319.18972857054518</v>
      </c>
      <c r="Y134" s="4">
        <f t="shared" si="32"/>
        <v>9.189728570545185</v>
      </c>
      <c r="Z134" s="4"/>
      <c r="AA134" s="4"/>
      <c r="AB134" s="4"/>
    </row>
    <row r="135" spans="2:28" x14ac:dyDescent="0.25">
      <c r="B135" s="3">
        <f t="shared" si="33"/>
        <v>315</v>
      </c>
      <c r="C135" s="5">
        <f t="shared" si="17"/>
        <v>217.38120624999996</v>
      </c>
      <c r="D135" s="1">
        <f t="shared" si="18"/>
        <v>3.9083E-3</v>
      </c>
      <c r="E135" s="1">
        <f t="shared" si="19"/>
        <v>-5.7749999999999998E-7</v>
      </c>
      <c r="F135" s="1">
        <f t="shared" si="20"/>
        <v>0</v>
      </c>
      <c r="G135" s="1"/>
      <c r="H135" s="4">
        <f t="shared" si="21"/>
        <v>211.9725</v>
      </c>
      <c r="I135" s="4">
        <f t="shared" si="25"/>
        <v>-5.4087062499999661</v>
      </c>
      <c r="J135" s="4"/>
      <c r="L135" s="4">
        <f t="shared" si="26"/>
        <v>315.05445890851865</v>
      </c>
      <c r="M135" s="4">
        <f t="shared" si="27"/>
        <v>5.4458908518654425E-2</v>
      </c>
      <c r="N135" s="4"/>
      <c r="O135" s="4">
        <f t="shared" si="22"/>
        <v>315.07746191858695</v>
      </c>
      <c r="P135" s="4">
        <f t="shared" si="28"/>
        <v>7.7461918586948286E-2</v>
      </c>
      <c r="Q135" s="4"/>
      <c r="R135" s="4">
        <f t="shared" si="23"/>
        <v>314.77679020034151</v>
      </c>
      <c r="S135" s="4">
        <f t="shared" si="29"/>
        <v>-0.22320979965849119</v>
      </c>
      <c r="T135" s="4"/>
      <c r="U135" s="4">
        <f t="shared" si="24"/>
        <v>330.255407123125</v>
      </c>
      <c r="V135" s="4">
        <f t="shared" si="30"/>
        <v>15.255407123124996</v>
      </c>
      <c r="W135" s="4"/>
      <c r="X135" s="4">
        <f t="shared" si="31"/>
        <v>324.85539083334595</v>
      </c>
      <c r="Y135" s="4">
        <f t="shared" si="32"/>
        <v>9.8553908333459503</v>
      </c>
      <c r="Z135" s="4"/>
      <c r="AA135" s="4"/>
      <c r="AB135" s="4"/>
    </row>
    <row r="136" spans="2:28" x14ac:dyDescent="0.25">
      <c r="B136" s="3">
        <f t="shared" si="33"/>
        <v>320</v>
      </c>
      <c r="C136" s="5">
        <f t="shared" si="17"/>
        <v>219.15200000000002</v>
      </c>
      <c r="D136" s="1">
        <f t="shared" si="18"/>
        <v>3.9083E-3</v>
      </c>
      <c r="E136" s="1">
        <f t="shared" si="19"/>
        <v>-5.7749999999999998E-7</v>
      </c>
      <c r="F136" s="1">
        <f t="shared" si="20"/>
        <v>0</v>
      </c>
      <c r="G136" s="1"/>
      <c r="H136" s="4">
        <f t="shared" si="21"/>
        <v>213.74</v>
      </c>
      <c r="I136" s="4">
        <f t="shared" si="25"/>
        <v>-5.4120000000000061</v>
      </c>
      <c r="J136" s="4"/>
      <c r="L136" s="4">
        <f t="shared" si="26"/>
        <v>320.05179405977378</v>
      </c>
      <c r="M136" s="4">
        <f t="shared" si="27"/>
        <v>5.1794059773783374E-2</v>
      </c>
      <c r="N136" s="4"/>
      <c r="O136" s="4">
        <f t="shared" si="22"/>
        <v>320.0793394999169</v>
      </c>
      <c r="P136" s="4">
        <f t="shared" si="28"/>
        <v>7.9339499916898149E-2</v>
      </c>
      <c r="Q136" s="4"/>
      <c r="R136" s="4">
        <f t="shared" si="23"/>
        <v>319.78197678456598</v>
      </c>
      <c r="S136" s="4">
        <f t="shared" si="29"/>
        <v>-0.21802321543401604</v>
      </c>
      <c r="T136" s="4"/>
      <c r="U136" s="4">
        <f t="shared" si="24"/>
        <v>335.25418080000009</v>
      </c>
      <c r="V136" s="4">
        <f t="shared" si="30"/>
        <v>15.254180800000086</v>
      </c>
      <c r="W136" s="4"/>
      <c r="X136" s="4">
        <f t="shared" si="31"/>
        <v>330.55643257874726</v>
      </c>
      <c r="Y136" s="4">
        <f t="shared" si="32"/>
        <v>10.556432578747263</v>
      </c>
      <c r="Z136" s="4"/>
      <c r="AA136" s="4"/>
      <c r="AB136" s="4"/>
    </row>
    <row r="137" spans="2:28" x14ac:dyDescent="0.25">
      <c r="B137" s="3">
        <f t="shared" si="33"/>
        <v>325</v>
      </c>
      <c r="C137" s="5">
        <f t="shared" si="17"/>
        <v>220.91990625000003</v>
      </c>
      <c r="D137" s="1">
        <f t="shared" si="18"/>
        <v>3.9083E-3</v>
      </c>
      <c r="E137" s="1">
        <f t="shared" si="19"/>
        <v>-5.7749999999999998E-7</v>
      </c>
      <c r="F137" s="1">
        <f t="shared" si="20"/>
        <v>0</v>
      </c>
      <c r="G137" s="1"/>
      <c r="H137" s="4">
        <f t="shared" si="21"/>
        <v>215.50749999999999</v>
      </c>
      <c r="I137" s="4">
        <f t="shared" si="25"/>
        <v>-5.4124062500000321</v>
      </c>
      <c r="J137" s="4"/>
      <c r="L137" s="4">
        <f t="shared" si="26"/>
        <v>325.0490229643209</v>
      </c>
      <c r="M137" s="4">
        <f t="shared" si="27"/>
        <v>4.90229643208977E-2</v>
      </c>
      <c r="N137" s="4"/>
      <c r="O137" s="4">
        <f t="shared" si="22"/>
        <v>325.08101965413351</v>
      </c>
      <c r="P137" s="4">
        <f t="shared" si="28"/>
        <v>8.1019654133513086E-2</v>
      </c>
      <c r="Q137" s="4"/>
      <c r="R137" s="4">
        <f t="shared" si="23"/>
        <v>324.78749335322965</v>
      </c>
      <c r="S137" s="4">
        <f t="shared" si="29"/>
        <v>-0.21250664677035047</v>
      </c>
      <c r="T137" s="4"/>
      <c r="U137" s="4">
        <f t="shared" si="24"/>
        <v>340.24480335312512</v>
      </c>
      <c r="V137" s="4">
        <f t="shared" si="30"/>
        <v>15.244803353125121</v>
      </c>
      <c r="W137" s="4"/>
      <c r="X137" s="4">
        <f t="shared" si="31"/>
        <v>336.29407109703413</v>
      </c>
      <c r="Y137" s="4">
        <f t="shared" si="32"/>
        <v>11.294071097034134</v>
      </c>
      <c r="Z137" s="4"/>
      <c r="AA137" s="4"/>
      <c r="AB137" s="4"/>
    </row>
    <row r="138" spans="2:28" x14ac:dyDescent="0.25">
      <c r="B138" s="3">
        <f t="shared" si="33"/>
        <v>330</v>
      </c>
      <c r="C138" s="5">
        <f t="shared" si="17"/>
        <v>222.68492499999999</v>
      </c>
      <c r="D138" s="1">
        <f t="shared" si="18"/>
        <v>3.9083E-3</v>
      </c>
      <c r="E138" s="1">
        <f t="shared" si="19"/>
        <v>-5.7749999999999998E-7</v>
      </c>
      <c r="F138" s="1">
        <f t="shared" si="20"/>
        <v>0</v>
      </c>
      <c r="G138" s="1"/>
      <c r="H138" s="4">
        <f t="shared" si="21"/>
        <v>217.27499999999998</v>
      </c>
      <c r="I138" s="4">
        <f t="shared" si="25"/>
        <v>-5.4099250000000154</v>
      </c>
      <c r="J138" s="4"/>
      <c r="L138" s="4">
        <f t="shared" si="26"/>
        <v>330.04615639804911</v>
      </c>
      <c r="M138" s="4">
        <f t="shared" si="27"/>
        <v>4.6156398049106429E-2</v>
      </c>
      <c r="N138" s="4"/>
      <c r="O138" s="4">
        <f t="shared" si="22"/>
        <v>330.08250224619525</v>
      </c>
      <c r="P138" s="4">
        <f t="shared" si="28"/>
        <v>8.2502246195247153E-2</v>
      </c>
      <c r="Q138" s="4"/>
      <c r="R138" s="4">
        <f t="shared" si="23"/>
        <v>329.79333191436928</v>
      </c>
      <c r="S138" s="4">
        <f t="shared" si="29"/>
        <v>-0.20666808563072436</v>
      </c>
      <c r="T138" s="4"/>
      <c r="U138" s="4">
        <f t="shared" si="24"/>
        <v>345.22727478249999</v>
      </c>
      <c r="V138" s="4">
        <f t="shared" si="30"/>
        <v>15.22727478249999</v>
      </c>
      <c r="W138" s="4"/>
      <c r="X138" s="4">
        <f t="shared" si="31"/>
        <v>342.06954248937745</v>
      </c>
      <c r="Y138" s="4">
        <f t="shared" si="32"/>
        <v>12.069542489377454</v>
      </c>
      <c r="Z138" s="4"/>
      <c r="AA138" s="4"/>
      <c r="AB138" s="4"/>
    </row>
    <row r="139" spans="2:28" x14ac:dyDescent="0.25">
      <c r="B139" s="3">
        <f t="shared" si="33"/>
        <v>335</v>
      </c>
      <c r="C139" s="5">
        <f t="shared" si="17"/>
        <v>224.44705624999997</v>
      </c>
      <c r="D139" s="1">
        <f t="shared" si="18"/>
        <v>3.9083E-3</v>
      </c>
      <c r="E139" s="1">
        <f t="shared" si="19"/>
        <v>-5.7749999999999998E-7</v>
      </c>
      <c r="F139" s="1">
        <f t="shared" si="20"/>
        <v>0</v>
      </c>
      <c r="G139" s="1"/>
      <c r="H139" s="4">
        <f t="shared" si="21"/>
        <v>219.04250000000002</v>
      </c>
      <c r="I139" s="4">
        <f t="shared" si="25"/>
        <v>-5.4045562499999562</v>
      </c>
      <c r="J139" s="4"/>
      <c r="L139" s="4">
        <f t="shared" si="26"/>
        <v>335.04320523332683</v>
      </c>
      <c r="M139" s="4">
        <f t="shared" si="27"/>
        <v>4.3205233326830239E-2</v>
      </c>
      <c r="N139" s="4"/>
      <c r="O139" s="4">
        <f t="shared" si="22"/>
        <v>335.08378750786886</v>
      </c>
      <c r="P139" s="4">
        <f t="shared" si="28"/>
        <v>8.3787507868862576E-2</v>
      </c>
      <c r="Q139" s="4"/>
      <c r="R139" s="4">
        <f t="shared" si="23"/>
        <v>334.79948421483351</v>
      </c>
      <c r="S139" s="4">
        <f t="shared" si="29"/>
        <v>-0.2005157851664876</v>
      </c>
      <c r="T139" s="4"/>
      <c r="U139" s="4">
        <f t="shared" si="24"/>
        <v>350.20159508812503</v>
      </c>
      <c r="V139" s="4">
        <f t="shared" si="30"/>
        <v>15.201595088125032</v>
      </c>
      <c r="W139" s="4"/>
      <c r="X139" s="4">
        <f t="shared" si="31"/>
        <v>347.88410150809841</v>
      </c>
      <c r="Y139" s="4">
        <f t="shared" si="32"/>
        <v>12.884101508098411</v>
      </c>
      <c r="Z139" s="4"/>
      <c r="AA139" s="4"/>
      <c r="AB139" s="4"/>
    </row>
    <row r="140" spans="2:28" x14ac:dyDescent="0.25">
      <c r="B140" s="3">
        <f t="shared" si="33"/>
        <v>340</v>
      </c>
      <c r="C140" s="5">
        <f t="shared" si="17"/>
        <v>226.2063</v>
      </c>
      <c r="D140" s="1">
        <f t="shared" si="18"/>
        <v>3.9083E-3</v>
      </c>
      <c r="E140" s="1">
        <f t="shared" si="19"/>
        <v>-5.7749999999999998E-7</v>
      </c>
      <c r="F140" s="1">
        <f t="shared" si="20"/>
        <v>0</v>
      </c>
      <c r="G140" s="1"/>
      <c r="H140" s="4">
        <f t="shared" si="21"/>
        <v>220.81</v>
      </c>
      <c r="I140" s="4">
        <f t="shared" si="25"/>
        <v>-5.3962999999999965</v>
      </c>
      <c r="J140" s="4"/>
      <c r="L140" s="4">
        <f t="shared" si="26"/>
        <v>340.04018041352265</v>
      </c>
      <c r="M140" s="4">
        <f t="shared" si="27"/>
        <v>4.018041352264845E-2</v>
      </c>
      <c r="N140" s="4"/>
      <c r="O140" s="4">
        <f t="shared" si="22"/>
        <v>340.08487602810789</v>
      </c>
      <c r="P140" s="4">
        <f t="shared" si="28"/>
        <v>8.4876028107885304E-2</v>
      </c>
      <c r="Q140" s="4"/>
      <c r="R140" s="4">
        <f t="shared" si="23"/>
        <v>339.8059417416261</v>
      </c>
      <c r="S140" s="4">
        <f t="shared" si="29"/>
        <v>-0.19405825837390012</v>
      </c>
      <c r="T140" s="4"/>
      <c r="U140" s="4">
        <f t="shared" si="24"/>
        <v>355.16776427000002</v>
      </c>
      <c r="V140" s="4">
        <f t="shared" si="30"/>
        <v>15.167764270000021</v>
      </c>
      <c r="W140" s="4"/>
      <c r="X140" s="4">
        <f t="shared" si="31"/>
        <v>353.73902139306233</v>
      </c>
      <c r="Y140" s="4">
        <f t="shared" si="32"/>
        <v>13.73902139306233</v>
      </c>
      <c r="Z140" s="4"/>
      <c r="AA140" s="4"/>
      <c r="AB140" s="4"/>
    </row>
    <row r="141" spans="2:28" x14ac:dyDescent="0.25">
      <c r="B141" s="3">
        <f t="shared" si="33"/>
        <v>345</v>
      </c>
      <c r="C141" s="5">
        <f t="shared" si="17"/>
        <v>227.96265624999998</v>
      </c>
      <c r="D141" s="1">
        <f t="shared" si="18"/>
        <v>3.9083E-3</v>
      </c>
      <c r="E141" s="1">
        <f t="shared" si="19"/>
        <v>-5.7749999999999998E-7</v>
      </c>
      <c r="F141" s="1">
        <f t="shared" si="20"/>
        <v>0</v>
      </c>
      <c r="G141" s="1"/>
      <c r="H141" s="4">
        <f t="shared" si="21"/>
        <v>222.57749999999999</v>
      </c>
      <c r="I141" s="4">
        <f t="shared" si="25"/>
        <v>-5.3851562499999943</v>
      </c>
      <c r="J141" s="4"/>
      <c r="L141" s="4">
        <f t="shared" si="26"/>
        <v>345.03709292805274</v>
      </c>
      <c r="M141" s="4">
        <f t="shared" si="27"/>
        <v>3.7092928052743446E-2</v>
      </c>
      <c r="N141" s="4"/>
      <c r="O141" s="4">
        <f t="shared" si="22"/>
        <v>345.08576874351223</v>
      </c>
      <c r="P141" s="4">
        <f t="shared" si="28"/>
        <v>8.5768743512232959E-2</v>
      </c>
      <c r="Q141" s="4"/>
      <c r="R141" s="4">
        <f t="shared" si="23"/>
        <v>344.81269572324965</v>
      </c>
      <c r="S141" s="4">
        <f t="shared" si="29"/>
        <v>-0.18730427675035344</v>
      </c>
      <c r="T141" s="4"/>
      <c r="U141" s="4">
        <f t="shared" si="24"/>
        <v>360.12578232812496</v>
      </c>
      <c r="V141" s="4">
        <f t="shared" si="30"/>
        <v>15.125782328124956</v>
      </c>
      <c r="W141" s="4"/>
      <c r="X141" s="4">
        <f t="shared" si="31"/>
        <v>359.63559370427186</v>
      </c>
      <c r="Y141" s="4">
        <f t="shared" si="32"/>
        <v>14.635593704271855</v>
      </c>
      <c r="Z141" s="4"/>
      <c r="AA141" s="4"/>
      <c r="AB141" s="4"/>
    </row>
    <row r="142" spans="2:28" x14ac:dyDescent="0.25">
      <c r="B142" s="3">
        <f t="shared" si="33"/>
        <v>350</v>
      </c>
      <c r="C142" s="5">
        <f t="shared" si="17"/>
        <v>229.71612499999998</v>
      </c>
      <c r="D142" s="1">
        <f t="shared" si="18"/>
        <v>3.9083E-3</v>
      </c>
      <c r="E142" s="1">
        <f t="shared" si="19"/>
        <v>-5.7749999999999998E-7</v>
      </c>
      <c r="F142" s="1">
        <f t="shared" si="20"/>
        <v>0</v>
      </c>
      <c r="G142" s="1"/>
      <c r="H142" s="4">
        <f t="shared" si="21"/>
        <v>224.345</v>
      </c>
      <c r="I142" s="4">
        <f t="shared" si="25"/>
        <v>-5.3711249999999779</v>
      </c>
      <c r="J142" s="4"/>
      <c r="L142" s="4">
        <f t="shared" si="26"/>
        <v>350.03395378794607</v>
      </c>
      <c r="M142" s="4">
        <f t="shared" si="27"/>
        <v>3.3953787946074954E-2</v>
      </c>
      <c r="N142" s="4"/>
      <c r="O142" s="4">
        <f t="shared" si="22"/>
        <v>350.08646692886697</v>
      </c>
      <c r="P142" s="4">
        <f t="shared" si="28"/>
        <v>8.6466928866968829E-2</v>
      </c>
      <c r="Q142" s="4"/>
      <c r="R142" s="4">
        <f t="shared" si="23"/>
        <v>349.81973713104577</v>
      </c>
      <c r="S142" s="4">
        <f t="shared" si="29"/>
        <v>-0.18026286895423027</v>
      </c>
      <c r="T142" s="4"/>
      <c r="U142" s="4">
        <f t="shared" si="24"/>
        <v>365.07564926249995</v>
      </c>
      <c r="V142" s="4">
        <f t="shared" si="30"/>
        <v>15.075649262499951</v>
      </c>
      <c r="W142" s="4"/>
      <c r="X142" s="4">
        <f t="shared" si="31"/>
        <v>365.57512815073653</v>
      </c>
      <c r="Y142" s="4">
        <f t="shared" si="32"/>
        <v>15.575128150736532</v>
      </c>
      <c r="Z142" s="4"/>
      <c r="AA142" s="4"/>
      <c r="AB142" s="4"/>
    </row>
    <row r="143" spans="2:28" x14ac:dyDescent="0.25">
      <c r="B143" s="3">
        <f t="shared" si="33"/>
        <v>355</v>
      </c>
      <c r="C143" s="5">
        <f t="shared" si="17"/>
        <v>231.46670625000004</v>
      </c>
      <c r="D143" s="1">
        <f t="shared" si="18"/>
        <v>3.9083E-3</v>
      </c>
      <c r="E143" s="1">
        <f t="shared" si="19"/>
        <v>-5.7749999999999998E-7</v>
      </c>
      <c r="F143" s="1">
        <f t="shared" si="20"/>
        <v>0</v>
      </c>
      <c r="G143" s="1"/>
      <c r="H143" s="4">
        <f t="shared" si="21"/>
        <v>226.11250000000001</v>
      </c>
      <c r="I143" s="4">
        <f t="shared" si="25"/>
        <v>-5.3542062500000327</v>
      </c>
      <c r="J143" s="4"/>
      <c r="L143" s="4">
        <f t="shared" si="26"/>
        <v>355.03077400192228</v>
      </c>
      <c r="M143" s="4">
        <f t="shared" si="27"/>
        <v>3.0774001922281968E-2</v>
      </c>
      <c r="N143" s="4"/>
      <c r="O143" s="4">
        <f t="shared" si="22"/>
        <v>355.08697218775893</v>
      </c>
      <c r="P143" s="4">
        <f t="shared" si="28"/>
        <v>8.6972187758931341E-2</v>
      </c>
      <c r="Q143" s="4"/>
      <c r="R143" s="4">
        <f t="shared" si="23"/>
        <v>354.82705668053353</v>
      </c>
      <c r="S143" s="4">
        <f t="shared" si="29"/>
        <v>-0.17294331946646935</v>
      </c>
      <c r="T143" s="4"/>
      <c r="U143" s="4">
        <f t="shared" si="24"/>
        <v>370.01736507312523</v>
      </c>
      <c r="V143" s="4">
        <f t="shared" si="30"/>
        <v>15.017365073125234</v>
      </c>
      <c r="W143" s="4"/>
      <c r="X143" s="4">
        <f t="shared" si="31"/>
        <v>371.55895241568533</v>
      </c>
      <c r="Y143" s="4">
        <f t="shared" si="32"/>
        <v>16.558952415685326</v>
      </c>
      <c r="Z143" s="4"/>
      <c r="AA143" s="4"/>
      <c r="AB143" s="4"/>
    </row>
    <row r="144" spans="2:28" x14ac:dyDescent="0.25">
      <c r="B144" s="3">
        <f t="shared" si="33"/>
        <v>360</v>
      </c>
      <c r="C144" s="5">
        <f t="shared" si="17"/>
        <v>233.21440000000001</v>
      </c>
      <c r="D144" s="1">
        <f t="shared" si="18"/>
        <v>3.9083E-3</v>
      </c>
      <c r="E144" s="1">
        <f t="shared" si="19"/>
        <v>-5.7749999999999998E-7</v>
      </c>
      <c r="F144" s="1">
        <f t="shared" si="20"/>
        <v>0</v>
      </c>
      <c r="G144" s="1"/>
      <c r="H144" s="4">
        <f t="shared" si="21"/>
        <v>227.88</v>
      </c>
      <c r="I144" s="4">
        <f t="shared" si="25"/>
        <v>-5.3344000000000165</v>
      </c>
      <c r="J144" s="4"/>
      <c r="L144" s="4">
        <f t="shared" si="26"/>
        <v>360.02756455297674</v>
      </c>
      <c r="M144" s="4">
        <f t="shared" si="27"/>
        <v>2.7564552976741652E-2</v>
      </c>
      <c r="N144" s="4"/>
      <c r="O144" s="4">
        <f t="shared" si="22"/>
        <v>360.08728644327363</v>
      </c>
      <c r="P144" s="4">
        <f t="shared" si="28"/>
        <v>8.7286443273626446E-2</v>
      </c>
      <c r="Q144" s="4"/>
      <c r="R144" s="4">
        <f t="shared" si="23"/>
        <v>359.83464483274457</v>
      </c>
      <c r="S144" s="4">
        <f t="shared" si="29"/>
        <v>-0.1653551672554272</v>
      </c>
      <c r="T144" s="4"/>
      <c r="U144" s="4">
        <f t="shared" si="24"/>
        <v>374.95092976000012</v>
      </c>
      <c r="V144" s="4">
        <f t="shared" si="30"/>
        <v>14.950929760000122</v>
      </c>
      <c r="W144" s="4"/>
      <c r="X144" s="4">
        <f t="shared" si="31"/>
        <v>377.58841197819629</v>
      </c>
      <c r="Y144" s="4">
        <f t="shared" si="32"/>
        <v>17.588411978196291</v>
      </c>
      <c r="Z144" s="4"/>
      <c r="AA144" s="4"/>
      <c r="AB144" s="4"/>
    </row>
    <row r="145" spans="2:28" x14ac:dyDescent="0.25">
      <c r="B145" s="3">
        <f t="shared" si="33"/>
        <v>365</v>
      </c>
      <c r="C145" s="5">
        <f t="shared" si="17"/>
        <v>234.95920625000002</v>
      </c>
      <c r="D145" s="1">
        <f t="shared" si="18"/>
        <v>3.9083E-3</v>
      </c>
      <c r="E145" s="1">
        <f t="shared" si="19"/>
        <v>-5.7749999999999998E-7</v>
      </c>
      <c r="F145" s="1">
        <f t="shared" si="20"/>
        <v>0</v>
      </c>
      <c r="G145" s="1"/>
      <c r="H145" s="4">
        <f t="shared" si="21"/>
        <v>229.64750000000001</v>
      </c>
      <c r="I145" s="4">
        <f t="shared" si="25"/>
        <v>-5.3117062500000145</v>
      </c>
      <c r="J145" s="4"/>
      <c r="L145" s="4">
        <f t="shared" si="26"/>
        <v>365.0243363754704</v>
      </c>
      <c r="M145" s="4">
        <f t="shared" si="27"/>
        <v>2.4336375470397797E-2</v>
      </c>
      <c r="N145" s="4"/>
      <c r="O145" s="4">
        <f t="shared" si="22"/>
        <v>365.08741192877022</v>
      </c>
      <c r="P145" s="4">
        <f t="shared" si="28"/>
        <v>8.7411928770222858E-2</v>
      </c>
      <c r="Q145" s="4"/>
      <c r="R145" s="4">
        <f t="shared" si="23"/>
        <v>364.8424917955586</v>
      </c>
      <c r="S145" s="4">
        <f t="shared" si="29"/>
        <v>-0.1575082044413989</v>
      </c>
      <c r="T145" s="4"/>
      <c r="U145" s="4">
        <f t="shared" si="24"/>
        <v>379.87634332312507</v>
      </c>
      <c r="V145" s="4">
        <f t="shared" si="30"/>
        <v>14.87634332312507</v>
      </c>
      <c r="W145" s="4"/>
      <c r="X145" s="4">
        <f t="shared" si="31"/>
        <v>383.66486993131548</v>
      </c>
      <c r="Y145" s="4">
        <f t="shared" si="32"/>
        <v>18.664869931315479</v>
      </c>
      <c r="Z145" s="4"/>
      <c r="AA145" s="4"/>
      <c r="AB145" s="4"/>
    </row>
    <row r="146" spans="2:28" x14ac:dyDescent="0.25">
      <c r="B146" s="3">
        <f t="shared" si="33"/>
        <v>370</v>
      </c>
      <c r="C146" s="5">
        <f t="shared" si="17"/>
        <v>236.70112499999999</v>
      </c>
      <c r="D146" s="1">
        <f t="shared" si="18"/>
        <v>3.9083E-3</v>
      </c>
      <c r="E146" s="1">
        <f t="shared" si="19"/>
        <v>-5.7749999999999998E-7</v>
      </c>
      <c r="F146" s="1">
        <f t="shared" si="20"/>
        <v>0</v>
      </c>
      <c r="G146" s="1"/>
      <c r="H146" s="4">
        <f t="shared" si="21"/>
        <v>231.41499999999999</v>
      </c>
      <c r="I146" s="4">
        <f t="shared" si="25"/>
        <v>-5.2861249999999984</v>
      </c>
      <c r="J146" s="4"/>
      <c r="L146" s="4">
        <f t="shared" si="26"/>
        <v>370.02110033271242</v>
      </c>
      <c r="M146" s="4">
        <f t="shared" si="27"/>
        <v>2.1100332712421732E-2</v>
      </c>
      <c r="N146" s="4"/>
      <c r="O146" s="4">
        <f t="shared" si="22"/>
        <v>370.08735117873385</v>
      </c>
      <c r="P146" s="4">
        <f t="shared" si="28"/>
        <v>8.735117873385434E-2</v>
      </c>
      <c r="Q146" s="4"/>
      <c r="R146" s="4">
        <f t="shared" si="23"/>
        <v>369.85058752503329</v>
      </c>
      <c r="S146" s="4">
        <f t="shared" si="29"/>
        <v>-0.1494124749667094</v>
      </c>
      <c r="T146" s="4"/>
      <c r="U146" s="4">
        <f t="shared" si="24"/>
        <v>384.79360576250008</v>
      </c>
      <c r="V146" s="4">
        <f t="shared" si="30"/>
        <v>14.793605762500079</v>
      </c>
      <c r="W146" s="4"/>
      <c r="X146" s="4">
        <f t="shared" si="31"/>
        <v>389.7897067967308</v>
      </c>
      <c r="Y146" s="4">
        <f t="shared" si="32"/>
        <v>19.789706796730798</v>
      </c>
      <c r="Z146" s="4"/>
      <c r="AA146" s="4"/>
      <c r="AB146" s="4"/>
    </row>
    <row r="147" spans="2:28" x14ac:dyDescent="0.25">
      <c r="B147" s="3">
        <f t="shared" si="33"/>
        <v>375</v>
      </c>
      <c r="C147" s="5">
        <f t="shared" si="17"/>
        <v>238.44015625</v>
      </c>
      <c r="D147" s="1">
        <f t="shared" si="18"/>
        <v>3.9083E-3</v>
      </c>
      <c r="E147" s="1">
        <f t="shared" si="19"/>
        <v>-5.7749999999999998E-7</v>
      </c>
      <c r="F147" s="1">
        <f t="shared" si="20"/>
        <v>0</v>
      </c>
      <c r="G147" s="1"/>
      <c r="H147" s="4">
        <f t="shared" si="21"/>
        <v>233.1825</v>
      </c>
      <c r="I147" s="4">
        <f t="shared" si="25"/>
        <v>-5.2576562499999966</v>
      </c>
      <c r="J147" s="4"/>
      <c r="L147" s="4">
        <f t="shared" si="26"/>
        <v>375.01786719503764</v>
      </c>
      <c r="M147" s="4">
        <f t="shared" si="27"/>
        <v>1.7867195037638339E-2</v>
      </c>
      <c r="N147" s="4"/>
      <c r="O147" s="4">
        <f t="shared" si="22"/>
        <v>375.08710701970705</v>
      </c>
      <c r="P147" s="4">
        <f t="shared" si="28"/>
        <v>8.7107019707048039E-2</v>
      </c>
      <c r="Q147" s="4"/>
      <c r="R147" s="4">
        <f t="shared" si="23"/>
        <v>374.85892172673533</v>
      </c>
      <c r="S147" s="4">
        <f t="shared" si="29"/>
        <v>-0.14107827326466804</v>
      </c>
      <c r="T147" s="4"/>
      <c r="U147" s="4">
        <f t="shared" si="24"/>
        <v>389.70271707812503</v>
      </c>
      <c r="V147" s="4">
        <f t="shared" si="30"/>
        <v>14.702717078125033</v>
      </c>
      <c r="W147" s="4"/>
      <c r="X147" s="4">
        <f t="shared" si="31"/>
        <v>395.96432033607584</v>
      </c>
      <c r="Y147" s="4">
        <f t="shared" si="32"/>
        <v>20.964320336075843</v>
      </c>
      <c r="Z147" s="4"/>
      <c r="AA147" s="4"/>
      <c r="AB147" s="4"/>
    </row>
    <row r="148" spans="2:28" x14ac:dyDescent="0.25">
      <c r="B148" s="3">
        <f t="shared" si="33"/>
        <v>380</v>
      </c>
      <c r="C148" s="5">
        <f t="shared" si="17"/>
        <v>240.1763</v>
      </c>
      <c r="D148" s="1">
        <f t="shared" si="18"/>
        <v>3.9083E-3</v>
      </c>
      <c r="E148" s="1">
        <f t="shared" si="19"/>
        <v>-5.7749999999999998E-7</v>
      </c>
      <c r="F148" s="1">
        <f t="shared" si="20"/>
        <v>0</v>
      </c>
      <c r="G148" s="1"/>
      <c r="H148" s="4">
        <f t="shared" si="21"/>
        <v>234.95</v>
      </c>
      <c r="I148" s="4">
        <f t="shared" si="25"/>
        <v>-5.226300000000009</v>
      </c>
      <c r="J148" s="4"/>
      <c r="L148" s="4">
        <f t="shared" si="26"/>
        <v>380.01464761836712</v>
      </c>
      <c r="M148" s="4">
        <f t="shared" si="27"/>
        <v>1.464761836712114E-2</v>
      </c>
      <c r="N148" s="4"/>
      <c r="O148" s="4">
        <f t="shared" si="22"/>
        <v>380.08668256129744</v>
      </c>
      <c r="P148" s="4">
        <f t="shared" si="28"/>
        <v>8.6682561297436678E-2</v>
      </c>
      <c r="Q148" s="4"/>
      <c r="R148" s="4">
        <f t="shared" si="23"/>
        <v>379.86748385706636</v>
      </c>
      <c r="S148" s="4">
        <f t="shared" si="29"/>
        <v>-0.132516142933639</v>
      </c>
      <c r="T148" s="4"/>
      <c r="U148" s="4">
        <f t="shared" si="24"/>
        <v>394.60367727000005</v>
      </c>
      <c r="V148" s="4">
        <f t="shared" si="30"/>
        <v>14.603677270000048</v>
      </c>
      <c r="W148" s="4"/>
      <c r="X148" s="4">
        <f t="shared" si="31"/>
        <v>402.19012535892807</v>
      </c>
      <c r="Y148" s="4">
        <f t="shared" si="32"/>
        <v>22.190125358928071</v>
      </c>
      <c r="Z148" s="4"/>
      <c r="AA148" s="4"/>
      <c r="AB148" s="4"/>
    </row>
    <row r="149" spans="2:28" x14ac:dyDescent="0.25">
      <c r="B149" s="3">
        <f t="shared" si="33"/>
        <v>385</v>
      </c>
      <c r="C149" s="5">
        <f t="shared" si="17"/>
        <v>241.90955624999998</v>
      </c>
      <c r="D149" s="1">
        <f t="shared" si="18"/>
        <v>3.9083E-3</v>
      </c>
      <c r="E149" s="1">
        <f t="shared" si="19"/>
        <v>-5.7749999999999998E-7</v>
      </c>
      <c r="F149" s="1">
        <f t="shared" si="20"/>
        <v>0</v>
      </c>
      <c r="G149" s="1"/>
      <c r="H149" s="4">
        <f t="shared" si="21"/>
        <v>236.7175</v>
      </c>
      <c r="I149" s="4">
        <f t="shared" si="25"/>
        <v>-5.1920562499999789</v>
      </c>
      <c r="J149" s="4"/>
      <c r="L149" s="4">
        <f t="shared" si="26"/>
        <v>385.01145212325162</v>
      </c>
      <c r="M149" s="4">
        <f t="shared" si="27"/>
        <v>1.1452123251615376E-2</v>
      </c>
      <c r="N149" s="4"/>
      <c r="O149" s="4">
        <f t="shared" si="22"/>
        <v>385.08608118726414</v>
      </c>
      <c r="P149" s="4">
        <f t="shared" si="28"/>
        <v>8.6081187264142045E-2</v>
      </c>
      <c r="Q149" s="4"/>
      <c r="R149" s="4">
        <f t="shared" si="23"/>
        <v>384.87626312458855</v>
      </c>
      <c r="S149" s="4">
        <f t="shared" si="29"/>
        <v>-0.12373687541145273</v>
      </c>
      <c r="T149" s="4"/>
      <c r="U149" s="4">
        <f t="shared" si="24"/>
        <v>399.49648633812501</v>
      </c>
      <c r="V149" s="4">
        <f t="shared" si="30"/>
        <v>14.49648633812501</v>
      </c>
      <c r="W149" s="4"/>
      <c r="X149" s="4">
        <f t="shared" si="31"/>
        <v>408.46855352757439</v>
      </c>
      <c r="Y149" s="4">
        <f t="shared" si="32"/>
        <v>23.468553527574386</v>
      </c>
      <c r="Z149" s="4"/>
      <c r="AA149" s="4"/>
      <c r="AB149" s="4"/>
    </row>
    <row r="150" spans="2:28" x14ac:dyDescent="0.25">
      <c r="B150" s="3">
        <f t="shared" si="33"/>
        <v>390</v>
      </c>
      <c r="C150" s="5">
        <f t="shared" si="17"/>
        <v>243.63992500000003</v>
      </c>
      <c r="D150" s="1">
        <f t="shared" si="18"/>
        <v>3.9083E-3</v>
      </c>
      <c r="E150" s="1">
        <f t="shared" si="19"/>
        <v>-5.7749999999999998E-7</v>
      </c>
      <c r="F150" s="1">
        <f t="shared" si="20"/>
        <v>0</v>
      </c>
      <c r="G150" s="1"/>
      <c r="H150" s="4">
        <f t="shared" si="21"/>
        <v>238.48499999999999</v>
      </c>
      <c r="I150" s="4">
        <f t="shared" si="25"/>
        <v>-5.1549250000000484</v>
      </c>
      <c r="J150" s="4"/>
      <c r="L150" s="4">
        <f t="shared" si="26"/>
        <v>390.00829107438983</v>
      </c>
      <c r="M150" s="4">
        <f t="shared" si="27"/>
        <v>8.2910743898310102E-3</v>
      </c>
      <c r="N150" s="4"/>
      <c r="O150" s="4">
        <f t="shared" si="22"/>
        <v>390.08530654667953</v>
      </c>
      <c r="P150" s="4">
        <f t="shared" si="28"/>
        <v>8.5306546679532858E-2</v>
      </c>
      <c r="Q150" s="4"/>
      <c r="R150" s="4">
        <f t="shared" si="23"/>
        <v>389.88524849134791</v>
      </c>
      <c r="S150" s="4">
        <f t="shared" si="29"/>
        <v>-0.11475150865209116</v>
      </c>
      <c r="T150" s="4"/>
      <c r="U150" s="4">
        <f t="shared" si="24"/>
        <v>404.38114428250014</v>
      </c>
      <c r="V150" s="4">
        <f t="shared" si="30"/>
        <v>14.381144282500145</v>
      </c>
      <c r="W150" s="4"/>
      <c r="X150" s="4">
        <f t="shared" si="31"/>
        <v>414.8010531586084</v>
      </c>
      <c r="Y150" s="4">
        <f t="shared" si="32"/>
        <v>24.801053158608397</v>
      </c>
      <c r="Z150" s="4"/>
      <c r="AA150" s="4"/>
      <c r="AB150" s="4"/>
    </row>
    <row r="151" spans="2:28" x14ac:dyDescent="0.25">
      <c r="B151" s="3">
        <f t="shared" si="33"/>
        <v>395</v>
      </c>
      <c r="C151" s="5">
        <f t="shared" si="17"/>
        <v>245.36740625000002</v>
      </c>
      <c r="D151" s="1">
        <f t="shared" si="18"/>
        <v>3.9083E-3</v>
      </c>
      <c r="E151" s="1">
        <f t="shared" si="19"/>
        <v>-5.7749999999999998E-7</v>
      </c>
      <c r="F151" s="1">
        <f t="shared" si="20"/>
        <v>0</v>
      </c>
      <c r="G151" s="1"/>
      <c r="H151" s="4">
        <f t="shared" si="21"/>
        <v>240.2525</v>
      </c>
      <c r="I151" s="4">
        <f t="shared" si="25"/>
        <v>-5.1149062500000184</v>
      </c>
      <c r="J151" s="4"/>
      <c r="L151" s="4">
        <f t="shared" si="26"/>
        <v>395.00517466061478</v>
      </c>
      <c r="M151" s="4">
        <f t="shared" si="27"/>
        <v>5.1746606147844432E-3</v>
      </c>
      <c r="N151" s="4"/>
      <c r="O151" s="4">
        <f t="shared" si="22"/>
        <v>395.08436254516829</v>
      </c>
      <c r="P151" s="4">
        <f t="shared" si="28"/>
        <v>8.4362545168289671E-2</v>
      </c>
      <c r="Q151" s="4"/>
      <c r="R151" s="4">
        <f t="shared" si="23"/>
        <v>394.89442867419376</v>
      </c>
      <c r="S151" s="4">
        <f t="shared" si="29"/>
        <v>-0.10557132580623829</v>
      </c>
      <c r="T151" s="4"/>
      <c r="U151" s="4">
        <f t="shared" si="24"/>
        <v>409.25765110312511</v>
      </c>
      <c r="V151" s="4">
        <f t="shared" si="30"/>
        <v>14.257651103125113</v>
      </c>
      <c r="W151" s="4"/>
      <c r="X151" s="4">
        <f t="shared" si="31"/>
        <v>421.18908902142823</v>
      </c>
      <c r="Y151" s="4">
        <f t="shared" si="32"/>
        <v>26.189089021428231</v>
      </c>
      <c r="Z151" s="4"/>
      <c r="AA151" s="4"/>
      <c r="AB151" s="4"/>
    </row>
    <row r="152" spans="2:28" x14ac:dyDescent="0.25">
      <c r="B152" s="3">
        <f t="shared" si="33"/>
        <v>400</v>
      </c>
      <c r="C152" s="5">
        <f t="shared" si="17"/>
        <v>247.09200000000001</v>
      </c>
      <c r="D152" s="1">
        <f t="shared" si="18"/>
        <v>3.9083E-3</v>
      </c>
      <c r="E152" s="1">
        <f t="shared" si="19"/>
        <v>-5.7749999999999998E-7</v>
      </c>
      <c r="F152" s="1">
        <f t="shared" si="20"/>
        <v>0</v>
      </c>
      <c r="G152" s="1"/>
      <c r="H152" s="4">
        <f t="shared" si="21"/>
        <v>242.02</v>
      </c>
      <c r="I152" s="4">
        <f t="shared" si="25"/>
        <v>-5.0720000000000027</v>
      </c>
      <c r="J152" s="4"/>
      <c r="L152" s="4">
        <f t="shared" si="26"/>
        <v>400.00211287534887</v>
      </c>
      <c r="M152" s="4">
        <f t="shared" si="27"/>
        <v>2.1128753488710572E-3</v>
      </c>
      <c r="N152" s="4"/>
      <c r="O152" s="4">
        <f t="shared" si="22"/>
        <v>400.08325333622366</v>
      </c>
      <c r="P152" s="4">
        <f t="shared" si="28"/>
        <v>8.3253336223663155E-2</v>
      </c>
      <c r="Q152" s="4"/>
      <c r="R152" s="4">
        <f t="shared" si="23"/>
        <v>399.90379214609851</v>
      </c>
      <c r="S152" s="4">
        <f t="shared" si="29"/>
        <v>-9.6207853901489671E-2</v>
      </c>
      <c r="T152" s="4"/>
      <c r="U152" s="4">
        <f t="shared" si="24"/>
        <v>414.12600680000014</v>
      </c>
      <c r="V152" s="4">
        <f t="shared" si="30"/>
        <v>14.126006800000141</v>
      </c>
      <c r="W152" s="4"/>
      <c r="X152" s="4">
        <f t="shared" si="31"/>
        <v>427.63414213370493</v>
      </c>
      <c r="Y152" s="4">
        <f t="shared" si="32"/>
        <v>27.634142133704927</v>
      </c>
      <c r="Z152" s="4"/>
      <c r="AA152" s="4"/>
      <c r="AB152" s="4"/>
    </row>
    <row r="153" spans="2:28" x14ac:dyDescent="0.25">
      <c r="B153" s="3">
        <f t="shared" si="33"/>
        <v>405</v>
      </c>
      <c r="C153" s="5">
        <f t="shared" si="17"/>
        <v>248.81370625</v>
      </c>
      <c r="D153" s="1">
        <f t="shared" si="18"/>
        <v>3.9083E-3</v>
      </c>
      <c r="E153" s="1">
        <f t="shared" si="19"/>
        <v>-5.7749999999999998E-7</v>
      </c>
      <c r="F153" s="1">
        <f t="shared" si="20"/>
        <v>0</v>
      </c>
      <c r="G153" s="1"/>
      <c r="H153" s="4">
        <f t="shared" si="21"/>
        <v>243.78749999999999</v>
      </c>
      <c r="I153" s="4">
        <f t="shared" si="25"/>
        <v>-5.0262062500000013</v>
      </c>
      <c r="J153" s="4"/>
      <c r="L153" s="4">
        <f t="shared" si="26"/>
        <v>404.99911549751459</v>
      </c>
      <c r="M153" s="4">
        <f t="shared" si="27"/>
        <v>-8.8450248540539178E-4</v>
      </c>
      <c r="N153" s="4"/>
      <c r="O153" s="4">
        <f t="shared" si="22"/>
        <v>405.08198331259808</v>
      </c>
      <c r="P153" s="4">
        <f t="shared" si="28"/>
        <v>8.1983312598083558E-2</v>
      </c>
      <c r="Q153" s="4"/>
      <c r="R153" s="4">
        <f t="shared" si="23"/>
        <v>404.91332713747278</v>
      </c>
      <c r="S153" s="4">
        <f t="shared" si="29"/>
        <v>-8.667286252722306E-2</v>
      </c>
      <c r="T153" s="4"/>
      <c r="U153" s="4">
        <f t="shared" si="24"/>
        <v>418.986211373125</v>
      </c>
      <c r="V153" s="4">
        <f t="shared" si="30"/>
        <v>13.986211373125002</v>
      </c>
      <c r="W153" s="4"/>
      <c r="X153" s="4">
        <f t="shared" si="31"/>
        <v>434.13770955388168</v>
      </c>
      <c r="Y153" s="4">
        <f t="shared" si="32"/>
        <v>29.137709553881677</v>
      </c>
      <c r="Z153" s="4"/>
      <c r="AA153" s="4"/>
      <c r="AB153" s="4"/>
    </row>
    <row r="154" spans="2:28" x14ac:dyDescent="0.25">
      <c r="B154" s="3">
        <f t="shared" si="33"/>
        <v>410</v>
      </c>
      <c r="C154" s="5">
        <f t="shared" si="17"/>
        <v>250.53252499999999</v>
      </c>
      <c r="D154" s="1">
        <f t="shared" si="18"/>
        <v>3.9083E-3</v>
      </c>
      <c r="E154" s="1">
        <f t="shared" si="19"/>
        <v>-5.7749999999999998E-7</v>
      </c>
      <c r="F154" s="1">
        <f t="shared" si="20"/>
        <v>0</v>
      </c>
      <c r="G154" s="1"/>
      <c r="H154" s="4">
        <f t="shared" si="21"/>
        <v>245.55500000000001</v>
      </c>
      <c r="I154" s="4">
        <f t="shared" si="25"/>
        <v>-4.9775249999999858</v>
      </c>
      <c r="J154" s="4"/>
      <c r="L154" s="4">
        <f t="shared" si="26"/>
        <v>409.99619207290357</v>
      </c>
      <c r="M154" s="4">
        <f t="shared" si="27"/>
        <v>-3.8079270964317402E-3</v>
      </c>
      <c r="N154" s="4"/>
      <c r="O154" s="4">
        <f t="shared" si="22"/>
        <v>410.08055709777051</v>
      </c>
      <c r="P154" s="4">
        <f t="shared" si="28"/>
        <v>8.055709777050879E-2</v>
      </c>
      <c r="Q154" s="4"/>
      <c r="R154" s="4">
        <f t="shared" si="23"/>
        <v>409.92302163748042</v>
      </c>
      <c r="S154" s="4">
        <f t="shared" si="29"/>
        <v>-7.6978362519582788E-2</v>
      </c>
      <c r="T154" s="4"/>
      <c r="U154" s="4">
        <f t="shared" si="24"/>
        <v>423.83826482250004</v>
      </c>
      <c r="V154" s="4">
        <f t="shared" si="30"/>
        <v>13.838264822500037</v>
      </c>
      <c r="W154" s="4"/>
      <c r="X154" s="4">
        <f t="shared" si="31"/>
        <v>440.70130417077587</v>
      </c>
      <c r="Y154" s="4">
        <f t="shared" si="32"/>
        <v>30.70130417077587</v>
      </c>
      <c r="Z154" s="4"/>
      <c r="AA154" s="4"/>
      <c r="AB154" s="4"/>
    </row>
    <row r="155" spans="2:28" x14ac:dyDescent="0.25">
      <c r="B155" s="3">
        <f t="shared" si="33"/>
        <v>415</v>
      </c>
      <c r="C155" s="5">
        <f t="shared" si="17"/>
        <v>252.24845624999998</v>
      </c>
      <c r="D155" s="1">
        <f t="shared" si="18"/>
        <v>3.9083E-3</v>
      </c>
      <c r="E155" s="1">
        <f t="shared" si="19"/>
        <v>-5.7749999999999998E-7</v>
      </c>
      <c r="F155" s="1">
        <f t="shared" si="20"/>
        <v>0</v>
      </c>
      <c r="G155" s="1"/>
      <c r="H155" s="4">
        <f t="shared" si="21"/>
        <v>247.32249999999999</v>
      </c>
      <c r="I155" s="4">
        <f t="shared" si="25"/>
        <v>-4.9259562499999845</v>
      </c>
      <c r="J155" s="4"/>
      <c r="L155" s="4">
        <f t="shared" si="26"/>
        <v>414.99335189599117</v>
      </c>
      <c r="M155" s="4">
        <f t="shared" si="27"/>
        <v>-6.6481040088319787E-3</v>
      </c>
      <c r="N155" s="4"/>
      <c r="O155" s="4">
        <f t="shared" si="22"/>
        <v>415.07897953748869</v>
      </c>
      <c r="P155" s="4">
        <f t="shared" si="28"/>
        <v>7.8979537488692131E-2</v>
      </c>
      <c r="Q155" s="4"/>
      <c r="R155" s="4">
        <f t="shared" si="23"/>
        <v>414.93286339534978</v>
      </c>
      <c r="S155" s="4">
        <f t="shared" si="29"/>
        <v>-6.7136604650215759E-2</v>
      </c>
      <c r="T155" s="4"/>
      <c r="U155" s="4">
        <f t="shared" si="24"/>
        <v>428.68216714812502</v>
      </c>
      <c r="V155" s="4">
        <f t="shared" si="30"/>
        <v>13.682167148125018</v>
      </c>
      <c r="W155" s="4"/>
      <c r="X155" s="4">
        <f t="shared" si="31"/>
        <v>447.32645449034555</v>
      </c>
      <c r="Y155" s="4">
        <f t="shared" si="32"/>
        <v>32.326454490345554</v>
      </c>
      <c r="Z155" s="4"/>
      <c r="AA155" s="4"/>
      <c r="AB155" s="4"/>
    </row>
    <row r="156" spans="2:28" x14ac:dyDescent="0.25">
      <c r="B156" s="3">
        <f t="shared" si="33"/>
        <v>420</v>
      </c>
      <c r="C156" s="5">
        <f t="shared" si="17"/>
        <v>253.9615</v>
      </c>
      <c r="D156" s="1">
        <f t="shared" si="18"/>
        <v>3.9083E-3</v>
      </c>
      <c r="E156" s="1">
        <f t="shared" si="19"/>
        <v>-5.7749999999999998E-7</v>
      </c>
      <c r="F156" s="1">
        <f t="shared" si="20"/>
        <v>0</v>
      </c>
      <c r="G156" s="1"/>
      <c r="H156" s="4">
        <f t="shared" si="21"/>
        <v>249.09</v>
      </c>
      <c r="I156" s="4">
        <f t="shared" si="25"/>
        <v>-4.8714999999999975</v>
      </c>
      <c r="J156" s="4"/>
      <c r="L156" s="4">
        <f t="shared" si="26"/>
        <v>419.99060399219945</v>
      </c>
      <c r="M156" s="4">
        <f t="shared" si="27"/>
        <v>-9.396007800546613E-3</v>
      </c>
      <c r="N156" s="4"/>
      <c r="O156" s="4">
        <f t="shared" si="22"/>
        <v>420.07725569138739</v>
      </c>
      <c r="P156" s="4">
        <f t="shared" si="28"/>
        <v>7.7255691387392744E-2</v>
      </c>
      <c r="Q156" s="4"/>
      <c r="R156" s="4">
        <f t="shared" si="23"/>
        <v>419.94283992168317</v>
      </c>
      <c r="S156" s="4">
        <f t="shared" si="29"/>
        <v>-5.7160078316826457E-2</v>
      </c>
      <c r="T156" s="4"/>
      <c r="U156" s="4">
        <f t="shared" si="24"/>
        <v>433.51791835000006</v>
      </c>
      <c r="V156" s="4">
        <f t="shared" si="30"/>
        <v>13.517918350000059</v>
      </c>
      <c r="W156" s="4"/>
      <c r="X156" s="4">
        <f t="shared" si="31"/>
        <v>454.01470441968797</v>
      </c>
      <c r="Y156" s="4">
        <f t="shared" si="32"/>
        <v>34.014704419687973</v>
      </c>
      <c r="Z156" s="4"/>
      <c r="AA156" s="4"/>
      <c r="AB156" s="4"/>
    </row>
    <row r="157" spans="2:28" x14ac:dyDescent="0.25">
      <c r="B157" s="3">
        <f t="shared" si="33"/>
        <v>425</v>
      </c>
      <c r="C157" s="5">
        <f t="shared" si="17"/>
        <v>255.67165624999996</v>
      </c>
      <c r="D157" s="1">
        <f t="shared" si="18"/>
        <v>3.9083E-3</v>
      </c>
      <c r="E157" s="1">
        <f t="shared" si="19"/>
        <v>-5.7749999999999998E-7</v>
      </c>
      <c r="F157" s="1">
        <f t="shared" si="20"/>
        <v>0</v>
      </c>
      <c r="G157" s="1"/>
      <c r="H157" s="4">
        <f t="shared" si="21"/>
        <v>250.85749999999999</v>
      </c>
      <c r="I157" s="4">
        <f t="shared" si="25"/>
        <v>-4.8141562499999679</v>
      </c>
      <c r="J157" s="4"/>
      <c r="L157" s="4">
        <f t="shared" si="26"/>
        <v>424.98795710059585</v>
      </c>
      <c r="M157" s="4">
        <f t="shared" si="27"/>
        <v>-1.2042899404150376E-2</v>
      </c>
      <c r="N157" s="4"/>
      <c r="O157" s="4">
        <f t="shared" si="22"/>
        <v>425.07539082467923</v>
      </c>
      <c r="P157" s="4">
        <f t="shared" si="28"/>
        <v>7.5390824679232082E-2</v>
      </c>
      <c r="Q157" s="4"/>
      <c r="R157" s="4">
        <f t="shared" si="23"/>
        <v>424.95293848976479</v>
      </c>
      <c r="S157" s="4">
        <f t="shared" si="29"/>
        <v>-4.706151023520988E-2</v>
      </c>
      <c r="T157" s="4"/>
      <c r="U157" s="4">
        <f t="shared" si="24"/>
        <v>438.34551842812493</v>
      </c>
      <c r="V157" s="4">
        <f t="shared" si="30"/>
        <v>13.345518428124933</v>
      </c>
      <c r="W157" s="4"/>
      <c r="X157" s="4">
        <f t="shared" si="31"/>
        <v>460.76761304833144</v>
      </c>
      <c r="Y157" s="4">
        <f t="shared" si="32"/>
        <v>35.767613048331441</v>
      </c>
      <c r="Z157" s="4"/>
      <c r="AA157" s="4"/>
      <c r="AB157" s="4"/>
    </row>
    <row r="158" spans="2:28" x14ac:dyDescent="0.25">
      <c r="B158" s="3">
        <f t="shared" si="33"/>
        <v>430</v>
      </c>
      <c r="C158" s="5">
        <f t="shared" si="17"/>
        <v>257.37892500000004</v>
      </c>
      <c r="D158" s="1">
        <f t="shared" si="18"/>
        <v>3.9083E-3</v>
      </c>
      <c r="E158" s="1">
        <f t="shared" si="19"/>
        <v>-5.7749999999999998E-7</v>
      </c>
      <c r="F158" s="1">
        <f t="shared" si="20"/>
        <v>0</v>
      </c>
      <c r="G158" s="1"/>
      <c r="H158" s="4">
        <f t="shared" si="21"/>
        <v>252.625</v>
      </c>
      <c r="I158" s="4">
        <f t="shared" si="25"/>
        <v>-4.7539250000000379</v>
      </c>
      <c r="J158" s="4"/>
      <c r="L158" s="4">
        <f t="shared" si="26"/>
        <v>429.98541965702952</v>
      </c>
      <c r="M158" s="4">
        <f t="shared" si="27"/>
        <v>-1.4580342970475613E-2</v>
      </c>
      <c r="N158" s="4"/>
      <c r="O158" s="4">
        <f t="shared" si="22"/>
        <v>430.0733903999232</v>
      </c>
      <c r="P158" s="4">
        <f t="shared" si="28"/>
        <v>7.3390399923198402E-2</v>
      </c>
      <c r="Q158" s="4"/>
      <c r="R158" s="4">
        <f t="shared" si="23"/>
        <v>429.96314613686599</v>
      </c>
      <c r="S158" s="4">
        <f t="shared" si="29"/>
        <v>-3.6853863134012954E-2</v>
      </c>
      <c r="T158" s="4"/>
      <c r="U158" s="4">
        <f t="shared" si="24"/>
        <v>443.16496738250021</v>
      </c>
      <c r="V158" s="4">
        <f t="shared" si="30"/>
        <v>13.164967382500208</v>
      </c>
      <c r="W158" s="4"/>
      <c r="X158" s="4">
        <f t="shared" si="31"/>
        <v>467.58675442688889</v>
      </c>
      <c r="Y158" s="4">
        <f t="shared" si="32"/>
        <v>37.586754426888888</v>
      </c>
      <c r="Z158" s="4"/>
      <c r="AA158" s="4"/>
      <c r="AB158" s="4"/>
    </row>
    <row r="159" spans="2:28" x14ac:dyDescent="0.25">
      <c r="B159" s="3">
        <f t="shared" si="33"/>
        <v>435</v>
      </c>
      <c r="C159" s="5">
        <f t="shared" si="17"/>
        <v>259.08330625000002</v>
      </c>
      <c r="D159" s="1">
        <f t="shared" si="18"/>
        <v>3.9083E-3</v>
      </c>
      <c r="E159" s="1">
        <f t="shared" si="19"/>
        <v>-5.7749999999999998E-7</v>
      </c>
      <c r="F159" s="1">
        <f t="shared" si="20"/>
        <v>0</v>
      </c>
      <c r="G159" s="1"/>
      <c r="H159" s="4">
        <f t="shared" si="21"/>
        <v>254.39249999999998</v>
      </c>
      <c r="I159" s="4">
        <f t="shared" si="25"/>
        <v>-4.6908062500000369</v>
      </c>
      <c r="J159" s="4"/>
      <c r="L159" s="4">
        <f t="shared" si="26"/>
        <v>434.98299977769295</v>
      </c>
      <c r="M159" s="4">
        <f t="shared" si="27"/>
        <v>-1.7000222307046897E-2</v>
      </c>
      <c r="N159" s="4"/>
      <c r="O159" s="4">
        <f t="shared" si="22"/>
        <v>435.07126006886409</v>
      </c>
      <c r="P159" s="4">
        <f t="shared" si="28"/>
        <v>7.1260068864091863E-2</v>
      </c>
      <c r="Q159" s="4"/>
      <c r="R159" s="4">
        <f t="shared" si="23"/>
        <v>434.97344966554743</v>
      </c>
      <c r="S159" s="4">
        <f t="shared" si="29"/>
        <v>-2.6550334452565494E-2</v>
      </c>
      <c r="T159" s="4"/>
      <c r="U159" s="4">
        <f t="shared" si="24"/>
        <v>447.97626521312509</v>
      </c>
      <c r="V159" s="4">
        <f t="shared" si="30"/>
        <v>12.976265213125089</v>
      </c>
      <c r="W159" s="4"/>
      <c r="X159" s="4">
        <f t="shared" si="31"/>
        <v>474.47371734312981</v>
      </c>
      <c r="Y159" s="4">
        <f t="shared" si="32"/>
        <v>39.473717343129806</v>
      </c>
      <c r="Z159" s="4"/>
      <c r="AA159" s="4"/>
      <c r="AB159" s="4"/>
    </row>
    <row r="160" spans="2:28" x14ac:dyDescent="0.25">
      <c r="B160" s="3">
        <f t="shared" si="33"/>
        <v>440</v>
      </c>
      <c r="C160" s="5">
        <f t="shared" ref="C160:C223" si="34">$D$21*(1+D160*B160+E160*B160*B160+F160*(B160-100)*B160*B160*B160)</f>
        <v>260.78480000000002</v>
      </c>
      <c r="D160" s="1">
        <f t="shared" ref="D160:D223" si="35">$D$22</f>
        <v>3.9083E-3</v>
      </c>
      <c r="E160" s="1">
        <f t="shared" ref="E160:E223" si="36">$D$23</f>
        <v>-5.7749999999999998E-7</v>
      </c>
      <c r="F160" s="1">
        <f t="shared" ref="F160:F223" si="37">IF(B160&lt;0,$D$24,$D$25)</f>
        <v>0</v>
      </c>
      <c r="G160" s="1"/>
      <c r="H160" s="4">
        <f t="shared" ref="H160:H223" si="38">($B160*H$28+H$29)</f>
        <v>256.15999999999997</v>
      </c>
      <c r="I160" s="4">
        <f t="shared" si="25"/>
        <v>-4.6248000000000502</v>
      </c>
      <c r="J160" s="4"/>
      <c r="L160" s="4">
        <f t="shared" si="26"/>
        <v>439.98070524311277</v>
      </c>
      <c r="M160" s="4">
        <f t="shared" si="27"/>
        <v>-1.9294756887234144E-2</v>
      </c>
      <c r="N160" s="4"/>
      <c r="O160" s="4">
        <f t="shared" ref="O160:O223" si="39">($C160*($C160*($C160*($C160*O$22+O$23)+O$24)+O$25)+O$26)</f>
        <v>440.06900566434814</v>
      </c>
      <c r="P160" s="4">
        <f t="shared" si="28"/>
        <v>6.9005664348139817E-2</v>
      </c>
      <c r="Q160" s="4"/>
      <c r="R160" s="4">
        <f t="shared" ref="R160:R223" si="40">($C160*($C160*($C160*R$22+R$23)+R$24)+R$25)</f>
        <v>439.98383564496129</v>
      </c>
      <c r="S160" s="4">
        <f t="shared" si="29"/>
        <v>-1.6164355038711165E-2</v>
      </c>
      <c r="T160" s="4"/>
      <c r="U160" s="4">
        <f t="shared" ref="U160:U223" si="41">$C160*U$22+U$23</f>
        <v>452.77941192000014</v>
      </c>
      <c r="V160" s="4">
        <f t="shared" si="30"/>
        <v>12.779411920000143</v>
      </c>
      <c r="W160" s="4"/>
      <c r="X160" s="4">
        <f t="shared" si="31"/>
        <v>481.4301050955429</v>
      </c>
      <c r="Y160" s="4">
        <f t="shared" si="32"/>
        <v>41.430105095542899</v>
      </c>
      <c r="Z160" s="4"/>
      <c r="AA160" s="4"/>
      <c r="AB160" s="4"/>
    </row>
    <row r="161" spans="2:28" x14ac:dyDescent="0.25">
      <c r="B161" s="3">
        <f t="shared" si="33"/>
        <v>445</v>
      </c>
      <c r="C161" s="5">
        <f t="shared" si="34"/>
        <v>262.48340624999997</v>
      </c>
      <c r="D161" s="1">
        <f t="shared" si="35"/>
        <v>3.9083E-3</v>
      </c>
      <c r="E161" s="1">
        <f t="shared" si="36"/>
        <v>-5.7749999999999998E-7</v>
      </c>
      <c r="F161" s="1">
        <f t="shared" si="37"/>
        <v>0</v>
      </c>
      <c r="G161" s="1"/>
      <c r="H161" s="4">
        <f t="shared" si="38"/>
        <v>257.92750000000001</v>
      </c>
      <c r="I161" s="4">
        <f t="shared" ref="I161:I224" si="42">H161-$C161</f>
        <v>-4.5559062499999641</v>
      </c>
      <c r="J161" s="4"/>
      <c r="L161" s="4">
        <f t="shared" ref="L161:L224" si="43">$C161*($C161*($C161*($C161*($C161*$L$22+$L$23)+$L$24)+$L$25)+$L$26)+$L$27</f>
        <v>444.97854348255601</v>
      </c>
      <c r="M161" s="4">
        <f t="shared" ref="M161:M224" si="44">L161-B161</f>
        <v>-2.1456517443994017E-2</v>
      </c>
      <c r="N161" s="4"/>
      <c r="O161" s="4">
        <f t="shared" si="39"/>
        <v>445.06663319231092</v>
      </c>
      <c r="P161" s="4">
        <f t="shared" ref="P161:P224" si="45">O161-$B161</f>
        <v>6.6633192310916911E-2</v>
      </c>
      <c r="Q161" s="4"/>
      <c r="R161" s="4">
        <f t="shared" si="40"/>
        <v>444.99429041214904</v>
      </c>
      <c r="S161" s="4">
        <f t="shared" ref="S161:S224" si="46">R161-$B161</f>
        <v>-5.7095878509585418E-3</v>
      </c>
      <c r="T161" s="4"/>
      <c r="U161" s="4">
        <f t="shared" si="41"/>
        <v>457.57440750312503</v>
      </c>
      <c r="V161" s="4">
        <f t="shared" ref="V161:V224" si="47">U161-$B161</f>
        <v>12.57440750312503</v>
      </c>
      <c r="W161" s="4"/>
      <c r="X161" s="4">
        <f t="shared" ref="X161:X224" si="48">$C161*($C161*($C161*($C161*($C161*X$22+X$23)+X$24)+X$25)+X$26)+X$27</f>
        <v>488.45753526444105</v>
      </c>
      <c r="Y161" s="4">
        <f t="shared" ref="Y161:Y224" si="49">X161-$B161</f>
        <v>43.457535264441049</v>
      </c>
      <c r="Z161" s="4"/>
      <c r="AA161" s="4"/>
      <c r="AB161" s="4"/>
    </row>
    <row r="162" spans="2:28" x14ac:dyDescent="0.25">
      <c r="B162" s="3">
        <f t="shared" ref="B162:B225" si="50">B161+5</f>
        <v>450</v>
      </c>
      <c r="C162" s="5">
        <f t="shared" si="34"/>
        <v>264.179125</v>
      </c>
      <c r="D162" s="1">
        <f t="shared" si="35"/>
        <v>3.9083E-3</v>
      </c>
      <c r="E162" s="1">
        <f t="shared" si="36"/>
        <v>-5.7749999999999998E-7</v>
      </c>
      <c r="F162" s="1">
        <f t="shared" si="37"/>
        <v>0</v>
      </c>
      <c r="G162" s="1"/>
      <c r="H162" s="4">
        <f t="shared" si="38"/>
        <v>259.69499999999999</v>
      </c>
      <c r="I162" s="4">
        <f t="shared" si="42"/>
        <v>-4.4841250000000059</v>
      </c>
      <c r="J162" s="4"/>
      <c r="L162" s="4">
        <f t="shared" si="43"/>
        <v>449.97652155885282</v>
      </c>
      <c r="M162" s="4">
        <f t="shared" si="44"/>
        <v>-2.3478441147176454E-2</v>
      </c>
      <c r="N162" s="4"/>
      <c r="O162" s="4">
        <f t="shared" si="39"/>
        <v>450.06414882383905</v>
      </c>
      <c r="P162" s="4">
        <f t="shared" si="45"/>
        <v>6.4148823839047964E-2</v>
      </c>
      <c r="Q162" s="4"/>
      <c r="R162" s="4">
        <f t="shared" si="40"/>
        <v>450.004800073338</v>
      </c>
      <c r="S162" s="4">
        <f t="shared" si="46"/>
        <v>4.8000733380035854E-3</v>
      </c>
      <c r="T162" s="4"/>
      <c r="U162" s="4">
        <f t="shared" si="41"/>
        <v>462.36125196250009</v>
      </c>
      <c r="V162" s="4">
        <f t="shared" si="47"/>
        <v>12.361251962500091</v>
      </c>
      <c r="W162" s="4"/>
      <c r="X162" s="4">
        <f t="shared" si="48"/>
        <v>495.55763948067931</v>
      </c>
      <c r="Y162" s="4">
        <f t="shared" si="49"/>
        <v>45.557639480679313</v>
      </c>
      <c r="Z162" s="4"/>
      <c r="AA162" s="4"/>
      <c r="AB162" s="4"/>
    </row>
    <row r="163" spans="2:28" x14ac:dyDescent="0.25">
      <c r="B163" s="3">
        <f t="shared" si="50"/>
        <v>455</v>
      </c>
      <c r="C163" s="5">
        <f t="shared" si="34"/>
        <v>265.87195624999998</v>
      </c>
      <c r="D163" s="1">
        <f t="shared" si="35"/>
        <v>3.9083E-3</v>
      </c>
      <c r="E163" s="1">
        <f t="shared" si="36"/>
        <v>-5.7749999999999998E-7</v>
      </c>
      <c r="F163" s="1">
        <f t="shared" si="37"/>
        <v>0</v>
      </c>
      <c r="G163" s="1"/>
      <c r="H163" s="4">
        <f t="shared" si="38"/>
        <v>261.46249999999998</v>
      </c>
      <c r="I163" s="4">
        <f t="shared" si="42"/>
        <v>-4.4094562500000052</v>
      </c>
      <c r="J163" s="4"/>
      <c r="L163" s="4">
        <f t="shared" si="43"/>
        <v>454.97464615362867</v>
      </c>
      <c r="M163" s="4">
        <f t="shared" si="44"/>
        <v>-2.5353846371331201E-2</v>
      </c>
      <c r="N163" s="4"/>
      <c r="O163" s="4">
        <f t="shared" si="39"/>
        <v>455.06155888730456</v>
      </c>
      <c r="P163" s="4">
        <f t="shared" si="45"/>
        <v>6.155888730455672E-2</v>
      </c>
      <c r="Q163" s="4"/>
      <c r="R163" s="4">
        <f t="shared" si="40"/>
        <v>455.01535050523552</v>
      </c>
      <c r="S163" s="4">
        <f t="shared" si="46"/>
        <v>1.5350505235517176E-2</v>
      </c>
      <c r="T163" s="4"/>
      <c r="U163" s="4">
        <f t="shared" si="41"/>
        <v>467.13994529812499</v>
      </c>
      <c r="V163" s="4">
        <f t="shared" si="47"/>
        <v>12.139945298124985</v>
      </c>
      <c r="W163" s="4"/>
      <c r="X163" s="4">
        <f t="shared" si="48"/>
        <v>502.73206319204235</v>
      </c>
      <c r="Y163" s="4">
        <f t="shared" si="49"/>
        <v>47.732063192042347</v>
      </c>
      <c r="Z163" s="4"/>
      <c r="AA163" s="4"/>
      <c r="AB163" s="4"/>
    </row>
    <row r="164" spans="2:28" x14ac:dyDescent="0.25">
      <c r="B164" s="3">
        <f t="shared" si="50"/>
        <v>460</v>
      </c>
      <c r="C164" s="5">
        <f t="shared" si="34"/>
        <v>267.56189999999998</v>
      </c>
      <c r="D164" s="1">
        <f t="shared" si="35"/>
        <v>3.9083E-3</v>
      </c>
      <c r="E164" s="1">
        <f t="shared" si="36"/>
        <v>-5.7749999999999998E-7</v>
      </c>
      <c r="F164" s="1">
        <f t="shared" si="37"/>
        <v>0</v>
      </c>
      <c r="G164" s="1"/>
      <c r="H164" s="4">
        <f t="shared" si="38"/>
        <v>263.23</v>
      </c>
      <c r="I164" s="4">
        <f t="shared" si="42"/>
        <v>-4.3318999999999619</v>
      </c>
      <c r="J164" s="4"/>
      <c r="L164" s="4">
        <f t="shared" si="43"/>
        <v>459.97292355294098</v>
      </c>
      <c r="M164" s="4">
        <f t="shared" si="44"/>
        <v>-2.7076447059016573E-2</v>
      </c>
      <c r="N164" s="4"/>
      <c r="O164" s="4">
        <f t="shared" si="39"/>
        <v>460.05886986057175</v>
      </c>
      <c r="P164" s="4">
        <f t="shared" si="45"/>
        <v>5.8869860571746813E-2</v>
      </c>
      <c r="Q164" s="4"/>
      <c r="R164" s="4">
        <f t="shared" si="40"/>
        <v>460.02592735632135</v>
      </c>
      <c r="S164" s="4">
        <f t="shared" si="46"/>
        <v>2.5927356321346906E-2</v>
      </c>
      <c r="T164" s="4"/>
      <c r="U164" s="4">
        <f t="shared" si="41"/>
        <v>471.91048751000005</v>
      </c>
      <c r="V164" s="4">
        <f t="shared" si="47"/>
        <v>11.910487510000053</v>
      </c>
      <c r="W164" s="4"/>
      <c r="X164" s="4">
        <f t="shared" si="48"/>
        <v>509.98246542736354</v>
      </c>
      <c r="Y164" s="4">
        <f t="shared" si="49"/>
        <v>49.982465427363536</v>
      </c>
      <c r="Z164" s="4"/>
      <c r="AA164" s="4"/>
      <c r="AB164" s="4"/>
    </row>
    <row r="165" spans="2:28" x14ac:dyDescent="0.25">
      <c r="B165" s="3">
        <f t="shared" si="50"/>
        <v>465</v>
      </c>
      <c r="C165" s="5">
        <f t="shared" si="34"/>
        <v>269.24895624999999</v>
      </c>
      <c r="D165" s="1">
        <f t="shared" si="35"/>
        <v>3.9083E-3</v>
      </c>
      <c r="E165" s="1">
        <f t="shared" si="36"/>
        <v>-5.7749999999999998E-7</v>
      </c>
      <c r="F165" s="1">
        <f t="shared" si="37"/>
        <v>0</v>
      </c>
      <c r="G165" s="1"/>
      <c r="H165" s="4">
        <f t="shared" si="38"/>
        <v>264.9975</v>
      </c>
      <c r="I165" s="4">
        <f t="shared" si="42"/>
        <v>-4.2514562499999897</v>
      </c>
      <c r="J165" s="4"/>
      <c r="L165" s="4">
        <f t="shared" si="43"/>
        <v>464.97135963331687</v>
      </c>
      <c r="M165" s="4">
        <f t="shared" si="44"/>
        <v>-2.8640366683134744E-2</v>
      </c>
      <c r="N165" s="4"/>
      <c r="O165" s="4">
        <f t="shared" si="39"/>
        <v>465.05608836327684</v>
      </c>
      <c r="P165" s="4">
        <f t="shared" si="45"/>
        <v>5.6088363276842301E-2</v>
      </c>
      <c r="Q165" s="4"/>
      <c r="R165" s="4">
        <f t="shared" si="40"/>
        <v>465.03651604813746</v>
      </c>
      <c r="S165" s="4">
        <f t="shared" si="46"/>
        <v>3.6516048137457346E-2</v>
      </c>
      <c r="T165" s="4"/>
      <c r="U165" s="4">
        <f t="shared" si="41"/>
        <v>476.67287859812507</v>
      </c>
      <c r="V165" s="4">
        <f t="shared" si="47"/>
        <v>11.672878598125067</v>
      </c>
      <c r="W165" s="4"/>
      <c r="X165" s="4">
        <f t="shared" si="48"/>
        <v>517.31051855843668</v>
      </c>
      <c r="Y165" s="4">
        <f t="shared" si="49"/>
        <v>52.310518558436684</v>
      </c>
      <c r="Z165" s="4"/>
      <c r="AA165" s="4"/>
      <c r="AB165" s="4"/>
    </row>
    <row r="166" spans="2:28" x14ac:dyDescent="0.25">
      <c r="B166" s="3">
        <f t="shared" si="50"/>
        <v>470</v>
      </c>
      <c r="C166" s="5">
        <f t="shared" si="34"/>
        <v>270.93312500000002</v>
      </c>
      <c r="D166" s="1">
        <f t="shared" si="35"/>
        <v>3.9083E-3</v>
      </c>
      <c r="E166" s="1">
        <f t="shared" si="36"/>
        <v>-5.7749999999999998E-7</v>
      </c>
      <c r="F166" s="1">
        <f t="shared" si="37"/>
        <v>0</v>
      </c>
      <c r="G166" s="1"/>
      <c r="H166" s="4">
        <f t="shared" si="38"/>
        <v>266.76499999999999</v>
      </c>
      <c r="I166" s="4">
        <f t="shared" si="42"/>
        <v>-4.1681250000000318</v>
      </c>
      <c r="J166" s="4"/>
      <c r="L166" s="4">
        <f t="shared" si="43"/>
        <v>469.969959848185</v>
      </c>
      <c r="M166" s="4">
        <f t="shared" si="44"/>
        <v>-3.0040151815001082E-2</v>
      </c>
      <c r="N166" s="4"/>
      <c r="O166" s="4">
        <f t="shared" si="39"/>
        <v>470.05322114917959</v>
      </c>
      <c r="P166" s="4">
        <f t="shared" si="45"/>
        <v>5.3221149179591976E-2</v>
      </c>
      <c r="Q166" s="4"/>
      <c r="R166" s="4">
        <f t="shared" si="40"/>
        <v>470.04710177657506</v>
      </c>
      <c r="S166" s="4">
        <f t="shared" si="46"/>
        <v>4.7101776575061649E-2</v>
      </c>
      <c r="T166" s="4"/>
      <c r="U166" s="4">
        <f t="shared" si="41"/>
        <v>481.42711856250014</v>
      </c>
      <c r="V166" s="4">
        <f t="shared" si="47"/>
        <v>11.427118562500141</v>
      </c>
      <c r="W166" s="4"/>
      <c r="X166" s="4">
        <f t="shared" si="48"/>
        <v>524.71790805977867</v>
      </c>
      <c r="Y166" s="4">
        <f t="shared" si="49"/>
        <v>54.717908059778665</v>
      </c>
      <c r="Z166" s="4"/>
      <c r="AA166" s="4"/>
      <c r="AB166" s="4"/>
    </row>
    <row r="167" spans="2:28" x14ac:dyDescent="0.25">
      <c r="B167" s="3">
        <f t="shared" si="50"/>
        <v>475</v>
      </c>
      <c r="C167" s="5">
        <f t="shared" si="34"/>
        <v>272.61440625</v>
      </c>
      <c r="D167" s="1">
        <f t="shared" si="35"/>
        <v>3.9083E-3</v>
      </c>
      <c r="E167" s="1">
        <f t="shared" si="36"/>
        <v>-5.7749999999999998E-7</v>
      </c>
      <c r="F167" s="1">
        <f t="shared" si="37"/>
        <v>0</v>
      </c>
      <c r="G167" s="1"/>
      <c r="H167" s="4">
        <f t="shared" si="38"/>
        <v>268.53250000000003</v>
      </c>
      <c r="I167" s="4">
        <f t="shared" si="42"/>
        <v>-4.0819062499999745</v>
      </c>
      <c r="J167" s="4"/>
      <c r="L167" s="4">
        <f t="shared" si="43"/>
        <v>474.96872921469878</v>
      </c>
      <c r="M167" s="4">
        <f t="shared" si="44"/>
        <v>-3.1270785301217074E-2</v>
      </c>
      <c r="N167" s="4"/>
      <c r="O167" s="4">
        <f t="shared" si="39"/>
        <v>475.05027509858616</v>
      </c>
      <c r="P167" s="4">
        <f t="shared" si="45"/>
        <v>5.0275098586155309E-2</v>
      </c>
      <c r="Q167" s="4"/>
      <c r="R167" s="4">
        <f t="shared" si="40"/>
        <v>475.05766951316076</v>
      </c>
      <c r="S167" s="4">
        <f t="shared" si="46"/>
        <v>5.7669513160760744E-2</v>
      </c>
      <c r="T167" s="4"/>
      <c r="U167" s="4">
        <f t="shared" si="41"/>
        <v>486.17320740312505</v>
      </c>
      <c r="V167" s="4">
        <f t="shared" si="47"/>
        <v>11.173207403125048</v>
      </c>
      <c r="W167" s="4"/>
      <c r="X167" s="4">
        <f t="shared" si="48"/>
        <v>532.20633226630468</v>
      </c>
      <c r="Y167" s="4">
        <f t="shared" si="49"/>
        <v>57.206332266304685</v>
      </c>
      <c r="Z167" s="4"/>
      <c r="AA167" s="4"/>
      <c r="AB167" s="4"/>
    </row>
    <row r="168" spans="2:28" x14ac:dyDescent="0.25">
      <c r="B168" s="3">
        <f t="shared" si="50"/>
        <v>480</v>
      </c>
      <c r="C168" s="5">
        <f t="shared" si="34"/>
        <v>274.2928</v>
      </c>
      <c r="D168" s="1">
        <f t="shared" si="35"/>
        <v>3.9083E-3</v>
      </c>
      <c r="E168" s="1">
        <f t="shared" si="36"/>
        <v>-5.7749999999999998E-7</v>
      </c>
      <c r="F168" s="1">
        <f t="shared" si="37"/>
        <v>0</v>
      </c>
      <c r="G168" s="1"/>
      <c r="H168" s="4">
        <f t="shared" si="38"/>
        <v>270.29999999999995</v>
      </c>
      <c r="I168" s="4">
        <f t="shared" si="42"/>
        <v>-3.9928000000000452</v>
      </c>
      <c r="J168" s="4"/>
      <c r="L168" s="4">
        <f t="shared" si="43"/>
        <v>479.96767230094622</v>
      </c>
      <c r="M168" s="4">
        <f t="shared" si="44"/>
        <v>-3.2327699053780634E-2</v>
      </c>
      <c r="N168" s="4"/>
      <c r="O168" s="4">
        <f t="shared" si="39"/>
        <v>480.04725721084372</v>
      </c>
      <c r="P168" s="4">
        <f t="shared" si="45"/>
        <v>4.7257210843724806E-2</v>
      </c>
      <c r="Q168" s="4"/>
      <c r="R168" s="4">
        <f t="shared" si="40"/>
        <v>480.0682040063395</v>
      </c>
      <c r="S168" s="4">
        <f t="shared" si="46"/>
        <v>6.8204006339499301E-2</v>
      </c>
      <c r="T168" s="4"/>
      <c r="U168" s="4">
        <f t="shared" si="41"/>
        <v>490.91114512000001</v>
      </c>
      <c r="V168" s="4">
        <f t="shared" si="47"/>
        <v>10.911145120000015</v>
      </c>
      <c r="W168" s="4"/>
      <c r="X168" s="4">
        <f t="shared" si="48"/>
        <v>539.77750212897172</v>
      </c>
      <c r="Y168" s="4">
        <f t="shared" si="49"/>
        <v>59.777502128971719</v>
      </c>
      <c r="Z168" s="4"/>
      <c r="AA168" s="4"/>
      <c r="AB168" s="4"/>
    </row>
    <row r="169" spans="2:28" x14ac:dyDescent="0.25">
      <c r="B169" s="3">
        <f t="shared" si="50"/>
        <v>485</v>
      </c>
      <c r="C169" s="5">
        <f t="shared" si="34"/>
        <v>275.96830624999996</v>
      </c>
      <c r="D169" s="1">
        <f t="shared" si="35"/>
        <v>3.9083E-3</v>
      </c>
      <c r="E169" s="1">
        <f t="shared" si="36"/>
        <v>-5.7749999999999998E-7</v>
      </c>
      <c r="F169" s="1">
        <f t="shared" si="37"/>
        <v>0</v>
      </c>
      <c r="G169" s="1"/>
      <c r="H169" s="4">
        <f t="shared" si="38"/>
        <v>272.0675</v>
      </c>
      <c r="I169" s="4">
        <f t="shared" si="42"/>
        <v>-3.9008062499999596</v>
      </c>
      <c r="J169" s="4"/>
      <c r="L169" s="4">
        <f t="shared" si="43"/>
        <v>484.96679321353918</v>
      </c>
      <c r="M169" s="4">
        <f t="shared" si="44"/>
        <v>-3.3206786460823423E-2</v>
      </c>
      <c r="N169" s="4"/>
      <c r="O169" s="4">
        <f t="shared" si="39"/>
        <v>485.04417459690609</v>
      </c>
      <c r="P169" s="4">
        <f t="shared" si="45"/>
        <v>4.4174596906088937E-2</v>
      </c>
      <c r="Q169" s="4"/>
      <c r="R169" s="4">
        <f t="shared" si="40"/>
        <v>485.07868978275582</v>
      </c>
      <c r="S169" s="4">
        <f t="shared" si="46"/>
        <v>7.8689782755816395E-2</v>
      </c>
      <c r="T169" s="4"/>
      <c r="U169" s="4">
        <f t="shared" si="41"/>
        <v>495.64093171312493</v>
      </c>
      <c r="V169" s="4">
        <f t="shared" si="47"/>
        <v>10.640931713124928</v>
      </c>
      <c r="W169" s="4"/>
      <c r="X169" s="4">
        <f t="shared" si="48"/>
        <v>547.43314096845165</v>
      </c>
      <c r="Y169" s="4">
        <f t="shared" si="49"/>
        <v>62.433140968451653</v>
      </c>
      <c r="Z169" s="4"/>
      <c r="AA169" s="4"/>
      <c r="AB169" s="4"/>
    </row>
    <row r="170" spans="2:28" x14ac:dyDescent="0.25">
      <c r="B170" s="3">
        <f t="shared" si="50"/>
        <v>490</v>
      </c>
      <c r="C170" s="5">
        <f t="shared" si="34"/>
        <v>277.64092499999998</v>
      </c>
      <c r="D170" s="1">
        <f t="shared" si="35"/>
        <v>3.9083E-3</v>
      </c>
      <c r="E170" s="1">
        <f t="shared" si="36"/>
        <v>-5.7749999999999998E-7</v>
      </c>
      <c r="F170" s="1">
        <f t="shared" si="37"/>
        <v>0</v>
      </c>
      <c r="G170" s="1"/>
      <c r="H170" s="4">
        <f t="shared" si="38"/>
        <v>273.83500000000004</v>
      </c>
      <c r="I170" s="4">
        <f t="shared" si="42"/>
        <v>-3.8059249999999452</v>
      </c>
      <c r="J170" s="4"/>
      <c r="L170" s="4">
        <f t="shared" si="43"/>
        <v>489.96609558558146</v>
      </c>
      <c r="M170" s="4">
        <f t="shared" si="44"/>
        <v>-3.3904414418543638E-2</v>
      </c>
      <c r="N170" s="4"/>
      <c r="O170" s="4">
        <f t="shared" si="39"/>
        <v>490.04103447197116</v>
      </c>
      <c r="P170" s="4">
        <f t="shared" si="45"/>
        <v>4.1034471971158837E-2</v>
      </c>
      <c r="Q170" s="4"/>
      <c r="R170" s="4">
        <f t="shared" si="40"/>
        <v>490.08911114853237</v>
      </c>
      <c r="S170" s="4">
        <f t="shared" si="46"/>
        <v>8.9111148532367679E-2</v>
      </c>
      <c r="T170" s="4"/>
      <c r="U170" s="4">
        <f t="shared" si="41"/>
        <v>500.36256718250002</v>
      </c>
      <c r="V170" s="4">
        <f t="shared" si="47"/>
        <v>10.362567182500015</v>
      </c>
      <c r="W170" s="4"/>
      <c r="X170" s="4">
        <f t="shared" si="48"/>
        <v>555.17498422689096</v>
      </c>
      <c r="Y170" s="4">
        <f t="shared" si="49"/>
        <v>65.174984226890956</v>
      </c>
      <c r="Z170" s="4"/>
      <c r="AA170" s="4"/>
      <c r="AB170" s="4"/>
    </row>
    <row r="171" spans="2:28" x14ac:dyDescent="0.25">
      <c r="B171" s="3">
        <f t="shared" si="50"/>
        <v>495</v>
      </c>
      <c r="C171" s="5">
        <f t="shared" si="34"/>
        <v>279.31065624999997</v>
      </c>
      <c r="D171" s="1">
        <f t="shared" si="35"/>
        <v>3.9083E-3</v>
      </c>
      <c r="E171" s="1">
        <f t="shared" si="36"/>
        <v>-5.7749999999999998E-7</v>
      </c>
      <c r="F171" s="1">
        <f t="shared" si="37"/>
        <v>0</v>
      </c>
      <c r="G171" s="1"/>
      <c r="H171" s="4">
        <f t="shared" si="38"/>
        <v>275.60249999999996</v>
      </c>
      <c r="I171" s="4">
        <f t="shared" si="42"/>
        <v>-3.7081562500000018</v>
      </c>
      <c r="J171" s="4"/>
      <c r="L171" s="4">
        <f t="shared" si="43"/>
        <v>494.96558256500737</v>
      </c>
      <c r="M171" s="4">
        <f t="shared" si="44"/>
        <v>-3.4417434992633389E-2</v>
      </c>
      <c r="N171" s="4"/>
      <c r="O171" s="4">
        <f t="shared" si="39"/>
        <v>495.03784414818625</v>
      </c>
      <c r="P171" s="4">
        <f t="shared" si="45"/>
        <v>3.7844148186252369E-2</v>
      </c>
      <c r="Q171" s="4"/>
      <c r="R171" s="4">
        <f t="shared" si="40"/>
        <v>495.09945219054674</v>
      </c>
      <c r="S171" s="4">
        <f t="shared" si="46"/>
        <v>9.9452190546742258E-2</v>
      </c>
      <c r="T171" s="4"/>
      <c r="U171" s="4">
        <f t="shared" si="41"/>
        <v>505.07605152812494</v>
      </c>
      <c r="V171" s="4">
        <f t="shared" si="47"/>
        <v>10.076051528124935</v>
      </c>
      <c r="W171" s="4"/>
      <c r="X171" s="4">
        <f t="shared" si="48"/>
        <v>563.00477921781146</v>
      </c>
      <c r="Y171" s="4">
        <f t="shared" si="49"/>
        <v>68.004779217811461</v>
      </c>
      <c r="Z171" s="4"/>
      <c r="AA171" s="4"/>
      <c r="AB171" s="4"/>
    </row>
    <row r="172" spans="2:28" x14ac:dyDescent="0.25">
      <c r="B172" s="3">
        <f t="shared" si="50"/>
        <v>500</v>
      </c>
      <c r="C172" s="5">
        <f t="shared" si="34"/>
        <v>280.97750000000002</v>
      </c>
      <c r="D172" s="1">
        <f t="shared" si="35"/>
        <v>3.9083E-3</v>
      </c>
      <c r="E172" s="1">
        <f t="shared" si="36"/>
        <v>-5.7749999999999998E-7</v>
      </c>
      <c r="F172" s="1">
        <f t="shared" si="37"/>
        <v>0</v>
      </c>
      <c r="G172" s="1"/>
      <c r="H172" s="4">
        <f t="shared" si="38"/>
        <v>277.37</v>
      </c>
      <c r="I172" s="4">
        <f t="shared" si="42"/>
        <v>-3.6075000000000159</v>
      </c>
      <c r="J172" s="4"/>
      <c r="L172" s="4">
        <f t="shared" si="43"/>
        <v>499.96525680328898</v>
      </c>
      <c r="M172" s="4">
        <f t="shared" si="44"/>
        <v>-3.4743196711019664E-2</v>
      </c>
      <c r="N172" s="4"/>
      <c r="O172" s="4">
        <f t="shared" si="39"/>
        <v>500.03461102742716</v>
      </c>
      <c r="P172" s="4">
        <f t="shared" si="45"/>
        <v>3.4611027427160934E-2</v>
      </c>
      <c r="Q172" s="4"/>
      <c r="R172" s="4">
        <f t="shared" si="40"/>
        <v>500.10969677770589</v>
      </c>
      <c r="S172" s="4">
        <f t="shared" si="46"/>
        <v>0.10969677770589215</v>
      </c>
      <c r="T172" s="4"/>
      <c r="U172" s="4">
        <f t="shared" si="41"/>
        <v>509.78138475000014</v>
      </c>
      <c r="V172" s="4">
        <f t="shared" si="47"/>
        <v>9.781384750000143</v>
      </c>
      <c r="W172" s="4"/>
      <c r="X172" s="4">
        <f t="shared" si="48"/>
        <v>570.92428487421523</v>
      </c>
      <c r="Y172" s="4">
        <f t="shared" si="49"/>
        <v>70.924284874215232</v>
      </c>
      <c r="Z172" s="4"/>
      <c r="AA172" s="4"/>
      <c r="AB172" s="4"/>
    </row>
    <row r="173" spans="2:28" x14ac:dyDescent="0.25">
      <c r="B173" s="3">
        <f t="shared" si="50"/>
        <v>505</v>
      </c>
      <c r="C173" s="5">
        <f t="shared" si="34"/>
        <v>282.64145625000003</v>
      </c>
      <c r="D173" s="1">
        <f t="shared" si="35"/>
        <v>3.9083E-3</v>
      </c>
      <c r="E173" s="1">
        <f t="shared" si="36"/>
        <v>-5.7749999999999998E-7</v>
      </c>
      <c r="F173" s="1">
        <f t="shared" si="37"/>
        <v>0</v>
      </c>
      <c r="G173" s="1"/>
      <c r="H173" s="4">
        <f t="shared" si="38"/>
        <v>279.13749999999999</v>
      </c>
      <c r="I173" s="4">
        <f t="shared" si="42"/>
        <v>-3.5039562500000443</v>
      </c>
      <c r="J173" s="4"/>
      <c r="L173" s="4">
        <f t="shared" si="43"/>
        <v>504.96512044450503</v>
      </c>
      <c r="M173" s="4">
        <f t="shared" si="44"/>
        <v>-3.4879555494967462E-2</v>
      </c>
      <c r="N173" s="4"/>
      <c r="O173" s="4">
        <f t="shared" si="39"/>
        <v>505.03134259414395</v>
      </c>
      <c r="P173" s="4">
        <f t="shared" si="45"/>
        <v>3.1342594143950464E-2</v>
      </c>
      <c r="Q173" s="4"/>
      <c r="R173" s="4">
        <f t="shared" si="40"/>
        <v>505.11982856221829</v>
      </c>
      <c r="S173" s="4">
        <f t="shared" si="46"/>
        <v>0.11982856221828797</v>
      </c>
      <c r="T173" s="4"/>
      <c r="U173" s="4">
        <f t="shared" si="41"/>
        <v>514.47856684812518</v>
      </c>
      <c r="V173" s="4">
        <f t="shared" si="47"/>
        <v>9.4785668481251832</v>
      </c>
      <c r="W173" s="4"/>
      <c r="X173" s="4">
        <f t="shared" si="48"/>
        <v>578.93527149494275</v>
      </c>
      <c r="Y173" s="4">
        <f t="shared" si="49"/>
        <v>73.935271494942754</v>
      </c>
      <c r="Z173" s="4"/>
      <c r="AA173" s="4"/>
      <c r="AB173" s="4"/>
    </row>
    <row r="174" spans="2:28" x14ac:dyDescent="0.25">
      <c r="B174" s="3">
        <f t="shared" si="50"/>
        <v>510</v>
      </c>
      <c r="C174" s="5">
        <f t="shared" si="34"/>
        <v>284.302525</v>
      </c>
      <c r="D174" s="1">
        <f t="shared" si="35"/>
        <v>3.9083E-3</v>
      </c>
      <c r="E174" s="1">
        <f t="shared" si="36"/>
        <v>-5.7749999999999998E-7</v>
      </c>
      <c r="F174" s="1">
        <f t="shared" si="37"/>
        <v>0</v>
      </c>
      <c r="G174" s="1"/>
      <c r="H174" s="4">
        <f t="shared" si="38"/>
        <v>280.90499999999997</v>
      </c>
      <c r="I174" s="4">
        <f t="shared" si="42"/>
        <v>-3.3975250000000301</v>
      </c>
      <c r="J174" s="4"/>
      <c r="L174" s="4">
        <f t="shared" si="43"/>
        <v>509.96517511476964</v>
      </c>
      <c r="M174" s="4">
        <f t="shared" si="44"/>
        <v>-3.4824885230364089E-2</v>
      </c>
      <c r="N174" s="4"/>
      <c r="O174" s="4">
        <f t="shared" si="39"/>
        <v>510.02804640827861</v>
      </c>
      <c r="P174" s="4">
        <f t="shared" si="45"/>
        <v>2.8046408278612489E-2</v>
      </c>
      <c r="Q174" s="4"/>
      <c r="R174" s="4">
        <f t="shared" si="40"/>
        <v>510.12983098086414</v>
      </c>
      <c r="S174" s="4">
        <f t="shared" si="46"/>
        <v>0.12983098086414202</v>
      </c>
      <c r="T174" s="4"/>
      <c r="U174" s="4">
        <f t="shared" si="41"/>
        <v>519.16759782250006</v>
      </c>
      <c r="V174" s="4">
        <f t="shared" si="47"/>
        <v>9.1675978225000563</v>
      </c>
      <c r="W174" s="4"/>
      <c r="X174" s="4">
        <f t="shared" si="48"/>
        <v>587.03952048934639</v>
      </c>
      <c r="Y174" s="4">
        <f t="shared" si="49"/>
        <v>77.039520489346387</v>
      </c>
      <c r="Z174" s="4"/>
      <c r="AA174" s="4"/>
      <c r="AB174" s="4"/>
    </row>
    <row r="175" spans="2:28" x14ac:dyDescent="0.25">
      <c r="B175" s="3">
        <f t="shared" si="50"/>
        <v>515</v>
      </c>
      <c r="C175" s="5">
        <f t="shared" si="34"/>
        <v>285.96070624999999</v>
      </c>
      <c r="D175" s="1">
        <f t="shared" si="35"/>
        <v>3.9083E-3</v>
      </c>
      <c r="E175" s="1">
        <f t="shared" si="36"/>
        <v>-5.7749999999999998E-7</v>
      </c>
      <c r="F175" s="1">
        <f t="shared" si="37"/>
        <v>0</v>
      </c>
      <c r="G175" s="1"/>
      <c r="H175" s="4">
        <f t="shared" si="38"/>
        <v>282.67250000000001</v>
      </c>
      <c r="I175" s="4">
        <f t="shared" si="42"/>
        <v>-3.2882062499999734</v>
      </c>
      <c r="J175" s="4"/>
      <c r="L175" s="4">
        <f t="shared" si="43"/>
        <v>514.96542191201536</v>
      </c>
      <c r="M175" s="4">
        <f t="shared" si="44"/>
        <v>-3.457808798464157E-2</v>
      </c>
      <c r="N175" s="4"/>
      <c r="O175" s="4">
        <f t="shared" si="39"/>
        <v>515.02473009825144</v>
      </c>
      <c r="P175" s="4">
        <f t="shared" si="45"/>
        <v>2.4730098251438903E-2</v>
      </c>
      <c r="Q175" s="4"/>
      <c r="R175" s="4">
        <f t="shared" si="40"/>
        <v>515.13968725626319</v>
      </c>
      <c r="S175" s="4">
        <f t="shared" si="46"/>
        <v>0.13968725626318701</v>
      </c>
      <c r="T175" s="4"/>
      <c r="U175" s="4">
        <f t="shared" si="41"/>
        <v>523.84847767312499</v>
      </c>
      <c r="V175" s="4">
        <f t="shared" si="47"/>
        <v>8.8484776731249895</v>
      </c>
      <c r="W175" s="4"/>
      <c r="X175" s="4">
        <f t="shared" si="48"/>
        <v>595.23882412033151</v>
      </c>
      <c r="Y175" s="4">
        <f t="shared" si="49"/>
        <v>80.238824120331515</v>
      </c>
      <c r="Z175" s="4"/>
      <c r="AA175" s="4"/>
      <c r="AB175" s="4"/>
    </row>
    <row r="176" spans="2:28" x14ac:dyDescent="0.25">
      <c r="B176" s="3">
        <f t="shared" si="50"/>
        <v>520</v>
      </c>
      <c r="C176" s="5">
        <f t="shared" si="34"/>
        <v>287.61599999999999</v>
      </c>
      <c r="D176" s="1">
        <f t="shared" si="35"/>
        <v>3.9083E-3</v>
      </c>
      <c r="E176" s="1">
        <f t="shared" si="36"/>
        <v>-5.7749999999999998E-7</v>
      </c>
      <c r="F176" s="1">
        <f t="shared" si="37"/>
        <v>0</v>
      </c>
      <c r="G176" s="1"/>
      <c r="H176" s="4">
        <f t="shared" si="38"/>
        <v>284.44</v>
      </c>
      <c r="I176" s="4">
        <f t="shared" si="42"/>
        <v>-3.1759999999999877</v>
      </c>
      <c r="J176" s="4"/>
      <c r="L176" s="4">
        <f t="shared" si="43"/>
        <v>519.96586139612361</v>
      </c>
      <c r="M176" s="4">
        <f t="shared" si="44"/>
        <v>-3.4138603876385787E-2</v>
      </c>
      <c r="N176" s="4"/>
      <c r="O176" s="4">
        <f t="shared" si="39"/>
        <v>520.02140135401532</v>
      </c>
      <c r="P176" s="4">
        <f t="shared" si="45"/>
        <v>2.1401354015324614E-2</v>
      </c>
      <c r="Q176" s="4"/>
      <c r="R176" s="4">
        <f t="shared" si="40"/>
        <v>520.14938039814024</v>
      </c>
      <c r="S176" s="4">
        <f t="shared" si="46"/>
        <v>0.14938039814023796</v>
      </c>
      <c r="T176" s="4"/>
      <c r="U176" s="4">
        <f t="shared" si="41"/>
        <v>528.52120639999998</v>
      </c>
      <c r="V176" s="4">
        <f t="shared" si="47"/>
        <v>8.5212063999999828</v>
      </c>
      <c r="W176" s="4"/>
      <c r="X176" s="4">
        <f t="shared" si="48"/>
        <v>603.53498524581858</v>
      </c>
      <c r="Y176" s="4">
        <f t="shared" si="49"/>
        <v>83.534985245818575</v>
      </c>
      <c r="Z176" s="4"/>
      <c r="AA176" s="4"/>
      <c r="AB176" s="4"/>
    </row>
    <row r="177" spans="2:28" x14ac:dyDescent="0.25">
      <c r="B177" s="3">
        <f t="shared" si="50"/>
        <v>525</v>
      </c>
      <c r="C177" s="5">
        <f t="shared" si="34"/>
        <v>289.26840625000006</v>
      </c>
      <c r="D177" s="1">
        <f t="shared" si="35"/>
        <v>3.9083E-3</v>
      </c>
      <c r="E177" s="1">
        <f t="shared" si="36"/>
        <v>-5.7749999999999998E-7</v>
      </c>
      <c r="F177" s="1">
        <f t="shared" si="37"/>
        <v>0</v>
      </c>
      <c r="G177" s="1"/>
      <c r="H177" s="4">
        <f t="shared" si="38"/>
        <v>286.20749999999998</v>
      </c>
      <c r="I177" s="4">
        <f t="shared" si="42"/>
        <v>-3.0609062500000732</v>
      </c>
      <c r="J177" s="4"/>
      <c r="L177" s="4">
        <f t="shared" si="43"/>
        <v>524.96649357940271</v>
      </c>
      <c r="M177" s="4">
        <f t="shared" si="44"/>
        <v>-3.3506420597291253E-2</v>
      </c>
      <c r="N177" s="4"/>
      <c r="O177" s="4">
        <f t="shared" si="39"/>
        <v>525.01806792018078</v>
      </c>
      <c r="P177" s="4">
        <f t="shared" si="45"/>
        <v>1.8067920180783403E-2</v>
      </c>
      <c r="Q177" s="4"/>
      <c r="R177" s="4">
        <f t="shared" si="40"/>
        <v>525.15889320458905</v>
      </c>
      <c r="S177" s="4">
        <f t="shared" si="46"/>
        <v>0.15889320458904876</v>
      </c>
      <c r="T177" s="4"/>
      <c r="U177" s="4">
        <f t="shared" si="41"/>
        <v>533.18578400312526</v>
      </c>
      <c r="V177" s="4">
        <f t="shared" si="47"/>
        <v>8.1857840031252636</v>
      </c>
      <c r="W177" s="4"/>
      <c r="X177" s="4">
        <f t="shared" si="48"/>
        <v>611.92981705868669</v>
      </c>
      <c r="Y177" s="4">
        <f t="shared" si="49"/>
        <v>86.929817058686695</v>
      </c>
      <c r="Z177" s="4"/>
      <c r="AA177" s="4"/>
      <c r="AB177" s="4"/>
    </row>
    <row r="178" spans="2:28" x14ac:dyDescent="0.25">
      <c r="B178" s="3">
        <f t="shared" si="50"/>
        <v>530</v>
      </c>
      <c r="C178" s="5">
        <f t="shared" si="34"/>
        <v>290.91792500000003</v>
      </c>
      <c r="D178" s="1">
        <f t="shared" si="35"/>
        <v>3.9083E-3</v>
      </c>
      <c r="E178" s="1">
        <f t="shared" si="36"/>
        <v>-5.7749999999999998E-7</v>
      </c>
      <c r="F178" s="1">
        <f t="shared" si="37"/>
        <v>0</v>
      </c>
      <c r="G178" s="1"/>
      <c r="H178" s="4">
        <f t="shared" si="38"/>
        <v>287.97500000000002</v>
      </c>
      <c r="I178" s="4">
        <f t="shared" si="42"/>
        <v>-2.9429250000000025</v>
      </c>
      <c r="J178" s="4"/>
      <c r="L178" s="4">
        <f t="shared" si="43"/>
        <v>529.96731791740513</v>
      </c>
      <c r="M178" s="4">
        <f t="shared" si="44"/>
        <v>-3.2682082594874373E-2</v>
      </c>
      <c r="N178" s="4"/>
      <c r="O178" s="4">
        <f t="shared" si="39"/>
        <v>530.01473758920702</v>
      </c>
      <c r="P178" s="4">
        <f t="shared" si="45"/>
        <v>1.4737589207015844E-2</v>
      </c>
      <c r="Q178" s="4"/>
      <c r="R178" s="4">
        <f t="shared" si="40"/>
        <v>530.16820826333196</v>
      </c>
      <c r="S178" s="4">
        <f t="shared" si="46"/>
        <v>0.16820826333196237</v>
      </c>
      <c r="T178" s="4"/>
      <c r="U178" s="4">
        <f t="shared" si="41"/>
        <v>537.84221048250015</v>
      </c>
      <c r="V178" s="4">
        <f t="shared" si="47"/>
        <v>7.8422104825001497</v>
      </c>
      <c r="W178" s="4"/>
      <c r="X178" s="4">
        <f t="shared" si="48"/>
        <v>620.42514282524314</v>
      </c>
      <c r="Y178" s="4">
        <f t="shared" si="49"/>
        <v>90.425142825243142</v>
      </c>
      <c r="Z178" s="4"/>
      <c r="AA178" s="4"/>
      <c r="AB178" s="4"/>
    </row>
    <row r="179" spans="2:28" x14ac:dyDescent="0.25">
      <c r="B179" s="3">
        <f t="shared" si="50"/>
        <v>535</v>
      </c>
      <c r="C179" s="5">
        <f t="shared" si="34"/>
        <v>292.56455624999995</v>
      </c>
      <c r="D179" s="1">
        <f t="shared" si="35"/>
        <v>3.9083E-3</v>
      </c>
      <c r="E179" s="1">
        <f t="shared" si="36"/>
        <v>-5.7749999999999998E-7</v>
      </c>
      <c r="F179" s="1">
        <f t="shared" si="37"/>
        <v>0</v>
      </c>
      <c r="G179" s="1"/>
      <c r="H179" s="4">
        <f t="shared" si="38"/>
        <v>289.74250000000001</v>
      </c>
      <c r="I179" s="4">
        <f t="shared" si="42"/>
        <v>-2.822056249999946</v>
      </c>
      <c r="J179" s="4"/>
      <c r="L179" s="4">
        <f t="shared" si="43"/>
        <v>534.96833330008258</v>
      </c>
      <c r="M179" s="4">
        <f t="shared" si="44"/>
        <v>-3.1666699917423102E-2</v>
      </c>
      <c r="N179" s="4"/>
      <c r="O179" s="4">
        <f t="shared" si="39"/>
        <v>535.01141819466375</v>
      </c>
      <c r="P179" s="4">
        <f t="shared" si="45"/>
        <v>1.1418194663747272E-2</v>
      </c>
      <c r="Q179" s="4"/>
      <c r="R179" s="4">
        <f t="shared" si="40"/>
        <v>535.17730795298166</v>
      </c>
      <c r="S179" s="4">
        <f t="shared" si="46"/>
        <v>0.17730795298166413</v>
      </c>
      <c r="T179" s="4"/>
      <c r="U179" s="4">
        <f t="shared" si="41"/>
        <v>542.49048583812498</v>
      </c>
      <c r="V179" s="4">
        <f t="shared" si="47"/>
        <v>7.4904858381249824</v>
      </c>
      <c r="W179" s="4"/>
      <c r="X179" s="4">
        <f t="shared" si="48"/>
        <v>629.02279562228512</v>
      </c>
      <c r="Y179" s="4">
        <f t="shared" si="49"/>
        <v>94.022795622285116</v>
      </c>
      <c r="Z179" s="4"/>
      <c r="AA179" s="4"/>
      <c r="AB179" s="4"/>
    </row>
    <row r="180" spans="2:28" x14ac:dyDescent="0.25">
      <c r="B180" s="3">
        <f t="shared" si="50"/>
        <v>540</v>
      </c>
      <c r="C180" s="5">
        <f t="shared" si="34"/>
        <v>294.20830000000001</v>
      </c>
      <c r="D180" s="1">
        <f t="shared" si="35"/>
        <v>3.9083E-3</v>
      </c>
      <c r="E180" s="1">
        <f t="shared" si="36"/>
        <v>-5.7749999999999998E-7</v>
      </c>
      <c r="F180" s="1">
        <f t="shared" si="37"/>
        <v>0</v>
      </c>
      <c r="G180" s="1"/>
      <c r="H180" s="4">
        <f t="shared" si="38"/>
        <v>291.51</v>
      </c>
      <c r="I180" s="4">
        <f t="shared" si="42"/>
        <v>-2.6983000000000175</v>
      </c>
      <c r="J180" s="4"/>
      <c r="L180" s="4">
        <f t="shared" si="43"/>
        <v>539.96953804327268</v>
      </c>
      <c r="M180" s="4">
        <f t="shared" si="44"/>
        <v>-3.0461956727322104E-2</v>
      </c>
      <c r="N180" s="4"/>
      <c r="O180" s="4">
        <f t="shared" si="39"/>
        <v>540.00811760455986</v>
      </c>
      <c r="P180" s="4">
        <f t="shared" si="45"/>
        <v>8.1176045598567725E-3</v>
      </c>
      <c r="Q180" s="4"/>
      <c r="R180" s="4">
        <f t="shared" si="40"/>
        <v>540.18617444429606</v>
      </c>
      <c r="S180" s="4">
        <f t="shared" si="46"/>
        <v>0.18617444429605712</v>
      </c>
      <c r="T180" s="4"/>
      <c r="U180" s="4">
        <f t="shared" si="41"/>
        <v>547.1306100700001</v>
      </c>
      <c r="V180" s="4">
        <f t="shared" si="47"/>
        <v>7.1306100700001025</v>
      </c>
      <c r="W180" s="4"/>
      <c r="X180" s="4">
        <f t="shared" si="48"/>
        <v>637.7246180727941</v>
      </c>
      <c r="Y180" s="4">
        <f t="shared" si="49"/>
        <v>97.724618072794101</v>
      </c>
      <c r="Z180" s="4"/>
      <c r="AA180" s="4"/>
      <c r="AB180" s="4"/>
    </row>
    <row r="181" spans="2:28" x14ac:dyDescent="0.25">
      <c r="B181" s="3">
        <f t="shared" si="50"/>
        <v>545</v>
      </c>
      <c r="C181" s="5">
        <f t="shared" si="34"/>
        <v>295.84915624999996</v>
      </c>
      <c r="D181" s="1">
        <f t="shared" si="35"/>
        <v>3.9083E-3</v>
      </c>
      <c r="E181" s="1">
        <f t="shared" si="36"/>
        <v>-5.7749999999999998E-7</v>
      </c>
      <c r="F181" s="1">
        <f t="shared" si="37"/>
        <v>0</v>
      </c>
      <c r="G181" s="1"/>
      <c r="H181" s="4">
        <f t="shared" si="38"/>
        <v>293.27750000000003</v>
      </c>
      <c r="I181" s="4">
        <f t="shared" si="42"/>
        <v>-2.5716562499999327</v>
      </c>
      <c r="J181" s="4"/>
      <c r="L181" s="4">
        <f t="shared" si="43"/>
        <v>544.97092988051202</v>
      </c>
      <c r="M181" s="4">
        <f t="shared" si="44"/>
        <v>-2.9070119487982993E-2</v>
      </c>
      <c r="N181" s="4"/>
      <c r="O181" s="4">
        <f t="shared" si="39"/>
        <v>545.00484371473681</v>
      </c>
      <c r="P181" s="4">
        <f t="shared" si="45"/>
        <v>4.8437147368076694E-3</v>
      </c>
      <c r="Q181" s="4"/>
      <c r="R181" s="4">
        <f t="shared" si="40"/>
        <v>545.19478970143291</v>
      </c>
      <c r="S181" s="4">
        <f t="shared" si="46"/>
        <v>0.19478970143291008</v>
      </c>
      <c r="T181" s="4"/>
      <c r="U181" s="4">
        <f t="shared" si="41"/>
        <v>551.76258317812494</v>
      </c>
      <c r="V181" s="4">
        <f t="shared" si="47"/>
        <v>6.7625831781249417</v>
      </c>
      <c r="W181" s="4"/>
      <c r="X181" s="4">
        <f t="shared" si="48"/>
        <v>646.53246208032044</v>
      </c>
      <c r="Y181" s="4">
        <f t="shared" si="49"/>
        <v>101.53246208032044</v>
      </c>
      <c r="Z181" s="4"/>
      <c r="AA181" s="4"/>
      <c r="AB181" s="4"/>
    </row>
    <row r="182" spans="2:28" x14ac:dyDescent="0.25">
      <c r="B182" s="3">
        <f t="shared" si="50"/>
        <v>550</v>
      </c>
      <c r="C182" s="5">
        <f t="shared" si="34"/>
        <v>297.48712499999999</v>
      </c>
      <c r="D182" s="1">
        <f t="shared" si="35"/>
        <v>3.9083E-3</v>
      </c>
      <c r="E182" s="1">
        <f t="shared" si="36"/>
        <v>-5.7749999999999998E-7</v>
      </c>
      <c r="F182" s="1">
        <f t="shared" si="37"/>
        <v>0</v>
      </c>
      <c r="G182" s="1"/>
      <c r="H182" s="4">
        <f t="shared" si="38"/>
        <v>295.04499999999996</v>
      </c>
      <c r="I182" s="4">
        <f t="shared" si="42"/>
        <v>-2.4421250000000327</v>
      </c>
      <c r="J182" s="4"/>
      <c r="L182" s="4">
        <f t="shared" si="43"/>
        <v>549.97250595517608</v>
      </c>
      <c r="M182" s="4">
        <f t="shared" si="44"/>
        <v>-2.7494044823924924E-2</v>
      </c>
      <c r="N182" s="4"/>
      <c r="O182" s="4">
        <f t="shared" si="39"/>
        <v>550.00160444233506</v>
      </c>
      <c r="P182" s="4">
        <f t="shared" si="45"/>
        <v>1.6044423350649595E-3</v>
      </c>
      <c r="Q182" s="4"/>
      <c r="R182" s="4">
        <f t="shared" si="40"/>
        <v>550.20313548320382</v>
      </c>
      <c r="S182" s="4">
        <f t="shared" si="46"/>
        <v>0.20313548320382324</v>
      </c>
      <c r="T182" s="4"/>
      <c r="U182" s="4">
        <f t="shared" si="41"/>
        <v>556.38640516250007</v>
      </c>
      <c r="V182" s="4">
        <f t="shared" si="47"/>
        <v>6.3864051625000684</v>
      </c>
      <c r="W182" s="4"/>
      <c r="X182" s="4">
        <f t="shared" si="48"/>
        <v>655.44818856211634</v>
      </c>
      <c r="Y182" s="4">
        <f t="shared" si="49"/>
        <v>105.44818856211634</v>
      </c>
      <c r="Z182" s="4"/>
      <c r="AA182" s="4"/>
      <c r="AB182" s="4"/>
    </row>
    <row r="183" spans="2:28" x14ac:dyDescent="0.25">
      <c r="B183" s="3">
        <f t="shared" si="50"/>
        <v>555</v>
      </c>
      <c r="C183" s="5">
        <f t="shared" si="34"/>
        <v>299.12220624999998</v>
      </c>
      <c r="D183" s="1">
        <f t="shared" si="35"/>
        <v>3.9083E-3</v>
      </c>
      <c r="E183" s="1">
        <f t="shared" si="36"/>
        <v>-5.7749999999999998E-7</v>
      </c>
      <c r="F183" s="1">
        <f t="shared" si="37"/>
        <v>0</v>
      </c>
      <c r="G183" s="1"/>
      <c r="H183" s="4">
        <f t="shared" si="38"/>
        <v>296.8125</v>
      </c>
      <c r="I183" s="4">
        <f t="shared" si="42"/>
        <v>-2.3097062499999765</v>
      </c>
      <c r="J183" s="4"/>
      <c r="L183" s="4">
        <f t="shared" si="43"/>
        <v>554.97426281293519</v>
      </c>
      <c r="M183" s="4">
        <f t="shared" si="44"/>
        <v>-2.5737187064805767E-2</v>
      </c>
      <c r="N183" s="4"/>
      <c r="O183" s="4">
        <f t="shared" si="39"/>
        <v>554.99840771932236</v>
      </c>
      <c r="P183" s="4">
        <f t="shared" si="45"/>
        <v>-1.592280677641611E-3</v>
      </c>
      <c r="Q183" s="4"/>
      <c r="R183" s="4">
        <f t="shared" si="40"/>
        <v>555.2111933443216</v>
      </c>
      <c r="S183" s="4">
        <f t="shared" si="46"/>
        <v>0.21119334432160031</v>
      </c>
      <c r="T183" s="4"/>
      <c r="U183" s="4">
        <f t="shared" si="41"/>
        <v>561.00207602312503</v>
      </c>
      <c r="V183" s="4">
        <f t="shared" si="47"/>
        <v>6.0020760231250279</v>
      </c>
      <c r="W183" s="4"/>
      <c r="X183" s="4">
        <f t="shared" si="48"/>
        <v>664.47366718105616</v>
      </c>
      <c r="Y183" s="4">
        <f t="shared" si="49"/>
        <v>109.47366718105616</v>
      </c>
      <c r="Z183" s="4"/>
      <c r="AA183" s="4"/>
      <c r="AB183" s="4"/>
    </row>
    <row r="184" spans="2:28" x14ac:dyDescent="0.25">
      <c r="B184" s="3">
        <f t="shared" si="50"/>
        <v>560</v>
      </c>
      <c r="C184" s="5">
        <f t="shared" si="34"/>
        <v>300.75440000000003</v>
      </c>
      <c r="D184" s="1">
        <f t="shared" si="35"/>
        <v>3.9083E-3</v>
      </c>
      <c r="E184" s="1">
        <f t="shared" si="36"/>
        <v>-5.7749999999999998E-7</v>
      </c>
      <c r="F184" s="1">
        <f t="shared" si="37"/>
        <v>0</v>
      </c>
      <c r="G184" s="1"/>
      <c r="H184" s="4">
        <f t="shared" si="38"/>
        <v>298.58</v>
      </c>
      <c r="I184" s="4">
        <f t="shared" si="42"/>
        <v>-2.1744000000000483</v>
      </c>
      <c r="J184" s="4"/>
      <c r="L184" s="4">
        <f t="shared" si="43"/>
        <v>559.97619639452876</v>
      </c>
      <c r="M184" s="4">
        <f t="shared" si="44"/>
        <v>-2.3803605471243827E-2</v>
      </c>
      <c r="N184" s="4"/>
      <c r="O184" s="4">
        <f t="shared" si="39"/>
        <v>559.99526148609129</v>
      </c>
      <c r="P184" s="4">
        <f t="shared" si="45"/>
        <v>-4.7385139087054995E-3</v>
      </c>
      <c r="Q184" s="4"/>
      <c r="R184" s="4">
        <f t="shared" si="40"/>
        <v>560.21894463665262</v>
      </c>
      <c r="S184" s="4">
        <f t="shared" si="46"/>
        <v>0.21894463665262265</v>
      </c>
      <c r="T184" s="4"/>
      <c r="U184" s="4">
        <f t="shared" si="41"/>
        <v>565.60959576000016</v>
      </c>
      <c r="V184" s="4">
        <f t="shared" si="47"/>
        <v>5.6095957600001611</v>
      </c>
      <c r="W184" s="4"/>
      <c r="X184" s="4">
        <f t="shared" si="48"/>
        <v>673.6107760764088</v>
      </c>
      <c r="Y184" s="4">
        <f t="shared" si="49"/>
        <v>113.6107760764088</v>
      </c>
      <c r="Z184" s="4"/>
      <c r="AA184" s="4"/>
      <c r="AB184" s="4"/>
    </row>
    <row r="185" spans="2:28" x14ac:dyDescent="0.25">
      <c r="B185" s="3">
        <f t="shared" si="50"/>
        <v>565</v>
      </c>
      <c r="C185" s="5">
        <f t="shared" si="34"/>
        <v>302.38370625000005</v>
      </c>
      <c r="D185" s="1">
        <f t="shared" si="35"/>
        <v>3.9083E-3</v>
      </c>
      <c r="E185" s="1">
        <f t="shared" si="36"/>
        <v>-5.7749999999999998E-7</v>
      </c>
      <c r="F185" s="1">
        <f t="shared" si="37"/>
        <v>0</v>
      </c>
      <c r="G185" s="1"/>
      <c r="H185" s="4">
        <f t="shared" si="38"/>
        <v>300.34749999999997</v>
      </c>
      <c r="I185" s="4">
        <f t="shared" si="42"/>
        <v>-2.0362062500000775</v>
      </c>
      <c r="J185" s="4"/>
      <c r="L185" s="4">
        <f t="shared" si="43"/>
        <v>564.97830202884768</v>
      </c>
      <c r="M185" s="4">
        <f t="shared" si="44"/>
        <v>-2.1697971152320861E-2</v>
      </c>
      <c r="N185" s="4"/>
      <c r="O185" s="4">
        <f t="shared" si="39"/>
        <v>564.99217368512177</v>
      </c>
      <c r="P185" s="4">
        <f t="shared" si="45"/>
        <v>-7.8263148782298231E-3</v>
      </c>
      <c r="Q185" s="4"/>
      <c r="R185" s="4">
        <f t="shared" si="40"/>
        <v>565.22637051045763</v>
      </c>
      <c r="S185" s="4">
        <f t="shared" si="46"/>
        <v>0.22637051045762746</v>
      </c>
      <c r="T185" s="4"/>
      <c r="U185" s="4">
        <f t="shared" si="41"/>
        <v>570.20896437312524</v>
      </c>
      <c r="V185" s="4">
        <f t="shared" si="47"/>
        <v>5.2089643731252409</v>
      </c>
      <c r="W185" s="4"/>
      <c r="X185" s="4">
        <f t="shared" si="48"/>
        <v>682.86140159350009</v>
      </c>
      <c r="Y185" s="4">
        <f t="shared" si="49"/>
        <v>117.86140159350009</v>
      </c>
      <c r="Z185" s="4"/>
      <c r="AA185" s="4"/>
      <c r="AB185" s="4"/>
    </row>
    <row r="186" spans="2:28" x14ac:dyDescent="0.25">
      <c r="B186" s="3">
        <f t="shared" si="50"/>
        <v>570</v>
      </c>
      <c r="C186" s="5">
        <f t="shared" si="34"/>
        <v>304.01012499999996</v>
      </c>
      <c r="D186" s="1">
        <f t="shared" si="35"/>
        <v>3.9083E-3</v>
      </c>
      <c r="E186" s="1">
        <f t="shared" si="36"/>
        <v>-5.7749999999999998E-7</v>
      </c>
      <c r="F186" s="1">
        <f t="shared" si="37"/>
        <v>0</v>
      </c>
      <c r="G186" s="1"/>
      <c r="H186" s="4">
        <f t="shared" si="38"/>
        <v>302.11500000000001</v>
      </c>
      <c r="I186" s="4">
        <f t="shared" si="42"/>
        <v>-1.8951249999999504</v>
      </c>
      <c r="J186" s="4"/>
      <c r="L186" s="4">
        <f t="shared" si="43"/>
        <v>569.98057442632546</v>
      </c>
      <c r="M186" s="4">
        <f t="shared" si="44"/>
        <v>-1.942557367453901E-2</v>
      </c>
      <c r="N186" s="4"/>
      <c r="O186" s="4">
        <f t="shared" si="39"/>
        <v>569.98915225471114</v>
      </c>
      <c r="P186" s="4">
        <f t="shared" si="45"/>
        <v>-1.0847745288856459E-2</v>
      </c>
      <c r="Q186" s="4"/>
      <c r="R186" s="4">
        <f t="shared" si="40"/>
        <v>570.23345191563953</v>
      </c>
      <c r="S186" s="4">
        <f t="shared" si="46"/>
        <v>0.23345191563953449</v>
      </c>
      <c r="T186" s="4"/>
      <c r="U186" s="4">
        <f t="shared" si="41"/>
        <v>574.80018186249993</v>
      </c>
      <c r="V186" s="4">
        <f t="shared" si="47"/>
        <v>4.800181862499926</v>
      </c>
      <c r="W186" s="4"/>
      <c r="X186" s="4">
        <f t="shared" si="48"/>
        <v>692.2274380123265</v>
      </c>
      <c r="Y186" s="4">
        <f t="shared" si="49"/>
        <v>122.2274380123265</v>
      </c>
      <c r="Z186" s="4"/>
      <c r="AA186" s="4"/>
      <c r="AB186" s="4"/>
    </row>
    <row r="187" spans="2:28" x14ac:dyDescent="0.25">
      <c r="B187" s="3">
        <f t="shared" si="50"/>
        <v>575</v>
      </c>
      <c r="C187" s="5">
        <f t="shared" si="34"/>
        <v>305.63365625</v>
      </c>
      <c r="D187" s="1">
        <f t="shared" si="35"/>
        <v>3.9083E-3</v>
      </c>
      <c r="E187" s="1">
        <f t="shared" si="36"/>
        <v>-5.7749999999999998E-7</v>
      </c>
      <c r="F187" s="1">
        <f t="shared" si="37"/>
        <v>0</v>
      </c>
      <c r="G187" s="1"/>
      <c r="H187" s="4">
        <f t="shared" si="38"/>
        <v>303.88249999999999</v>
      </c>
      <c r="I187" s="4">
        <f t="shared" si="42"/>
        <v>-1.7511562500000082</v>
      </c>
      <c r="J187" s="4"/>
      <c r="L187" s="4">
        <f t="shared" si="43"/>
        <v>574.98300767263333</v>
      </c>
      <c r="M187" s="4">
        <f t="shared" si="44"/>
        <v>-1.699232736666545E-2</v>
      </c>
      <c r="N187" s="4"/>
      <c r="O187" s="4">
        <f t="shared" si="39"/>
        <v>574.98620512277034</v>
      </c>
      <c r="P187" s="4">
        <f t="shared" si="45"/>
        <v>-1.3794877229656777E-2</v>
      </c>
      <c r="Q187" s="4"/>
      <c r="R187" s="4">
        <f t="shared" si="40"/>
        <v>575.24016960298331</v>
      </c>
      <c r="S187" s="4">
        <f t="shared" si="46"/>
        <v>0.24016960298331469</v>
      </c>
      <c r="T187" s="4"/>
      <c r="U187" s="4">
        <f t="shared" si="41"/>
        <v>579.38324822812513</v>
      </c>
      <c r="V187" s="4">
        <f t="shared" si="47"/>
        <v>4.3832482281251259</v>
      </c>
      <c r="W187" s="4"/>
      <c r="X187" s="4">
        <f t="shared" si="48"/>
        <v>701.71078727516533</v>
      </c>
      <c r="Y187" s="4">
        <f t="shared" si="49"/>
        <v>126.71078727516533</v>
      </c>
      <c r="Z187" s="4"/>
      <c r="AA187" s="4"/>
      <c r="AB187" s="4"/>
    </row>
    <row r="188" spans="2:28" x14ac:dyDescent="0.25">
      <c r="B188" s="3">
        <f t="shared" si="50"/>
        <v>580</v>
      </c>
      <c r="C188" s="5">
        <f t="shared" si="34"/>
        <v>307.2543</v>
      </c>
      <c r="D188" s="1">
        <f t="shared" si="35"/>
        <v>3.9083E-3</v>
      </c>
      <c r="E188" s="1">
        <f t="shared" si="36"/>
        <v>-5.7749999999999998E-7</v>
      </c>
      <c r="F188" s="1">
        <f t="shared" si="37"/>
        <v>0</v>
      </c>
      <c r="G188" s="1"/>
      <c r="H188" s="4">
        <f t="shared" si="38"/>
        <v>305.64999999999998</v>
      </c>
      <c r="I188" s="4">
        <f t="shared" si="42"/>
        <v>-1.6043000000000234</v>
      </c>
      <c r="J188" s="4"/>
      <c r="L188" s="4">
        <f t="shared" si="43"/>
        <v>579.98559522267044</v>
      </c>
      <c r="M188" s="4">
        <f t="shared" si="44"/>
        <v>-1.4404777329559693E-2</v>
      </c>
      <c r="N188" s="4"/>
      <c r="O188" s="4">
        <f t="shared" si="39"/>
        <v>579.9833402006816</v>
      </c>
      <c r="P188" s="4">
        <f t="shared" si="45"/>
        <v>-1.6659799318404112E-2</v>
      </c>
      <c r="Q188" s="4"/>
      <c r="R188" s="4">
        <f t="shared" si="40"/>
        <v>580.24650412539404</v>
      </c>
      <c r="S188" s="4">
        <f t="shared" si="46"/>
        <v>0.24650412539403987</v>
      </c>
      <c r="T188" s="4"/>
      <c r="U188" s="4">
        <f t="shared" si="41"/>
        <v>583.95816347000004</v>
      </c>
      <c r="V188" s="4">
        <f t="shared" si="47"/>
        <v>3.958163470000045</v>
      </c>
      <c r="W188" s="4"/>
      <c r="X188" s="4">
        <f t="shared" si="48"/>
        <v>711.31335871322403</v>
      </c>
      <c r="Y188" s="4">
        <f t="shared" si="49"/>
        <v>131.31335871322403</v>
      </c>
      <c r="Z188" s="4"/>
      <c r="AA188" s="4"/>
      <c r="AB188" s="4"/>
    </row>
    <row r="189" spans="2:28" x14ac:dyDescent="0.25">
      <c r="B189" s="3">
        <f t="shared" si="50"/>
        <v>585</v>
      </c>
      <c r="C189" s="5">
        <f t="shared" si="34"/>
        <v>308.87205624999996</v>
      </c>
      <c r="D189" s="1">
        <f t="shared" si="35"/>
        <v>3.9083E-3</v>
      </c>
      <c r="E189" s="1">
        <f t="shared" si="36"/>
        <v>-5.7749999999999998E-7</v>
      </c>
      <c r="F189" s="1">
        <f t="shared" si="37"/>
        <v>0</v>
      </c>
      <c r="G189" s="1"/>
      <c r="H189" s="4">
        <f t="shared" si="38"/>
        <v>307.41750000000002</v>
      </c>
      <c r="I189" s="4">
        <f t="shared" si="42"/>
        <v>-1.4545562499999392</v>
      </c>
      <c r="J189" s="4"/>
      <c r="L189" s="4">
        <f t="shared" si="43"/>
        <v>584.98832989485186</v>
      </c>
      <c r="M189" s="4">
        <f t="shared" si="44"/>
        <v>-1.1670105148141374E-2</v>
      </c>
      <c r="N189" s="4"/>
      <c r="O189" s="4">
        <f t="shared" si="39"/>
        <v>584.98056537722709</v>
      </c>
      <c r="P189" s="4">
        <f t="shared" si="45"/>
        <v>-1.9434622772905641E-2</v>
      </c>
      <c r="Q189" s="4"/>
      <c r="R189" s="4">
        <f t="shared" si="40"/>
        <v>585.25243583913607</v>
      </c>
      <c r="S189" s="4">
        <f t="shared" si="46"/>
        <v>0.25243583913606926</v>
      </c>
      <c r="T189" s="4"/>
      <c r="U189" s="4">
        <f t="shared" si="41"/>
        <v>588.52492758812491</v>
      </c>
      <c r="V189" s="4">
        <f t="shared" si="47"/>
        <v>3.5249275881249105</v>
      </c>
      <c r="W189" s="4"/>
      <c r="X189" s="4">
        <f t="shared" si="48"/>
        <v>721.03706877239108</v>
      </c>
      <c r="Y189" s="4">
        <f t="shared" si="49"/>
        <v>136.03706877239108</v>
      </c>
      <c r="Z189" s="4"/>
      <c r="AA189" s="4"/>
      <c r="AB189" s="4"/>
    </row>
    <row r="190" spans="2:28" x14ac:dyDescent="0.25">
      <c r="B190" s="3">
        <f t="shared" si="50"/>
        <v>590</v>
      </c>
      <c r="C190" s="5">
        <f t="shared" si="34"/>
        <v>310.48692499999999</v>
      </c>
      <c r="D190" s="1">
        <f t="shared" si="35"/>
        <v>3.9083E-3</v>
      </c>
      <c r="E190" s="1">
        <f t="shared" si="36"/>
        <v>-5.7749999999999998E-7</v>
      </c>
      <c r="F190" s="1">
        <f t="shared" si="37"/>
        <v>0</v>
      </c>
      <c r="G190" s="1"/>
      <c r="H190" s="4">
        <f t="shared" si="38"/>
        <v>309.185</v>
      </c>
      <c r="I190" s="4">
        <f t="shared" si="42"/>
        <v>-1.3019249999999829</v>
      </c>
      <c r="J190" s="4"/>
      <c r="L190" s="4">
        <f t="shared" si="43"/>
        <v>589.991203865687</v>
      </c>
      <c r="M190" s="4">
        <f t="shared" si="44"/>
        <v>-8.7961343130018577E-3</v>
      </c>
      <c r="N190" s="4"/>
      <c r="O190" s="4">
        <f t="shared" si="39"/>
        <v>589.9778885125786</v>
      </c>
      <c r="P190" s="4">
        <f t="shared" si="45"/>
        <v>-2.2111487421398124E-2</v>
      </c>
      <c r="Q190" s="4"/>
      <c r="R190" s="4">
        <f t="shared" si="40"/>
        <v>590.25794490506678</v>
      </c>
      <c r="S190" s="4">
        <f t="shared" si="46"/>
        <v>0.25794490506677903</v>
      </c>
      <c r="T190" s="4"/>
      <c r="U190" s="4">
        <f t="shared" si="41"/>
        <v>593.08354058250006</v>
      </c>
      <c r="V190" s="4">
        <f t="shared" si="47"/>
        <v>3.0835405825000635</v>
      </c>
      <c r="W190" s="4"/>
      <c r="X190" s="4">
        <f t="shared" si="48"/>
        <v>730.88384073812938</v>
      </c>
      <c r="Y190" s="4">
        <f t="shared" si="49"/>
        <v>140.88384073812938</v>
      </c>
      <c r="Z190" s="4"/>
      <c r="AA190" s="4"/>
      <c r="AB190" s="4"/>
    </row>
    <row r="191" spans="2:28" x14ac:dyDescent="0.25">
      <c r="B191" s="3">
        <f t="shared" si="50"/>
        <v>595</v>
      </c>
      <c r="C191" s="5">
        <f t="shared" si="34"/>
        <v>312.09890625000003</v>
      </c>
      <c r="D191" s="1">
        <f t="shared" si="35"/>
        <v>3.9083E-3</v>
      </c>
      <c r="E191" s="1">
        <f t="shared" si="36"/>
        <v>-5.7749999999999998E-7</v>
      </c>
      <c r="F191" s="1">
        <f t="shared" si="37"/>
        <v>0</v>
      </c>
      <c r="G191" s="1"/>
      <c r="H191" s="4">
        <f t="shared" si="38"/>
        <v>310.95249999999999</v>
      </c>
      <c r="I191" s="4">
        <f t="shared" si="42"/>
        <v>-1.1464062500000409</v>
      </c>
      <c r="J191" s="4"/>
      <c r="L191" s="4">
        <f t="shared" si="43"/>
        <v>594.99420866464334</v>
      </c>
      <c r="M191" s="4">
        <f t="shared" si="44"/>
        <v>-5.7913353566618753E-3</v>
      </c>
      <c r="N191" s="4"/>
      <c r="O191" s="4">
        <f t="shared" si="39"/>
        <v>594.97531743235345</v>
      </c>
      <c r="P191" s="4">
        <f t="shared" si="45"/>
        <v>-2.4682567646550524E-2</v>
      </c>
      <c r="Q191" s="4"/>
      <c r="R191" s="4">
        <f t="shared" si="40"/>
        <v>595.2630112898687</v>
      </c>
      <c r="S191" s="4">
        <f t="shared" si="46"/>
        <v>0.26301128986870026</v>
      </c>
      <c r="T191" s="4"/>
      <c r="U191" s="4">
        <f t="shared" si="41"/>
        <v>597.63400245312516</v>
      </c>
      <c r="V191" s="4">
        <f t="shared" si="47"/>
        <v>2.6340024531251629</v>
      </c>
      <c r="W191" s="4"/>
      <c r="X191" s="4">
        <f t="shared" si="48"/>
        <v>740.855604459554</v>
      </c>
      <c r="Y191" s="4">
        <f t="shared" si="49"/>
        <v>145.855604459554</v>
      </c>
      <c r="Z191" s="4"/>
      <c r="AA191" s="4"/>
      <c r="AB191" s="4"/>
    </row>
    <row r="192" spans="2:28" x14ac:dyDescent="0.25">
      <c r="B192" s="3">
        <f t="shared" si="50"/>
        <v>600</v>
      </c>
      <c r="C192" s="5">
        <f t="shared" si="34"/>
        <v>313.70800000000003</v>
      </c>
      <c r="D192" s="1">
        <f t="shared" si="35"/>
        <v>3.9083E-3</v>
      </c>
      <c r="E192" s="1">
        <f t="shared" si="36"/>
        <v>-5.7749999999999998E-7</v>
      </c>
      <c r="F192" s="1">
        <f t="shared" si="37"/>
        <v>0</v>
      </c>
      <c r="G192" s="1"/>
      <c r="H192" s="4">
        <f t="shared" si="38"/>
        <v>312.72000000000003</v>
      </c>
      <c r="I192" s="4">
        <f t="shared" si="42"/>
        <v>-0.98799999999999955</v>
      </c>
      <c r="J192" s="4"/>
      <c r="L192" s="4">
        <f t="shared" si="43"/>
        <v>599.99733516929348</v>
      </c>
      <c r="M192" s="4">
        <f t="shared" si="44"/>
        <v>-2.6648307065215704E-3</v>
      </c>
      <c r="N192" s="4"/>
      <c r="O192" s="4">
        <f t="shared" si="39"/>
        <v>599.97285992173352</v>
      </c>
      <c r="P192" s="4">
        <f t="shared" si="45"/>
        <v>-2.7140078266484124E-2</v>
      </c>
      <c r="Q192" s="4"/>
      <c r="R192" s="4">
        <f t="shared" si="40"/>
        <v>600.26761476728097</v>
      </c>
      <c r="S192" s="4">
        <f t="shared" si="46"/>
        <v>0.26761476728097477</v>
      </c>
      <c r="T192" s="4"/>
      <c r="U192" s="4">
        <f t="shared" si="41"/>
        <v>602.1763132000001</v>
      </c>
      <c r="V192" s="4">
        <f t="shared" si="47"/>
        <v>2.1763132000000951</v>
      </c>
      <c r="W192" s="4"/>
      <c r="X192" s="4">
        <f t="shared" si="48"/>
        <v>750.95429607275503</v>
      </c>
      <c r="Y192" s="4">
        <f t="shared" si="49"/>
        <v>150.95429607275503</v>
      </c>
      <c r="Z192" s="4"/>
      <c r="AA192" s="4"/>
      <c r="AB192" s="4"/>
    </row>
    <row r="193" spans="2:28" x14ac:dyDescent="0.25">
      <c r="B193" s="3">
        <f t="shared" si="50"/>
        <v>605</v>
      </c>
      <c r="C193" s="5">
        <f t="shared" si="34"/>
        <v>315.31420624999998</v>
      </c>
      <c r="D193" s="1">
        <f t="shared" si="35"/>
        <v>3.9083E-3</v>
      </c>
      <c r="E193" s="1">
        <f t="shared" si="36"/>
        <v>-5.7749999999999998E-7</v>
      </c>
      <c r="F193" s="1">
        <f t="shared" si="37"/>
        <v>0</v>
      </c>
      <c r="G193" s="1"/>
      <c r="H193" s="4">
        <f t="shared" si="38"/>
        <v>314.48749999999995</v>
      </c>
      <c r="I193" s="4">
        <f t="shared" si="42"/>
        <v>-0.82670625000002929</v>
      </c>
      <c r="J193" s="4"/>
      <c r="L193" s="4">
        <f t="shared" si="43"/>
        <v>605.00057360074265</v>
      </c>
      <c r="M193" s="4">
        <f t="shared" si="44"/>
        <v>5.7360074265488947E-4</v>
      </c>
      <c r="N193" s="4"/>
      <c r="O193" s="4">
        <f t="shared" si="39"/>
        <v>604.97052371964992</v>
      </c>
      <c r="P193" s="4">
        <f t="shared" si="45"/>
        <v>-2.9476280350081652E-2</v>
      </c>
      <c r="Q193" s="4"/>
      <c r="R193" s="4">
        <f t="shared" si="40"/>
        <v>605.27173491932717</v>
      </c>
      <c r="S193" s="4">
        <f t="shared" si="46"/>
        <v>0.27173491932717297</v>
      </c>
      <c r="T193" s="4"/>
      <c r="U193" s="4">
        <f t="shared" si="41"/>
        <v>606.71047282312497</v>
      </c>
      <c r="V193" s="4">
        <f t="shared" si="47"/>
        <v>1.7104728231249737</v>
      </c>
      <c r="W193" s="4"/>
      <c r="X193" s="4">
        <f t="shared" si="48"/>
        <v>761.18185772340382</v>
      </c>
      <c r="Y193" s="4">
        <f t="shared" si="49"/>
        <v>156.18185772340382</v>
      </c>
      <c r="Z193" s="4"/>
      <c r="AA193" s="4"/>
      <c r="AB193" s="4"/>
    </row>
    <row r="194" spans="2:28" x14ac:dyDescent="0.25">
      <c r="B194" s="3">
        <f t="shared" si="50"/>
        <v>610</v>
      </c>
      <c r="C194" s="5">
        <f t="shared" si="34"/>
        <v>316.91752500000001</v>
      </c>
      <c r="D194" s="1">
        <f t="shared" si="35"/>
        <v>3.9083E-3</v>
      </c>
      <c r="E194" s="1">
        <f t="shared" si="36"/>
        <v>-5.7749999999999998E-7</v>
      </c>
      <c r="F194" s="1">
        <f t="shared" si="37"/>
        <v>0</v>
      </c>
      <c r="G194" s="1"/>
      <c r="H194" s="4">
        <f t="shared" si="38"/>
        <v>316.255</v>
      </c>
      <c r="I194" s="4">
        <f t="shared" si="42"/>
        <v>-0.66252500000001646</v>
      </c>
      <c r="J194" s="4"/>
      <c r="L194" s="4">
        <f t="shared" si="43"/>
        <v>610.00391351932888</v>
      </c>
      <c r="M194" s="4">
        <f t="shared" si="44"/>
        <v>3.9135193288757364E-3</v>
      </c>
      <c r="N194" s="4"/>
      <c r="O194" s="4">
        <f t="shared" si="39"/>
        <v>609.96831651303069</v>
      </c>
      <c r="P194" s="4">
        <f t="shared" si="45"/>
        <v>-3.168348696931389E-2</v>
      </c>
      <c r="Q194" s="4"/>
      <c r="R194" s="4">
        <f t="shared" si="40"/>
        <v>610.27535113754175</v>
      </c>
      <c r="S194" s="4">
        <f t="shared" si="46"/>
        <v>0.27535113754174745</v>
      </c>
      <c r="T194" s="4"/>
      <c r="U194" s="4">
        <f t="shared" si="41"/>
        <v>611.23648132250014</v>
      </c>
      <c r="V194" s="4">
        <f t="shared" si="47"/>
        <v>1.2364813225001399</v>
      </c>
      <c r="W194" s="4"/>
      <c r="X194" s="4">
        <f t="shared" si="48"/>
        <v>771.54023728869129</v>
      </c>
      <c r="Y194" s="4">
        <f t="shared" si="49"/>
        <v>161.54023728869129</v>
      </c>
      <c r="Z194" s="4"/>
      <c r="AA194" s="4"/>
      <c r="AB194" s="4"/>
    </row>
    <row r="195" spans="2:28" x14ac:dyDescent="0.25">
      <c r="B195" s="3">
        <f t="shared" si="50"/>
        <v>615</v>
      </c>
      <c r="C195" s="5">
        <f t="shared" si="34"/>
        <v>318.51795625</v>
      </c>
      <c r="D195" s="1">
        <f t="shared" si="35"/>
        <v>3.9083E-3</v>
      </c>
      <c r="E195" s="1">
        <f t="shared" si="36"/>
        <v>-5.7749999999999998E-7</v>
      </c>
      <c r="F195" s="1">
        <f t="shared" si="37"/>
        <v>0</v>
      </c>
      <c r="G195" s="1"/>
      <c r="H195" s="4">
        <f t="shared" si="38"/>
        <v>318.02249999999998</v>
      </c>
      <c r="I195" s="4">
        <f t="shared" si="42"/>
        <v>-0.49545625000001792</v>
      </c>
      <c r="J195" s="4"/>
      <c r="L195" s="4">
        <f t="shared" si="43"/>
        <v>615.00734382059511</v>
      </c>
      <c r="M195" s="4">
        <f t="shared" si="44"/>
        <v>7.3438205951106283E-3</v>
      </c>
      <c r="N195" s="4"/>
      <c r="O195" s="4">
        <f t="shared" si="39"/>
        <v>614.96624593111142</v>
      </c>
      <c r="P195" s="4">
        <f t="shared" si="45"/>
        <v>-3.3754068888583788E-2</v>
      </c>
      <c r="Q195" s="4"/>
      <c r="R195" s="4">
        <f t="shared" si="40"/>
        <v>615.27844262419262</v>
      </c>
      <c r="S195" s="4">
        <f t="shared" si="46"/>
        <v>0.27844262419262122</v>
      </c>
      <c r="T195" s="4"/>
      <c r="U195" s="4">
        <f t="shared" si="41"/>
        <v>615.75433869812503</v>
      </c>
      <c r="V195" s="4">
        <f t="shared" si="47"/>
        <v>0.75433869812502508</v>
      </c>
      <c r="W195" s="4"/>
      <c r="X195" s="4">
        <f t="shared" si="48"/>
        <v>782.03138809864186</v>
      </c>
      <c r="Y195" s="4">
        <f t="shared" si="49"/>
        <v>167.03138809864186</v>
      </c>
      <c r="Z195" s="4"/>
      <c r="AA195" s="4"/>
      <c r="AB195" s="4"/>
    </row>
    <row r="196" spans="2:28" x14ac:dyDescent="0.25">
      <c r="B196" s="3">
        <f t="shared" si="50"/>
        <v>620</v>
      </c>
      <c r="C196" s="5">
        <f t="shared" si="34"/>
        <v>320.1155</v>
      </c>
      <c r="D196" s="1">
        <f t="shared" si="35"/>
        <v>3.9083E-3</v>
      </c>
      <c r="E196" s="1">
        <f t="shared" si="36"/>
        <v>-5.7749999999999998E-7</v>
      </c>
      <c r="F196" s="1">
        <f t="shared" si="37"/>
        <v>0</v>
      </c>
      <c r="G196" s="1"/>
      <c r="H196" s="4">
        <f t="shared" si="38"/>
        <v>319.78999999999996</v>
      </c>
      <c r="I196" s="4">
        <f t="shared" si="42"/>
        <v>-0.32550000000003365</v>
      </c>
      <c r="J196" s="4"/>
      <c r="L196" s="4">
        <f t="shared" si="43"/>
        <v>620.01085273152933</v>
      </c>
      <c r="M196" s="4">
        <f t="shared" si="44"/>
        <v>1.0852731529325865E-2</v>
      </c>
      <c r="N196" s="4"/>
      <c r="O196" s="4">
        <f t="shared" si="39"/>
        <v>619.96431953981028</v>
      </c>
      <c r="P196" s="4">
        <f t="shared" si="45"/>
        <v>-3.5680460189723817E-2</v>
      </c>
      <c r="Q196" s="4"/>
      <c r="R196" s="4">
        <f t="shared" si="40"/>
        <v>620.28098839350423</v>
      </c>
      <c r="S196" s="4">
        <f t="shared" si="46"/>
        <v>0.28098839350423077</v>
      </c>
      <c r="T196" s="4"/>
      <c r="U196" s="4">
        <f t="shared" si="41"/>
        <v>620.26404495000008</v>
      </c>
      <c r="V196" s="4">
        <f t="shared" si="47"/>
        <v>0.2640449500000841</v>
      </c>
      <c r="W196" s="4"/>
      <c r="X196" s="4">
        <f t="shared" si="48"/>
        <v>792.65726865685679</v>
      </c>
      <c r="Y196" s="4">
        <f t="shared" si="49"/>
        <v>172.65726865685679</v>
      </c>
      <c r="Z196" s="4"/>
      <c r="AA196" s="4"/>
      <c r="AB196" s="4"/>
    </row>
    <row r="197" spans="2:28" x14ac:dyDescent="0.25">
      <c r="B197" s="3">
        <f t="shared" si="50"/>
        <v>625</v>
      </c>
      <c r="C197" s="5">
        <f t="shared" si="34"/>
        <v>321.71015625000001</v>
      </c>
      <c r="D197" s="1">
        <f t="shared" si="35"/>
        <v>3.9083E-3</v>
      </c>
      <c r="E197" s="1">
        <f t="shared" si="36"/>
        <v>-5.7749999999999998E-7</v>
      </c>
      <c r="F197" s="1">
        <f t="shared" si="37"/>
        <v>0</v>
      </c>
      <c r="G197" s="1"/>
      <c r="H197" s="4">
        <f t="shared" si="38"/>
        <v>321.5575</v>
      </c>
      <c r="I197" s="4">
        <f t="shared" si="42"/>
        <v>-0.15265625000000682</v>
      </c>
      <c r="J197" s="4"/>
      <c r="L197" s="4">
        <f t="shared" si="43"/>
        <v>625.01442780706736</v>
      </c>
      <c r="M197" s="4">
        <f t="shared" si="44"/>
        <v>1.4427807067363574E-2</v>
      </c>
      <c r="N197" s="4"/>
      <c r="O197" s="4">
        <f t="shared" si="39"/>
        <v>624.96254483616462</v>
      </c>
      <c r="P197" s="4">
        <f t="shared" si="45"/>
        <v>-3.745516383537506E-2</v>
      </c>
      <c r="Q197" s="4"/>
      <c r="R197" s="4">
        <f t="shared" si="40"/>
        <v>625.2829672728767</v>
      </c>
      <c r="S197" s="4">
        <f t="shared" si="46"/>
        <v>0.28296727287670365</v>
      </c>
      <c r="T197" s="4"/>
      <c r="U197" s="4">
        <f t="shared" si="41"/>
        <v>624.76560007812509</v>
      </c>
      <c r="V197" s="4">
        <f t="shared" si="47"/>
        <v>-0.23439992187491043</v>
      </c>
      <c r="W197" s="4"/>
      <c r="X197" s="4">
        <f t="shared" si="48"/>
        <v>803.41984236072244</v>
      </c>
      <c r="Y197" s="4">
        <f t="shared" si="49"/>
        <v>178.41984236072244</v>
      </c>
      <c r="Z197" s="4"/>
      <c r="AA197" s="4"/>
      <c r="AB197" s="4"/>
    </row>
    <row r="198" spans="2:28" x14ac:dyDescent="0.25">
      <c r="B198" s="3">
        <f t="shared" si="50"/>
        <v>630</v>
      </c>
      <c r="C198" s="5">
        <f t="shared" si="34"/>
        <v>323.30192499999998</v>
      </c>
      <c r="D198" s="1">
        <f t="shared" si="35"/>
        <v>3.9083E-3</v>
      </c>
      <c r="E198" s="1">
        <f t="shared" si="36"/>
        <v>-5.7749999999999998E-7</v>
      </c>
      <c r="F198" s="1">
        <f t="shared" si="37"/>
        <v>0</v>
      </c>
      <c r="G198" s="1"/>
      <c r="H198" s="4">
        <f t="shared" si="38"/>
        <v>323.32499999999999</v>
      </c>
      <c r="I198" s="4">
        <f t="shared" si="42"/>
        <v>2.307500000000573E-2</v>
      </c>
      <c r="J198" s="4"/>
      <c r="L198" s="4">
        <f t="shared" si="43"/>
        <v>630.0180559268548</v>
      </c>
      <c r="M198" s="4">
        <f t="shared" si="44"/>
        <v>1.8055926854799509E-2</v>
      </c>
      <c r="N198" s="4"/>
      <c r="O198" s="4">
        <f t="shared" si="39"/>
        <v>629.9609292428313</v>
      </c>
      <c r="P198" s="4">
        <f t="shared" si="45"/>
        <v>-3.9070757168701675E-2</v>
      </c>
      <c r="Q198" s="4"/>
      <c r="R198" s="4">
        <f t="shared" si="40"/>
        <v>630.28435790410185</v>
      </c>
      <c r="S198" s="4">
        <f t="shared" si="46"/>
        <v>0.28435790410185291</v>
      </c>
      <c r="T198" s="4"/>
      <c r="U198" s="4">
        <f t="shared" si="41"/>
        <v>629.25900408250004</v>
      </c>
      <c r="V198" s="4">
        <f t="shared" si="47"/>
        <v>-0.74099591749995852</v>
      </c>
      <c r="W198" s="4"/>
      <c r="X198" s="4">
        <f t="shared" si="48"/>
        <v>814.32107722113346</v>
      </c>
      <c r="Y198" s="4">
        <f t="shared" si="49"/>
        <v>184.32107722113346</v>
      </c>
      <c r="Z198" s="4"/>
      <c r="AA198" s="4"/>
      <c r="AB198" s="4"/>
    </row>
    <row r="199" spans="2:28" x14ac:dyDescent="0.25">
      <c r="B199" s="3">
        <f t="shared" si="50"/>
        <v>635</v>
      </c>
      <c r="C199" s="5">
        <f t="shared" si="34"/>
        <v>324.89080624999997</v>
      </c>
      <c r="D199" s="1">
        <f t="shared" si="35"/>
        <v>3.9083E-3</v>
      </c>
      <c r="E199" s="1">
        <f t="shared" si="36"/>
        <v>-5.7749999999999998E-7</v>
      </c>
      <c r="F199" s="1">
        <f t="shared" si="37"/>
        <v>0</v>
      </c>
      <c r="G199" s="1"/>
      <c r="H199" s="4">
        <f t="shared" si="38"/>
        <v>325.09249999999997</v>
      </c>
      <c r="I199" s="4">
        <f t="shared" si="42"/>
        <v>0.201693750000004</v>
      </c>
      <c r="J199" s="4"/>
      <c r="L199" s="4">
        <f t="shared" si="43"/>
        <v>635.02172329226664</v>
      </c>
      <c r="M199" s="4">
        <f t="shared" si="44"/>
        <v>2.1723292266642602E-2</v>
      </c>
      <c r="N199" s="4"/>
      <c r="O199" s="4">
        <f t="shared" si="39"/>
        <v>634.95948010264874</v>
      </c>
      <c r="P199" s="4">
        <f t="shared" si="45"/>
        <v>-4.0519897351259715E-2</v>
      </c>
      <c r="Q199" s="4"/>
      <c r="R199" s="4">
        <f t="shared" si="40"/>
        <v>635.28513874458031</v>
      </c>
      <c r="S199" s="4">
        <f t="shared" si="46"/>
        <v>0.28513874458030841</v>
      </c>
      <c r="T199" s="4"/>
      <c r="U199" s="4">
        <f t="shared" si="41"/>
        <v>633.74425696312494</v>
      </c>
      <c r="V199" s="4">
        <f t="shared" si="47"/>
        <v>-1.2557430368750602</v>
      </c>
      <c r="W199" s="4"/>
      <c r="X199" s="4">
        <f t="shared" si="48"/>
        <v>825.36294558177747</v>
      </c>
      <c r="Y199" s="4">
        <f t="shared" si="49"/>
        <v>190.36294558177747</v>
      </c>
      <c r="Z199" s="4"/>
      <c r="AA199" s="4"/>
      <c r="AB199" s="4"/>
    </row>
    <row r="200" spans="2:28" x14ac:dyDescent="0.25">
      <c r="B200" s="3">
        <f t="shared" si="50"/>
        <v>640</v>
      </c>
      <c r="C200" s="5">
        <f t="shared" si="34"/>
        <v>326.47680000000003</v>
      </c>
      <c r="D200" s="1">
        <f t="shared" si="35"/>
        <v>3.9083E-3</v>
      </c>
      <c r="E200" s="1">
        <f t="shared" si="36"/>
        <v>-5.7749999999999998E-7</v>
      </c>
      <c r="F200" s="1">
        <f t="shared" si="37"/>
        <v>0</v>
      </c>
      <c r="G200" s="1"/>
      <c r="H200" s="4">
        <f t="shared" si="38"/>
        <v>326.86</v>
      </c>
      <c r="I200" s="4">
        <f t="shared" si="42"/>
        <v>0.38319999999998799</v>
      </c>
      <c r="J200" s="4"/>
      <c r="L200" s="4">
        <f t="shared" si="43"/>
        <v>640.02541542367749</v>
      </c>
      <c r="M200" s="4">
        <f t="shared" si="44"/>
        <v>2.5415423677486615E-2</v>
      </c>
      <c r="N200" s="4"/>
      <c r="O200" s="4">
        <f t="shared" si="39"/>
        <v>639.95820467326257</v>
      </c>
      <c r="P200" s="4">
        <f t="shared" si="45"/>
        <v>-4.1795326737428695E-2</v>
      </c>
      <c r="Q200" s="4"/>
      <c r="R200" s="4">
        <f t="shared" si="40"/>
        <v>640.28528806853296</v>
      </c>
      <c r="S200" s="4">
        <f t="shared" si="46"/>
        <v>0.28528806853296373</v>
      </c>
      <c r="T200" s="4"/>
      <c r="U200" s="4">
        <f t="shared" si="41"/>
        <v>638.22135872000013</v>
      </c>
      <c r="V200" s="4">
        <f t="shared" si="47"/>
        <v>-1.7786412799998743</v>
      </c>
      <c r="W200" s="4"/>
      <c r="X200" s="4">
        <f t="shared" si="48"/>
        <v>836.54742383801886</v>
      </c>
      <c r="Y200" s="4">
        <f t="shared" si="49"/>
        <v>196.54742383801886</v>
      </c>
      <c r="Z200" s="4"/>
      <c r="AA200" s="4"/>
      <c r="AB200" s="4"/>
    </row>
    <row r="201" spans="2:28" x14ac:dyDescent="0.25">
      <c r="B201" s="3">
        <f t="shared" si="50"/>
        <v>645</v>
      </c>
      <c r="C201" s="5">
        <f t="shared" si="34"/>
        <v>328.05990624999998</v>
      </c>
      <c r="D201" s="1">
        <f t="shared" si="35"/>
        <v>3.9083E-3</v>
      </c>
      <c r="E201" s="1">
        <f t="shared" si="36"/>
        <v>-5.7749999999999998E-7</v>
      </c>
      <c r="F201" s="1">
        <f t="shared" si="37"/>
        <v>0</v>
      </c>
      <c r="G201" s="1"/>
      <c r="H201" s="4">
        <f t="shared" si="38"/>
        <v>328.6275</v>
      </c>
      <c r="I201" s="4">
        <f t="shared" si="42"/>
        <v>0.56759375000001455</v>
      </c>
      <c r="J201" s="4"/>
      <c r="L201" s="4">
        <f t="shared" si="43"/>
        <v>645.02911715798007</v>
      </c>
      <c r="M201" s="4">
        <f t="shared" si="44"/>
        <v>2.9117157980067532E-2</v>
      </c>
      <c r="N201" s="4"/>
      <c r="O201" s="4">
        <f t="shared" si="39"/>
        <v>644.95711012180914</v>
      </c>
      <c r="P201" s="4">
        <f t="shared" si="45"/>
        <v>-4.2889878190862873E-2</v>
      </c>
      <c r="Q201" s="4"/>
      <c r="R201" s="4">
        <f t="shared" si="40"/>
        <v>645.2847839682106</v>
      </c>
      <c r="S201" s="4">
        <f t="shared" si="46"/>
        <v>0.28478396821060414</v>
      </c>
      <c r="T201" s="4"/>
      <c r="U201" s="4">
        <f t="shared" si="41"/>
        <v>642.69030935312503</v>
      </c>
      <c r="V201" s="4">
        <f t="shared" si="47"/>
        <v>-2.3096906468749694</v>
      </c>
      <c r="W201" s="4"/>
      <c r="X201" s="4">
        <f t="shared" si="48"/>
        <v>847.87649215542888</v>
      </c>
      <c r="Y201" s="4">
        <f t="shared" si="49"/>
        <v>202.87649215542888</v>
      </c>
      <c r="Z201" s="4"/>
      <c r="AA201" s="4"/>
      <c r="AB201" s="4"/>
    </row>
    <row r="202" spans="2:28" x14ac:dyDescent="0.25">
      <c r="B202" s="3">
        <f t="shared" si="50"/>
        <v>650</v>
      </c>
      <c r="C202" s="5">
        <f t="shared" si="34"/>
        <v>329.64012500000001</v>
      </c>
      <c r="D202" s="1">
        <f t="shared" si="35"/>
        <v>3.9083E-3</v>
      </c>
      <c r="E202" s="1">
        <f t="shared" si="36"/>
        <v>-5.7749999999999998E-7</v>
      </c>
      <c r="F202" s="1">
        <f t="shared" si="37"/>
        <v>0</v>
      </c>
      <c r="G202" s="1"/>
      <c r="H202" s="4">
        <f t="shared" si="38"/>
        <v>330.39499999999998</v>
      </c>
      <c r="I202" s="4">
        <f t="shared" si="42"/>
        <v>0.75487499999996999</v>
      </c>
      <c r="J202" s="4"/>
      <c r="L202" s="4">
        <f t="shared" si="43"/>
        <v>650.03281264635086</v>
      </c>
      <c r="M202" s="4">
        <f t="shared" si="44"/>
        <v>3.2812646350862451E-2</v>
      </c>
      <c r="N202" s="4"/>
      <c r="O202" s="4">
        <f t="shared" si="39"/>
        <v>649.95620351966613</v>
      </c>
      <c r="P202" s="4">
        <f t="shared" si="45"/>
        <v>-4.3796480333867294E-2</v>
      </c>
      <c r="Q202" s="4"/>
      <c r="R202" s="4">
        <f t="shared" si="40"/>
        <v>650.28360435510581</v>
      </c>
      <c r="S202" s="4">
        <f t="shared" si="46"/>
        <v>0.28360435510580828</v>
      </c>
      <c r="T202" s="4"/>
      <c r="U202" s="4">
        <f t="shared" si="41"/>
        <v>647.15110886250011</v>
      </c>
      <c r="V202" s="4">
        <f t="shared" si="47"/>
        <v>-2.8488911374998906</v>
      </c>
      <c r="W202" s="4"/>
      <c r="X202" s="4">
        <f t="shared" si="48"/>
        <v>859.35213418800981</v>
      </c>
      <c r="Y202" s="4">
        <f t="shared" si="49"/>
        <v>209.35213418800981</v>
      </c>
      <c r="Z202" s="4"/>
      <c r="AA202" s="4"/>
      <c r="AB202" s="4"/>
    </row>
    <row r="203" spans="2:28" x14ac:dyDescent="0.25">
      <c r="B203" s="3">
        <f t="shared" si="50"/>
        <v>655</v>
      </c>
      <c r="C203" s="5">
        <f t="shared" si="34"/>
        <v>331.21745625</v>
      </c>
      <c r="D203" s="1">
        <f t="shared" si="35"/>
        <v>3.9083E-3</v>
      </c>
      <c r="E203" s="1">
        <f t="shared" si="36"/>
        <v>-5.7749999999999998E-7</v>
      </c>
      <c r="F203" s="1">
        <f t="shared" si="37"/>
        <v>0</v>
      </c>
      <c r="G203" s="1"/>
      <c r="H203" s="4">
        <f t="shared" si="38"/>
        <v>332.16250000000002</v>
      </c>
      <c r="I203" s="4">
        <f t="shared" si="42"/>
        <v>0.94504375000002483</v>
      </c>
      <c r="J203" s="4"/>
      <c r="L203" s="4">
        <f t="shared" si="43"/>
        <v>655.03648535225432</v>
      </c>
      <c r="M203" s="4">
        <f t="shared" si="44"/>
        <v>3.6485352254317149E-2</v>
      </c>
      <c r="N203" s="4"/>
      <c r="O203" s="4">
        <f t="shared" si="39"/>
        <v>654.95549183725848</v>
      </c>
      <c r="P203" s="4">
        <f t="shared" si="45"/>
        <v>-4.4508162741522028E-2</v>
      </c>
      <c r="Q203" s="4"/>
      <c r="R203" s="4">
        <f t="shared" si="40"/>
        <v>655.2817269611553</v>
      </c>
      <c r="S203" s="4">
        <f t="shared" si="46"/>
        <v>0.28172696115530016</v>
      </c>
      <c r="T203" s="4"/>
      <c r="U203" s="4">
        <f t="shared" si="41"/>
        <v>651.60375724812502</v>
      </c>
      <c r="V203" s="4">
        <f t="shared" si="47"/>
        <v>-3.3962427518749791</v>
      </c>
      <c r="W203" s="4"/>
      <c r="X203" s="4">
        <f t="shared" si="48"/>
        <v>870.97633679614455</v>
      </c>
      <c r="Y203" s="4">
        <f t="shared" si="49"/>
        <v>215.97633679614455</v>
      </c>
      <c r="Z203" s="4"/>
      <c r="AA203" s="4"/>
      <c r="AB203" s="4"/>
    </row>
    <row r="204" spans="2:28" x14ac:dyDescent="0.25">
      <c r="B204" s="3">
        <f t="shared" si="50"/>
        <v>660</v>
      </c>
      <c r="C204" s="5">
        <f t="shared" si="34"/>
        <v>332.7919</v>
      </c>
      <c r="D204" s="1">
        <f t="shared" si="35"/>
        <v>3.9083E-3</v>
      </c>
      <c r="E204" s="1">
        <f t="shared" si="36"/>
        <v>-5.7749999999999998E-7</v>
      </c>
      <c r="F204" s="1">
        <f t="shared" si="37"/>
        <v>0</v>
      </c>
      <c r="G204" s="1"/>
      <c r="H204" s="4">
        <f t="shared" si="38"/>
        <v>333.92999999999995</v>
      </c>
      <c r="I204" s="4">
        <f t="shared" si="42"/>
        <v>1.1380999999999517</v>
      </c>
      <c r="J204" s="4"/>
      <c r="L204" s="4">
        <f t="shared" si="43"/>
        <v>660.04011804968536</v>
      </c>
      <c r="M204" s="4">
        <f t="shared" si="44"/>
        <v>4.0118049685361257E-2</v>
      </c>
      <c r="N204" s="4"/>
      <c r="O204" s="4">
        <f t="shared" si="39"/>
        <v>659.95498193893127</v>
      </c>
      <c r="P204" s="4">
        <f t="shared" si="45"/>
        <v>-4.5018061068731186E-2</v>
      </c>
      <c r="Q204" s="4"/>
      <c r="R204" s="4">
        <f t="shared" si="40"/>
        <v>660.27912933994617</v>
      </c>
      <c r="S204" s="4">
        <f t="shared" si="46"/>
        <v>0.27912933994616651</v>
      </c>
      <c r="T204" s="4"/>
      <c r="U204" s="4">
        <f t="shared" si="41"/>
        <v>656.04825451000011</v>
      </c>
      <c r="V204" s="4">
        <f t="shared" si="47"/>
        <v>-3.9517454899998938</v>
      </c>
      <c r="W204" s="4"/>
      <c r="X204" s="4">
        <f t="shared" si="48"/>
        <v>882.7510897643258</v>
      </c>
      <c r="Y204" s="4">
        <f t="shared" si="49"/>
        <v>222.7510897643258</v>
      </c>
      <c r="Z204" s="4"/>
      <c r="AA204" s="4"/>
      <c r="AB204" s="4"/>
    </row>
    <row r="205" spans="2:28" x14ac:dyDescent="0.25">
      <c r="B205" s="3">
        <f t="shared" si="50"/>
        <v>665</v>
      </c>
      <c r="C205" s="5">
        <f t="shared" si="34"/>
        <v>334.36345624999996</v>
      </c>
      <c r="D205" s="1">
        <f t="shared" si="35"/>
        <v>3.9083E-3</v>
      </c>
      <c r="E205" s="1">
        <f t="shared" si="36"/>
        <v>-5.7749999999999998E-7</v>
      </c>
      <c r="F205" s="1">
        <f t="shared" si="37"/>
        <v>0</v>
      </c>
      <c r="G205" s="1"/>
      <c r="H205" s="4">
        <f t="shared" si="38"/>
        <v>335.69749999999999</v>
      </c>
      <c r="I205" s="4">
        <f t="shared" si="42"/>
        <v>1.3340437500000348</v>
      </c>
      <c r="J205" s="4"/>
      <c r="L205" s="4">
        <f t="shared" si="43"/>
        <v>665.04369282164691</v>
      </c>
      <c r="M205" s="4">
        <f t="shared" si="44"/>
        <v>4.3692821646914126E-2</v>
      </c>
      <c r="N205" s="4"/>
      <c r="O205" s="4">
        <f t="shared" si="39"/>
        <v>664.95468057787707</v>
      </c>
      <c r="P205" s="4">
        <f t="shared" si="45"/>
        <v>-4.5319422122929609E-2</v>
      </c>
      <c r="Q205" s="4"/>
      <c r="R205" s="4">
        <f t="shared" si="40"/>
        <v>665.27578886791753</v>
      </c>
      <c r="S205" s="4">
        <f t="shared" si="46"/>
        <v>0.27578886791752666</v>
      </c>
      <c r="T205" s="4"/>
      <c r="U205" s="4">
        <f t="shared" si="41"/>
        <v>660.48460064812491</v>
      </c>
      <c r="V205" s="4">
        <f t="shared" si="47"/>
        <v>-4.5153993518750895</v>
      </c>
      <c r="W205" s="4"/>
      <c r="X205" s="4">
        <f t="shared" si="48"/>
        <v>894.6783855186975</v>
      </c>
      <c r="Y205" s="4">
        <f t="shared" si="49"/>
        <v>229.6783855186975</v>
      </c>
      <c r="Z205" s="4"/>
      <c r="AA205" s="4"/>
      <c r="AB205" s="4"/>
    </row>
    <row r="206" spans="2:28" x14ac:dyDescent="0.25">
      <c r="B206" s="3">
        <f t="shared" si="50"/>
        <v>670</v>
      </c>
      <c r="C206" s="5">
        <f t="shared" si="34"/>
        <v>335.93212500000004</v>
      </c>
      <c r="D206" s="1">
        <f t="shared" si="35"/>
        <v>3.9083E-3</v>
      </c>
      <c r="E206" s="1">
        <f t="shared" si="36"/>
        <v>-5.7749999999999998E-7</v>
      </c>
      <c r="F206" s="1">
        <f t="shared" si="37"/>
        <v>0</v>
      </c>
      <c r="G206" s="1"/>
      <c r="H206" s="4">
        <f t="shared" si="38"/>
        <v>337.46500000000003</v>
      </c>
      <c r="I206" s="4">
        <f t="shared" si="42"/>
        <v>1.53287499999999</v>
      </c>
      <c r="J206" s="4"/>
      <c r="L206" s="4">
        <f t="shared" si="43"/>
        <v>670.04719105885795</v>
      </c>
      <c r="M206" s="4">
        <f t="shared" si="44"/>
        <v>4.719105885794761E-2</v>
      </c>
      <c r="N206" s="4"/>
      <c r="O206" s="4">
        <f t="shared" si="39"/>
        <v>669.9545943911296</v>
      </c>
      <c r="P206" s="4">
        <f t="shared" si="45"/>
        <v>-4.5405608870396463E-2</v>
      </c>
      <c r="Q206" s="4"/>
      <c r="R206" s="4">
        <f t="shared" si="40"/>
        <v>670.27168274555993</v>
      </c>
      <c r="S206" s="4">
        <f t="shared" si="46"/>
        <v>0.27168274555992866</v>
      </c>
      <c r="T206" s="4"/>
      <c r="U206" s="4">
        <f t="shared" si="41"/>
        <v>664.91279566250023</v>
      </c>
      <c r="V206" s="4">
        <f t="shared" si="47"/>
        <v>-5.0872043374997702</v>
      </c>
      <c r="W206" s="4"/>
      <c r="X206" s="4">
        <f t="shared" si="48"/>
        <v>906.76021884445981</v>
      </c>
      <c r="Y206" s="4">
        <f t="shared" si="49"/>
        <v>236.76021884445981</v>
      </c>
      <c r="Z206" s="4"/>
      <c r="AA206" s="4"/>
      <c r="AB206" s="4"/>
    </row>
    <row r="207" spans="2:28" x14ac:dyDescent="0.25">
      <c r="B207" s="3">
        <f t="shared" si="50"/>
        <v>675</v>
      </c>
      <c r="C207" s="5">
        <f t="shared" si="34"/>
        <v>337.49790625000003</v>
      </c>
      <c r="D207" s="1">
        <f t="shared" si="35"/>
        <v>3.9083E-3</v>
      </c>
      <c r="E207" s="1">
        <f t="shared" si="36"/>
        <v>-5.7749999999999998E-7</v>
      </c>
      <c r="F207" s="1">
        <f t="shared" si="37"/>
        <v>0</v>
      </c>
      <c r="G207" s="1"/>
      <c r="H207" s="4">
        <f t="shared" si="38"/>
        <v>339.23249999999996</v>
      </c>
      <c r="I207" s="4">
        <f t="shared" si="42"/>
        <v>1.7345937499999309</v>
      </c>
      <c r="J207" s="4"/>
      <c r="L207" s="4">
        <f t="shared" si="43"/>
        <v>675.05059345868506</v>
      </c>
      <c r="M207" s="4">
        <f t="shared" si="44"/>
        <v>5.0593458685057158E-2</v>
      </c>
      <c r="N207" s="4"/>
      <c r="O207" s="4">
        <f t="shared" si="39"/>
        <v>674.954729894612</v>
      </c>
      <c r="P207" s="4">
        <f t="shared" si="45"/>
        <v>-4.5270105387999138E-2</v>
      </c>
      <c r="Q207" s="4"/>
      <c r="R207" s="4">
        <f t="shared" si="40"/>
        <v>675.26678799861179</v>
      </c>
      <c r="S207" s="4">
        <f t="shared" si="46"/>
        <v>0.26678799861178959</v>
      </c>
      <c r="T207" s="4"/>
      <c r="U207" s="4">
        <f t="shared" si="41"/>
        <v>669.33283955312515</v>
      </c>
      <c r="V207" s="4">
        <f t="shared" si="47"/>
        <v>-5.6671604468748455</v>
      </c>
      <c r="W207" s="4"/>
      <c r="X207" s="4">
        <f t="shared" si="48"/>
        <v>918.99858660316181</v>
      </c>
      <c r="Y207" s="4">
        <f t="shared" si="49"/>
        <v>243.99858660316181</v>
      </c>
      <c r="Z207" s="4"/>
      <c r="AA207" s="4"/>
      <c r="AB207" s="4"/>
    </row>
    <row r="208" spans="2:28" x14ac:dyDescent="0.25">
      <c r="B208" s="3">
        <f t="shared" si="50"/>
        <v>680</v>
      </c>
      <c r="C208" s="5">
        <f t="shared" si="34"/>
        <v>339.06079999999997</v>
      </c>
      <c r="D208" s="1">
        <f t="shared" si="35"/>
        <v>3.9083E-3</v>
      </c>
      <c r="E208" s="1">
        <f t="shared" si="36"/>
        <v>-5.7749999999999998E-7</v>
      </c>
      <c r="F208" s="1">
        <f t="shared" si="37"/>
        <v>0</v>
      </c>
      <c r="G208" s="1"/>
      <c r="H208" s="4">
        <f t="shared" si="38"/>
        <v>341</v>
      </c>
      <c r="I208" s="4">
        <f t="shared" si="42"/>
        <v>1.939200000000028</v>
      </c>
      <c r="J208" s="4"/>
      <c r="L208" s="4">
        <f t="shared" si="43"/>
        <v>680.05388002430277</v>
      </c>
      <c r="M208" s="4">
        <f t="shared" si="44"/>
        <v>5.3880024302770835E-2</v>
      </c>
      <c r="N208" s="4"/>
      <c r="O208" s="4">
        <f t="shared" si="39"/>
        <v>679.95509347824941</v>
      </c>
      <c r="P208" s="4">
        <f t="shared" si="45"/>
        <v>-4.49065217505904E-2</v>
      </c>
      <c r="Q208" s="4"/>
      <c r="R208" s="4">
        <f t="shared" si="40"/>
        <v>680.26108147925652</v>
      </c>
      <c r="S208" s="4">
        <f t="shared" si="46"/>
        <v>0.26108147925651792</v>
      </c>
      <c r="T208" s="4"/>
      <c r="U208" s="4">
        <f t="shared" si="41"/>
        <v>673.74473232000003</v>
      </c>
      <c r="V208" s="4">
        <f t="shared" si="47"/>
        <v>-6.2552676799999745</v>
      </c>
      <c r="W208" s="4"/>
      <c r="X208" s="4">
        <f t="shared" si="48"/>
        <v>931.39548744994772</v>
      </c>
      <c r="Y208" s="4">
        <f t="shared" si="49"/>
        <v>251.39548744994772</v>
      </c>
      <c r="Z208" s="4"/>
      <c r="AA208" s="4"/>
      <c r="AB208" s="4"/>
    </row>
    <row r="209" spans="2:28" x14ac:dyDescent="0.25">
      <c r="B209" s="3">
        <f t="shared" si="50"/>
        <v>685</v>
      </c>
      <c r="C209" s="5">
        <f t="shared" si="34"/>
        <v>340.62080624999999</v>
      </c>
      <c r="D209" s="1">
        <f t="shared" si="35"/>
        <v>3.9083E-3</v>
      </c>
      <c r="E209" s="1">
        <f t="shared" si="36"/>
        <v>-5.7749999999999998E-7</v>
      </c>
      <c r="F209" s="1">
        <f t="shared" si="37"/>
        <v>0</v>
      </c>
      <c r="G209" s="1"/>
      <c r="H209" s="4">
        <f t="shared" si="38"/>
        <v>342.76749999999998</v>
      </c>
      <c r="I209" s="4">
        <f t="shared" si="42"/>
        <v>2.1466937499999972</v>
      </c>
      <c r="J209" s="4"/>
      <c r="L209" s="4">
        <f t="shared" si="43"/>
        <v>685.05703006406998</v>
      </c>
      <c r="M209" s="4">
        <f t="shared" si="44"/>
        <v>5.7030064069977016E-2</v>
      </c>
      <c r="N209" s="4"/>
      <c r="O209" s="4">
        <f t="shared" si="39"/>
        <v>684.95569140113935</v>
      </c>
      <c r="P209" s="4">
        <f t="shared" si="45"/>
        <v>-4.4308598860652637E-2</v>
      </c>
      <c r="Q209" s="4"/>
      <c r="R209" s="4">
        <f t="shared" si="40"/>
        <v>685.25453986731509</v>
      </c>
      <c r="S209" s="4">
        <f t="shared" si="46"/>
        <v>0.25453986731508849</v>
      </c>
      <c r="T209" s="4"/>
      <c r="U209" s="4">
        <f t="shared" si="41"/>
        <v>678.14847396312507</v>
      </c>
      <c r="V209" s="4">
        <f t="shared" si="47"/>
        <v>-6.8515260368749296</v>
      </c>
      <c r="W209" s="4"/>
      <c r="X209" s="4">
        <f t="shared" si="48"/>
        <v>943.95292155077186</v>
      </c>
      <c r="Y209" s="4">
        <f t="shared" si="49"/>
        <v>258.95292155077186</v>
      </c>
      <c r="Z209" s="4"/>
      <c r="AA209" s="4"/>
      <c r="AB209" s="4"/>
    </row>
    <row r="210" spans="2:28" x14ac:dyDescent="0.25">
      <c r="B210" s="3">
        <f t="shared" si="50"/>
        <v>690</v>
      </c>
      <c r="C210" s="5">
        <f t="shared" si="34"/>
        <v>342.17792500000002</v>
      </c>
      <c r="D210" s="1">
        <f t="shared" si="35"/>
        <v>3.9083E-3</v>
      </c>
      <c r="E210" s="1">
        <f t="shared" si="36"/>
        <v>-5.7749999999999998E-7</v>
      </c>
      <c r="F210" s="1">
        <f t="shared" si="37"/>
        <v>0</v>
      </c>
      <c r="G210" s="1"/>
      <c r="H210" s="4">
        <f t="shared" si="38"/>
        <v>344.53499999999997</v>
      </c>
      <c r="I210" s="4">
        <f t="shared" si="42"/>
        <v>2.3570749999999521</v>
      </c>
      <c r="J210" s="4"/>
      <c r="L210" s="4">
        <f t="shared" si="43"/>
        <v>690.06002219112372</v>
      </c>
      <c r="M210" s="4">
        <f t="shared" si="44"/>
        <v>6.0022191123721313E-2</v>
      </c>
      <c r="N210" s="4"/>
      <c r="O210" s="4">
        <f t="shared" si="39"/>
        <v>689.95652978677913</v>
      </c>
      <c r="P210" s="4">
        <f t="shared" si="45"/>
        <v>-4.3470213220871301E-2</v>
      </c>
      <c r="Q210" s="4"/>
      <c r="R210" s="4">
        <f t="shared" si="40"/>
        <v>690.24713967143475</v>
      </c>
      <c r="S210" s="4">
        <f t="shared" si="46"/>
        <v>0.24713967143475202</v>
      </c>
      <c r="T210" s="4"/>
      <c r="U210" s="4">
        <f t="shared" si="41"/>
        <v>682.54406448250018</v>
      </c>
      <c r="V210" s="4">
        <f t="shared" si="47"/>
        <v>-7.4559355174998245</v>
      </c>
      <c r="W210" s="4"/>
      <c r="X210" s="4">
        <f t="shared" si="48"/>
        <v>956.67289029963626</v>
      </c>
      <c r="Y210" s="4">
        <f t="shared" si="49"/>
        <v>266.67289029963626</v>
      </c>
      <c r="Z210" s="4"/>
      <c r="AA210" s="4"/>
      <c r="AB210" s="4"/>
    </row>
    <row r="211" spans="2:28" x14ac:dyDescent="0.25">
      <c r="B211" s="3">
        <f t="shared" si="50"/>
        <v>695</v>
      </c>
      <c r="C211" s="5">
        <f t="shared" si="34"/>
        <v>343.73215625</v>
      </c>
      <c r="D211" s="1">
        <f t="shared" si="35"/>
        <v>3.9083E-3</v>
      </c>
      <c r="E211" s="1">
        <f t="shared" si="36"/>
        <v>-5.7749999999999998E-7</v>
      </c>
      <c r="F211" s="1">
        <f t="shared" si="37"/>
        <v>0</v>
      </c>
      <c r="G211" s="1"/>
      <c r="H211" s="4">
        <f t="shared" si="38"/>
        <v>346.30250000000001</v>
      </c>
      <c r="I211" s="4">
        <f t="shared" si="42"/>
        <v>2.5703437500000064</v>
      </c>
      <c r="J211" s="4"/>
      <c r="L211" s="4">
        <f t="shared" si="43"/>
        <v>695.06283432318639</v>
      </c>
      <c r="M211" s="4">
        <f t="shared" si="44"/>
        <v>6.2834323186393704E-2</v>
      </c>
      <c r="N211" s="4"/>
      <c r="O211" s="4">
        <f t="shared" si="39"/>
        <v>694.95761461835605</v>
      </c>
      <c r="P211" s="4">
        <f t="shared" si="45"/>
        <v>-4.2385381643953224E-2</v>
      </c>
      <c r="Q211" s="4"/>
      <c r="R211" s="4">
        <f t="shared" si="40"/>
        <v>695.2388572302807</v>
      </c>
      <c r="S211" s="4">
        <f t="shared" si="46"/>
        <v>0.23885723028070061</v>
      </c>
      <c r="T211" s="4"/>
      <c r="U211" s="4">
        <f t="shared" si="41"/>
        <v>686.93150387812511</v>
      </c>
      <c r="V211" s="4">
        <f t="shared" si="47"/>
        <v>-8.0684961218748867</v>
      </c>
      <c r="W211" s="4"/>
      <c r="X211" s="4">
        <f t="shared" si="48"/>
        <v>969.55739603588631</v>
      </c>
      <c r="Y211" s="4">
        <f t="shared" si="49"/>
        <v>274.55739603588631</v>
      </c>
      <c r="Z211" s="4"/>
      <c r="AA211" s="4"/>
      <c r="AB211" s="4"/>
    </row>
    <row r="212" spans="2:28" x14ac:dyDescent="0.25">
      <c r="B212" s="3">
        <f t="shared" si="50"/>
        <v>700</v>
      </c>
      <c r="C212" s="5">
        <f t="shared" si="34"/>
        <v>345.2835</v>
      </c>
      <c r="D212" s="1">
        <f t="shared" si="35"/>
        <v>3.9083E-3</v>
      </c>
      <c r="E212" s="1">
        <f t="shared" si="36"/>
        <v>-5.7749999999999998E-7</v>
      </c>
      <c r="F212" s="1">
        <f t="shared" si="37"/>
        <v>0</v>
      </c>
      <c r="G212" s="1"/>
      <c r="H212" s="4">
        <f t="shared" si="38"/>
        <v>348.07</v>
      </c>
      <c r="I212" s="4">
        <f t="shared" si="42"/>
        <v>2.7864999999999895</v>
      </c>
      <c r="J212" s="4"/>
      <c r="L212" s="4">
        <f t="shared" si="43"/>
        <v>700.0654436825829</v>
      </c>
      <c r="M212" s="4">
        <f t="shared" si="44"/>
        <v>6.5443682582895235E-2</v>
      </c>
      <c r="N212" s="4"/>
      <c r="O212" s="4">
        <f t="shared" si="39"/>
        <v>699.95895173409508</v>
      </c>
      <c r="P212" s="4">
        <f t="shared" si="45"/>
        <v>-4.104826590491939E-2</v>
      </c>
      <c r="Q212" s="4"/>
      <c r="R212" s="4">
        <f t="shared" si="40"/>
        <v>700.22966871372046</v>
      </c>
      <c r="S212" s="4">
        <f t="shared" si="46"/>
        <v>0.22966871372045716</v>
      </c>
      <c r="T212" s="4"/>
      <c r="U212" s="4">
        <f t="shared" si="41"/>
        <v>691.31079215000011</v>
      </c>
      <c r="V212" s="4">
        <f t="shared" si="47"/>
        <v>-8.6892078499998888</v>
      </c>
      <c r="W212" s="4"/>
      <c r="X212" s="4">
        <f t="shared" si="48"/>
        <v>982.60844176160731</v>
      </c>
      <c r="Y212" s="4">
        <f t="shared" si="49"/>
        <v>282.60844176160731</v>
      </c>
      <c r="Z212" s="4"/>
      <c r="AA212" s="4"/>
      <c r="AB212" s="4"/>
    </row>
    <row r="213" spans="2:28" x14ac:dyDescent="0.25">
      <c r="B213" s="3">
        <f t="shared" si="50"/>
        <v>705</v>
      </c>
      <c r="C213" s="5">
        <f t="shared" si="34"/>
        <v>346.83195625000002</v>
      </c>
      <c r="D213" s="1">
        <f t="shared" si="35"/>
        <v>3.9083E-3</v>
      </c>
      <c r="E213" s="1">
        <f t="shared" si="36"/>
        <v>-5.7749999999999998E-7</v>
      </c>
      <c r="F213" s="1">
        <f t="shared" si="37"/>
        <v>0</v>
      </c>
      <c r="G213" s="1"/>
      <c r="H213" s="4">
        <f t="shared" si="38"/>
        <v>349.83749999999998</v>
      </c>
      <c r="I213" s="4">
        <f t="shared" si="42"/>
        <v>3.0055437499999584</v>
      </c>
      <c r="J213" s="4"/>
      <c r="L213" s="4">
        <f t="shared" si="43"/>
        <v>705.06782679646335</v>
      </c>
      <c r="M213" s="4">
        <f t="shared" si="44"/>
        <v>6.7826796463350547E-2</v>
      </c>
      <c r="N213" s="4"/>
      <c r="O213" s="4">
        <f t="shared" si="39"/>
        <v>704.96054682266208</v>
      </c>
      <c r="P213" s="4">
        <f t="shared" si="45"/>
        <v>-3.9453177337918532E-2</v>
      </c>
      <c r="Q213" s="4"/>
      <c r="R213" s="4">
        <f t="shared" si="40"/>
        <v>705.21955012400917</v>
      </c>
      <c r="S213" s="4">
        <f t="shared" si="46"/>
        <v>0.2195501240091744</v>
      </c>
      <c r="T213" s="4"/>
      <c r="U213" s="4">
        <f t="shared" si="41"/>
        <v>695.68192929812517</v>
      </c>
      <c r="V213" s="4">
        <f t="shared" si="47"/>
        <v>-9.3180707018748308</v>
      </c>
      <c r="W213" s="4"/>
      <c r="X213" s="4">
        <f t="shared" si="48"/>
        <v>995.82803085915157</v>
      </c>
      <c r="Y213" s="4">
        <f t="shared" si="49"/>
        <v>290.82803085915157</v>
      </c>
      <c r="Z213" s="4"/>
      <c r="AA213" s="4"/>
      <c r="AB213" s="4"/>
    </row>
    <row r="214" spans="2:28" x14ac:dyDescent="0.25">
      <c r="B214" s="3">
        <f t="shared" si="50"/>
        <v>710</v>
      </c>
      <c r="C214" s="5">
        <f t="shared" si="34"/>
        <v>348.37752499999999</v>
      </c>
      <c r="D214" s="1">
        <f t="shared" si="35"/>
        <v>3.9083E-3</v>
      </c>
      <c r="E214" s="1">
        <f t="shared" si="36"/>
        <v>-5.7749999999999998E-7</v>
      </c>
      <c r="F214" s="1">
        <f t="shared" si="37"/>
        <v>0</v>
      </c>
      <c r="G214" s="1"/>
      <c r="H214" s="4">
        <f t="shared" si="38"/>
        <v>351.60500000000002</v>
      </c>
      <c r="I214" s="4">
        <f t="shared" si="42"/>
        <v>3.2274750000000267</v>
      </c>
      <c r="J214" s="4"/>
      <c r="L214" s="4">
        <f t="shared" si="43"/>
        <v>710.06995949722887</v>
      </c>
      <c r="M214" s="4">
        <f t="shared" si="44"/>
        <v>6.9959497228865075E-2</v>
      </c>
      <c r="N214" s="4"/>
      <c r="O214" s="4">
        <f t="shared" si="39"/>
        <v>709.96240541862994</v>
      </c>
      <c r="P214" s="4">
        <f t="shared" si="45"/>
        <v>-3.7594581370058222E-2</v>
      </c>
      <c r="Q214" s="4"/>
      <c r="R214" s="4">
        <f t="shared" si="40"/>
        <v>710.20847729697107</v>
      </c>
      <c r="S214" s="4">
        <f t="shared" si="46"/>
        <v>0.20847729697106843</v>
      </c>
      <c r="T214" s="4"/>
      <c r="U214" s="4">
        <f t="shared" si="41"/>
        <v>700.04491532250006</v>
      </c>
      <c r="V214" s="4">
        <f t="shared" si="47"/>
        <v>-9.95508467749994</v>
      </c>
      <c r="W214" s="4"/>
      <c r="X214" s="4">
        <f t="shared" si="48"/>
        <v>1009.2181668088431</v>
      </c>
      <c r="Y214" s="4">
        <f t="shared" si="49"/>
        <v>299.21816680884308</v>
      </c>
      <c r="Z214" s="4"/>
      <c r="AA214" s="4"/>
      <c r="AB214" s="4"/>
    </row>
    <row r="215" spans="2:28" x14ac:dyDescent="0.25">
      <c r="B215" s="3">
        <f t="shared" si="50"/>
        <v>715</v>
      </c>
      <c r="C215" s="5">
        <f t="shared" si="34"/>
        <v>349.92020624999998</v>
      </c>
      <c r="D215" s="1">
        <f t="shared" si="35"/>
        <v>3.9083E-3</v>
      </c>
      <c r="E215" s="1">
        <f t="shared" si="36"/>
        <v>-5.7749999999999998E-7</v>
      </c>
      <c r="F215" s="1">
        <f t="shared" si="37"/>
        <v>0</v>
      </c>
      <c r="G215" s="1"/>
      <c r="H215" s="4">
        <f t="shared" si="38"/>
        <v>353.3725</v>
      </c>
      <c r="I215" s="4">
        <f t="shared" si="42"/>
        <v>3.4522937500000239</v>
      </c>
      <c r="J215" s="4"/>
      <c r="L215" s="4">
        <f t="shared" si="43"/>
        <v>715.07181692315851</v>
      </c>
      <c r="M215" s="4">
        <f t="shared" si="44"/>
        <v>7.1816923158507961E-2</v>
      </c>
      <c r="N215" s="4"/>
      <c r="O215" s="4">
        <f t="shared" si="39"/>
        <v>714.96453289799865</v>
      </c>
      <c r="P215" s="4">
        <f t="shared" si="45"/>
        <v>-3.5467102001348394E-2</v>
      </c>
      <c r="Q215" s="4"/>
      <c r="R215" s="4">
        <f t="shared" si="40"/>
        <v>715.19642590317949</v>
      </c>
      <c r="S215" s="4">
        <f t="shared" si="46"/>
        <v>0.19642590317948816</v>
      </c>
      <c r="T215" s="4"/>
      <c r="U215" s="4">
        <f t="shared" si="41"/>
        <v>704.39975022312501</v>
      </c>
      <c r="V215" s="4">
        <f t="shared" si="47"/>
        <v>-10.600249776874989</v>
      </c>
      <c r="W215" s="4"/>
      <c r="X215" s="4">
        <f t="shared" si="48"/>
        <v>1022.7808529068948</v>
      </c>
      <c r="Y215" s="4">
        <f t="shared" si="49"/>
        <v>307.78085290689478</v>
      </c>
      <c r="Z215" s="4"/>
      <c r="AA215" s="4"/>
      <c r="AB215" s="4"/>
    </row>
    <row r="216" spans="2:28" x14ac:dyDescent="0.25">
      <c r="B216" s="3">
        <f t="shared" si="50"/>
        <v>720</v>
      </c>
      <c r="C216" s="5">
        <f t="shared" si="34"/>
        <v>351.46</v>
      </c>
      <c r="D216" s="1">
        <f t="shared" si="35"/>
        <v>3.9083E-3</v>
      </c>
      <c r="E216" s="1">
        <f t="shared" si="36"/>
        <v>-5.7749999999999998E-7</v>
      </c>
      <c r="F216" s="1">
        <f t="shared" si="37"/>
        <v>0</v>
      </c>
      <c r="G216" s="1"/>
      <c r="H216" s="4">
        <f t="shared" si="38"/>
        <v>355.14</v>
      </c>
      <c r="I216" s="4">
        <f t="shared" si="42"/>
        <v>3.6800000000000068</v>
      </c>
      <c r="J216" s="4"/>
      <c r="L216" s="4">
        <f t="shared" si="43"/>
        <v>720.07337351922934</v>
      </c>
      <c r="M216" s="4">
        <f t="shared" si="44"/>
        <v>7.3373519229335216E-2</v>
      </c>
      <c r="N216" s="4"/>
      <c r="O216" s="4">
        <f t="shared" si="39"/>
        <v>719.96693447377561</v>
      </c>
      <c r="P216" s="4">
        <f t="shared" si="45"/>
        <v>-3.3065526224390851E-2</v>
      </c>
      <c r="Q216" s="4"/>
      <c r="R216" s="4">
        <f t="shared" si="40"/>
        <v>720.18337144913494</v>
      </c>
      <c r="S216" s="4">
        <f t="shared" si="46"/>
        <v>0.1833714491349383</v>
      </c>
      <c r="T216" s="4"/>
      <c r="U216" s="4">
        <f t="shared" si="41"/>
        <v>708.74643400000002</v>
      </c>
      <c r="V216" s="4">
        <f t="shared" si="47"/>
        <v>-11.253565999999978</v>
      </c>
      <c r="W216" s="4"/>
      <c r="X216" s="4">
        <f t="shared" si="48"/>
        <v>1036.5180919835727</v>
      </c>
      <c r="Y216" s="4">
        <f t="shared" si="49"/>
        <v>316.51809198357273</v>
      </c>
      <c r="Z216" s="4"/>
      <c r="AA216" s="4"/>
      <c r="AB216" s="4"/>
    </row>
    <row r="217" spans="2:28" x14ac:dyDescent="0.25">
      <c r="B217" s="3">
        <f t="shared" si="50"/>
        <v>725</v>
      </c>
      <c r="C217" s="5">
        <f t="shared" si="34"/>
        <v>352.99690624999999</v>
      </c>
      <c r="D217" s="1">
        <f t="shared" si="35"/>
        <v>3.9083E-3</v>
      </c>
      <c r="E217" s="1">
        <f t="shared" si="36"/>
        <v>-5.7749999999999998E-7</v>
      </c>
      <c r="F217" s="1">
        <f t="shared" si="37"/>
        <v>0</v>
      </c>
      <c r="G217" s="1"/>
      <c r="H217" s="4">
        <f t="shared" si="38"/>
        <v>356.90749999999997</v>
      </c>
      <c r="I217" s="4">
        <f t="shared" si="42"/>
        <v>3.9105937499999754</v>
      </c>
      <c r="J217" s="4"/>
      <c r="L217" s="4">
        <f t="shared" si="43"/>
        <v>725.07460303813355</v>
      </c>
      <c r="M217" s="4">
        <f t="shared" si="44"/>
        <v>7.4603038133545851E-2</v>
      </c>
      <c r="N217" s="4"/>
      <c r="O217" s="4">
        <f t="shared" si="39"/>
        <v>724.9696151916105</v>
      </c>
      <c r="P217" s="4">
        <f t="shared" si="45"/>
        <v>-3.0384808389499085E-2</v>
      </c>
      <c r="Q217" s="4"/>
      <c r="R217" s="4">
        <f t="shared" si="40"/>
        <v>725.16928927843946</v>
      </c>
      <c r="S217" s="4">
        <f t="shared" si="46"/>
        <v>0.1692892784394644</v>
      </c>
      <c r="T217" s="4"/>
      <c r="U217" s="4">
        <f t="shared" si="41"/>
        <v>713.08496665312509</v>
      </c>
      <c r="V217" s="4">
        <f t="shared" si="47"/>
        <v>-11.915033346874907</v>
      </c>
      <c r="W217" s="4"/>
      <c r="X217" s="4">
        <f t="shared" si="48"/>
        <v>1050.431886121647</v>
      </c>
      <c r="Y217" s="4">
        <f t="shared" si="49"/>
        <v>325.43188612164704</v>
      </c>
      <c r="Z217" s="4"/>
      <c r="AA217" s="4"/>
      <c r="AB217" s="4"/>
    </row>
    <row r="218" spans="2:28" x14ac:dyDescent="0.25">
      <c r="B218" s="3">
        <f t="shared" si="50"/>
        <v>730</v>
      </c>
      <c r="C218" s="5">
        <f t="shared" si="34"/>
        <v>354.53092499999997</v>
      </c>
      <c r="D218" s="1">
        <f t="shared" si="35"/>
        <v>3.9083E-3</v>
      </c>
      <c r="E218" s="1">
        <f t="shared" si="36"/>
        <v>-5.7749999999999998E-7</v>
      </c>
      <c r="F218" s="1">
        <f t="shared" si="37"/>
        <v>0</v>
      </c>
      <c r="G218" s="1"/>
      <c r="H218" s="4">
        <f t="shared" si="38"/>
        <v>358.67500000000001</v>
      </c>
      <c r="I218" s="4">
        <f t="shared" si="42"/>
        <v>4.1440750000000435</v>
      </c>
      <c r="J218" s="4"/>
      <c r="L218" s="4">
        <f t="shared" si="43"/>
        <v>730.07547854148174</v>
      </c>
      <c r="M218" s="4">
        <f t="shared" si="44"/>
        <v>7.5478541481743378E-2</v>
      </c>
      <c r="N218" s="4"/>
      <c r="O218" s="4">
        <f t="shared" si="39"/>
        <v>729.97257992549021</v>
      </c>
      <c r="P218" s="4">
        <f t="shared" si="45"/>
        <v>-2.7420074509791448E-2</v>
      </c>
      <c r="Q218" s="4"/>
      <c r="R218" s="4">
        <f t="shared" si="40"/>
        <v>730.15415457297081</v>
      </c>
      <c r="S218" s="4">
        <f t="shared" si="46"/>
        <v>0.15415457297081048</v>
      </c>
      <c r="T218" s="4"/>
      <c r="U218" s="4">
        <f t="shared" si="41"/>
        <v>717.4153481825</v>
      </c>
      <c r="V218" s="4">
        <f t="shared" si="47"/>
        <v>-12.584651817500003</v>
      </c>
      <c r="W218" s="4"/>
      <c r="X218" s="4">
        <f t="shared" si="48"/>
        <v>1064.524236375167</v>
      </c>
      <c r="Y218" s="4">
        <f t="shared" si="49"/>
        <v>334.52423637516699</v>
      </c>
      <c r="Z218" s="4"/>
      <c r="AA218" s="4"/>
      <c r="AB218" s="4"/>
    </row>
    <row r="219" spans="2:28" x14ac:dyDescent="0.25">
      <c r="B219" s="3">
        <f t="shared" si="50"/>
        <v>735</v>
      </c>
      <c r="C219" s="5">
        <f t="shared" si="34"/>
        <v>356.06205625000001</v>
      </c>
      <c r="D219" s="1">
        <f t="shared" si="35"/>
        <v>3.9083E-3</v>
      </c>
      <c r="E219" s="1">
        <f t="shared" si="36"/>
        <v>-5.7749999999999998E-7</v>
      </c>
      <c r="F219" s="1">
        <f t="shared" si="37"/>
        <v>0</v>
      </c>
      <c r="G219" s="1"/>
      <c r="H219" s="4">
        <f t="shared" si="38"/>
        <v>360.4425</v>
      </c>
      <c r="I219" s="4">
        <f t="shared" si="42"/>
        <v>4.3804437499999835</v>
      </c>
      <c r="J219" s="4"/>
      <c r="L219" s="4">
        <f t="shared" si="43"/>
        <v>735.07597240119651</v>
      </c>
      <c r="M219" s="4">
        <f t="shared" si="44"/>
        <v>7.5972401196509054E-2</v>
      </c>
      <c r="N219" s="4"/>
      <c r="O219" s="4">
        <f t="shared" si="39"/>
        <v>734.97583337348897</v>
      </c>
      <c r="P219" s="4">
        <f t="shared" si="45"/>
        <v>-2.4166626511032518E-2</v>
      </c>
      <c r="Q219" s="4"/>
      <c r="R219" s="4">
        <f t="shared" si="40"/>
        <v>735.13794235405339</v>
      </c>
      <c r="S219" s="4">
        <f t="shared" si="46"/>
        <v>0.1379423540533935</v>
      </c>
      <c r="T219" s="4"/>
      <c r="U219" s="4">
        <f t="shared" si="41"/>
        <v>721.73757858812507</v>
      </c>
      <c r="V219" s="4">
        <f t="shared" si="47"/>
        <v>-13.262421411874925</v>
      </c>
      <c r="W219" s="4"/>
      <c r="X219" s="4">
        <f t="shared" si="48"/>
        <v>1078.7971424885952</v>
      </c>
      <c r="Y219" s="4">
        <f t="shared" si="49"/>
        <v>343.79714248859523</v>
      </c>
      <c r="Z219" s="4"/>
      <c r="AA219" s="4"/>
      <c r="AB219" s="4"/>
    </row>
    <row r="220" spans="2:28" x14ac:dyDescent="0.25">
      <c r="B220" s="3">
        <f t="shared" si="50"/>
        <v>740</v>
      </c>
      <c r="C220" s="5">
        <f t="shared" si="34"/>
        <v>357.59029999999996</v>
      </c>
      <c r="D220" s="1">
        <f t="shared" si="35"/>
        <v>3.9083E-3</v>
      </c>
      <c r="E220" s="1">
        <f t="shared" si="36"/>
        <v>-5.7749999999999998E-7</v>
      </c>
      <c r="F220" s="1">
        <f t="shared" si="37"/>
        <v>0</v>
      </c>
      <c r="G220" s="1"/>
      <c r="H220" s="4">
        <f t="shared" si="38"/>
        <v>362.21</v>
      </c>
      <c r="I220" s="4">
        <f t="shared" si="42"/>
        <v>4.619700000000023</v>
      </c>
      <c r="J220" s="4"/>
      <c r="L220" s="4">
        <f t="shared" si="43"/>
        <v>740.0760563010856</v>
      </c>
      <c r="M220" s="4">
        <f t="shared" si="44"/>
        <v>7.6056301085600353E-2</v>
      </c>
      <c r="N220" s="4"/>
      <c r="O220" s="4">
        <f t="shared" si="39"/>
        <v>739.97938005357378</v>
      </c>
      <c r="P220" s="4">
        <f t="shared" si="45"/>
        <v>-2.0619946426222668E-2</v>
      </c>
      <c r="Q220" s="4"/>
      <c r="R220" s="4">
        <f t="shared" si="40"/>
        <v>740.12062748362678</v>
      </c>
      <c r="S220" s="4">
        <f t="shared" si="46"/>
        <v>0.12062748362677667</v>
      </c>
      <c r="T220" s="4"/>
      <c r="U220" s="4">
        <f t="shared" si="41"/>
        <v>726.05165786999999</v>
      </c>
      <c r="V220" s="4">
        <f t="shared" si="47"/>
        <v>-13.948342130000015</v>
      </c>
      <c r="W220" s="4"/>
      <c r="X220" s="4">
        <f t="shared" si="48"/>
        <v>1093.2526026163305</v>
      </c>
      <c r="Y220" s="4">
        <f t="shared" si="49"/>
        <v>353.25260261633048</v>
      </c>
      <c r="Z220" s="4"/>
      <c r="AA220" s="4"/>
      <c r="AB220" s="4"/>
    </row>
    <row r="221" spans="2:28" x14ac:dyDescent="0.25">
      <c r="B221" s="3">
        <f t="shared" si="50"/>
        <v>745</v>
      </c>
      <c r="C221" s="5">
        <f t="shared" si="34"/>
        <v>359.11565625000003</v>
      </c>
      <c r="D221" s="1">
        <f t="shared" si="35"/>
        <v>3.9083E-3</v>
      </c>
      <c r="E221" s="1">
        <f t="shared" si="36"/>
        <v>-5.7749999999999998E-7</v>
      </c>
      <c r="F221" s="1">
        <f t="shared" si="37"/>
        <v>0</v>
      </c>
      <c r="G221" s="1"/>
      <c r="H221" s="4">
        <f t="shared" si="38"/>
        <v>363.97749999999996</v>
      </c>
      <c r="I221" s="4">
        <f t="shared" si="42"/>
        <v>4.8618437499999345</v>
      </c>
      <c r="J221" s="4"/>
      <c r="L221" s="4">
        <f t="shared" si="43"/>
        <v>745.07570123859966</v>
      </c>
      <c r="M221" s="4">
        <f t="shared" si="44"/>
        <v>7.5701238599663156E-2</v>
      </c>
      <c r="N221" s="4"/>
      <c r="O221" s="4">
        <f t="shared" si="39"/>
        <v>744.98322429946938</v>
      </c>
      <c r="P221" s="4">
        <f t="shared" si="45"/>
        <v>-1.6775700530615723E-2</v>
      </c>
      <c r="Q221" s="4"/>
      <c r="R221" s="4">
        <f t="shared" si="40"/>
        <v>745.10218466541278</v>
      </c>
      <c r="S221" s="4">
        <f t="shared" si="46"/>
        <v>0.10218466541277849</v>
      </c>
      <c r="T221" s="4"/>
      <c r="U221" s="4">
        <f t="shared" si="41"/>
        <v>730.35758602812518</v>
      </c>
      <c r="V221" s="4">
        <f t="shared" si="47"/>
        <v>-14.642413971874817</v>
      </c>
      <c r="W221" s="4"/>
      <c r="X221" s="4">
        <f t="shared" si="48"/>
        <v>1107.8926130426726</v>
      </c>
      <c r="Y221" s="4">
        <f t="shared" si="49"/>
        <v>362.89261304267256</v>
      </c>
      <c r="Z221" s="4"/>
      <c r="AA221" s="4"/>
      <c r="AB221" s="4"/>
    </row>
    <row r="222" spans="2:28" x14ac:dyDescent="0.25">
      <c r="B222" s="3">
        <f t="shared" si="50"/>
        <v>750</v>
      </c>
      <c r="C222" s="5">
        <f t="shared" si="34"/>
        <v>360.638125</v>
      </c>
      <c r="D222" s="1">
        <f t="shared" si="35"/>
        <v>3.9083E-3</v>
      </c>
      <c r="E222" s="1">
        <f t="shared" si="36"/>
        <v>-5.7749999999999998E-7</v>
      </c>
      <c r="F222" s="1">
        <f t="shared" si="37"/>
        <v>0</v>
      </c>
      <c r="G222" s="1"/>
      <c r="H222" s="4">
        <f t="shared" si="38"/>
        <v>365.745</v>
      </c>
      <c r="I222" s="4">
        <f t="shared" si="42"/>
        <v>5.1068750000000023</v>
      </c>
      <c r="J222" s="4"/>
      <c r="L222" s="4">
        <f t="shared" si="43"/>
        <v>750.07487752676218</v>
      </c>
      <c r="M222" s="4">
        <f t="shared" si="44"/>
        <v>7.4877526762179514E-2</v>
      </c>
      <c r="N222" s="4"/>
      <c r="O222" s="4">
        <f t="shared" si="39"/>
        <v>749.98737025657533</v>
      </c>
      <c r="P222" s="4">
        <f t="shared" si="45"/>
        <v>-1.262974342466805E-2</v>
      </c>
      <c r="Q222" s="4"/>
      <c r="R222" s="4">
        <f t="shared" si="40"/>
        <v>750.08258844607917</v>
      </c>
      <c r="S222" s="4">
        <f t="shared" si="46"/>
        <v>8.2588446079171263E-2</v>
      </c>
      <c r="T222" s="4"/>
      <c r="U222" s="4">
        <f t="shared" si="41"/>
        <v>734.6553630625001</v>
      </c>
      <c r="V222" s="4">
        <f t="shared" si="47"/>
        <v>-15.344636937499899</v>
      </c>
      <c r="W222" s="4"/>
      <c r="X222" s="4">
        <f t="shared" si="48"/>
        <v>1122.7191679022367</v>
      </c>
      <c r="Y222" s="4">
        <f t="shared" si="49"/>
        <v>372.71916790223668</v>
      </c>
      <c r="Z222" s="4"/>
      <c r="AA222" s="4"/>
      <c r="AB222" s="4"/>
    </row>
    <row r="223" spans="2:28" x14ac:dyDescent="0.25">
      <c r="B223" s="3">
        <f t="shared" si="50"/>
        <v>755</v>
      </c>
      <c r="C223" s="5">
        <f t="shared" si="34"/>
        <v>362.15770624999999</v>
      </c>
      <c r="D223" s="1">
        <f t="shared" si="35"/>
        <v>3.9083E-3</v>
      </c>
      <c r="E223" s="1">
        <f t="shared" si="36"/>
        <v>-5.7749999999999998E-7</v>
      </c>
      <c r="F223" s="1">
        <f t="shared" si="37"/>
        <v>0</v>
      </c>
      <c r="G223" s="1"/>
      <c r="H223" s="4">
        <f t="shared" si="38"/>
        <v>367.51249999999999</v>
      </c>
      <c r="I223" s="4">
        <f t="shared" si="42"/>
        <v>5.3547937499999989</v>
      </c>
      <c r="J223" s="4"/>
      <c r="L223" s="4">
        <f t="shared" si="43"/>
        <v>755.07355479627915</v>
      </c>
      <c r="M223" s="4">
        <f t="shared" si="44"/>
        <v>7.3554796279154289E-2</v>
      </c>
      <c r="N223" s="4"/>
      <c r="O223" s="4">
        <f t="shared" si="39"/>
        <v>754.99182187794167</v>
      </c>
      <c r="P223" s="4">
        <f t="shared" si="45"/>
        <v>-8.1781220583252434E-3</v>
      </c>
      <c r="Q223" s="4"/>
      <c r="R223" s="4">
        <f t="shared" si="40"/>
        <v>755.06181321640224</v>
      </c>
      <c r="S223" s="4">
        <f t="shared" si="46"/>
        <v>6.1813216402242688E-2</v>
      </c>
      <c r="T223" s="4"/>
      <c r="U223" s="4">
        <f t="shared" si="41"/>
        <v>738.94498897312508</v>
      </c>
      <c r="V223" s="4">
        <f t="shared" si="47"/>
        <v>-16.055011026874922</v>
      </c>
      <c r="W223" s="4"/>
      <c r="X223" s="4">
        <f t="shared" si="48"/>
        <v>1137.7342589008822</v>
      </c>
      <c r="Y223" s="4">
        <f t="shared" si="49"/>
        <v>382.7342589008822</v>
      </c>
      <c r="Z223" s="4"/>
      <c r="AA223" s="4"/>
      <c r="AB223" s="4"/>
    </row>
    <row r="224" spans="2:28" x14ac:dyDescent="0.25">
      <c r="B224" s="3">
        <f t="shared" si="50"/>
        <v>760</v>
      </c>
      <c r="C224" s="5">
        <f t="shared" ref="C224:C242" si="51">$D$21*(1+D224*B224+E224*B224*B224+F224*(B224-100)*B224*B224*B224)</f>
        <v>363.67439999999999</v>
      </c>
      <c r="D224" s="1">
        <f t="shared" ref="D224:D242" si="52">$D$22</f>
        <v>3.9083E-3</v>
      </c>
      <c r="E224" s="1">
        <f t="shared" ref="E224:E242" si="53">$D$23</f>
        <v>-5.7749999999999998E-7</v>
      </c>
      <c r="F224" s="1">
        <f t="shared" ref="F224:F242" si="54">IF(B224&lt;0,$D$24,$D$25)</f>
        <v>0</v>
      </c>
      <c r="G224" s="1"/>
      <c r="H224" s="4">
        <f t="shared" ref="H224:H242" si="55">($B224*H$28+H$29)</f>
        <v>369.28</v>
      </c>
      <c r="I224" s="4">
        <f t="shared" si="42"/>
        <v>5.6055999999999813</v>
      </c>
      <c r="J224" s="4"/>
      <c r="L224" s="4">
        <f t="shared" si="43"/>
        <v>760.07170199781524</v>
      </c>
      <c r="M224" s="4">
        <f t="shared" si="44"/>
        <v>7.1701997815239338E-2</v>
      </c>
      <c r="N224" s="4"/>
      <c r="O224" s="4">
        <f t="shared" ref="O224:O242" si="56">($C224*($C224*($C224*($C224*O$22+O$23)+O$24)+O$25)+O$26)</f>
        <v>759.99658292029835</v>
      </c>
      <c r="P224" s="4">
        <f t="shared" si="45"/>
        <v>-3.4170797016486176E-3</v>
      </c>
      <c r="Q224" s="4"/>
      <c r="R224" s="4">
        <f t="shared" ref="R224:R242" si="57">($C224*($C224*($C224*R$22+R$23)+R$24)+R$25)</f>
        <v>760.03983321242754</v>
      </c>
      <c r="S224" s="4">
        <f t="shared" si="46"/>
        <v>3.9833212427538456E-2</v>
      </c>
      <c r="T224" s="4"/>
      <c r="U224" s="4">
        <f t="shared" ref="U224:U242" si="58">$C224*U$22+U$23</f>
        <v>743.22646376</v>
      </c>
      <c r="V224" s="4">
        <f t="shared" si="47"/>
        <v>-16.773536239999999</v>
      </c>
      <c r="W224" s="4"/>
      <c r="X224" s="4">
        <f t="shared" si="48"/>
        <v>1152.9398750371627</v>
      </c>
      <c r="Y224" s="4">
        <f t="shared" si="49"/>
        <v>392.93987503716266</v>
      </c>
      <c r="Z224" s="4"/>
      <c r="AA224" s="4"/>
      <c r="AB224" s="4"/>
    </row>
    <row r="225" spans="2:28" x14ac:dyDescent="0.25">
      <c r="B225" s="3">
        <f t="shared" si="50"/>
        <v>765</v>
      </c>
      <c r="C225" s="5">
        <f t="shared" si="51"/>
        <v>365.18820625000001</v>
      </c>
      <c r="D225" s="1">
        <f t="shared" si="52"/>
        <v>3.9083E-3</v>
      </c>
      <c r="E225" s="1">
        <f t="shared" si="53"/>
        <v>-5.7749999999999998E-7</v>
      </c>
      <c r="F225" s="1">
        <f t="shared" si="54"/>
        <v>0</v>
      </c>
      <c r="G225" s="1"/>
      <c r="H225" s="4">
        <f t="shared" si="55"/>
        <v>371.04750000000001</v>
      </c>
      <c r="I225" s="4">
        <f t="shared" ref="I225:I242" si="59">H225-$C225</f>
        <v>5.8592937500000062</v>
      </c>
      <c r="J225" s="4"/>
      <c r="L225" s="4">
        <f t="shared" ref="L225:L242" si="60">$C225*($C225*($C225*($C225*($C225*$L$22+$L$23)+$L$24)+$L$25)+$L$26)+$L$27</f>
        <v>765.06928740443971</v>
      </c>
      <c r="M225" s="4">
        <f t="shared" ref="M225:M242" si="61">L225-B225</f>
        <v>6.9287404439705824E-2</v>
      </c>
      <c r="N225" s="4"/>
      <c r="O225" s="4">
        <f t="shared" si="56"/>
        <v>765.00165694014072</v>
      </c>
      <c r="P225" s="4">
        <f t="shared" ref="P225:P242" si="62">O225-$B225</f>
        <v>1.6569401407195983E-3</v>
      </c>
      <c r="Q225" s="4"/>
      <c r="R225" s="4">
        <f t="shared" si="57"/>
        <v>765.01662251662674</v>
      </c>
      <c r="S225" s="4">
        <f t="shared" ref="S225:S242" si="63">R225-$B225</f>
        <v>1.6622516626739525E-2</v>
      </c>
      <c r="T225" s="4"/>
      <c r="U225" s="4">
        <f t="shared" si="58"/>
        <v>747.49978742312521</v>
      </c>
      <c r="V225" s="4">
        <f t="shared" ref="V225:V242" si="64">U225-$B225</f>
        <v>-17.500212576874787</v>
      </c>
      <c r="W225" s="4"/>
      <c r="X225" s="4">
        <f t="shared" ref="X225:X242" si="65">$C225*($C225*($C225*($C225*($C225*X$22+X$23)+X$24)+X$25)+X$26)+X$27</f>
        <v>1168.3380023243524</v>
      </c>
      <c r="Y225" s="4">
        <f t="shared" ref="Y225:Y242" si="66">X225-$B225</f>
        <v>403.33800232435237</v>
      </c>
      <c r="Z225" s="4"/>
      <c r="AA225" s="4"/>
      <c r="AB225" s="4"/>
    </row>
    <row r="226" spans="2:28" x14ac:dyDescent="0.25">
      <c r="B226" s="3">
        <f t="shared" ref="B226:B242" si="67">B225+5</f>
        <v>770</v>
      </c>
      <c r="C226" s="5">
        <f t="shared" si="51"/>
        <v>366.69912499999998</v>
      </c>
      <c r="D226" s="1">
        <f t="shared" si="52"/>
        <v>3.9083E-3</v>
      </c>
      <c r="E226" s="1">
        <f t="shared" si="53"/>
        <v>-5.7749999999999998E-7</v>
      </c>
      <c r="F226" s="1">
        <f t="shared" si="54"/>
        <v>0</v>
      </c>
      <c r="G226" s="1"/>
      <c r="H226" s="4">
        <f t="shared" si="55"/>
        <v>372.815</v>
      </c>
      <c r="I226" s="4">
        <f t="shared" si="59"/>
        <v>6.1158750000000168</v>
      </c>
      <c r="J226" s="4"/>
      <c r="L226" s="4">
        <f t="shared" si="60"/>
        <v>770.06627861423749</v>
      </c>
      <c r="M226" s="4">
        <f t="shared" si="61"/>
        <v>6.6278614237489819E-2</v>
      </c>
      <c r="N226" s="4"/>
      <c r="O226" s="4">
        <f t="shared" si="56"/>
        <v>770.00704728986921</v>
      </c>
      <c r="P226" s="4">
        <f t="shared" si="62"/>
        <v>7.0472898692059971E-3</v>
      </c>
      <c r="Q226" s="4"/>
      <c r="R226" s="4">
        <f t="shared" si="57"/>
        <v>769.99215505905363</v>
      </c>
      <c r="S226" s="4">
        <f t="shared" si="63"/>
        <v>-7.8449409463701159E-3</v>
      </c>
      <c r="T226" s="4"/>
      <c r="U226" s="4">
        <f t="shared" si="58"/>
        <v>751.76495996250003</v>
      </c>
      <c r="V226" s="4">
        <f t="shared" si="64"/>
        <v>-18.235040037499971</v>
      </c>
      <c r="W226" s="4"/>
      <c r="X226" s="4">
        <f t="shared" si="65"/>
        <v>1183.9306235130657</v>
      </c>
      <c r="Y226" s="4">
        <f t="shared" si="66"/>
        <v>413.93062351306571</v>
      </c>
      <c r="Z226" s="4"/>
      <c r="AA226" s="4"/>
      <c r="AB226" s="4"/>
    </row>
    <row r="227" spans="2:28" x14ac:dyDescent="0.25">
      <c r="B227" s="3">
        <f t="shared" si="67"/>
        <v>775</v>
      </c>
      <c r="C227" s="5">
        <f t="shared" si="51"/>
        <v>368.20715625000003</v>
      </c>
      <c r="D227" s="1">
        <f t="shared" si="52"/>
        <v>3.9083E-3</v>
      </c>
      <c r="E227" s="1">
        <f t="shared" si="53"/>
        <v>-5.7749999999999998E-7</v>
      </c>
      <c r="F227" s="1">
        <f t="shared" si="54"/>
        <v>0</v>
      </c>
      <c r="G227" s="1"/>
      <c r="H227" s="4">
        <f t="shared" si="55"/>
        <v>374.58249999999998</v>
      </c>
      <c r="I227" s="4">
        <f t="shared" si="59"/>
        <v>6.3753437499999563</v>
      </c>
      <c r="J227" s="4"/>
      <c r="L227" s="4">
        <f t="shared" si="60"/>
        <v>775.06264255308179</v>
      </c>
      <c r="M227" s="4">
        <f t="shared" si="61"/>
        <v>6.26425530817869E-2</v>
      </c>
      <c r="N227" s="4"/>
      <c r="O227" s="4">
        <f t="shared" si="56"/>
        <v>775.01275711398398</v>
      </c>
      <c r="P227" s="4">
        <f t="shared" si="62"/>
        <v>1.2757113983980162E-2</v>
      </c>
      <c r="Q227" s="4"/>
      <c r="R227" s="4">
        <f t="shared" si="57"/>
        <v>774.96640461849802</v>
      </c>
      <c r="S227" s="4">
        <f t="shared" si="63"/>
        <v>-3.3595381501982047E-2</v>
      </c>
      <c r="T227" s="4"/>
      <c r="U227" s="4">
        <f t="shared" si="58"/>
        <v>756.02198137812513</v>
      </c>
      <c r="V227" s="4">
        <f t="shared" si="64"/>
        <v>-18.978018621874867</v>
      </c>
      <c r="W227" s="4"/>
      <c r="X227" s="4">
        <f t="shared" si="65"/>
        <v>1199.7197178145191</v>
      </c>
      <c r="Y227" s="4">
        <f t="shared" si="66"/>
        <v>424.71971781451907</v>
      </c>
      <c r="Z227" s="4"/>
      <c r="AA227" s="4"/>
      <c r="AB227" s="4"/>
    </row>
    <row r="228" spans="2:28" x14ac:dyDescent="0.25">
      <c r="B228" s="3">
        <f t="shared" si="67"/>
        <v>780</v>
      </c>
      <c r="C228" s="5">
        <f t="shared" si="51"/>
        <v>369.71230000000003</v>
      </c>
      <c r="D228" s="1">
        <f t="shared" si="52"/>
        <v>3.9083E-3</v>
      </c>
      <c r="E228" s="1">
        <f t="shared" si="53"/>
        <v>-5.7749999999999998E-7</v>
      </c>
      <c r="F228" s="1">
        <f t="shared" si="54"/>
        <v>0</v>
      </c>
      <c r="G228" s="1"/>
      <c r="H228" s="4">
        <f t="shared" si="55"/>
        <v>376.34999999999997</v>
      </c>
      <c r="I228" s="4">
        <f t="shared" si="59"/>
        <v>6.6376999999999384</v>
      </c>
      <c r="J228" s="4"/>
      <c r="L228" s="4">
        <f t="shared" si="60"/>
        <v>780.0583454775649</v>
      </c>
      <c r="M228" s="4">
        <f t="shared" si="61"/>
        <v>5.8345477564898829E-2</v>
      </c>
      <c r="N228" s="4"/>
      <c r="O228" s="4">
        <f t="shared" si="56"/>
        <v>780.01878934533306</v>
      </c>
      <c r="P228" s="4">
        <f t="shared" si="62"/>
        <v>1.8789345333061647E-2</v>
      </c>
      <c r="Q228" s="4"/>
      <c r="R228" s="4">
        <f t="shared" si="57"/>
        <v>779.93934482363557</v>
      </c>
      <c r="S228" s="4">
        <f t="shared" si="63"/>
        <v>-6.0655176364434737E-2</v>
      </c>
      <c r="T228" s="4"/>
      <c r="U228" s="4">
        <f t="shared" si="58"/>
        <v>760.27085167000007</v>
      </c>
      <c r="V228" s="4">
        <f t="shared" si="64"/>
        <v>-19.72914832999993</v>
      </c>
      <c r="W228" s="4"/>
      <c r="X228" s="4">
        <f t="shared" si="65"/>
        <v>1215.7072606244501</v>
      </c>
      <c r="Y228" s="4">
        <f t="shared" si="66"/>
        <v>435.7072606244501</v>
      </c>
      <c r="Z228" s="4"/>
      <c r="AA228" s="4"/>
      <c r="AB228" s="4"/>
    </row>
    <row r="229" spans="2:28" x14ac:dyDescent="0.25">
      <c r="B229" s="3">
        <f t="shared" si="67"/>
        <v>785</v>
      </c>
      <c r="C229" s="5">
        <f t="shared" si="51"/>
        <v>371.21455624999993</v>
      </c>
      <c r="D229" s="1">
        <f t="shared" si="52"/>
        <v>3.9083E-3</v>
      </c>
      <c r="E229" s="1">
        <f t="shared" si="53"/>
        <v>-5.7749999999999998E-7</v>
      </c>
      <c r="F229" s="1">
        <f t="shared" si="54"/>
        <v>0</v>
      </c>
      <c r="G229" s="1"/>
      <c r="H229" s="4">
        <f t="shared" si="55"/>
        <v>378.11750000000001</v>
      </c>
      <c r="I229" s="4">
        <f t="shared" si="59"/>
        <v>6.9029437500000768</v>
      </c>
      <c r="J229" s="4"/>
      <c r="L229" s="4">
        <f t="shared" si="60"/>
        <v>785.05335297808688</v>
      </c>
      <c r="M229" s="4">
        <f t="shared" si="61"/>
        <v>5.3352978086877556E-2</v>
      </c>
      <c r="N229" s="4"/>
      <c r="O229" s="4">
        <f t="shared" si="56"/>
        <v>785.02514670141591</v>
      </c>
      <c r="P229" s="4">
        <f t="shared" si="62"/>
        <v>2.5146701415906136E-2</v>
      </c>
      <c r="Q229" s="4"/>
      <c r="R229" s="4">
        <f t="shared" si="57"/>
        <v>784.91094915417875</v>
      </c>
      <c r="S229" s="4">
        <f t="shared" si="63"/>
        <v>-8.9050845821248004E-2</v>
      </c>
      <c r="T229" s="4"/>
      <c r="U229" s="4">
        <f t="shared" si="58"/>
        <v>764.51157083812484</v>
      </c>
      <c r="V229" s="4">
        <f t="shared" si="64"/>
        <v>-20.48842916187516</v>
      </c>
      <c r="W229" s="4"/>
      <c r="X229" s="4">
        <f t="shared" si="65"/>
        <v>1231.8952232477413</v>
      </c>
      <c r="Y229" s="4">
        <f t="shared" si="66"/>
        <v>446.89522324774134</v>
      </c>
      <c r="Z229" s="4"/>
      <c r="AA229" s="4"/>
      <c r="AB229" s="4"/>
    </row>
    <row r="230" spans="2:28" x14ac:dyDescent="0.25">
      <c r="B230" s="3">
        <f t="shared" si="67"/>
        <v>790</v>
      </c>
      <c r="C230" s="5">
        <f t="shared" si="51"/>
        <v>372.71392500000002</v>
      </c>
      <c r="D230" s="1">
        <f t="shared" si="52"/>
        <v>3.9083E-3</v>
      </c>
      <c r="E230" s="1">
        <f t="shared" si="53"/>
        <v>-5.7749999999999998E-7</v>
      </c>
      <c r="F230" s="1">
        <f t="shared" si="54"/>
        <v>0</v>
      </c>
      <c r="G230" s="1"/>
      <c r="H230" s="4">
        <f t="shared" si="55"/>
        <v>379.88499999999999</v>
      </c>
      <c r="I230" s="4">
        <f t="shared" si="59"/>
        <v>7.1710749999999734</v>
      </c>
      <c r="J230" s="4"/>
      <c r="L230" s="4">
        <f t="shared" si="60"/>
        <v>790.04762998209685</v>
      </c>
      <c r="M230" s="4">
        <f t="shared" si="61"/>
        <v>4.7629982096850654E-2</v>
      </c>
      <c r="N230" s="4"/>
      <c r="O230" s="4">
        <f t="shared" si="56"/>
        <v>790.03183168074179</v>
      </c>
      <c r="P230" s="4">
        <f t="shared" si="62"/>
        <v>3.1831680741788659E-2</v>
      </c>
      <c r="Q230" s="4"/>
      <c r="R230" s="4">
        <f t="shared" si="57"/>
        <v>789.88119094202284</v>
      </c>
      <c r="S230" s="4">
        <f t="shared" si="63"/>
        <v>-0.11880905797715968</v>
      </c>
      <c r="T230" s="4"/>
      <c r="U230" s="4">
        <f t="shared" si="58"/>
        <v>768.74413888250012</v>
      </c>
      <c r="V230" s="4">
        <f t="shared" si="64"/>
        <v>-21.255861117499876</v>
      </c>
      <c r="W230" s="4"/>
      <c r="X230" s="4">
        <f t="shared" si="65"/>
        <v>1248.2855726237772</v>
      </c>
      <c r="Y230" s="4">
        <f t="shared" si="66"/>
        <v>458.28557262377717</v>
      </c>
      <c r="Z230" s="4"/>
      <c r="AA230" s="4"/>
      <c r="AB230" s="4"/>
    </row>
    <row r="231" spans="2:28" x14ac:dyDescent="0.25">
      <c r="B231" s="3">
        <f t="shared" si="67"/>
        <v>795</v>
      </c>
      <c r="C231" s="5">
        <f t="shared" si="51"/>
        <v>374.21040624999995</v>
      </c>
      <c r="D231" s="1">
        <f t="shared" si="52"/>
        <v>3.9083E-3</v>
      </c>
      <c r="E231" s="1">
        <f t="shared" si="53"/>
        <v>-5.7749999999999998E-7</v>
      </c>
      <c r="F231" s="1">
        <f t="shared" si="54"/>
        <v>0</v>
      </c>
      <c r="G231" s="1"/>
      <c r="H231" s="4">
        <f t="shared" si="55"/>
        <v>381.65249999999997</v>
      </c>
      <c r="I231" s="4">
        <f t="shared" si="59"/>
        <v>7.4420937500000264</v>
      </c>
      <c r="J231" s="4"/>
      <c r="L231" s="4">
        <f t="shared" si="60"/>
        <v>795.04114075747998</v>
      </c>
      <c r="M231" s="4">
        <f t="shared" si="61"/>
        <v>4.1140757479979584E-2</v>
      </c>
      <c r="N231" s="4"/>
      <c r="O231" s="4">
        <f t="shared" si="56"/>
        <v>795.0388465592348</v>
      </c>
      <c r="P231" s="4">
        <f t="shared" si="62"/>
        <v>3.8846559234798406E-2</v>
      </c>
      <c r="Q231" s="4"/>
      <c r="R231" s="4">
        <f t="shared" si="57"/>
        <v>794.85004337238911</v>
      </c>
      <c r="S231" s="4">
        <f t="shared" si="63"/>
        <v>-0.14995662761089079</v>
      </c>
      <c r="T231" s="4"/>
      <c r="U231" s="4">
        <f t="shared" si="58"/>
        <v>772.96855580312501</v>
      </c>
      <c r="V231" s="4">
        <f t="shared" si="64"/>
        <v>-22.031444196874986</v>
      </c>
      <c r="W231" s="4"/>
      <c r="X231" s="4">
        <f t="shared" si="65"/>
        <v>1264.8802710525488</v>
      </c>
      <c r="Y231" s="4">
        <f t="shared" si="66"/>
        <v>469.88027105254878</v>
      </c>
      <c r="Z231" s="4"/>
      <c r="AA231" s="4"/>
      <c r="AB231" s="4"/>
    </row>
    <row r="232" spans="2:28" x14ac:dyDescent="0.25">
      <c r="B232" s="3">
        <f t="shared" si="67"/>
        <v>800</v>
      </c>
      <c r="C232" s="5">
        <f t="shared" si="51"/>
        <v>375.70400000000001</v>
      </c>
      <c r="D232" s="1">
        <f t="shared" si="52"/>
        <v>3.9083E-3</v>
      </c>
      <c r="E232" s="1">
        <f t="shared" si="53"/>
        <v>-5.7749999999999998E-7</v>
      </c>
      <c r="F232" s="1">
        <f t="shared" si="54"/>
        <v>0</v>
      </c>
      <c r="G232" s="1"/>
      <c r="H232" s="4">
        <f t="shared" si="55"/>
        <v>383.42</v>
      </c>
      <c r="I232" s="4">
        <f t="shared" si="59"/>
        <v>7.7160000000000082</v>
      </c>
      <c r="J232" s="4"/>
      <c r="L232" s="4">
        <f t="shared" si="60"/>
        <v>800.03384891610108</v>
      </c>
      <c r="M232" s="4">
        <f t="shared" si="61"/>
        <v>3.384891610107843E-2</v>
      </c>
      <c r="N232" s="4"/>
      <c r="O232" s="4">
        <f t="shared" si="56"/>
        <v>800.04619338670364</v>
      </c>
      <c r="P232" s="4">
        <f t="shared" si="62"/>
        <v>4.6193386703635042E-2</v>
      </c>
      <c r="Q232" s="4"/>
      <c r="R232" s="4">
        <f t="shared" si="57"/>
        <v>799.81747948497014</v>
      </c>
      <c r="S232" s="4">
        <f t="shared" si="63"/>
        <v>-0.18252051502986433</v>
      </c>
      <c r="T232" s="4"/>
      <c r="U232" s="4">
        <f t="shared" si="58"/>
        <v>777.18482160000019</v>
      </c>
      <c r="V232" s="4">
        <f t="shared" si="64"/>
        <v>-22.815178399999809</v>
      </c>
      <c r="W232" s="4"/>
      <c r="X232" s="4">
        <f t="shared" si="65"/>
        <v>1281.6812759215738</v>
      </c>
      <c r="Y232" s="4">
        <f t="shared" si="66"/>
        <v>481.68127592157384</v>
      </c>
      <c r="Z232" s="4"/>
      <c r="AA232" s="4"/>
      <c r="AB232" s="4"/>
    </row>
    <row r="233" spans="2:28" x14ac:dyDescent="0.25">
      <c r="B233" s="3">
        <f t="shared" si="67"/>
        <v>805</v>
      </c>
      <c r="C233" s="5">
        <f t="shared" si="51"/>
        <v>377.19470624999997</v>
      </c>
      <c r="D233" s="1">
        <f t="shared" si="52"/>
        <v>3.9083E-3</v>
      </c>
      <c r="E233" s="1">
        <f t="shared" si="53"/>
        <v>-5.7749999999999998E-7</v>
      </c>
      <c r="F233" s="1">
        <f t="shared" si="54"/>
        <v>0</v>
      </c>
      <c r="G233" s="1"/>
      <c r="H233" s="4">
        <f t="shared" si="55"/>
        <v>385.1875</v>
      </c>
      <c r="I233" s="4">
        <f t="shared" si="59"/>
        <v>7.9927937500000326</v>
      </c>
      <c r="J233" s="4"/>
      <c r="L233" s="4">
        <f t="shared" si="60"/>
        <v>805.02571741748216</v>
      </c>
      <c r="M233" s="4">
        <f t="shared" si="61"/>
        <v>2.5717417482155724E-2</v>
      </c>
      <c r="N233" s="4"/>
      <c r="O233" s="4">
        <f t="shared" si="56"/>
        <v>805.05387398335256</v>
      </c>
      <c r="P233" s="4">
        <f t="shared" si="62"/>
        <v>5.3873983352559662E-2</v>
      </c>
      <c r="Q233" s="4"/>
      <c r="R233" s="4">
        <f t="shared" si="57"/>
        <v>804.78347217506735</v>
      </c>
      <c r="S233" s="4">
        <f t="shared" si="63"/>
        <v>-0.21652782493265477</v>
      </c>
      <c r="T233" s="4"/>
      <c r="U233" s="4">
        <f t="shared" si="58"/>
        <v>781.39293627312497</v>
      </c>
      <c r="V233" s="4">
        <f t="shared" si="64"/>
        <v>-23.607063726875026</v>
      </c>
      <c r="W233" s="4"/>
      <c r="X233" s="4">
        <f t="shared" si="65"/>
        <v>1298.6905394336172</v>
      </c>
      <c r="Y233" s="4">
        <f t="shared" si="66"/>
        <v>493.69053943361723</v>
      </c>
      <c r="Z233" s="4"/>
      <c r="AA233" s="4"/>
      <c r="AB233" s="4"/>
    </row>
    <row r="234" spans="2:28" x14ac:dyDescent="0.25">
      <c r="B234" s="3">
        <f t="shared" si="67"/>
        <v>810</v>
      </c>
      <c r="C234" s="5">
        <f t="shared" si="51"/>
        <v>378.68252499999994</v>
      </c>
      <c r="D234" s="1">
        <f t="shared" si="52"/>
        <v>3.9083E-3</v>
      </c>
      <c r="E234" s="1">
        <f t="shared" si="53"/>
        <v>-5.7749999999999998E-7</v>
      </c>
      <c r="F234" s="1">
        <f t="shared" si="54"/>
        <v>0</v>
      </c>
      <c r="G234" s="1"/>
      <c r="H234" s="4">
        <f t="shared" si="55"/>
        <v>386.95499999999998</v>
      </c>
      <c r="I234" s="4">
        <f t="shared" si="59"/>
        <v>8.2724750000000427</v>
      </c>
      <c r="J234" s="4"/>
      <c r="L234" s="4">
        <f t="shared" si="60"/>
        <v>810.01670857263025</v>
      </c>
      <c r="M234" s="4">
        <f t="shared" si="61"/>
        <v>1.6708572630250274E-2</v>
      </c>
      <c r="N234" s="4"/>
      <c r="O234" s="4">
        <f t="shared" si="56"/>
        <v>810.06188993635396</v>
      </c>
      <c r="P234" s="4">
        <f t="shared" si="62"/>
        <v>6.1889936353964004E-2</v>
      </c>
      <c r="Q234" s="4"/>
      <c r="R234" s="4">
        <f t="shared" si="57"/>
        <v>809.74799419473084</v>
      </c>
      <c r="S234" s="4">
        <f t="shared" si="63"/>
        <v>-0.25200580526916383</v>
      </c>
      <c r="T234" s="4"/>
      <c r="U234" s="4">
        <f t="shared" si="58"/>
        <v>785.59289982249982</v>
      </c>
      <c r="V234" s="4">
        <f t="shared" si="64"/>
        <v>-24.407100177500183</v>
      </c>
      <c r="W234" s="4"/>
      <c r="X234" s="4">
        <f t="shared" si="65"/>
        <v>1315.9100083352862</v>
      </c>
      <c r="Y234" s="4">
        <f t="shared" si="66"/>
        <v>505.91000833528619</v>
      </c>
      <c r="Z234" s="4"/>
      <c r="AA234" s="4"/>
      <c r="AB234" s="4"/>
    </row>
    <row r="235" spans="2:28" x14ac:dyDescent="0.25">
      <c r="B235" s="3">
        <f t="shared" si="67"/>
        <v>815</v>
      </c>
      <c r="C235" s="5">
        <f t="shared" si="51"/>
        <v>380.16745625000004</v>
      </c>
      <c r="D235" s="1">
        <f t="shared" si="52"/>
        <v>3.9083E-3</v>
      </c>
      <c r="E235" s="1">
        <f t="shared" si="53"/>
        <v>-5.7749999999999998E-7</v>
      </c>
      <c r="F235" s="1">
        <f t="shared" si="54"/>
        <v>0</v>
      </c>
      <c r="G235" s="1"/>
      <c r="H235" s="4">
        <f t="shared" si="55"/>
        <v>388.72249999999997</v>
      </c>
      <c r="I235" s="4">
        <f t="shared" si="59"/>
        <v>8.5550437499999248</v>
      </c>
      <c r="J235" s="4"/>
      <c r="L235" s="4">
        <f t="shared" si="60"/>
        <v>815.00678404799828</v>
      </c>
      <c r="M235" s="4">
        <f t="shared" si="61"/>
        <v>6.7840479982805846E-3</v>
      </c>
      <c r="N235" s="4"/>
      <c r="O235" s="4">
        <f t="shared" si="56"/>
        <v>815.07024259646846</v>
      </c>
      <c r="P235" s="4">
        <f t="shared" si="62"/>
        <v>7.0242596468460761E-2</v>
      </c>
      <c r="Q235" s="4"/>
      <c r="R235" s="4">
        <f t="shared" si="57"/>
        <v>814.71101815389511</v>
      </c>
      <c r="S235" s="4">
        <f t="shared" si="63"/>
        <v>-0.28898184610488897</v>
      </c>
      <c r="T235" s="4"/>
      <c r="U235" s="4">
        <f t="shared" si="58"/>
        <v>789.78471224812517</v>
      </c>
      <c r="V235" s="4">
        <f t="shared" si="64"/>
        <v>-25.215287751874826</v>
      </c>
      <c r="W235" s="4"/>
      <c r="X235" s="4">
        <f t="shared" si="65"/>
        <v>1333.3416236464964</v>
      </c>
      <c r="Y235" s="4">
        <f t="shared" si="66"/>
        <v>518.34162364649637</v>
      </c>
      <c r="Z235" s="4"/>
      <c r="AA235" s="4"/>
      <c r="AB235" s="4"/>
    </row>
    <row r="236" spans="2:28" x14ac:dyDescent="0.25">
      <c r="B236" s="3">
        <f t="shared" si="67"/>
        <v>820</v>
      </c>
      <c r="C236" s="5">
        <f t="shared" si="51"/>
        <v>381.64949999999999</v>
      </c>
      <c r="D236" s="1">
        <f t="shared" si="52"/>
        <v>3.9083E-3</v>
      </c>
      <c r="E236" s="1">
        <f t="shared" si="53"/>
        <v>-5.7749999999999998E-7</v>
      </c>
      <c r="F236" s="1">
        <f t="shared" si="54"/>
        <v>0</v>
      </c>
      <c r="G236" s="1"/>
      <c r="H236" s="4">
        <f t="shared" si="55"/>
        <v>390.49</v>
      </c>
      <c r="I236" s="4">
        <f t="shared" si="59"/>
        <v>8.84050000000002</v>
      </c>
      <c r="J236" s="4"/>
      <c r="L236" s="4">
        <f t="shared" si="60"/>
        <v>819.99590486958368</v>
      </c>
      <c r="M236" s="4">
        <f t="shared" si="61"/>
        <v>-4.0951304163172608E-3</v>
      </c>
      <c r="N236" s="4"/>
      <c r="O236" s="4">
        <f t="shared" si="56"/>
        <v>820.07893307471795</v>
      </c>
      <c r="P236" s="4">
        <f t="shared" si="62"/>
        <v>7.8933074717951968E-2</v>
      </c>
      <c r="Q236" s="4"/>
      <c r="R236" s="4">
        <f t="shared" si="57"/>
        <v>819.67251652151026</v>
      </c>
      <c r="S236" s="4">
        <f t="shared" si="63"/>
        <v>-0.32748347848973935</v>
      </c>
      <c r="T236" s="4"/>
      <c r="U236" s="4">
        <f t="shared" si="58"/>
        <v>793.96837355000014</v>
      </c>
      <c r="V236" s="4">
        <f t="shared" si="64"/>
        <v>-26.031626449999862</v>
      </c>
      <c r="W236" s="4"/>
      <c r="X236" s="4">
        <f t="shared" si="65"/>
        <v>1350.9873203908523</v>
      </c>
      <c r="Y236" s="4">
        <f t="shared" si="66"/>
        <v>530.98732039085235</v>
      </c>
      <c r="Z236" s="4"/>
      <c r="AA236" s="4"/>
      <c r="AB236" s="4"/>
    </row>
    <row r="237" spans="2:28" x14ac:dyDescent="0.25">
      <c r="B237" s="3">
        <f t="shared" si="67"/>
        <v>825</v>
      </c>
      <c r="C237" s="5">
        <f t="shared" si="51"/>
        <v>383.12865625000001</v>
      </c>
      <c r="D237" s="1">
        <f t="shared" si="52"/>
        <v>3.9083E-3</v>
      </c>
      <c r="E237" s="1">
        <f t="shared" si="53"/>
        <v>-5.7749999999999998E-7</v>
      </c>
      <c r="F237" s="1">
        <f t="shared" si="54"/>
        <v>0</v>
      </c>
      <c r="G237" s="1"/>
      <c r="H237" s="4">
        <f t="shared" si="55"/>
        <v>392.25749999999999</v>
      </c>
      <c r="I237" s="4">
        <f t="shared" si="59"/>
        <v>9.1288437499999873</v>
      </c>
      <c r="J237" s="4"/>
      <c r="L237" s="4">
        <f t="shared" si="60"/>
        <v>824.98403142716279</v>
      </c>
      <c r="M237" s="4">
        <f t="shared" si="61"/>
        <v>-1.5968572837209649E-2</v>
      </c>
      <c r="N237" s="4"/>
      <c r="O237" s="4">
        <f t="shared" si="56"/>
        <v>825.08796223911327</v>
      </c>
      <c r="P237" s="4">
        <f t="shared" si="62"/>
        <v>8.796223911326706E-2</v>
      </c>
      <c r="Q237" s="4"/>
      <c r="R237" s="4">
        <f t="shared" si="57"/>
        <v>824.63246162667724</v>
      </c>
      <c r="S237" s="4">
        <f t="shared" si="63"/>
        <v>-0.36753837332275907</v>
      </c>
      <c r="T237" s="4"/>
      <c r="U237" s="4">
        <f t="shared" si="58"/>
        <v>798.14388372812516</v>
      </c>
      <c r="V237" s="4">
        <f t="shared" si="64"/>
        <v>-26.856116271874839</v>
      </c>
      <c r="W237" s="4"/>
      <c r="X237" s="4">
        <f t="shared" si="65"/>
        <v>1368.8490273269845</v>
      </c>
      <c r="Y237" s="4">
        <f t="shared" si="66"/>
        <v>543.84902732698447</v>
      </c>
      <c r="Z237" s="4"/>
      <c r="AA237" s="4"/>
      <c r="AB237" s="4"/>
    </row>
    <row r="238" spans="2:28" x14ac:dyDescent="0.25">
      <c r="B238" s="3">
        <f t="shared" si="67"/>
        <v>830</v>
      </c>
      <c r="C238" s="5">
        <f t="shared" si="51"/>
        <v>384.60492499999992</v>
      </c>
      <c r="D238" s="1">
        <f t="shared" si="52"/>
        <v>3.9083E-3</v>
      </c>
      <c r="E238" s="1">
        <f t="shared" si="53"/>
        <v>-5.7749999999999998E-7</v>
      </c>
      <c r="F238" s="1">
        <f t="shared" si="54"/>
        <v>0</v>
      </c>
      <c r="G238" s="1"/>
      <c r="H238" s="4">
        <f t="shared" si="55"/>
        <v>394.02499999999998</v>
      </c>
      <c r="I238" s="4">
        <f t="shared" si="59"/>
        <v>9.4200750000000539</v>
      </c>
      <c r="J238" s="4"/>
      <c r="L238" s="4">
        <f t="shared" si="60"/>
        <v>829.97112347865072</v>
      </c>
      <c r="M238" s="4">
        <f t="shared" si="61"/>
        <v>-2.8876521349275208E-2</v>
      </c>
      <c r="N238" s="4"/>
      <c r="O238" s="4">
        <f t="shared" si="56"/>
        <v>830.09733071142841</v>
      </c>
      <c r="P238" s="4">
        <f t="shared" si="62"/>
        <v>9.7330711428412542E-2</v>
      </c>
      <c r="Q238" s="4"/>
      <c r="R238" s="4">
        <f t="shared" si="57"/>
        <v>829.59082565977428</v>
      </c>
      <c r="S238" s="4">
        <f t="shared" si="63"/>
        <v>-0.40917434022571797</v>
      </c>
      <c r="T238" s="4"/>
      <c r="U238" s="4">
        <f t="shared" si="58"/>
        <v>802.31124278249979</v>
      </c>
      <c r="V238" s="4">
        <f t="shared" si="64"/>
        <v>-27.688757217500211</v>
      </c>
      <c r="W238" s="4"/>
      <c r="X238" s="4">
        <f t="shared" si="65"/>
        <v>1386.9286666808403</v>
      </c>
      <c r="Y238" s="4">
        <f t="shared" si="66"/>
        <v>556.92866668084025</v>
      </c>
      <c r="Z238" s="4"/>
      <c r="AA238" s="4"/>
      <c r="AB238" s="4"/>
    </row>
    <row r="239" spans="2:28" x14ac:dyDescent="0.25">
      <c r="B239" s="3">
        <f t="shared" si="67"/>
        <v>835</v>
      </c>
      <c r="C239" s="5">
        <f t="shared" si="51"/>
        <v>386.07830625000003</v>
      </c>
      <c r="D239" s="1">
        <f t="shared" si="52"/>
        <v>3.9083E-3</v>
      </c>
      <c r="E239" s="1">
        <f t="shared" si="53"/>
        <v>-5.7749999999999998E-7</v>
      </c>
      <c r="F239" s="1">
        <f t="shared" si="54"/>
        <v>0</v>
      </c>
      <c r="G239" s="1"/>
      <c r="H239" s="4">
        <f t="shared" si="55"/>
        <v>395.79249999999996</v>
      </c>
      <c r="I239" s="4">
        <f t="shared" si="59"/>
        <v>9.7141937499999358</v>
      </c>
      <c r="J239" s="4"/>
      <c r="L239" s="4">
        <f t="shared" si="60"/>
        <v>834.95714015459521</v>
      </c>
      <c r="M239" s="4">
        <f t="shared" si="61"/>
        <v>-4.2859845404791486E-2</v>
      </c>
      <c r="N239" s="4"/>
      <c r="O239" s="4">
        <f t="shared" si="56"/>
        <v>835.10703886403257</v>
      </c>
      <c r="P239" s="4">
        <f t="shared" si="62"/>
        <v>0.10703886403257457</v>
      </c>
      <c r="Q239" s="4"/>
      <c r="R239" s="4">
        <f t="shared" si="57"/>
        <v>834.54758067358557</v>
      </c>
      <c r="S239" s="4">
        <f t="shared" si="63"/>
        <v>-0.45241932641442872</v>
      </c>
      <c r="T239" s="4"/>
      <c r="U239" s="4">
        <f t="shared" si="58"/>
        <v>806.47045071312516</v>
      </c>
      <c r="V239" s="4">
        <f t="shared" si="64"/>
        <v>-28.52954928687484</v>
      </c>
      <c r="W239" s="4"/>
      <c r="X239" s="4">
        <f t="shared" si="65"/>
        <v>1405.2281538789916</v>
      </c>
      <c r="Y239" s="4">
        <f t="shared" si="66"/>
        <v>570.22815387899163</v>
      </c>
      <c r="Z239" s="4"/>
      <c r="AA239" s="4"/>
      <c r="AB239" s="4"/>
    </row>
    <row r="240" spans="2:28" x14ac:dyDescent="0.25">
      <c r="B240" s="3">
        <f t="shared" si="67"/>
        <v>840</v>
      </c>
      <c r="C240" s="5">
        <f t="shared" si="51"/>
        <v>387.54879999999997</v>
      </c>
      <c r="D240" s="1">
        <f t="shared" si="52"/>
        <v>3.9083E-3</v>
      </c>
      <c r="E240" s="1">
        <f t="shared" si="53"/>
        <v>-5.7749999999999998E-7</v>
      </c>
      <c r="F240" s="1">
        <f t="shared" si="54"/>
        <v>0</v>
      </c>
      <c r="G240" s="1"/>
      <c r="H240" s="4">
        <f t="shared" si="55"/>
        <v>397.56</v>
      </c>
      <c r="I240" s="4">
        <f t="shared" si="59"/>
        <v>10.011200000000031</v>
      </c>
      <c r="J240" s="4"/>
      <c r="L240" s="4">
        <f t="shared" si="60"/>
        <v>839.94203996278816</v>
      </c>
      <c r="M240" s="4">
        <f t="shared" si="61"/>
        <v>-5.7960037211842064E-2</v>
      </c>
      <c r="N240" s="4"/>
      <c r="O240" s="4">
        <f t="shared" si="56"/>
        <v>840.117086816766</v>
      </c>
      <c r="P240" s="4">
        <f t="shared" si="62"/>
        <v>0.11708681676600463</v>
      </c>
      <c r="Q240" s="4"/>
      <c r="R240" s="4">
        <f t="shared" si="57"/>
        <v>839.5026985844238</v>
      </c>
      <c r="S240" s="4">
        <f t="shared" si="63"/>
        <v>-0.497301415576203</v>
      </c>
      <c r="T240" s="4"/>
      <c r="U240" s="4">
        <f t="shared" si="58"/>
        <v>810.62150751999991</v>
      </c>
      <c r="V240" s="4">
        <f t="shared" si="64"/>
        <v>-29.378492480000091</v>
      </c>
      <c r="W240" s="4"/>
      <c r="X240" s="4">
        <f t="shared" si="65"/>
        <v>1423.7493972829543</v>
      </c>
      <c r="Y240" s="4">
        <f t="shared" si="66"/>
        <v>583.74939728295431</v>
      </c>
      <c r="Z240" s="4"/>
      <c r="AA240" s="4"/>
      <c r="AB240" s="4"/>
    </row>
    <row r="241" spans="2:28" x14ac:dyDescent="0.25">
      <c r="B241" s="3">
        <f t="shared" si="67"/>
        <v>845</v>
      </c>
      <c r="C241" s="5">
        <f t="shared" si="51"/>
        <v>389.01640624999999</v>
      </c>
      <c r="D241" s="1">
        <f t="shared" si="52"/>
        <v>3.9083E-3</v>
      </c>
      <c r="E241" s="1">
        <f t="shared" si="53"/>
        <v>-5.7749999999999998E-7</v>
      </c>
      <c r="F241" s="1">
        <f t="shared" si="54"/>
        <v>0</v>
      </c>
      <c r="G241" s="1"/>
      <c r="H241" s="4">
        <f t="shared" si="55"/>
        <v>399.32749999999999</v>
      </c>
      <c r="I241" s="4">
        <f t="shared" si="59"/>
        <v>10.311093749999998</v>
      </c>
      <c r="J241" s="4"/>
      <c r="L241" s="4">
        <f t="shared" si="60"/>
        <v>844.92578079300779</v>
      </c>
      <c r="M241" s="4">
        <f t="shared" si="61"/>
        <v>-7.4219206992211184E-2</v>
      </c>
      <c r="N241" s="4"/>
      <c r="O241" s="4">
        <f t="shared" si="56"/>
        <v>845.12747443387434</v>
      </c>
      <c r="P241" s="4">
        <f t="shared" si="62"/>
        <v>0.12747443387434032</v>
      </c>
      <c r="Q241" s="4"/>
      <c r="R241" s="4">
        <f t="shared" si="57"/>
        <v>844.45615117325633</v>
      </c>
      <c r="S241" s="4">
        <f t="shared" si="63"/>
        <v>-0.54384882674366963</v>
      </c>
      <c r="T241" s="4"/>
      <c r="U241" s="4">
        <f t="shared" si="58"/>
        <v>814.76441320312495</v>
      </c>
      <c r="V241" s="4">
        <f t="shared" si="64"/>
        <v>-30.235586796875054</v>
      </c>
      <c r="W241" s="4"/>
      <c r="X241" s="4">
        <f t="shared" si="65"/>
        <v>1442.4942979245852</v>
      </c>
      <c r="Y241" s="4">
        <f t="shared" si="66"/>
        <v>597.49429792458523</v>
      </c>
      <c r="Z241" s="4"/>
      <c r="AA241" s="4"/>
      <c r="AB241" s="4"/>
    </row>
    <row r="242" spans="2:28" x14ac:dyDescent="0.25">
      <c r="B242" s="3">
        <f t="shared" si="67"/>
        <v>850</v>
      </c>
      <c r="C242" s="5">
        <f t="shared" si="51"/>
        <v>390.48112499999996</v>
      </c>
      <c r="D242" s="1">
        <f t="shared" si="52"/>
        <v>3.9083E-3</v>
      </c>
      <c r="E242" s="1">
        <f t="shared" si="53"/>
        <v>-5.7749999999999998E-7</v>
      </c>
      <c r="F242" s="1">
        <f t="shared" si="54"/>
        <v>0</v>
      </c>
      <c r="G242" s="1"/>
      <c r="H242" s="4">
        <f t="shared" si="55"/>
        <v>401.09499999999997</v>
      </c>
      <c r="I242" s="4">
        <f t="shared" si="59"/>
        <v>10.613875000000007</v>
      </c>
      <c r="J242" s="4"/>
      <c r="L242" s="4">
        <f t="shared" si="60"/>
        <v>849.90831992187327</v>
      </c>
      <c r="M242" s="4">
        <f t="shared" si="61"/>
        <v>-9.1680078126728404E-2</v>
      </c>
      <c r="N242" s="4"/>
      <c r="O242" s="4">
        <f t="shared" si="56"/>
        <v>850.13820132098658</v>
      </c>
      <c r="P242" s="4">
        <f t="shared" si="62"/>
        <v>0.13820132098658178</v>
      </c>
      <c r="Q242" s="4"/>
      <c r="R242" s="4">
        <f t="shared" si="57"/>
        <v>849.40791008682208</v>
      </c>
      <c r="S242" s="4">
        <f t="shared" si="63"/>
        <v>-0.59208991317791515</v>
      </c>
      <c r="T242" s="4"/>
      <c r="U242" s="4">
        <f t="shared" si="58"/>
        <v>818.89916776250004</v>
      </c>
      <c r="V242" s="4">
        <f t="shared" si="64"/>
        <v>-31.100832237499958</v>
      </c>
      <c r="W242" s="4"/>
      <c r="X242" s="4">
        <f t="shared" si="65"/>
        <v>1461.4647492425447</v>
      </c>
      <c r="Y242" s="4">
        <f t="shared" si="66"/>
        <v>611.46474924254471</v>
      </c>
      <c r="Z242" s="4"/>
      <c r="AA242" s="4"/>
      <c r="AB242" s="4"/>
    </row>
    <row r="243" spans="2:28" x14ac:dyDescent="0.25">
      <c r="B243" s="3"/>
      <c r="L243" s="4"/>
      <c r="X243" s="4"/>
    </row>
    <row r="244" spans="2:28" x14ac:dyDescent="0.25">
      <c r="J244" t="s">
        <v>54</v>
      </c>
      <c r="L244" s="4" t="s">
        <v>50</v>
      </c>
      <c r="M244" s="4">
        <f>AVERAGE(M$32:M$242)</f>
        <v>1.3699227750405954E-2</v>
      </c>
      <c r="O244" s="4" t="s">
        <v>50</v>
      </c>
      <c r="P244" s="4">
        <f>AVERAGE(P$32:P$242)</f>
        <v>1.0350790388005399E-2</v>
      </c>
      <c r="R244" s="4" t="s">
        <v>50</v>
      </c>
      <c r="S244" s="4">
        <f>AVERAGE(S$32:S$242)</f>
        <v>8.5457786782801876E-3</v>
      </c>
      <c r="U244" s="4" t="s">
        <v>50</v>
      </c>
      <c r="V244" s="4">
        <f>AVERAGE(V$32:V$242)</f>
        <v>1.2476267063227268E-3</v>
      </c>
      <c r="X244" s="4" t="s">
        <v>50</v>
      </c>
      <c r="Y244" s="4">
        <f>AVERAGE(Y$32:Y$242)</f>
        <v>99.539010256329846</v>
      </c>
    </row>
    <row r="245" spans="2:28" x14ac:dyDescent="0.25">
      <c r="L245" s="4" t="s">
        <v>51</v>
      </c>
      <c r="M245" s="4">
        <f>MAX(M$32:M$242)</f>
        <v>0.13086317362677846</v>
      </c>
      <c r="O245" s="4" t="s">
        <v>51</v>
      </c>
      <c r="P245" s="4">
        <f>MAX(P$32:P$242)</f>
        <v>0.23158015825654843</v>
      </c>
      <c r="R245" s="4" t="s">
        <v>51</v>
      </c>
      <c r="S245" s="4">
        <f>MAX(S$32:S$242)</f>
        <v>0.49895393601875071</v>
      </c>
      <c r="U245" s="4" t="s">
        <v>51</v>
      </c>
      <c r="V245" s="4">
        <f>MAX(V$32:V$242)</f>
        <v>15.255407123124996</v>
      </c>
      <c r="X245" s="4" t="s">
        <v>51</v>
      </c>
      <c r="Y245" s="4">
        <f>MAX(Y$32:Y$242)</f>
        <v>611.46474924254471</v>
      </c>
    </row>
    <row r="246" spans="2:28" x14ac:dyDescent="0.25">
      <c r="L246" s="4" t="s">
        <v>52</v>
      </c>
      <c r="M246" s="4">
        <f>MIN(M$32:M$242)</f>
        <v>-0.23938744503462317</v>
      </c>
      <c r="O246" s="4" t="s">
        <v>52</v>
      </c>
      <c r="P246" s="4">
        <f>MIN(P$32:P$242)</f>
        <v>-0.5134687069043764</v>
      </c>
      <c r="R246" s="4" t="s">
        <v>52</v>
      </c>
      <c r="S246" s="4">
        <f>MIN(S$32:S$242)</f>
        <v>-1.3536238143286425</v>
      </c>
      <c r="U246" s="4" t="s">
        <v>52</v>
      </c>
      <c r="V246" s="4">
        <f>MIN(V$32:V$242)</f>
        <v>-31.10966616799999</v>
      </c>
      <c r="X246" s="4" t="s">
        <v>52</v>
      </c>
      <c r="Y246" s="4">
        <f>MIN(Y$32:Y$242)</f>
        <v>-3.5417247059115198E-3</v>
      </c>
    </row>
    <row r="247" spans="2:28" x14ac:dyDescent="0.25">
      <c r="L247" s="4"/>
      <c r="M247" s="4"/>
      <c r="O247" s="4"/>
      <c r="P247" s="4"/>
      <c r="R247" s="4"/>
      <c r="S247" s="4"/>
      <c r="U247" s="4"/>
      <c r="V247" s="4"/>
      <c r="X247" s="4"/>
      <c r="Y247" s="4"/>
    </row>
    <row r="248" spans="2:28" x14ac:dyDescent="0.25">
      <c r="J248" t="s">
        <v>53</v>
      </c>
      <c r="L248" s="4" t="s">
        <v>50</v>
      </c>
      <c r="M248" s="4">
        <f>AVERAGE(M$42:M$222)</f>
        <v>1.6967985810688774E-2</v>
      </c>
      <c r="O248" s="4" t="s">
        <v>50</v>
      </c>
      <c r="P248" s="4">
        <f>AVERAGE(P$42:P$222)</f>
        <v>1.4783623659322547E-2</v>
      </c>
      <c r="R248" s="4" t="s">
        <v>50</v>
      </c>
      <c r="S248" s="4">
        <f>AVERAGE(S$42:S$222)</f>
        <v>6.9701586993765552E-2</v>
      </c>
      <c r="U248" s="4" t="s">
        <v>50</v>
      </c>
      <c r="V248" s="4">
        <f>AVERAGE(V$42:V$222)</f>
        <v>4.0447583778571774</v>
      </c>
      <c r="X248" s="4" t="s">
        <v>50</v>
      </c>
      <c r="Y248" s="4">
        <f>AVERAGE(Y$42:Y$222)</f>
        <v>61.767841935222634</v>
      </c>
    </row>
    <row r="249" spans="2:28" x14ac:dyDescent="0.25">
      <c r="L249" s="4" t="s">
        <v>51</v>
      </c>
      <c r="M249" s="4">
        <f>MAX(M$42:M$222)</f>
        <v>0.13086317362677846</v>
      </c>
      <c r="O249" s="4" t="s">
        <v>51</v>
      </c>
      <c r="P249" s="4">
        <f>MAX(P$42:P$222)</f>
        <v>0.23158015825654843</v>
      </c>
      <c r="R249" s="4" t="s">
        <v>51</v>
      </c>
      <c r="S249" s="4">
        <f>MAX(S$42:S$222)</f>
        <v>0.49895393601875071</v>
      </c>
      <c r="U249" s="4" t="s">
        <v>51</v>
      </c>
      <c r="V249" s="4">
        <f>MAX(V$42:V$222)</f>
        <v>15.255407123124996</v>
      </c>
      <c r="X249" s="4" t="s">
        <v>51</v>
      </c>
      <c r="Y249" s="4">
        <f>MAX(Y$42:Y$222)</f>
        <v>372.71916790223668</v>
      </c>
    </row>
    <row r="250" spans="2:28" x14ac:dyDescent="0.25">
      <c r="L250" s="4" t="s">
        <v>52</v>
      </c>
      <c r="M250" s="4">
        <f>MIN(M$42:M$222)</f>
        <v>-8.8036102154006812E-2</v>
      </c>
      <c r="O250" s="4" t="s">
        <v>52</v>
      </c>
      <c r="P250" s="4">
        <f>MIN(P$42:P$222)</f>
        <v>-0.12493100392896395</v>
      </c>
      <c r="R250" s="4" t="s">
        <v>52</v>
      </c>
      <c r="S250" s="4">
        <f>MIN(S$42:S$222)</f>
        <v>-0.25745419410094428</v>
      </c>
      <c r="U250" s="4" t="s">
        <v>52</v>
      </c>
      <c r="V250" s="4">
        <f>MIN(V$42:V$222)</f>
        <v>-21.255422827812481</v>
      </c>
      <c r="X250" s="4" t="s">
        <v>52</v>
      </c>
      <c r="Y250" s="4">
        <f>MIN(Y$42:Y$222)</f>
        <v>-3.5417247059115198E-3</v>
      </c>
    </row>
    <row r="251" spans="2:28" x14ac:dyDescent="0.25">
      <c r="L251" s="4"/>
    </row>
    <row r="252" spans="2:28" x14ac:dyDescent="0.25">
      <c r="L252" s="4"/>
    </row>
    <row r="253" spans="2:28" x14ac:dyDescent="0.25">
      <c r="L253" s="4"/>
    </row>
    <row r="254" spans="2:28" x14ac:dyDescent="0.25">
      <c r="B254" s="3">
        <v>222</v>
      </c>
      <c r="C254" s="5">
        <f>$D$21*(1+D254*B254+E254*B254*B254+F254*(B254-100)*B254*B254*B254)</f>
        <v>183.91810899999999</v>
      </c>
      <c r="D254" s="1">
        <f>$D$22</f>
        <v>3.9083E-3</v>
      </c>
      <c r="E254" s="1">
        <f>$D$23</f>
        <v>-5.7749999999999998E-7</v>
      </c>
      <c r="F254" s="1">
        <f>IF(B254&lt;0,$D$24,$D$25)</f>
        <v>0</v>
      </c>
      <c r="G254" s="1"/>
      <c r="H254">
        <f>$F$27*B254+100</f>
        <v>100</v>
      </c>
      <c r="L254" s="4">
        <f>$C254*($C254*($C254*($C254*($C254*$L$22+$L$23)+$L$24)+$L$25)+$L$26)+$L$27</f>
        <v>222.07266657084185</v>
      </c>
      <c r="M254" s="4">
        <f>L254-B254</f>
        <v>7.2666570841846578E-2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2:28" x14ac:dyDescent="0.25">
      <c r="B255" s="3">
        <v>223</v>
      </c>
      <c r="C255" s="5">
        <f>$D$21*(1+D255*B255+E255*B255*B255+F255*(B255-100)*B255*B255*B255)</f>
        <v>184.28324025000001</v>
      </c>
      <c r="D255" s="1">
        <f>$D$22</f>
        <v>3.9083E-3</v>
      </c>
      <c r="E255" s="1">
        <f>$D$23</f>
        <v>-5.7749999999999998E-7</v>
      </c>
      <c r="F255" s="1">
        <f>IF(B255&lt;0,$D$24,$D$25)</f>
        <v>0</v>
      </c>
      <c r="G255" s="1"/>
      <c r="H255">
        <f>$F$27*B255+100</f>
        <v>100</v>
      </c>
      <c r="L255" s="4">
        <f>$C255*($C255*($C255*($C255*($C255*$L$22+$L$23)+$L$24)+$L$25)+$L$26)+$L$27</f>
        <v>223.07288018329629</v>
      </c>
      <c r="M255" s="4">
        <f>L255-B255</f>
        <v>7.2880183296291534E-2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2:28" x14ac:dyDescent="0.25">
      <c r="B256" s="3">
        <v>224</v>
      </c>
      <c r="C256" s="5">
        <f>$D$21*(1+D256*B256+E256*B256*B256+F256*(B256-100)*B256*B256*B256)</f>
        <v>184.64825599999998</v>
      </c>
      <c r="D256" s="1">
        <f>$D$22</f>
        <v>3.9083E-3</v>
      </c>
      <c r="E256" s="1">
        <f>$D$23</f>
        <v>-5.7749999999999998E-7</v>
      </c>
      <c r="F256" s="1">
        <f>IF(B256&lt;0,$D$24,$D$25)</f>
        <v>0</v>
      </c>
      <c r="G256" s="1"/>
      <c r="H256">
        <f>$F$27*B256+100</f>
        <v>100</v>
      </c>
      <c r="L256" s="4">
        <f>$C256*($C256*($C256*($C256*($C256*$L$22+$L$23)+$L$24)+$L$25)+$L$26)+$L$27</f>
        <v>224.07308355777113</v>
      </c>
      <c r="M256" s="4">
        <f>L256-B256</f>
        <v>7.3083557771127516E-2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2:28" x14ac:dyDescent="0.25">
      <c r="B257" s="3">
        <v>226.66</v>
      </c>
      <c r="C257" s="5">
        <f>$D$21*(1+D257*B257+E257*B257*B257+F257*(B257-100)*B257*B257*B257)</f>
        <v>185.6186356641</v>
      </c>
      <c r="D257" s="1">
        <f>$D$22</f>
        <v>3.9083E-3</v>
      </c>
      <c r="E257" s="1">
        <f>$D$23</f>
        <v>-5.7749999999999998E-7</v>
      </c>
      <c r="F257" s="1">
        <f>IF(B257&lt;0,$D$24,$D$25)</f>
        <v>0</v>
      </c>
      <c r="G257" s="1"/>
      <c r="H257">
        <f>$F$27*B257+100</f>
        <v>100</v>
      </c>
      <c r="L257" s="4">
        <f>$C257*($C257*($C257*($C257*($C257*$L$22+$L$23)+$L$24)+$L$25)+$L$26)+$L$27</f>
        <v>226.73357486990929</v>
      </c>
      <c r="M257" s="4">
        <f>L257-B257</f>
        <v>7.3574869909293739E-2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2:28" x14ac:dyDescent="0.25">
      <c r="B258" s="3">
        <v>86.234999999999999</v>
      </c>
      <c r="C258" s="5">
        <f>$D$21*(1+D258*B258+E258*B258*B258+F258*(B258-100)*B258*B258*B258)</f>
        <v>133.27376860575626</v>
      </c>
      <c r="D258" s="1">
        <f>$D$22</f>
        <v>3.9083E-3</v>
      </c>
      <c r="E258" s="1">
        <f>$D$23</f>
        <v>-5.7749999999999998E-7</v>
      </c>
      <c r="F258" s="1">
        <f>IF(B258&lt;0,$D$24,$D$25)</f>
        <v>0</v>
      </c>
      <c r="G258" s="1"/>
      <c r="H258">
        <f>$F$27*B258+100</f>
        <v>100</v>
      </c>
      <c r="L258" s="4">
        <f>$C258*($C258*($C258*($C258*($C258*$L$22+$L$23)+$L$24)+$L$25)+$L$26)+$L$27</f>
        <v>86.19682094896271</v>
      </c>
      <c r="M258" s="4">
        <f>L258-B258</f>
        <v>-3.8179051037289469E-2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ewjax</dc:creator>
  <cp:lastModifiedBy>ewjax</cp:lastModifiedBy>
  <dcterms:created xsi:type="dcterms:W3CDTF">2017-12-15T04:58:32Z</dcterms:created>
  <dcterms:modified xsi:type="dcterms:W3CDTF">2019-01-25T15:54:48Z</dcterms:modified>
</cp:coreProperties>
</file>