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a\Documents\Mutti und Papa Silke\Schichtpläne\2019\"/>
    </mc:Choice>
  </mc:AlternateContent>
  <xr:revisionPtr revIDLastSave="0" documentId="13_ncr:1_{1CF34290-D1F8-4CB8-8C2D-D43E05455CDE}" xr6:coauthVersionLast="40" xr6:coauthVersionMax="40" xr10:uidLastSave="{00000000-0000-0000-0000-000000000000}"/>
  <bookViews>
    <workbookView xWindow="-210" yWindow="120" windowWidth="20730" windowHeight="11460" tabRatio="787" activeTab="1" xr2:uid="{00000000-000D-0000-FFFF-FFFF00000000}"/>
  </bookViews>
  <sheets>
    <sheet name="Zusammenfassung" sheetId="30" r:id="rId1"/>
    <sheet name="Jan 2019" sheetId="47" r:id="rId2"/>
  </sheets>
  <definedNames>
    <definedName name="_xlnm.Print_Area" localSheetId="1">'Jan 2019'!$A$1:$M$38</definedName>
    <definedName name="_xlnm.Print_Area" localSheetId="0">Zusammenfassung!$A$1:$O$38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47" l="1"/>
  <c r="N4" i="47"/>
  <c r="N5" i="47"/>
  <c r="N6" i="47"/>
  <c r="N7" i="47"/>
  <c r="N8" i="47"/>
  <c r="N9" i="47"/>
  <c r="N10" i="47"/>
  <c r="N11" i="47"/>
  <c r="N12" i="47"/>
  <c r="N13" i="47"/>
  <c r="N14" i="47"/>
  <c r="N15" i="47"/>
  <c r="N16" i="47"/>
  <c r="N17" i="47"/>
  <c r="N18" i="47"/>
  <c r="N19" i="47"/>
  <c r="N20" i="47"/>
  <c r="N21" i="47"/>
  <c r="N22" i="47"/>
  <c r="N23" i="47"/>
  <c r="N24" i="47"/>
  <c r="N25" i="47"/>
  <c r="N26" i="47"/>
  <c r="N27" i="47"/>
  <c r="N28" i="47"/>
  <c r="N29" i="47"/>
  <c r="N30" i="47"/>
  <c r="N31" i="47"/>
  <c r="N32" i="47"/>
  <c r="N2" i="47"/>
  <c r="F2" i="47" l="1"/>
  <c r="G2" i="47"/>
  <c r="F3" i="47"/>
  <c r="G3" i="47"/>
  <c r="L3" i="47" s="1"/>
  <c r="K3" i="47" s="1"/>
  <c r="F4" i="47"/>
  <c r="G4" i="47" s="1"/>
  <c r="L4" i="47" s="1"/>
  <c r="F5" i="47"/>
  <c r="G5" i="47" s="1"/>
  <c r="F6" i="47"/>
  <c r="G6" i="47" s="1"/>
  <c r="F7" i="47"/>
  <c r="G7" i="47" s="1"/>
  <c r="L7" i="47" s="1"/>
  <c r="K7" i="47" s="1"/>
  <c r="F8" i="47"/>
  <c r="G8" i="47" s="1"/>
  <c r="L8" i="47" s="1"/>
  <c r="F9" i="47"/>
  <c r="G9" i="47"/>
  <c r="F10" i="47"/>
  <c r="G10" i="47"/>
  <c r="F11" i="47"/>
  <c r="G11" i="47"/>
  <c r="F12" i="47"/>
  <c r="G12" i="47"/>
  <c r="F13" i="47"/>
  <c r="G13" i="47"/>
  <c r="F14" i="47"/>
  <c r="G14" i="47"/>
  <c r="F15" i="47"/>
  <c r="G15" i="47"/>
  <c r="F16" i="47"/>
  <c r="G16" i="47"/>
  <c r="F17" i="47"/>
  <c r="G17" i="47"/>
  <c r="L17" i="47" s="1"/>
  <c r="K17" i="47" s="1"/>
  <c r="F18" i="47"/>
  <c r="G18" i="47"/>
  <c r="F19" i="47"/>
  <c r="G19" i="47"/>
  <c r="L19" i="47" s="1"/>
  <c r="K19" i="47" s="1"/>
  <c r="F20" i="47"/>
  <c r="G20" i="47"/>
  <c r="F21" i="47"/>
  <c r="G21" i="47"/>
  <c r="L21" i="47" s="1"/>
  <c r="K21" i="47" s="1"/>
  <c r="F22" i="47"/>
  <c r="G22" i="47"/>
  <c r="F23" i="47"/>
  <c r="G23" i="47"/>
  <c r="L23" i="47" s="1"/>
  <c r="K23" i="47" s="1"/>
  <c r="F24" i="47"/>
  <c r="G24" i="47"/>
  <c r="F25" i="47"/>
  <c r="G25" i="47"/>
  <c r="L25" i="47" s="1"/>
  <c r="K25" i="47" s="1"/>
  <c r="F26" i="47"/>
  <c r="G26" i="47"/>
  <c r="F27" i="47"/>
  <c r="G27" i="47"/>
  <c r="H27" i="47" s="1"/>
  <c r="F28" i="47"/>
  <c r="G28" i="47"/>
  <c r="F29" i="47"/>
  <c r="G29" i="47"/>
  <c r="L29" i="47" s="1"/>
  <c r="K29" i="47" s="1"/>
  <c r="F30" i="47"/>
  <c r="G30" i="47"/>
  <c r="F31" i="47"/>
  <c r="G31" i="47"/>
  <c r="H31" i="47" s="1"/>
  <c r="F32" i="47"/>
  <c r="G32" i="47"/>
  <c r="I13" i="47"/>
  <c r="I14" i="47"/>
  <c r="H14" i="47" s="1"/>
  <c r="I15" i="47"/>
  <c r="I16" i="47"/>
  <c r="H16" i="47" s="1"/>
  <c r="I17" i="47"/>
  <c r="I18" i="47"/>
  <c r="H18" i="47" s="1"/>
  <c r="I19" i="47"/>
  <c r="I20" i="47"/>
  <c r="I21" i="47"/>
  <c r="E10" i="30"/>
  <c r="D10" i="30"/>
  <c r="G10" i="30"/>
  <c r="I10" i="30"/>
  <c r="J10" i="30"/>
  <c r="K10" i="30"/>
  <c r="L10" i="30"/>
  <c r="M10" i="30"/>
  <c r="H34" i="47"/>
  <c r="B10" i="30" s="1"/>
  <c r="C10" i="30"/>
  <c r="F10" i="30"/>
  <c r="I2" i="47"/>
  <c r="I3" i="47"/>
  <c r="I4" i="47"/>
  <c r="I5" i="47"/>
  <c r="I6" i="47"/>
  <c r="I7" i="47"/>
  <c r="I8" i="47"/>
  <c r="I9" i="47"/>
  <c r="I10" i="47"/>
  <c r="I11" i="47"/>
  <c r="H11" i="47" s="1"/>
  <c r="I12" i="47"/>
  <c r="I22" i="47"/>
  <c r="H22" i="47" s="1"/>
  <c r="I23" i="47"/>
  <c r="I24" i="47"/>
  <c r="H24" i="47" s="1"/>
  <c r="I25" i="47"/>
  <c r="I26" i="47"/>
  <c r="I27" i="47"/>
  <c r="I28" i="47"/>
  <c r="H28" i="47" s="1"/>
  <c r="I29" i="47"/>
  <c r="I30" i="47"/>
  <c r="H30" i="47" s="1"/>
  <c r="I31" i="47"/>
  <c r="I32" i="47"/>
  <c r="H32" i="47" s="1"/>
  <c r="M12" i="30"/>
  <c r="H10" i="30"/>
  <c r="L10" i="47"/>
  <c r="K10" i="47" s="1"/>
  <c r="L11" i="47"/>
  <c r="K11" i="47" s="1"/>
  <c r="L12" i="47"/>
  <c r="K12" i="47" s="1"/>
  <c r="L14" i="47"/>
  <c r="K14" i="47" s="1"/>
  <c r="L16" i="47"/>
  <c r="K16" i="47" s="1"/>
  <c r="L18" i="47"/>
  <c r="K18" i="47" s="1"/>
  <c r="L20" i="47"/>
  <c r="K20" i="47" s="1"/>
  <c r="L22" i="47"/>
  <c r="K22" i="47" s="1"/>
  <c r="L24" i="47"/>
  <c r="K24" i="47" s="1"/>
  <c r="L26" i="47"/>
  <c r="K26" i="47" s="1"/>
  <c r="L28" i="47"/>
  <c r="K28" i="47" s="1"/>
  <c r="L30" i="47"/>
  <c r="K30" i="47" s="1"/>
  <c r="L32" i="47"/>
  <c r="K32" i="47" s="1"/>
  <c r="H33" i="47"/>
  <c r="B9" i="30" s="1"/>
  <c r="J9" i="30"/>
  <c r="F9" i="30"/>
  <c r="H26" i="47"/>
  <c r="H20" i="47"/>
  <c r="H10" i="47"/>
  <c r="M9" i="30"/>
  <c r="L9" i="30"/>
  <c r="K9" i="30"/>
  <c r="I9" i="30"/>
  <c r="H9" i="30"/>
  <c r="G9" i="30"/>
  <c r="E9" i="30"/>
  <c r="D9" i="30"/>
  <c r="C9" i="30"/>
  <c r="H15" i="47" l="1"/>
  <c r="H13" i="47"/>
  <c r="H9" i="47"/>
  <c r="L27" i="47"/>
  <c r="K27" i="47" s="1"/>
  <c r="H6" i="47"/>
  <c r="L6" i="47"/>
  <c r="K6" i="47" s="1"/>
  <c r="L5" i="47"/>
  <c r="K5" i="47" s="1"/>
  <c r="H5" i="47"/>
  <c r="H7" i="47"/>
  <c r="H4" i="47"/>
  <c r="K4" i="47"/>
  <c r="H3" i="47"/>
  <c r="K8" i="47"/>
  <c r="H8" i="47"/>
  <c r="H23" i="47"/>
  <c r="L31" i="47"/>
  <c r="K31" i="47" s="1"/>
  <c r="L15" i="47"/>
  <c r="K15" i="47" s="1"/>
  <c r="H19" i="47"/>
  <c r="H29" i="47"/>
  <c r="L2" i="47"/>
  <c r="K2" i="47" s="1"/>
  <c r="H2" i="47"/>
  <c r="L9" i="47"/>
  <c r="K9" i="47" s="1"/>
  <c r="H17" i="47"/>
  <c r="H21" i="47"/>
  <c r="L13" i="47"/>
  <c r="K13" i="47" s="1"/>
  <c r="H25" i="47"/>
  <c r="H12" i="47"/>
  <c r="B4" i="30"/>
  <c r="M11" i="30"/>
  <c r="I15" i="30"/>
  <c r="F14" i="30"/>
  <c r="K14" i="30"/>
  <c r="F15" i="30"/>
  <c r="L15" i="30"/>
  <c r="D14" i="30"/>
  <c r="J14" i="30"/>
  <c r="L14" i="30"/>
  <c r="I14" i="30"/>
  <c r="H35" i="47"/>
  <c r="H38" i="47" l="1"/>
  <c r="B15" i="30" s="1"/>
  <c r="H37" i="47"/>
  <c r="B14" i="30" s="1"/>
  <c r="G12" i="30"/>
  <c r="G11" i="30"/>
  <c r="E15" i="30"/>
  <c r="K12" i="30"/>
  <c r="K11" i="30"/>
  <c r="L12" i="30"/>
  <c r="L11" i="30"/>
  <c r="C14" i="30"/>
  <c r="C15" i="30"/>
  <c r="D12" i="30"/>
  <c r="D11" i="30"/>
  <c r="D15" i="30"/>
  <c r="H36" i="47"/>
  <c r="B12" i="30" s="1"/>
  <c r="B16" i="30" s="1"/>
  <c r="B11" i="30"/>
  <c r="E14" i="30"/>
  <c r="H12" i="30"/>
  <c r="H11" i="30"/>
  <c r="H15" i="30"/>
  <c r="J15" i="30"/>
  <c r="H14" i="30"/>
  <c r="F12" i="30"/>
  <c r="F11" i="30"/>
  <c r="C12" i="30"/>
  <c r="C11" i="30"/>
  <c r="E12" i="30"/>
  <c r="E11" i="30"/>
  <c r="I12" i="30"/>
  <c r="I11" i="30"/>
  <c r="J12" i="30"/>
  <c r="J11" i="30"/>
  <c r="G14" i="30"/>
  <c r="G15" i="30"/>
  <c r="K15" i="30"/>
  <c r="M14" i="30"/>
  <c r="M15" i="30"/>
  <c r="C16" i="30" l="1"/>
  <c r="D16" i="30" s="1"/>
  <c r="E16" i="30" s="1"/>
  <c r="F16" i="30" s="1"/>
  <c r="G16" i="30" s="1"/>
  <c r="H16" i="30" s="1"/>
  <c r="I16" i="30" s="1"/>
  <c r="J16" i="30" s="1"/>
  <c r="K16" i="30" s="1"/>
  <c r="L16" i="30" s="1"/>
  <c r="M16" i="30" s="1"/>
</calcChain>
</file>

<file path=xl/sharedStrings.xml><?xml version="1.0" encoding="utf-8"?>
<sst xmlns="http://schemas.openxmlformats.org/spreadsheetml/2006/main" count="36" uniqueCount="30">
  <si>
    <t>Beginn erste Schicht</t>
  </si>
  <si>
    <t>Beginn zweite Schicht</t>
  </si>
  <si>
    <t>Ende zweite Schicht</t>
  </si>
  <si>
    <t>Sollarbeitszeit</t>
  </si>
  <si>
    <t>reine Arbeitszeit</t>
  </si>
  <si>
    <t>Überstunden</t>
  </si>
  <si>
    <t>Urlaub</t>
  </si>
  <si>
    <t>Sonntag</t>
  </si>
  <si>
    <t>Arbeitszeit</t>
  </si>
  <si>
    <t>Krank</t>
  </si>
  <si>
    <t>Arbeitsstunden</t>
  </si>
  <si>
    <t>Sonntagsstunden</t>
  </si>
  <si>
    <t>Pause ab 6h</t>
  </si>
  <si>
    <t>Kommentar</t>
  </si>
  <si>
    <t>U/K/F</t>
  </si>
  <si>
    <t>Datum</t>
  </si>
  <si>
    <t>U = Urlaub, K = Krank, F = Feiertag</t>
  </si>
  <si>
    <t>Ende erste Schicht</t>
  </si>
  <si>
    <t>Sollarbeitszeit (h)</t>
  </si>
  <si>
    <t>Überstunden Rest</t>
  </si>
  <si>
    <t>F</t>
  </si>
  <si>
    <t>Überstunden bezahlt</t>
  </si>
  <si>
    <t>Urlaubstage 2017</t>
  </si>
  <si>
    <t>Resturlaub 2017</t>
  </si>
  <si>
    <t>Urlaubstage 2018</t>
  </si>
  <si>
    <t>Resturlaub 2018</t>
  </si>
  <si>
    <t>Restüberstunden 2017</t>
  </si>
  <si>
    <t>Nacht/FT</t>
  </si>
  <si>
    <t>Nacht/Feiertagstunden</t>
  </si>
  <si>
    <t>Nacht/FT-Stunden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</si>
</sst>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mmm\ yyyy"/>
  </numFmts>
  <fonts count="9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1" applyNumberFormat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35"/>
    <xf numFmtId="0" fontId="1" fillId="2" borderId="2" xfId="35" applyBorder="1"/>
    <xf numFmtId="0" fontId="5" fillId="0" borderId="0" xfId="36"/>
    <xf numFmtId="164" fontId="4" fillId="3" borderId="1" xfId="35" applyNumberFormat="1" applyFont="1" applyFill="1"/>
    <xf numFmtId="165" fontId="4" fillId="3" borderId="1" xfId="35" applyNumberFormat="1" applyFont="1" applyFill="1"/>
    <xf numFmtId="0" fontId="4" fillId="3" borderId="1" xfId="35" applyFont="1" applyFill="1"/>
    <xf numFmtId="0" fontId="4" fillId="4" borderId="1" xfId="35" applyFont="1" applyFill="1"/>
    <xf numFmtId="0" fontId="4" fillId="3" borderId="1" xfId="35" applyNumberFormat="1" applyFont="1" applyFill="1"/>
    <xf numFmtId="0" fontId="1" fillId="2" borderId="3" xfId="35" applyBorder="1"/>
    <xf numFmtId="0" fontId="1" fillId="0" borderId="0" xfId="35" applyFill="1" applyBorder="1"/>
    <xf numFmtId="166" fontId="1" fillId="2" borderId="1" xfId="35" applyNumberFormat="1" applyAlignment="1">
      <alignment horizontal="right"/>
    </xf>
    <xf numFmtId="0" fontId="1" fillId="2" borderId="1" xfId="35" applyNumberFormat="1" applyAlignment="1">
      <alignment horizontal="right"/>
    </xf>
    <xf numFmtId="0" fontId="4" fillId="3" borderId="1" xfId="35" applyNumberFormat="1" applyFont="1" applyFill="1" applyProtection="1">
      <protection locked="0"/>
    </xf>
    <xf numFmtId="0" fontId="4" fillId="3" borderId="1" xfId="35" applyFont="1" applyFill="1" applyProtection="1">
      <protection locked="0"/>
    </xf>
    <xf numFmtId="0" fontId="1" fillId="3" borderId="1" xfId="35" applyFill="1" applyProtection="1">
      <protection locked="0"/>
    </xf>
    <xf numFmtId="164" fontId="4" fillId="3" borderId="1" xfId="35" applyNumberFormat="1" applyFont="1" applyFill="1" applyProtection="1">
      <protection locked="0"/>
    </xf>
    <xf numFmtId="14" fontId="4" fillId="4" borderId="1" xfId="35" applyNumberFormat="1" applyFont="1" applyFill="1"/>
    <xf numFmtId="0" fontId="7" fillId="3" borderId="1" xfId="35" applyFont="1" applyFill="1" applyProtection="1">
      <protection locked="0"/>
    </xf>
    <xf numFmtId="0" fontId="7" fillId="3" borderId="1" xfId="35" applyFont="1" applyFill="1"/>
    <xf numFmtId="0" fontId="8" fillId="0" borderId="0" xfId="0" applyFont="1"/>
    <xf numFmtId="0" fontId="1" fillId="5" borderId="0" xfId="35" applyFill="1" applyBorder="1"/>
    <xf numFmtId="0" fontId="5" fillId="5" borderId="0" xfId="36" applyFill="1"/>
  </cellXfs>
  <cellStyles count="95">
    <cellStyle name="Ausgabe 2" xfId="35" xr:uid="{00000000-0005-0000-0000-000000000000}"/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Standard" xfId="0" builtinId="0"/>
    <cellStyle name="Standard 2" xfId="36" xr:uid="{00000000-0005-0000-0000-00005E000000}"/>
  </cellStyles>
  <dxfs count="1">
    <dxf>
      <numFmt numFmtId="19" formatCode="dd/mm/yyyy"/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view="pageLayout" zoomScale="80" zoomScaleNormal="70" zoomScalePageLayoutView="80" workbookViewId="0">
      <selection activeCell="B15" sqref="B15"/>
    </sheetView>
  </sheetViews>
  <sheetFormatPr baseColWidth="10" defaultRowHeight="15.75" x14ac:dyDescent="0.25"/>
  <cols>
    <col min="1" max="1" width="25.375" style="3" customWidth="1"/>
    <col min="2" max="3" width="10.625" style="3" customWidth="1"/>
    <col min="4" max="4" width="11.375" style="3" customWidth="1"/>
    <col min="5" max="5" width="9.375" style="3" customWidth="1"/>
    <col min="6" max="7" width="9.875" style="3" customWidth="1"/>
    <col min="8" max="8" width="10.375" style="3" customWidth="1"/>
    <col min="9" max="9" width="11.875" style="3" customWidth="1"/>
    <col min="10" max="10" width="8.875" style="3" customWidth="1"/>
    <col min="11" max="11" width="9.375" style="3" customWidth="1"/>
    <col min="12" max="12" width="10" style="3" customWidth="1"/>
    <col min="13" max="13" width="9.125" style="3" customWidth="1"/>
    <col min="14" max="14" width="10.125" style="3" customWidth="1"/>
    <col min="15" max="15" width="9.625" style="3" customWidth="1"/>
    <col min="16" max="256" width="10.875" style="3"/>
    <col min="257" max="257" width="16" style="3" customWidth="1"/>
    <col min="258" max="259" width="18.125" style="3" customWidth="1"/>
    <col min="260" max="260" width="19.125" style="3" customWidth="1"/>
    <col min="261" max="261" width="17.5" style="3" customWidth="1"/>
    <col min="262" max="262" width="10.875" style="3"/>
    <col min="263" max="263" width="15" style="3" customWidth="1"/>
    <col min="264" max="264" width="12.5" style="3" customWidth="1"/>
    <col min="265" max="265" width="12.875" style="3" customWidth="1"/>
    <col min="266" max="267" width="6.5" style="3" customWidth="1"/>
    <col min="268" max="269" width="8.125" style="3" customWidth="1"/>
    <col min="270" max="270" width="16.375" style="3" customWidth="1"/>
    <col min="271" max="271" width="16" style="3" customWidth="1"/>
    <col min="272" max="512" width="10.875" style="3"/>
    <col min="513" max="513" width="16" style="3" customWidth="1"/>
    <col min="514" max="515" width="18.125" style="3" customWidth="1"/>
    <col min="516" max="516" width="19.125" style="3" customWidth="1"/>
    <col min="517" max="517" width="17.5" style="3" customWidth="1"/>
    <col min="518" max="518" width="10.875" style="3"/>
    <col min="519" max="519" width="15" style="3" customWidth="1"/>
    <col min="520" max="520" width="12.5" style="3" customWidth="1"/>
    <col min="521" max="521" width="12.875" style="3" customWidth="1"/>
    <col min="522" max="523" width="6.5" style="3" customWidth="1"/>
    <col min="524" max="525" width="8.125" style="3" customWidth="1"/>
    <col min="526" max="526" width="16.375" style="3" customWidth="1"/>
    <col min="527" max="527" width="16" style="3" customWidth="1"/>
    <col min="528" max="768" width="10.875" style="3"/>
    <col min="769" max="769" width="16" style="3" customWidth="1"/>
    <col min="770" max="771" width="18.125" style="3" customWidth="1"/>
    <col min="772" max="772" width="19.125" style="3" customWidth="1"/>
    <col min="773" max="773" width="17.5" style="3" customWidth="1"/>
    <col min="774" max="774" width="10.875" style="3"/>
    <col min="775" max="775" width="15" style="3" customWidth="1"/>
    <col min="776" max="776" width="12.5" style="3" customWidth="1"/>
    <col min="777" max="777" width="12.875" style="3" customWidth="1"/>
    <col min="778" max="779" width="6.5" style="3" customWidth="1"/>
    <col min="780" max="781" width="8.125" style="3" customWidth="1"/>
    <col min="782" max="782" width="16.375" style="3" customWidth="1"/>
    <col min="783" max="783" width="16" style="3" customWidth="1"/>
    <col min="784" max="1024" width="10.875" style="3"/>
    <col min="1025" max="1025" width="16" style="3" customWidth="1"/>
    <col min="1026" max="1027" width="18.125" style="3" customWidth="1"/>
    <col min="1028" max="1028" width="19.125" style="3" customWidth="1"/>
    <col min="1029" max="1029" width="17.5" style="3" customWidth="1"/>
    <col min="1030" max="1030" width="10.875" style="3"/>
    <col min="1031" max="1031" width="15" style="3" customWidth="1"/>
    <col min="1032" max="1032" width="12.5" style="3" customWidth="1"/>
    <col min="1033" max="1033" width="12.875" style="3" customWidth="1"/>
    <col min="1034" max="1035" width="6.5" style="3" customWidth="1"/>
    <col min="1036" max="1037" width="8.125" style="3" customWidth="1"/>
    <col min="1038" max="1038" width="16.375" style="3" customWidth="1"/>
    <col min="1039" max="1039" width="16" style="3" customWidth="1"/>
    <col min="1040" max="1280" width="10.875" style="3"/>
    <col min="1281" max="1281" width="16" style="3" customWidth="1"/>
    <col min="1282" max="1283" width="18.125" style="3" customWidth="1"/>
    <col min="1284" max="1284" width="19.125" style="3" customWidth="1"/>
    <col min="1285" max="1285" width="17.5" style="3" customWidth="1"/>
    <col min="1286" max="1286" width="10.875" style="3"/>
    <col min="1287" max="1287" width="15" style="3" customWidth="1"/>
    <col min="1288" max="1288" width="12.5" style="3" customWidth="1"/>
    <col min="1289" max="1289" width="12.875" style="3" customWidth="1"/>
    <col min="1290" max="1291" width="6.5" style="3" customWidth="1"/>
    <col min="1292" max="1293" width="8.125" style="3" customWidth="1"/>
    <col min="1294" max="1294" width="16.375" style="3" customWidth="1"/>
    <col min="1295" max="1295" width="16" style="3" customWidth="1"/>
    <col min="1296" max="1536" width="10.875" style="3"/>
    <col min="1537" max="1537" width="16" style="3" customWidth="1"/>
    <col min="1538" max="1539" width="18.125" style="3" customWidth="1"/>
    <col min="1540" max="1540" width="19.125" style="3" customWidth="1"/>
    <col min="1541" max="1541" width="17.5" style="3" customWidth="1"/>
    <col min="1542" max="1542" width="10.875" style="3"/>
    <col min="1543" max="1543" width="15" style="3" customWidth="1"/>
    <col min="1544" max="1544" width="12.5" style="3" customWidth="1"/>
    <col min="1545" max="1545" width="12.875" style="3" customWidth="1"/>
    <col min="1546" max="1547" width="6.5" style="3" customWidth="1"/>
    <col min="1548" max="1549" width="8.125" style="3" customWidth="1"/>
    <col min="1550" max="1550" width="16.375" style="3" customWidth="1"/>
    <col min="1551" max="1551" width="16" style="3" customWidth="1"/>
    <col min="1552" max="1792" width="10.875" style="3"/>
    <col min="1793" max="1793" width="16" style="3" customWidth="1"/>
    <col min="1794" max="1795" width="18.125" style="3" customWidth="1"/>
    <col min="1796" max="1796" width="19.125" style="3" customWidth="1"/>
    <col min="1797" max="1797" width="17.5" style="3" customWidth="1"/>
    <col min="1798" max="1798" width="10.875" style="3"/>
    <col min="1799" max="1799" width="15" style="3" customWidth="1"/>
    <col min="1800" max="1800" width="12.5" style="3" customWidth="1"/>
    <col min="1801" max="1801" width="12.875" style="3" customWidth="1"/>
    <col min="1802" max="1803" width="6.5" style="3" customWidth="1"/>
    <col min="1804" max="1805" width="8.125" style="3" customWidth="1"/>
    <col min="1806" max="1806" width="16.375" style="3" customWidth="1"/>
    <col min="1807" max="1807" width="16" style="3" customWidth="1"/>
    <col min="1808" max="2048" width="10.875" style="3"/>
    <col min="2049" max="2049" width="16" style="3" customWidth="1"/>
    <col min="2050" max="2051" width="18.125" style="3" customWidth="1"/>
    <col min="2052" max="2052" width="19.125" style="3" customWidth="1"/>
    <col min="2053" max="2053" width="17.5" style="3" customWidth="1"/>
    <col min="2054" max="2054" width="10.875" style="3"/>
    <col min="2055" max="2055" width="15" style="3" customWidth="1"/>
    <col min="2056" max="2056" width="12.5" style="3" customWidth="1"/>
    <col min="2057" max="2057" width="12.875" style="3" customWidth="1"/>
    <col min="2058" max="2059" width="6.5" style="3" customWidth="1"/>
    <col min="2060" max="2061" width="8.125" style="3" customWidth="1"/>
    <col min="2062" max="2062" width="16.375" style="3" customWidth="1"/>
    <col min="2063" max="2063" width="16" style="3" customWidth="1"/>
    <col min="2064" max="2304" width="10.875" style="3"/>
    <col min="2305" max="2305" width="16" style="3" customWidth="1"/>
    <col min="2306" max="2307" width="18.125" style="3" customWidth="1"/>
    <col min="2308" max="2308" width="19.125" style="3" customWidth="1"/>
    <col min="2309" max="2309" width="17.5" style="3" customWidth="1"/>
    <col min="2310" max="2310" width="10.875" style="3"/>
    <col min="2311" max="2311" width="15" style="3" customWidth="1"/>
    <col min="2312" max="2312" width="12.5" style="3" customWidth="1"/>
    <col min="2313" max="2313" width="12.875" style="3" customWidth="1"/>
    <col min="2314" max="2315" width="6.5" style="3" customWidth="1"/>
    <col min="2316" max="2317" width="8.125" style="3" customWidth="1"/>
    <col min="2318" max="2318" width="16.375" style="3" customWidth="1"/>
    <col min="2319" max="2319" width="16" style="3" customWidth="1"/>
    <col min="2320" max="2560" width="10.875" style="3"/>
    <col min="2561" max="2561" width="16" style="3" customWidth="1"/>
    <col min="2562" max="2563" width="18.125" style="3" customWidth="1"/>
    <col min="2564" max="2564" width="19.125" style="3" customWidth="1"/>
    <col min="2565" max="2565" width="17.5" style="3" customWidth="1"/>
    <col min="2566" max="2566" width="10.875" style="3"/>
    <col min="2567" max="2567" width="15" style="3" customWidth="1"/>
    <col min="2568" max="2568" width="12.5" style="3" customWidth="1"/>
    <col min="2569" max="2569" width="12.875" style="3" customWidth="1"/>
    <col min="2570" max="2571" width="6.5" style="3" customWidth="1"/>
    <col min="2572" max="2573" width="8.125" style="3" customWidth="1"/>
    <col min="2574" max="2574" width="16.375" style="3" customWidth="1"/>
    <col min="2575" max="2575" width="16" style="3" customWidth="1"/>
    <col min="2576" max="2816" width="10.875" style="3"/>
    <col min="2817" max="2817" width="16" style="3" customWidth="1"/>
    <col min="2818" max="2819" width="18.125" style="3" customWidth="1"/>
    <col min="2820" max="2820" width="19.125" style="3" customWidth="1"/>
    <col min="2821" max="2821" width="17.5" style="3" customWidth="1"/>
    <col min="2822" max="2822" width="10.875" style="3"/>
    <col min="2823" max="2823" width="15" style="3" customWidth="1"/>
    <col min="2824" max="2824" width="12.5" style="3" customWidth="1"/>
    <col min="2825" max="2825" width="12.875" style="3" customWidth="1"/>
    <col min="2826" max="2827" width="6.5" style="3" customWidth="1"/>
    <col min="2828" max="2829" width="8.125" style="3" customWidth="1"/>
    <col min="2830" max="2830" width="16.375" style="3" customWidth="1"/>
    <col min="2831" max="2831" width="16" style="3" customWidth="1"/>
    <col min="2832" max="3072" width="10.875" style="3"/>
    <col min="3073" max="3073" width="16" style="3" customWidth="1"/>
    <col min="3074" max="3075" width="18.125" style="3" customWidth="1"/>
    <col min="3076" max="3076" width="19.125" style="3" customWidth="1"/>
    <col min="3077" max="3077" width="17.5" style="3" customWidth="1"/>
    <col min="3078" max="3078" width="10.875" style="3"/>
    <col min="3079" max="3079" width="15" style="3" customWidth="1"/>
    <col min="3080" max="3080" width="12.5" style="3" customWidth="1"/>
    <col min="3081" max="3081" width="12.875" style="3" customWidth="1"/>
    <col min="3082" max="3083" width="6.5" style="3" customWidth="1"/>
    <col min="3084" max="3085" width="8.125" style="3" customWidth="1"/>
    <col min="3086" max="3086" width="16.375" style="3" customWidth="1"/>
    <col min="3087" max="3087" width="16" style="3" customWidth="1"/>
    <col min="3088" max="3328" width="10.875" style="3"/>
    <col min="3329" max="3329" width="16" style="3" customWidth="1"/>
    <col min="3330" max="3331" width="18.125" style="3" customWidth="1"/>
    <col min="3332" max="3332" width="19.125" style="3" customWidth="1"/>
    <col min="3333" max="3333" width="17.5" style="3" customWidth="1"/>
    <col min="3334" max="3334" width="10.875" style="3"/>
    <col min="3335" max="3335" width="15" style="3" customWidth="1"/>
    <col min="3336" max="3336" width="12.5" style="3" customWidth="1"/>
    <col min="3337" max="3337" width="12.875" style="3" customWidth="1"/>
    <col min="3338" max="3339" width="6.5" style="3" customWidth="1"/>
    <col min="3340" max="3341" width="8.125" style="3" customWidth="1"/>
    <col min="3342" max="3342" width="16.375" style="3" customWidth="1"/>
    <col min="3343" max="3343" width="16" style="3" customWidth="1"/>
    <col min="3344" max="3584" width="10.875" style="3"/>
    <col min="3585" max="3585" width="16" style="3" customWidth="1"/>
    <col min="3586" max="3587" width="18.125" style="3" customWidth="1"/>
    <col min="3588" max="3588" width="19.125" style="3" customWidth="1"/>
    <col min="3589" max="3589" width="17.5" style="3" customWidth="1"/>
    <col min="3590" max="3590" width="10.875" style="3"/>
    <col min="3591" max="3591" width="15" style="3" customWidth="1"/>
    <col min="3592" max="3592" width="12.5" style="3" customWidth="1"/>
    <col min="3593" max="3593" width="12.875" style="3" customWidth="1"/>
    <col min="3594" max="3595" width="6.5" style="3" customWidth="1"/>
    <col min="3596" max="3597" width="8.125" style="3" customWidth="1"/>
    <col min="3598" max="3598" width="16.375" style="3" customWidth="1"/>
    <col min="3599" max="3599" width="16" style="3" customWidth="1"/>
    <col min="3600" max="3840" width="10.875" style="3"/>
    <col min="3841" max="3841" width="16" style="3" customWidth="1"/>
    <col min="3842" max="3843" width="18.125" style="3" customWidth="1"/>
    <col min="3844" max="3844" width="19.125" style="3" customWidth="1"/>
    <col min="3845" max="3845" width="17.5" style="3" customWidth="1"/>
    <col min="3846" max="3846" width="10.875" style="3"/>
    <col min="3847" max="3847" width="15" style="3" customWidth="1"/>
    <col min="3848" max="3848" width="12.5" style="3" customWidth="1"/>
    <col min="3849" max="3849" width="12.875" style="3" customWidth="1"/>
    <col min="3850" max="3851" width="6.5" style="3" customWidth="1"/>
    <col min="3852" max="3853" width="8.125" style="3" customWidth="1"/>
    <col min="3854" max="3854" width="16.375" style="3" customWidth="1"/>
    <col min="3855" max="3855" width="16" style="3" customWidth="1"/>
    <col min="3856" max="4096" width="10.875" style="3"/>
    <col min="4097" max="4097" width="16" style="3" customWidth="1"/>
    <col min="4098" max="4099" width="18.125" style="3" customWidth="1"/>
    <col min="4100" max="4100" width="19.125" style="3" customWidth="1"/>
    <col min="4101" max="4101" width="17.5" style="3" customWidth="1"/>
    <col min="4102" max="4102" width="10.875" style="3"/>
    <col min="4103" max="4103" width="15" style="3" customWidth="1"/>
    <col min="4104" max="4104" width="12.5" style="3" customWidth="1"/>
    <col min="4105" max="4105" width="12.875" style="3" customWidth="1"/>
    <col min="4106" max="4107" width="6.5" style="3" customWidth="1"/>
    <col min="4108" max="4109" width="8.125" style="3" customWidth="1"/>
    <col min="4110" max="4110" width="16.375" style="3" customWidth="1"/>
    <col min="4111" max="4111" width="16" style="3" customWidth="1"/>
    <col min="4112" max="4352" width="10.875" style="3"/>
    <col min="4353" max="4353" width="16" style="3" customWidth="1"/>
    <col min="4354" max="4355" width="18.125" style="3" customWidth="1"/>
    <col min="4356" max="4356" width="19.125" style="3" customWidth="1"/>
    <col min="4357" max="4357" width="17.5" style="3" customWidth="1"/>
    <col min="4358" max="4358" width="10.875" style="3"/>
    <col min="4359" max="4359" width="15" style="3" customWidth="1"/>
    <col min="4360" max="4360" width="12.5" style="3" customWidth="1"/>
    <col min="4361" max="4361" width="12.875" style="3" customWidth="1"/>
    <col min="4362" max="4363" width="6.5" style="3" customWidth="1"/>
    <col min="4364" max="4365" width="8.125" style="3" customWidth="1"/>
    <col min="4366" max="4366" width="16.375" style="3" customWidth="1"/>
    <col min="4367" max="4367" width="16" style="3" customWidth="1"/>
    <col min="4368" max="4608" width="10.875" style="3"/>
    <col min="4609" max="4609" width="16" style="3" customWidth="1"/>
    <col min="4610" max="4611" width="18.125" style="3" customWidth="1"/>
    <col min="4612" max="4612" width="19.125" style="3" customWidth="1"/>
    <col min="4613" max="4613" width="17.5" style="3" customWidth="1"/>
    <col min="4614" max="4614" width="10.875" style="3"/>
    <col min="4615" max="4615" width="15" style="3" customWidth="1"/>
    <col min="4616" max="4616" width="12.5" style="3" customWidth="1"/>
    <col min="4617" max="4617" width="12.875" style="3" customWidth="1"/>
    <col min="4618" max="4619" width="6.5" style="3" customWidth="1"/>
    <col min="4620" max="4621" width="8.125" style="3" customWidth="1"/>
    <col min="4622" max="4622" width="16.375" style="3" customWidth="1"/>
    <col min="4623" max="4623" width="16" style="3" customWidth="1"/>
    <col min="4624" max="4864" width="10.875" style="3"/>
    <col min="4865" max="4865" width="16" style="3" customWidth="1"/>
    <col min="4866" max="4867" width="18.125" style="3" customWidth="1"/>
    <col min="4868" max="4868" width="19.125" style="3" customWidth="1"/>
    <col min="4869" max="4869" width="17.5" style="3" customWidth="1"/>
    <col min="4870" max="4870" width="10.875" style="3"/>
    <col min="4871" max="4871" width="15" style="3" customWidth="1"/>
    <col min="4872" max="4872" width="12.5" style="3" customWidth="1"/>
    <col min="4873" max="4873" width="12.875" style="3" customWidth="1"/>
    <col min="4874" max="4875" width="6.5" style="3" customWidth="1"/>
    <col min="4876" max="4877" width="8.125" style="3" customWidth="1"/>
    <col min="4878" max="4878" width="16.375" style="3" customWidth="1"/>
    <col min="4879" max="4879" width="16" style="3" customWidth="1"/>
    <col min="4880" max="5120" width="10.875" style="3"/>
    <col min="5121" max="5121" width="16" style="3" customWidth="1"/>
    <col min="5122" max="5123" width="18.125" style="3" customWidth="1"/>
    <col min="5124" max="5124" width="19.125" style="3" customWidth="1"/>
    <col min="5125" max="5125" width="17.5" style="3" customWidth="1"/>
    <col min="5126" max="5126" width="10.875" style="3"/>
    <col min="5127" max="5127" width="15" style="3" customWidth="1"/>
    <col min="5128" max="5128" width="12.5" style="3" customWidth="1"/>
    <col min="5129" max="5129" width="12.875" style="3" customWidth="1"/>
    <col min="5130" max="5131" width="6.5" style="3" customWidth="1"/>
    <col min="5132" max="5133" width="8.125" style="3" customWidth="1"/>
    <col min="5134" max="5134" width="16.375" style="3" customWidth="1"/>
    <col min="5135" max="5135" width="16" style="3" customWidth="1"/>
    <col min="5136" max="5376" width="10.875" style="3"/>
    <col min="5377" max="5377" width="16" style="3" customWidth="1"/>
    <col min="5378" max="5379" width="18.125" style="3" customWidth="1"/>
    <col min="5380" max="5380" width="19.125" style="3" customWidth="1"/>
    <col min="5381" max="5381" width="17.5" style="3" customWidth="1"/>
    <col min="5382" max="5382" width="10.875" style="3"/>
    <col min="5383" max="5383" width="15" style="3" customWidth="1"/>
    <col min="5384" max="5384" width="12.5" style="3" customWidth="1"/>
    <col min="5385" max="5385" width="12.875" style="3" customWidth="1"/>
    <col min="5386" max="5387" width="6.5" style="3" customWidth="1"/>
    <col min="5388" max="5389" width="8.125" style="3" customWidth="1"/>
    <col min="5390" max="5390" width="16.375" style="3" customWidth="1"/>
    <col min="5391" max="5391" width="16" style="3" customWidth="1"/>
    <col min="5392" max="5632" width="10.875" style="3"/>
    <col min="5633" max="5633" width="16" style="3" customWidth="1"/>
    <col min="5634" max="5635" width="18.125" style="3" customWidth="1"/>
    <col min="5636" max="5636" width="19.125" style="3" customWidth="1"/>
    <col min="5637" max="5637" width="17.5" style="3" customWidth="1"/>
    <col min="5638" max="5638" width="10.875" style="3"/>
    <col min="5639" max="5639" width="15" style="3" customWidth="1"/>
    <col min="5640" max="5640" width="12.5" style="3" customWidth="1"/>
    <col min="5641" max="5641" width="12.875" style="3" customWidth="1"/>
    <col min="5642" max="5643" width="6.5" style="3" customWidth="1"/>
    <col min="5644" max="5645" width="8.125" style="3" customWidth="1"/>
    <col min="5646" max="5646" width="16.375" style="3" customWidth="1"/>
    <col min="5647" max="5647" width="16" style="3" customWidth="1"/>
    <col min="5648" max="5888" width="10.875" style="3"/>
    <col min="5889" max="5889" width="16" style="3" customWidth="1"/>
    <col min="5890" max="5891" width="18.125" style="3" customWidth="1"/>
    <col min="5892" max="5892" width="19.125" style="3" customWidth="1"/>
    <col min="5893" max="5893" width="17.5" style="3" customWidth="1"/>
    <col min="5894" max="5894" width="10.875" style="3"/>
    <col min="5895" max="5895" width="15" style="3" customWidth="1"/>
    <col min="5896" max="5896" width="12.5" style="3" customWidth="1"/>
    <col min="5897" max="5897" width="12.875" style="3" customWidth="1"/>
    <col min="5898" max="5899" width="6.5" style="3" customWidth="1"/>
    <col min="5900" max="5901" width="8.125" style="3" customWidth="1"/>
    <col min="5902" max="5902" width="16.375" style="3" customWidth="1"/>
    <col min="5903" max="5903" width="16" style="3" customWidth="1"/>
    <col min="5904" max="6144" width="10.875" style="3"/>
    <col min="6145" max="6145" width="16" style="3" customWidth="1"/>
    <col min="6146" max="6147" width="18.125" style="3" customWidth="1"/>
    <col min="6148" max="6148" width="19.125" style="3" customWidth="1"/>
    <col min="6149" max="6149" width="17.5" style="3" customWidth="1"/>
    <col min="6150" max="6150" width="10.875" style="3"/>
    <col min="6151" max="6151" width="15" style="3" customWidth="1"/>
    <col min="6152" max="6152" width="12.5" style="3" customWidth="1"/>
    <col min="6153" max="6153" width="12.875" style="3" customWidth="1"/>
    <col min="6154" max="6155" width="6.5" style="3" customWidth="1"/>
    <col min="6156" max="6157" width="8.125" style="3" customWidth="1"/>
    <col min="6158" max="6158" width="16.375" style="3" customWidth="1"/>
    <col min="6159" max="6159" width="16" style="3" customWidth="1"/>
    <col min="6160" max="6400" width="10.875" style="3"/>
    <col min="6401" max="6401" width="16" style="3" customWidth="1"/>
    <col min="6402" max="6403" width="18.125" style="3" customWidth="1"/>
    <col min="6404" max="6404" width="19.125" style="3" customWidth="1"/>
    <col min="6405" max="6405" width="17.5" style="3" customWidth="1"/>
    <col min="6406" max="6406" width="10.875" style="3"/>
    <col min="6407" max="6407" width="15" style="3" customWidth="1"/>
    <col min="6408" max="6408" width="12.5" style="3" customWidth="1"/>
    <col min="6409" max="6409" width="12.875" style="3" customWidth="1"/>
    <col min="6410" max="6411" width="6.5" style="3" customWidth="1"/>
    <col min="6412" max="6413" width="8.125" style="3" customWidth="1"/>
    <col min="6414" max="6414" width="16.375" style="3" customWidth="1"/>
    <col min="6415" max="6415" width="16" style="3" customWidth="1"/>
    <col min="6416" max="6656" width="10.875" style="3"/>
    <col min="6657" max="6657" width="16" style="3" customWidth="1"/>
    <col min="6658" max="6659" width="18.125" style="3" customWidth="1"/>
    <col min="6660" max="6660" width="19.125" style="3" customWidth="1"/>
    <col min="6661" max="6661" width="17.5" style="3" customWidth="1"/>
    <col min="6662" max="6662" width="10.875" style="3"/>
    <col min="6663" max="6663" width="15" style="3" customWidth="1"/>
    <col min="6664" max="6664" width="12.5" style="3" customWidth="1"/>
    <col min="6665" max="6665" width="12.875" style="3" customWidth="1"/>
    <col min="6666" max="6667" width="6.5" style="3" customWidth="1"/>
    <col min="6668" max="6669" width="8.125" style="3" customWidth="1"/>
    <col min="6670" max="6670" width="16.375" style="3" customWidth="1"/>
    <col min="6671" max="6671" width="16" style="3" customWidth="1"/>
    <col min="6672" max="6912" width="10.875" style="3"/>
    <col min="6913" max="6913" width="16" style="3" customWidth="1"/>
    <col min="6914" max="6915" width="18.125" style="3" customWidth="1"/>
    <col min="6916" max="6916" width="19.125" style="3" customWidth="1"/>
    <col min="6917" max="6917" width="17.5" style="3" customWidth="1"/>
    <col min="6918" max="6918" width="10.875" style="3"/>
    <col min="6919" max="6919" width="15" style="3" customWidth="1"/>
    <col min="6920" max="6920" width="12.5" style="3" customWidth="1"/>
    <col min="6921" max="6921" width="12.875" style="3" customWidth="1"/>
    <col min="6922" max="6923" width="6.5" style="3" customWidth="1"/>
    <col min="6924" max="6925" width="8.125" style="3" customWidth="1"/>
    <col min="6926" max="6926" width="16.375" style="3" customWidth="1"/>
    <col min="6927" max="6927" width="16" style="3" customWidth="1"/>
    <col min="6928" max="7168" width="10.875" style="3"/>
    <col min="7169" max="7169" width="16" style="3" customWidth="1"/>
    <col min="7170" max="7171" width="18.125" style="3" customWidth="1"/>
    <col min="7172" max="7172" width="19.125" style="3" customWidth="1"/>
    <col min="7173" max="7173" width="17.5" style="3" customWidth="1"/>
    <col min="7174" max="7174" width="10.875" style="3"/>
    <col min="7175" max="7175" width="15" style="3" customWidth="1"/>
    <col min="7176" max="7176" width="12.5" style="3" customWidth="1"/>
    <col min="7177" max="7177" width="12.875" style="3" customWidth="1"/>
    <col min="7178" max="7179" width="6.5" style="3" customWidth="1"/>
    <col min="7180" max="7181" width="8.125" style="3" customWidth="1"/>
    <col min="7182" max="7182" width="16.375" style="3" customWidth="1"/>
    <col min="7183" max="7183" width="16" style="3" customWidth="1"/>
    <col min="7184" max="7424" width="10.875" style="3"/>
    <col min="7425" max="7425" width="16" style="3" customWidth="1"/>
    <col min="7426" max="7427" width="18.125" style="3" customWidth="1"/>
    <col min="7428" max="7428" width="19.125" style="3" customWidth="1"/>
    <col min="7429" max="7429" width="17.5" style="3" customWidth="1"/>
    <col min="7430" max="7430" width="10.875" style="3"/>
    <col min="7431" max="7431" width="15" style="3" customWidth="1"/>
    <col min="7432" max="7432" width="12.5" style="3" customWidth="1"/>
    <col min="7433" max="7433" width="12.875" style="3" customWidth="1"/>
    <col min="7434" max="7435" width="6.5" style="3" customWidth="1"/>
    <col min="7436" max="7437" width="8.125" style="3" customWidth="1"/>
    <col min="7438" max="7438" width="16.375" style="3" customWidth="1"/>
    <col min="7439" max="7439" width="16" style="3" customWidth="1"/>
    <col min="7440" max="7680" width="10.875" style="3"/>
    <col min="7681" max="7681" width="16" style="3" customWidth="1"/>
    <col min="7682" max="7683" width="18.125" style="3" customWidth="1"/>
    <col min="7684" max="7684" width="19.125" style="3" customWidth="1"/>
    <col min="7685" max="7685" width="17.5" style="3" customWidth="1"/>
    <col min="7686" max="7686" width="10.875" style="3"/>
    <col min="7687" max="7687" width="15" style="3" customWidth="1"/>
    <col min="7688" max="7688" width="12.5" style="3" customWidth="1"/>
    <col min="7689" max="7689" width="12.875" style="3" customWidth="1"/>
    <col min="7690" max="7691" width="6.5" style="3" customWidth="1"/>
    <col min="7692" max="7693" width="8.125" style="3" customWidth="1"/>
    <col min="7694" max="7694" width="16.375" style="3" customWidth="1"/>
    <col min="7695" max="7695" width="16" style="3" customWidth="1"/>
    <col min="7696" max="7936" width="10.875" style="3"/>
    <col min="7937" max="7937" width="16" style="3" customWidth="1"/>
    <col min="7938" max="7939" width="18.125" style="3" customWidth="1"/>
    <col min="7940" max="7940" width="19.125" style="3" customWidth="1"/>
    <col min="7941" max="7941" width="17.5" style="3" customWidth="1"/>
    <col min="7942" max="7942" width="10.875" style="3"/>
    <col min="7943" max="7943" width="15" style="3" customWidth="1"/>
    <col min="7944" max="7944" width="12.5" style="3" customWidth="1"/>
    <col min="7945" max="7945" width="12.875" style="3" customWidth="1"/>
    <col min="7946" max="7947" width="6.5" style="3" customWidth="1"/>
    <col min="7948" max="7949" width="8.125" style="3" customWidth="1"/>
    <col min="7950" max="7950" width="16.375" style="3" customWidth="1"/>
    <col min="7951" max="7951" width="16" style="3" customWidth="1"/>
    <col min="7952" max="8192" width="10.875" style="3"/>
    <col min="8193" max="8193" width="16" style="3" customWidth="1"/>
    <col min="8194" max="8195" width="18.125" style="3" customWidth="1"/>
    <col min="8196" max="8196" width="19.125" style="3" customWidth="1"/>
    <col min="8197" max="8197" width="17.5" style="3" customWidth="1"/>
    <col min="8198" max="8198" width="10.875" style="3"/>
    <col min="8199" max="8199" width="15" style="3" customWidth="1"/>
    <col min="8200" max="8200" width="12.5" style="3" customWidth="1"/>
    <col min="8201" max="8201" width="12.875" style="3" customWidth="1"/>
    <col min="8202" max="8203" width="6.5" style="3" customWidth="1"/>
    <col min="8204" max="8205" width="8.125" style="3" customWidth="1"/>
    <col min="8206" max="8206" width="16.375" style="3" customWidth="1"/>
    <col min="8207" max="8207" width="16" style="3" customWidth="1"/>
    <col min="8208" max="8448" width="10.875" style="3"/>
    <col min="8449" max="8449" width="16" style="3" customWidth="1"/>
    <col min="8450" max="8451" width="18.125" style="3" customWidth="1"/>
    <col min="8452" max="8452" width="19.125" style="3" customWidth="1"/>
    <col min="8453" max="8453" width="17.5" style="3" customWidth="1"/>
    <col min="8454" max="8454" width="10.875" style="3"/>
    <col min="8455" max="8455" width="15" style="3" customWidth="1"/>
    <col min="8456" max="8456" width="12.5" style="3" customWidth="1"/>
    <col min="8457" max="8457" width="12.875" style="3" customWidth="1"/>
    <col min="8458" max="8459" width="6.5" style="3" customWidth="1"/>
    <col min="8460" max="8461" width="8.125" style="3" customWidth="1"/>
    <col min="8462" max="8462" width="16.375" style="3" customWidth="1"/>
    <col min="8463" max="8463" width="16" style="3" customWidth="1"/>
    <col min="8464" max="8704" width="10.875" style="3"/>
    <col min="8705" max="8705" width="16" style="3" customWidth="1"/>
    <col min="8706" max="8707" width="18.125" style="3" customWidth="1"/>
    <col min="8708" max="8708" width="19.125" style="3" customWidth="1"/>
    <col min="8709" max="8709" width="17.5" style="3" customWidth="1"/>
    <col min="8710" max="8710" width="10.875" style="3"/>
    <col min="8711" max="8711" width="15" style="3" customWidth="1"/>
    <col min="8712" max="8712" width="12.5" style="3" customWidth="1"/>
    <col min="8713" max="8713" width="12.875" style="3" customWidth="1"/>
    <col min="8714" max="8715" width="6.5" style="3" customWidth="1"/>
    <col min="8716" max="8717" width="8.125" style="3" customWidth="1"/>
    <col min="8718" max="8718" width="16.375" style="3" customWidth="1"/>
    <col min="8719" max="8719" width="16" style="3" customWidth="1"/>
    <col min="8720" max="8960" width="10.875" style="3"/>
    <col min="8961" max="8961" width="16" style="3" customWidth="1"/>
    <col min="8962" max="8963" width="18.125" style="3" customWidth="1"/>
    <col min="8964" max="8964" width="19.125" style="3" customWidth="1"/>
    <col min="8965" max="8965" width="17.5" style="3" customWidth="1"/>
    <col min="8966" max="8966" width="10.875" style="3"/>
    <col min="8967" max="8967" width="15" style="3" customWidth="1"/>
    <col min="8968" max="8968" width="12.5" style="3" customWidth="1"/>
    <col min="8969" max="8969" width="12.875" style="3" customWidth="1"/>
    <col min="8970" max="8971" width="6.5" style="3" customWidth="1"/>
    <col min="8972" max="8973" width="8.125" style="3" customWidth="1"/>
    <col min="8974" max="8974" width="16.375" style="3" customWidth="1"/>
    <col min="8975" max="8975" width="16" style="3" customWidth="1"/>
    <col min="8976" max="9216" width="10.875" style="3"/>
    <col min="9217" max="9217" width="16" style="3" customWidth="1"/>
    <col min="9218" max="9219" width="18.125" style="3" customWidth="1"/>
    <col min="9220" max="9220" width="19.125" style="3" customWidth="1"/>
    <col min="9221" max="9221" width="17.5" style="3" customWidth="1"/>
    <col min="9222" max="9222" width="10.875" style="3"/>
    <col min="9223" max="9223" width="15" style="3" customWidth="1"/>
    <col min="9224" max="9224" width="12.5" style="3" customWidth="1"/>
    <col min="9225" max="9225" width="12.875" style="3" customWidth="1"/>
    <col min="9226" max="9227" width="6.5" style="3" customWidth="1"/>
    <col min="9228" max="9229" width="8.125" style="3" customWidth="1"/>
    <col min="9230" max="9230" width="16.375" style="3" customWidth="1"/>
    <col min="9231" max="9231" width="16" style="3" customWidth="1"/>
    <col min="9232" max="9472" width="10.875" style="3"/>
    <col min="9473" max="9473" width="16" style="3" customWidth="1"/>
    <col min="9474" max="9475" width="18.125" style="3" customWidth="1"/>
    <col min="9476" max="9476" width="19.125" style="3" customWidth="1"/>
    <col min="9477" max="9477" width="17.5" style="3" customWidth="1"/>
    <col min="9478" max="9478" width="10.875" style="3"/>
    <col min="9479" max="9479" width="15" style="3" customWidth="1"/>
    <col min="9480" max="9480" width="12.5" style="3" customWidth="1"/>
    <col min="9481" max="9481" width="12.875" style="3" customWidth="1"/>
    <col min="9482" max="9483" width="6.5" style="3" customWidth="1"/>
    <col min="9484" max="9485" width="8.125" style="3" customWidth="1"/>
    <col min="9486" max="9486" width="16.375" style="3" customWidth="1"/>
    <col min="9487" max="9487" width="16" style="3" customWidth="1"/>
    <col min="9488" max="9728" width="10.875" style="3"/>
    <col min="9729" max="9729" width="16" style="3" customWidth="1"/>
    <col min="9730" max="9731" width="18.125" style="3" customWidth="1"/>
    <col min="9732" max="9732" width="19.125" style="3" customWidth="1"/>
    <col min="9733" max="9733" width="17.5" style="3" customWidth="1"/>
    <col min="9734" max="9734" width="10.875" style="3"/>
    <col min="9735" max="9735" width="15" style="3" customWidth="1"/>
    <col min="9736" max="9736" width="12.5" style="3" customWidth="1"/>
    <col min="9737" max="9737" width="12.875" style="3" customWidth="1"/>
    <col min="9738" max="9739" width="6.5" style="3" customWidth="1"/>
    <col min="9740" max="9741" width="8.125" style="3" customWidth="1"/>
    <col min="9742" max="9742" width="16.375" style="3" customWidth="1"/>
    <col min="9743" max="9743" width="16" style="3" customWidth="1"/>
    <col min="9744" max="9984" width="10.875" style="3"/>
    <col min="9985" max="9985" width="16" style="3" customWidth="1"/>
    <col min="9986" max="9987" width="18.125" style="3" customWidth="1"/>
    <col min="9988" max="9988" width="19.125" style="3" customWidth="1"/>
    <col min="9989" max="9989" width="17.5" style="3" customWidth="1"/>
    <col min="9990" max="9990" width="10.875" style="3"/>
    <col min="9991" max="9991" width="15" style="3" customWidth="1"/>
    <col min="9992" max="9992" width="12.5" style="3" customWidth="1"/>
    <col min="9993" max="9993" width="12.875" style="3" customWidth="1"/>
    <col min="9994" max="9995" width="6.5" style="3" customWidth="1"/>
    <col min="9996" max="9997" width="8.125" style="3" customWidth="1"/>
    <col min="9998" max="9998" width="16.375" style="3" customWidth="1"/>
    <col min="9999" max="9999" width="16" style="3" customWidth="1"/>
    <col min="10000" max="10240" width="10.875" style="3"/>
    <col min="10241" max="10241" width="16" style="3" customWidth="1"/>
    <col min="10242" max="10243" width="18.125" style="3" customWidth="1"/>
    <col min="10244" max="10244" width="19.125" style="3" customWidth="1"/>
    <col min="10245" max="10245" width="17.5" style="3" customWidth="1"/>
    <col min="10246" max="10246" width="10.875" style="3"/>
    <col min="10247" max="10247" width="15" style="3" customWidth="1"/>
    <col min="10248" max="10248" width="12.5" style="3" customWidth="1"/>
    <col min="10249" max="10249" width="12.875" style="3" customWidth="1"/>
    <col min="10250" max="10251" width="6.5" style="3" customWidth="1"/>
    <col min="10252" max="10253" width="8.125" style="3" customWidth="1"/>
    <col min="10254" max="10254" width="16.375" style="3" customWidth="1"/>
    <col min="10255" max="10255" width="16" style="3" customWidth="1"/>
    <col min="10256" max="10496" width="10.875" style="3"/>
    <col min="10497" max="10497" width="16" style="3" customWidth="1"/>
    <col min="10498" max="10499" width="18.125" style="3" customWidth="1"/>
    <col min="10500" max="10500" width="19.125" style="3" customWidth="1"/>
    <col min="10501" max="10501" width="17.5" style="3" customWidth="1"/>
    <col min="10502" max="10502" width="10.875" style="3"/>
    <col min="10503" max="10503" width="15" style="3" customWidth="1"/>
    <col min="10504" max="10504" width="12.5" style="3" customWidth="1"/>
    <col min="10505" max="10505" width="12.875" style="3" customWidth="1"/>
    <col min="10506" max="10507" width="6.5" style="3" customWidth="1"/>
    <col min="10508" max="10509" width="8.125" style="3" customWidth="1"/>
    <col min="10510" max="10510" width="16.375" style="3" customWidth="1"/>
    <col min="10511" max="10511" width="16" style="3" customWidth="1"/>
    <col min="10512" max="10752" width="10.875" style="3"/>
    <col min="10753" max="10753" width="16" style="3" customWidth="1"/>
    <col min="10754" max="10755" width="18.125" style="3" customWidth="1"/>
    <col min="10756" max="10756" width="19.125" style="3" customWidth="1"/>
    <col min="10757" max="10757" width="17.5" style="3" customWidth="1"/>
    <col min="10758" max="10758" width="10.875" style="3"/>
    <col min="10759" max="10759" width="15" style="3" customWidth="1"/>
    <col min="10760" max="10760" width="12.5" style="3" customWidth="1"/>
    <col min="10761" max="10761" width="12.875" style="3" customWidth="1"/>
    <col min="10762" max="10763" width="6.5" style="3" customWidth="1"/>
    <col min="10764" max="10765" width="8.125" style="3" customWidth="1"/>
    <col min="10766" max="10766" width="16.375" style="3" customWidth="1"/>
    <col min="10767" max="10767" width="16" style="3" customWidth="1"/>
    <col min="10768" max="11008" width="10.875" style="3"/>
    <col min="11009" max="11009" width="16" style="3" customWidth="1"/>
    <col min="11010" max="11011" width="18.125" style="3" customWidth="1"/>
    <col min="11012" max="11012" width="19.125" style="3" customWidth="1"/>
    <col min="11013" max="11013" width="17.5" style="3" customWidth="1"/>
    <col min="11014" max="11014" width="10.875" style="3"/>
    <col min="11015" max="11015" width="15" style="3" customWidth="1"/>
    <col min="11016" max="11016" width="12.5" style="3" customWidth="1"/>
    <col min="11017" max="11017" width="12.875" style="3" customWidth="1"/>
    <col min="11018" max="11019" width="6.5" style="3" customWidth="1"/>
    <col min="11020" max="11021" width="8.125" style="3" customWidth="1"/>
    <col min="11022" max="11022" width="16.375" style="3" customWidth="1"/>
    <col min="11023" max="11023" width="16" style="3" customWidth="1"/>
    <col min="11024" max="11264" width="10.875" style="3"/>
    <col min="11265" max="11265" width="16" style="3" customWidth="1"/>
    <col min="11266" max="11267" width="18.125" style="3" customWidth="1"/>
    <col min="11268" max="11268" width="19.125" style="3" customWidth="1"/>
    <col min="11269" max="11269" width="17.5" style="3" customWidth="1"/>
    <col min="11270" max="11270" width="10.875" style="3"/>
    <col min="11271" max="11271" width="15" style="3" customWidth="1"/>
    <col min="11272" max="11272" width="12.5" style="3" customWidth="1"/>
    <col min="11273" max="11273" width="12.875" style="3" customWidth="1"/>
    <col min="11274" max="11275" width="6.5" style="3" customWidth="1"/>
    <col min="11276" max="11277" width="8.125" style="3" customWidth="1"/>
    <col min="11278" max="11278" width="16.375" style="3" customWidth="1"/>
    <col min="11279" max="11279" width="16" style="3" customWidth="1"/>
    <col min="11280" max="11520" width="10.875" style="3"/>
    <col min="11521" max="11521" width="16" style="3" customWidth="1"/>
    <col min="11522" max="11523" width="18.125" style="3" customWidth="1"/>
    <col min="11524" max="11524" width="19.125" style="3" customWidth="1"/>
    <col min="11525" max="11525" width="17.5" style="3" customWidth="1"/>
    <col min="11526" max="11526" width="10.875" style="3"/>
    <col min="11527" max="11527" width="15" style="3" customWidth="1"/>
    <col min="11528" max="11528" width="12.5" style="3" customWidth="1"/>
    <col min="11529" max="11529" width="12.875" style="3" customWidth="1"/>
    <col min="11530" max="11531" width="6.5" style="3" customWidth="1"/>
    <col min="11532" max="11533" width="8.125" style="3" customWidth="1"/>
    <col min="11534" max="11534" width="16.375" style="3" customWidth="1"/>
    <col min="11535" max="11535" width="16" style="3" customWidth="1"/>
    <col min="11536" max="11776" width="10.875" style="3"/>
    <col min="11777" max="11777" width="16" style="3" customWidth="1"/>
    <col min="11778" max="11779" width="18.125" style="3" customWidth="1"/>
    <col min="11780" max="11780" width="19.125" style="3" customWidth="1"/>
    <col min="11781" max="11781" width="17.5" style="3" customWidth="1"/>
    <col min="11782" max="11782" width="10.875" style="3"/>
    <col min="11783" max="11783" width="15" style="3" customWidth="1"/>
    <col min="11784" max="11784" width="12.5" style="3" customWidth="1"/>
    <col min="11785" max="11785" width="12.875" style="3" customWidth="1"/>
    <col min="11786" max="11787" width="6.5" style="3" customWidth="1"/>
    <col min="11788" max="11789" width="8.125" style="3" customWidth="1"/>
    <col min="11790" max="11790" width="16.375" style="3" customWidth="1"/>
    <col min="11791" max="11791" width="16" style="3" customWidth="1"/>
    <col min="11792" max="12032" width="10.875" style="3"/>
    <col min="12033" max="12033" width="16" style="3" customWidth="1"/>
    <col min="12034" max="12035" width="18.125" style="3" customWidth="1"/>
    <col min="12036" max="12036" width="19.125" style="3" customWidth="1"/>
    <col min="12037" max="12037" width="17.5" style="3" customWidth="1"/>
    <col min="12038" max="12038" width="10.875" style="3"/>
    <col min="12039" max="12039" width="15" style="3" customWidth="1"/>
    <col min="12040" max="12040" width="12.5" style="3" customWidth="1"/>
    <col min="12041" max="12041" width="12.875" style="3" customWidth="1"/>
    <col min="12042" max="12043" width="6.5" style="3" customWidth="1"/>
    <col min="12044" max="12045" width="8.125" style="3" customWidth="1"/>
    <col min="12046" max="12046" width="16.375" style="3" customWidth="1"/>
    <col min="12047" max="12047" width="16" style="3" customWidth="1"/>
    <col min="12048" max="12288" width="10.875" style="3"/>
    <col min="12289" max="12289" width="16" style="3" customWidth="1"/>
    <col min="12290" max="12291" width="18.125" style="3" customWidth="1"/>
    <col min="12292" max="12292" width="19.125" style="3" customWidth="1"/>
    <col min="12293" max="12293" width="17.5" style="3" customWidth="1"/>
    <col min="12294" max="12294" width="10.875" style="3"/>
    <col min="12295" max="12295" width="15" style="3" customWidth="1"/>
    <col min="12296" max="12296" width="12.5" style="3" customWidth="1"/>
    <col min="12297" max="12297" width="12.875" style="3" customWidth="1"/>
    <col min="12298" max="12299" width="6.5" style="3" customWidth="1"/>
    <col min="12300" max="12301" width="8.125" style="3" customWidth="1"/>
    <col min="12302" max="12302" width="16.375" style="3" customWidth="1"/>
    <col min="12303" max="12303" width="16" style="3" customWidth="1"/>
    <col min="12304" max="12544" width="10.875" style="3"/>
    <col min="12545" max="12545" width="16" style="3" customWidth="1"/>
    <col min="12546" max="12547" width="18.125" style="3" customWidth="1"/>
    <col min="12548" max="12548" width="19.125" style="3" customWidth="1"/>
    <col min="12549" max="12549" width="17.5" style="3" customWidth="1"/>
    <col min="12550" max="12550" width="10.875" style="3"/>
    <col min="12551" max="12551" width="15" style="3" customWidth="1"/>
    <col min="12552" max="12552" width="12.5" style="3" customWidth="1"/>
    <col min="12553" max="12553" width="12.875" style="3" customWidth="1"/>
    <col min="12554" max="12555" width="6.5" style="3" customWidth="1"/>
    <col min="12556" max="12557" width="8.125" style="3" customWidth="1"/>
    <col min="12558" max="12558" width="16.375" style="3" customWidth="1"/>
    <col min="12559" max="12559" width="16" style="3" customWidth="1"/>
    <col min="12560" max="12800" width="10.875" style="3"/>
    <col min="12801" max="12801" width="16" style="3" customWidth="1"/>
    <col min="12802" max="12803" width="18.125" style="3" customWidth="1"/>
    <col min="12804" max="12804" width="19.125" style="3" customWidth="1"/>
    <col min="12805" max="12805" width="17.5" style="3" customWidth="1"/>
    <col min="12806" max="12806" width="10.875" style="3"/>
    <col min="12807" max="12807" width="15" style="3" customWidth="1"/>
    <col min="12808" max="12808" width="12.5" style="3" customWidth="1"/>
    <col min="12809" max="12809" width="12.875" style="3" customWidth="1"/>
    <col min="12810" max="12811" width="6.5" style="3" customWidth="1"/>
    <col min="12812" max="12813" width="8.125" style="3" customWidth="1"/>
    <col min="12814" max="12814" width="16.375" style="3" customWidth="1"/>
    <col min="12815" max="12815" width="16" style="3" customWidth="1"/>
    <col min="12816" max="13056" width="10.875" style="3"/>
    <col min="13057" max="13057" width="16" style="3" customWidth="1"/>
    <col min="13058" max="13059" width="18.125" style="3" customWidth="1"/>
    <col min="13060" max="13060" width="19.125" style="3" customWidth="1"/>
    <col min="13061" max="13061" width="17.5" style="3" customWidth="1"/>
    <col min="13062" max="13062" width="10.875" style="3"/>
    <col min="13063" max="13063" width="15" style="3" customWidth="1"/>
    <col min="13064" max="13064" width="12.5" style="3" customWidth="1"/>
    <col min="13065" max="13065" width="12.875" style="3" customWidth="1"/>
    <col min="13066" max="13067" width="6.5" style="3" customWidth="1"/>
    <col min="13068" max="13069" width="8.125" style="3" customWidth="1"/>
    <col min="13070" max="13070" width="16.375" style="3" customWidth="1"/>
    <col min="13071" max="13071" width="16" style="3" customWidth="1"/>
    <col min="13072" max="13312" width="10.875" style="3"/>
    <col min="13313" max="13313" width="16" style="3" customWidth="1"/>
    <col min="13314" max="13315" width="18.125" style="3" customWidth="1"/>
    <col min="13316" max="13316" width="19.125" style="3" customWidth="1"/>
    <col min="13317" max="13317" width="17.5" style="3" customWidth="1"/>
    <col min="13318" max="13318" width="10.875" style="3"/>
    <col min="13319" max="13319" width="15" style="3" customWidth="1"/>
    <col min="13320" max="13320" width="12.5" style="3" customWidth="1"/>
    <col min="13321" max="13321" width="12.875" style="3" customWidth="1"/>
    <col min="13322" max="13323" width="6.5" style="3" customWidth="1"/>
    <col min="13324" max="13325" width="8.125" style="3" customWidth="1"/>
    <col min="13326" max="13326" width="16.375" style="3" customWidth="1"/>
    <col min="13327" max="13327" width="16" style="3" customWidth="1"/>
    <col min="13328" max="13568" width="10.875" style="3"/>
    <col min="13569" max="13569" width="16" style="3" customWidth="1"/>
    <col min="13570" max="13571" width="18.125" style="3" customWidth="1"/>
    <col min="13572" max="13572" width="19.125" style="3" customWidth="1"/>
    <col min="13573" max="13573" width="17.5" style="3" customWidth="1"/>
    <col min="13574" max="13574" width="10.875" style="3"/>
    <col min="13575" max="13575" width="15" style="3" customWidth="1"/>
    <col min="13576" max="13576" width="12.5" style="3" customWidth="1"/>
    <col min="13577" max="13577" width="12.875" style="3" customWidth="1"/>
    <col min="13578" max="13579" width="6.5" style="3" customWidth="1"/>
    <col min="13580" max="13581" width="8.125" style="3" customWidth="1"/>
    <col min="13582" max="13582" width="16.375" style="3" customWidth="1"/>
    <col min="13583" max="13583" width="16" style="3" customWidth="1"/>
    <col min="13584" max="13824" width="10.875" style="3"/>
    <col min="13825" max="13825" width="16" style="3" customWidth="1"/>
    <col min="13826" max="13827" width="18.125" style="3" customWidth="1"/>
    <col min="13828" max="13828" width="19.125" style="3" customWidth="1"/>
    <col min="13829" max="13829" width="17.5" style="3" customWidth="1"/>
    <col min="13830" max="13830" width="10.875" style="3"/>
    <col min="13831" max="13831" width="15" style="3" customWidth="1"/>
    <col min="13832" max="13832" width="12.5" style="3" customWidth="1"/>
    <col min="13833" max="13833" width="12.875" style="3" customWidth="1"/>
    <col min="13834" max="13835" width="6.5" style="3" customWidth="1"/>
    <col min="13836" max="13837" width="8.125" style="3" customWidth="1"/>
    <col min="13838" max="13838" width="16.375" style="3" customWidth="1"/>
    <col min="13839" max="13839" width="16" style="3" customWidth="1"/>
    <col min="13840" max="14080" width="10.875" style="3"/>
    <col min="14081" max="14081" width="16" style="3" customWidth="1"/>
    <col min="14082" max="14083" width="18.125" style="3" customWidth="1"/>
    <col min="14084" max="14084" width="19.125" style="3" customWidth="1"/>
    <col min="14085" max="14085" width="17.5" style="3" customWidth="1"/>
    <col min="14086" max="14086" width="10.875" style="3"/>
    <col min="14087" max="14087" width="15" style="3" customWidth="1"/>
    <col min="14088" max="14088" width="12.5" style="3" customWidth="1"/>
    <col min="14089" max="14089" width="12.875" style="3" customWidth="1"/>
    <col min="14090" max="14091" width="6.5" style="3" customWidth="1"/>
    <col min="14092" max="14093" width="8.125" style="3" customWidth="1"/>
    <col min="14094" max="14094" width="16.375" style="3" customWidth="1"/>
    <col min="14095" max="14095" width="16" style="3" customWidth="1"/>
    <col min="14096" max="14336" width="10.875" style="3"/>
    <col min="14337" max="14337" width="16" style="3" customWidth="1"/>
    <col min="14338" max="14339" width="18.125" style="3" customWidth="1"/>
    <col min="14340" max="14340" width="19.125" style="3" customWidth="1"/>
    <col min="14341" max="14341" width="17.5" style="3" customWidth="1"/>
    <col min="14342" max="14342" width="10.875" style="3"/>
    <col min="14343" max="14343" width="15" style="3" customWidth="1"/>
    <col min="14344" max="14344" width="12.5" style="3" customWidth="1"/>
    <col min="14345" max="14345" width="12.875" style="3" customWidth="1"/>
    <col min="14346" max="14347" width="6.5" style="3" customWidth="1"/>
    <col min="14348" max="14349" width="8.125" style="3" customWidth="1"/>
    <col min="14350" max="14350" width="16.375" style="3" customWidth="1"/>
    <col min="14351" max="14351" width="16" style="3" customWidth="1"/>
    <col min="14352" max="14592" width="10.875" style="3"/>
    <col min="14593" max="14593" width="16" style="3" customWidth="1"/>
    <col min="14594" max="14595" width="18.125" style="3" customWidth="1"/>
    <col min="14596" max="14596" width="19.125" style="3" customWidth="1"/>
    <col min="14597" max="14597" width="17.5" style="3" customWidth="1"/>
    <col min="14598" max="14598" width="10.875" style="3"/>
    <col min="14599" max="14599" width="15" style="3" customWidth="1"/>
    <col min="14600" max="14600" width="12.5" style="3" customWidth="1"/>
    <col min="14601" max="14601" width="12.875" style="3" customWidth="1"/>
    <col min="14602" max="14603" width="6.5" style="3" customWidth="1"/>
    <col min="14604" max="14605" width="8.125" style="3" customWidth="1"/>
    <col min="14606" max="14606" width="16.375" style="3" customWidth="1"/>
    <col min="14607" max="14607" width="16" style="3" customWidth="1"/>
    <col min="14608" max="14848" width="10.875" style="3"/>
    <col min="14849" max="14849" width="16" style="3" customWidth="1"/>
    <col min="14850" max="14851" width="18.125" style="3" customWidth="1"/>
    <col min="14852" max="14852" width="19.125" style="3" customWidth="1"/>
    <col min="14853" max="14853" width="17.5" style="3" customWidth="1"/>
    <col min="14854" max="14854" width="10.875" style="3"/>
    <col min="14855" max="14855" width="15" style="3" customWidth="1"/>
    <col min="14856" max="14856" width="12.5" style="3" customWidth="1"/>
    <col min="14857" max="14857" width="12.875" style="3" customWidth="1"/>
    <col min="14858" max="14859" width="6.5" style="3" customWidth="1"/>
    <col min="14860" max="14861" width="8.125" style="3" customWidth="1"/>
    <col min="14862" max="14862" width="16.375" style="3" customWidth="1"/>
    <col min="14863" max="14863" width="16" style="3" customWidth="1"/>
    <col min="14864" max="15104" width="10.875" style="3"/>
    <col min="15105" max="15105" width="16" style="3" customWidth="1"/>
    <col min="15106" max="15107" width="18.125" style="3" customWidth="1"/>
    <col min="15108" max="15108" width="19.125" style="3" customWidth="1"/>
    <col min="15109" max="15109" width="17.5" style="3" customWidth="1"/>
    <col min="15110" max="15110" width="10.875" style="3"/>
    <col min="15111" max="15111" width="15" style="3" customWidth="1"/>
    <col min="15112" max="15112" width="12.5" style="3" customWidth="1"/>
    <col min="15113" max="15113" width="12.875" style="3" customWidth="1"/>
    <col min="15114" max="15115" width="6.5" style="3" customWidth="1"/>
    <col min="15116" max="15117" width="8.125" style="3" customWidth="1"/>
    <col min="15118" max="15118" width="16.375" style="3" customWidth="1"/>
    <col min="15119" max="15119" width="16" style="3" customWidth="1"/>
    <col min="15120" max="15360" width="10.875" style="3"/>
    <col min="15361" max="15361" width="16" style="3" customWidth="1"/>
    <col min="15362" max="15363" width="18.125" style="3" customWidth="1"/>
    <col min="15364" max="15364" width="19.125" style="3" customWidth="1"/>
    <col min="15365" max="15365" width="17.5" style="3" customWidth="1"/>
    <col min="15366" max="15366" width="10.875" style="3"/>
    <col min="15367" max="15367" width="15" style="3" customWidth="1"/>
    <col min="15368" max="15368" width="12.5" style="3" customWidth="1"/>
    <col min="15369" max="15369" width="12.875" style="3" customWidth="1"/>
    <col min="15370" max="15371" width="6.5" style="3" customWidth="1"/>
    <col min="15372" max="15373" width="8.125" style="3" customWidth="1"/>
    <col min="15374" max="15374" width="16.375" style="3" customWidth="1"/>
    <col min="15375" max="15375" width="16" style="3" customWidth="1"/>
    <col min="15376" max="15616" width="10.875" style="3"/>
    <col min="15617" max="15617" width="16" style="3" customWidth="1"/>
    <col min="15618" max="15619" width="18.125" style="3" customWidth="1"/>
    <col min="15620" max="15620" width="19.125" style="3" customWidth="1"/>
    <col min="15621" max="15621" width="17.5" style="3" customWidth="1"/>
    <col min="15622" max="15622" width="10.875" style="3"/>
    <col min="15623" max="15623" width="15" style="3" customWidth="1"/>
    <col min="15624" max="15624" width="12.5" style="3" customWidth="1"/>
    <col min="15625" max="15625" width="12.875" style="3" customWidth="1"/>
    <col min="15626" max="15627" width="6.5" style="3" customWidth="1"/>
    <col min="15628" max="15629" width="8.125" style="3" customWidth="1"/>
    <col min="15630" max="15630" width="16.375" style="3" customWidth="1"/>
    <col min="15631" max="15631" width="16" style="3" customWidth="1"/>
    <col min="15632" max="15872" width="10.875" style="3"/>
    <col min="15873" max="15873" width="16" style="3" customWidth="1"/>
    <col min="15874" max="15875" width="18.125" style="3" customWidth="1"/>
    <col min="15876" max="15876" width="19.125" style="3" customWidth="1"/>
    <col min="15877" max="15877" width="17.5" style="3" customWidth="1"/>
    <col min="15878" max="15878" width="10.875" style="3"/>
    <col min="15879" max="15879" width="15" style="3" customWidth="1"/>
    <col min="15880" max="15880" width="12.5" style="3" customWidth="1"/>
    <col min="15881" max="15881" width="12.875" style="3" customWidth="1"/>
    <col min="15882" max="15883" width="6.5" style="3" customWidth="1"/>
    <col min="15884" max="15885" width="8.125" style="3" customWidth="1"/>
    <col min="15886" max="15886" width="16.375" style="3" customWidth="1"/>
    <col min="15887" max="15887" width="16" style="3" customWidth="1"/>
    <col min="15888" max="16128" width="10.875" style="3"/>
    <col min="16129" max="16129" width="16" style="3" customWidth="1"/>
    <col min="16130" max="16131" width="18.125" style="3" customWidth="1"/>
    <col min="16132" max="16132" width="19.125" style="3" customWidth="1"/>
    <col min="16133" max="16133" width="17.5" style="3" customWidth="1"/>
    <col min="16134" max="16134" width="10.875" style="3"/>
    <col min="16135" max="16135" width="15" style="3" customWidth="1"/>
    <col min="16136" max="16136" width="12.5" style="3" customWidth="1"/>
    <col min="16137" max="16137" width="12.875" style="3" customWidth="1"/>
    <col min="16138" max="16139" width="6.5" style="3" customWidth="1"/>
    <col min="16140" max="16141" width="8.125" style="3" customWidth="1"/>
    <col min="16142" max="16142" width="16.375" style="3" customWidth="1"/>
    <col min="16143" max="16143" width="16" style="3" customWidth="1"/>
    <col min="16144" max="16383" width="10.875" style="3"/>
    <col min="16384" max="16384" width="10.875" style="3" customWidth="1"/>
  </cols>
  <sheetData>
    <row r="1" spans="1:15" x14ac:dyDescent="0.25">
      <c r="A1" s="1" t="s">
        <v>22</v>
      </c>
      <c r="B1" s="1">
        <v>0</v>
      </c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25">
      <c r="A2" s="1" t="s">
        <v>23</v>
      </c>
      <c r="B2" s="1">
        <v>0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 x14ac:dyDescent="0.25">
      <c r="A3" s="1" t="s">
        <v>24</v>
      </c>
      <c r="B3" s="1">
        <v>26</v>
      </c>
      <c r="C3"/>
      <c r="D3"/>
      <c r="E3"/>
      <c r="F3"/>
      <c r="G3"/>
      <c r="H3"/>
      <c r="I3"/>
      <c r="J3"/>
      <c r="K3"/>
      <c r="L3"/>
      <c r="M3"/>
      <c r="N3"/>
      <c r="O3"/>
    </row>
    <row r="4" spans="1:15" x14ac:dyDescent="0.25">
      <c r="A4" s="1" t="s">
        <v>25</v>
      </c>
      <c r="B4" s="1" t="e">
        <f>B3-SUM(B10:M10)+B2</f>
        <v>#REF!</v>
      </c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25">
      <c r="A5" s="1" t="s">
        <v>18</v>
      </c>
      <c r="B5" s="1">
        <v>7</v>
      </c>
      <c r="D5"/>
      <c r="E5"/>
      <c r="F5"/>
      <c r="G5"/>
      <c r="H5"/>
      <c r="I5"/>
      <c r="J5"/>
      <c r="K5"/>
      <c r="L5"/>
      <c r="M5"/>
      <c r="N5"/>
      <c r="O5"/>
    </row>
    <row r="6" spans="1:15" x14ac:dyDescent="0.25">
      <c r="A6" s="1" t="s">
        <v>12</v>
      </c>
      <c r="B6" s="1">
        <v>0.5</v>
      </c>
      <c r="H6"/>
      <c r="I6"/>
      <c r="J6"/>
      <c r="K6"/>
      <c r="L6"/>
      <c r="M6"/>
      <c r="N6"/>
      <c r="O6"/>
    </row>
    <row r="7" spans="1:15" x14ac:dyDescent="0.25">
      <c r="A7" s="1" t="s">
        <v>26</v>
      </c>
      <c r="B7" s="1">
        <v>0</v>
      </c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25">
      <c r="A8" s="11"/>
      <c r="B8" s="11">
        <v>43101</v>
      </c>
      <c r="C8" s="11">
        <v>43132</v>
      </c>
      <c r="D8" s="11">
        <v>43160</v>
      </c>
      <c r="E8" s="11">
        <v>43191</v>
      </c>
      <c r="F8" s="11">
        <v>43221</v>
      </c>
      <c r="G8" s="11">
        <v>43252</v>
      </c>
      <c r="H8" s="11">
        <v>43282</v>
      </c>
      <c r="I8" s="11">
        <v>43313</v>
      </c>
      <c r="J8" s="11">
        <v>43344</v>
      </c>
      <c r="K8" s="11">
        <v>43374</v>
      </c>
      <c r="L8" s="11">
        <v>43405</v>
      </c>
      <c r="M8" s="11">
        <v>43435</v>
      </c>
    </row>
    <row r="9" spans="1:15" x14ac:dyDescent="0.25">
      <c r="A9" s="9" t="s">
        <v>9</v>
      </c>
      <c r="B9" s="12">
        <f>'Jan 2019'!H33</f>
        <v>0</v>
      </c>
      <c r="C9" s="12" t="e">
        <f>#REF!</f>
        <v>#REF!</v>
      </c>
      <c r="D9" s="12" t="e">
        <f>#REF!</f>
        <v>#REF!</v>
      </c>
      <c r="E9" s="12" t="e">
        <f>#REF!</f>
        <v>#REF!</v>
      </c>
      <c r="F9" s="12" t="e">
        <f>#REF!</f>
        <v>#REF!</v>
      </c>
      <c r="G9" s="12" t="e">
        <f>#REF!</f>
        <v>#REF!</v>
      </c>
      <c r="H9" s="12" t="e">
        <f>#REF!</f>
        <v>#REF!</v>
      </c>
      <c r="I9" s="12" t="e">
        <f>#REF!</f>
        <v>#REF!</v>
      </c>
      <c r="J9" s="12" t="e">
        <f>#REF!</f>
        <v>#REF!</v>
      </c>
      <c r="K9" s="12" t="e">
        <f>#REF!</f>
        <v>#REF!</v>
      </c>
      <c r="L9" s="12" t="e">
        <f>#REF!</f>
        <v>#REF!</v>
      </c>
      <c r="M9" s="12" t="e">
        <f>#REF!</f>
        <v>#REF!</v>
      </c>
    </row>
    <row r="10" spans="1:15" x14ac:dyDescent="0.25">
      <c r="A10" s="1" t="s">
        <v>6</v>
      </c>
      <c r="B10" s="12">
        <f>'Jan 2019'!H34</f>
        <v>0</v>
      </c>
      <c r="C10" s="12" t="e">
        <f>#REF!</f>
        <v>#REF!</v>
      </c>
      <c r="D10" s="12" t="e">
        <f>#REF!</f>
        <v>#REF!</v>
      </c>
      <c r="E10" s="12" t="e">
        <f>#REF!</f>
        <v>#REF!</v>
      </c>
      <c r="F10" s="12" t="e">
        <f>#REF!</f>
        <v>#REF!</v>
      </c>
      <c r="G10" s="12" t="e">
        <f>#REF!</f>
        <v>#REF!</v>
      </c>
      <c r="H10" s="12" t="e">
        <f>#REF!</f>
        <v>#REF!</v>
      </c>
      <c r="I10" s="12" t="e">
        <f>#REF!</f>
        <v>#REF!</v>
      </c>
      <c r="J10" s="12" t="e">
        <f>#REF!</f>
        <v>#REF!</v>
      </c>
      <c r="K10" s="12" t="e">
        <f>#REF!</f>
        <v>#REF!</v>
      </c>
      <c r="L10" s="12" t="e">
        <f>#REF!</f>
        <v>#REF!</v>
      </c>
      <c r="M10" s="12" t="e">
        <f>#REF!</f>
        <v>#REF!</v>
      </c>
    </row>
    <row r="11" spans="1:15" x14ac:dyDescent="0.25">
      <c r="A11" s="1" t="s">
        <v>10</v>
      </c>
      <c r="B11" s="12">
        <f ca="1">'Jan 2019'!H35</f>
        <v>0</v>
      </c>
      <c r="C11" s="12" t="e">
        <f>#REF!</f>
        <v>#REF!</v>
      </c>
      <c r="D11" s="12" t="e">
        <f>#REF!</f>
        <v>#REF!</v>
      </c>
      <c r="E11" s="12" t="e">
        <f>#REF!</f>
        <v>#REF!</v>
      </c>
      <c r="F11" s="12" t="e">
        <f>#REF!</f>
        <v>#REF!</v>
      </c>
      <c r="G11" s="12" t="e">
        <f>#REF!</f>
        <v>#REF!</v>
      </c>
      <c r="H11" s="12" t="e">
        <f>#REF!</f>
        <v>#REF!</v>
      </c>
      <c r="I11" s="12" t="e">
        <f>#REF!</f>
        <v>#REF!</v>
      </c>
      <c r="J11" s="12" t="e">
        <f>#REF!</f>
        <v>#REF!</v>
      </c>
      <c r="K11" s="12" t="e">
        <f>#REF!</f>
        <v>#REF!</v>
      </c>
      <c r="L11" s="12" t="e">
        <f>#REF!</f>
        <v>#REF!</v>
      </c>
      <c r="M11" s="12" t="e">
        <f>#REF!</f>
        <v>#REF!</v>
      </c>
    </row>
    <row r="12" spans="1:15" x14ac:dyDescent="0.25">
      <c r="A12" s="1" t="s">
        <v>5</v>
      </c>
      <c r="B12" s="12">
        <f ca="1">'Jan 2019'!H36</f>
        <v>-154</v>
      </c>
      <c r="C12" s="12" t="e">
        <f>#REF!</f>
        <v>#REF!</v>
      </c>
      <c r="D12" s="12" t="e">
        <f>#REF!</f>
        <v>#REF!</v>
      </c>
      <c r="E12" s="12" t="e">
        <f>#REF!</f>
        <v>#REF!</v>
      </c>
      <c r="F12" s="12" t="e">
        <f>#REF!</f>
        <v>#REF!</v>
      </c>
      <c r="G12" s="12" t="e">
        <f>#REF!</f>
        <v>#REF!</v>
      </c>
      <c r="H12" s="12" t="e">
        <f>#REF!</f>
        <v>#REF!</v>
      </c>
      <c r="I12" s="12" t="e">
        <f>#REF!</f>
        <v>#REF!</v>
      </c>
      <c r="J12" s="12" t="e">
        <f>#REF!</f>
        <v>#REF!</v>
      </c>
      <c r="K12" s="12" t="e">
        <f>#REF!</f>
        <v>#REF!</v>
      </c>
      <c r="L12" s="12" t="e">
        <f>#REF!</f>
        <v>#REF!</v>
      </c>
      <c r="M12" s="12" t="e">
        <f>#REF!</f>
        <v>#REF!</v>
      </c>
    </row>
    <row r="13" spans="1:15" x14ac:dyDescent="0.25">
      <c r="A13" s="1" t="s">
        <v>21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</row>
    <row r="14" spans="1:15" x14ac:dyDescent="0.25">
      <c r="A14" s="1" t="s">
        <v>29</v>
      </c>
      <c r="B14" s="12">
        <f>'Jan 2019'!H37</f>
        <v>0</v>
      </c>
      <c r="C14" s="12" t="e">
        <f>#REF!</f>
        <v>#REF!</v>
      </c>
      <c r="D14" s="12" t="e">
        <f>#REF!</f>
        <v>#REF!</v>
      </c>
      <c r="E14" s="12" t="e">
        <f>#REF!</f>
        <v>#REF!</v>
      </c>
      <c r="F14" s="12" t="e">
        <f>#REF!</f>
        <v>#REF!</v>
      </c>
      <c r="G14" s="12" t="e">
        <f>#REF!</f>
        <v>#REF!</v>
      </c>
      <c r="H14" s="12" t="e">
        <f>#REF!</f>
        <v>#REF!</v>
      </c>
      <c r="I14" s="12" t="e">
        <f>#REF!</f>
        <v>#REF!</v>
      </c>
      <c r="J14" s="12" t="e">
        <f>#REF!</f>
        <v>#REF!</v>
      </c>
      <c r="K14" s="12" t="e">
        <f>#REF!</f>
        <v>#REF!</v>
      </c>
      <c r="L14" s="12" t="e">
        <f>#REF!</f>
        <v>#REF!</v>
      </c>
      <c r="M14" s="12" t="e">
        <f>#REF!</f>
        <v>#REF!</v>
      </c>
    </row>
    <row r="15" spans="1:15" x14ac:dyDescent="0.25">
      <c r="A15" s="1" t="s">
        <v>11</v>
      </c>
      <c r="B15" s="12">
        <f>'Jan 2019'!H38</f>
        <v>0</v>
      </c>
      <c r="C15" s="12" t="e">
        <f>#REF!</f>
        <v>#REF!</v>
      </c>
      <c r="D15" s="12" t="e">
        <f>#REF!</f>
        <v>#REF!</v>
      </c>
      <c r="E15" s="12" t="e">
        <f>#REF!</f>
        <v>#REF!</v>
      </c>
      <c r="F15" s="12" t="e">
        <f>#REF!</f>
        <v>#REF!</v>
      </c>
      <c r="G15" s="12" t="e">
        <f>#REF!</f>
        <v>#REF!</v>
      </c>
      <c r="H15" s="12" t="e">
        <f>#REF!</f>
        <v>#REF!</v>
      </c>
      <c r="I15" s="12" t="e">
        <f>#REF!</f>
        <v>#REF!</v>
      </c>
      <c r="J15" s="12" t="e">
        <f>#REF!</f>
        <v>#REF!</v>
      </c>
      <c r="K15" s="12" t="e">
        <f>#REF!</f>
        <v>#REF!</v>
      </c>
      <c r="L15" s="12" t="e">
        <f>#REF!</f>
        <v>#REF!</v>
      </c>
      <c r="M15" s="12" t="e">
        <f>#REF!</f>
        <v>#REF!</v>
      </c>
    </row>
    <row r="16" spans="1:15" x14ac:dyDescent="0.25">
      <c r="A16" s="1" t="s">
        <v>19</v>
      </c>
      <c r="B16" s="1">
        <f ca="1">B12+B7-B13</f>
        <v>-154</v>
      </c>
      <c r="C16" s="1" t="e">
        <f ca="1">B16+C12-C13</f>
        <v>#REF!</v>
      </c>
      <c r="D16" s="1" t="e">
        <f ca="1">C16+D12-D13</f>
        <v>#REF!</v>
      </c>
      <c r="E16" s="1" t="e">
        <f ca="1">D16+E12-E13</f>
        <v>#REF!</v>
      </c>
      <c r="F16" s="1" t="e">
        <f ca="1">E16+F12-F13</f>
        <v>#REF!</v>
      </c>
      <c r="G16" s="1" t="e">
        <f ca="1">F16+G12-G13</f>
        <v>#REF!</v>
      </c>
      <c r="H16" s="1" t="e">
        <f ca="1">G16+H12-H13</f>
        <v>#REF!</v>
      </c>
      <c r="I16" s="1" t="e">
        <f ca="1">H16+I12-I13</f>
        <v>#REF!</v>
      </c>
      <c r="J16" s="1" t="e">
        <f ca="1">I16+J12-J13</f>
        <v>#REF!</v>
      </c>
      <c r="K16" s="1" t="e">
        <f ca="1">J16+K12-K13</f>
        <v>#REF!</v>
      </c>
      <c r="L16" s="1" t="e">
        <f ca="1">K16+L12-L13</f>
        <v>#REF!</v>
      </c>
      <c r="M16" s="1" t="e">
        <f ca="1">L16+M12-M13</f>
        <v>#REF!</v>
      </c>
    </row>
    <row r="17" spans="1: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25">
      <c r="A18"/>
      <c r="B18"/>
      <c r="C18" s="20"/>
      <c r="D18"/>
      <c r="E18"/>
      <c r="F18"/>
      <c r="G18"/>
      <c r="H18" s="20"/>
      <c r="I18" s="20"/>
      <c r="J18"/>
      <c r="K18"/>
      <c r="L18"/>
      <c r="M18"/>
      <c r="N18"/>
      <c r="O18"/>
    </row>
    <row r="19" spans="1:15" x14ac:dyDescent="0.25">
      <c r="A19"/>
      <c r="B19"/>
      <c r="C19" s="20"/>
      <c r="D19"/>
      <c r="E19"/>
      <c r="F19"/>
      <c r="G19"/>
      <c r="H19" s="20"/>
      <c r="I19" s="20"/>
      <c r="J19"/>
      <c r="K19"/>
      <c r="L19"/>
      <c r="M19"/>
      <c r="N19"/>
      <c r="O19"/>
    </row>
    <row r="20" spans="1:15" x14ac:dyDescent="0.25">
      <c r="A20"/>
      <c r="B20"/>
      <c r="C20"/>
      <c r="D20" s="20"/>
      <c r="E20"/>
      <c r="F20"/>
      <c r="G20"/>
      <c r="H20"/>
      <c r="I20"/>
      <c r="J20"/>
      <c r="K20"/>
      <c r="L20"/>
      <c r="M20"/>
      <c r="N20"/>
      <c r="O20"/>
    </row>
    <row r="21" spans="1: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25">
      <c r="A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4294967294" verticalDpi="4294967292" r:id="rId1"/>
  <headerFooter>
    <oddHeader>&amp;L&amp;"-,Fett"&amp;20&amp;F&amp;C&amp;"-,Fett"&amp;20&amp;A</oddHeader>
  </headerFooter>
  <extLst>
    <ext xmlns:mx="http://schemas.microsoft.com/office/mac/excel/2008/main" uri="{64002731-A6B0-56B0-2670-7721B7C09600}">
      <mx:PLV Mode="1" OnePage="0" WScale="57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tabSelected="1" view="pageLayout" zoomScale="70" zoomScaleNormal="70" zoomScalePageLayoutView="70" workbookViewId="0">
      <selection activeCell="O1" sqref="O1"/>
    </sheetView>
  </sheetViews>
  <sheetFormatPr baseColWidth="10" defaultRowHeight="15.75" x14ac:dyDescent="0.25"/>
  <cols>
    <col min="1" max="1" width="11.875" style="3" customWidth="1"/>
    <col min="2" max="3" width="18.125" style="3" customWidth="1"/>
    <col min="4" max="4" width="19.125" style="3" customWidth="1"/>
    <col min="5" max="5" width="17.5" style="3" customWidth="1"/>
    <col min="6" max="6" width="10.875" style="3"/>
    <col min="7" max="7" width="20.25" style="3" customWidth="1"/>
    <col min="8" max="8" width="12.5" style="3" customWidth="1"/>
    <col min="9" max="9" width="12.875" style="3" customWidth="1"/>
    <col min="10" max="10" width="6.5" style="3" customWidth="1"/>
    <col min="11" max="11" width="9.625" style="3" customWidth="1"/>
    <col min="12" max="12" width="8.125" style="3" customWidth="1"/>
    <col min="13" max="13" width="21.75" style="3" customWidth="1"/>
    <col min="14" max="14" width="17.75" style="3" hidden="1" customWidth="1"/>
    <col min="15" max="255" width="10.875" style="3"/>
    <col min="256" max="256" width="16" style="3" customWidth="1"/>
    <col min="257" max="258" width="18.125" style="3" customWidth="1"/>
    <col min="259" max="259" width="19.125" style="3" customWidth="1"/>
    <col min="260" max="260" width="17.5" style="3" customWidth="1"/>
    <col min="261" max="261" width="10.875" style="3"/>
    <col min="262" max="262" width="15" style="3" customWidth="1"/>
    <col min="263" max="263" width="12.5" style="3" customWidth="1"/>
    <col min="264" max="264" width="12.875" style="3" customWidth="1"/>
    <col min="265" max="266" width="6.5" style="3" customWidth="1"/>
    <col min="267" max="268" width="8.125" style="3" customWidth="1"/>
    <col min="269" max="269" width="16.375" style="3" customWidth="1"/>
    <col min="270" max="270" width="16" style="3" customWidth="1"/>
    <col min="271" max="511" width="10.875" style="3"/>
    <col min="512" max="512" width="16" style="3" customWidth="1"/>
    <col min="513" max="514" width="18.125" style="3" customWidth="1"/>
    <col min="515" max="515" width="19.125" style="3" customWidth="1"/>
    <col min="516" max="516" width="17.5" style="3" customWidth="1"/>
    <col min="517" max="517" width="10.875" style="3"/>
    <col min="518" max="518" width="15" style="3" customWidth="1"/>
    <col min="519" max="519" width="12.5" style="3" customWidth="1"/>
    <col min="520" max="520" width="12.875" style="3" customWidth="1"/>
    <col min="521" max="522" width="6.5" style="3" customWidth="1"/>
    <col min="523" max="524" width="8.125" style="3" customWidth="1"/>
    <col min="525" max="525" width="16.375" style="3" customWidth="1"/>
    <col min="526" max="526" width="16" style="3" customWidth="1"/>
    <col min="527" max="767" width="10.875" style="3"/>
    <col min="768" max="768" width="16" style="3" customWidth="1"/>
    <col min="769" max="770" width="18.125" style="3" customWidth="1"/>
    <col min="771" max="771" width="19.125" style="3" customWidth="1"/>
    <col min="772" max="772" width="17.5" style="3" customWidth="1"/>
    <col min="773" max="773" width="10.875" style="3"/>
    <col min="774" max="774" width="15" style="3" customWidth="1"/>
    <col min="775" max="775" width="12.5" style="3" customWidth="1"/>
    <col min="776" max="776" width="12.875" style="3" customWidth="1"/>
    <col min="777" max="778" width="6.5" style="3" customWidth="1"/>
    <col min="779" max="780" width="8.125" style="3" customWidth="1"/>
    <col min="781" max="781" width="16.375" style="3" customWidth="1"/>
    <col min="782" max="782" width="16" style="3" customWidth="1"/>
    <col min="783" max="1023" width="10.875" style="3"/>
    <col min="1024" max="1024" width="16" style="3" customWidth="1"/>
    <col min="1025" max="1026" width="18.125" style="3" customWidth="1"/>
    <col min="1027" max="1027" width="19.125" style="3" customWidth="1"/>
    <col min="1028" max="1028" width="17.5" style="3" customWidth="1"/>
    <col min="1029" max="1029" width="10.875" style="3"/>
    <col min="1030" max="1030" width="15" style="3" customWidth="1"/>
    <col min="1031" max="1031" width="12.5" style="3" customWidth="1"/>
    <col min="1032" max="1032" width="12.875" style="3" customWidth="1"/>
    <col min="1033" max="1034" width="6.5" style="3" customWidth="1"/>
    <col min="1035" max="1036" width="8.125" style="3" customWidth="1"/>
    <col min="1037" max="1037" width="16.375" style="3" customWidth="1"/>
    <col min="1038" max="1038" width="16" style="3" customWidth="1"/>
    <col min="1039" max="1279" width="10.875" style="3"/>
    <col min="1280" max="1280" width="16" style="3" customWidth="1"/>
    <col min="1281" max="1282" width="18.125" style="3" customWidth="1"/>
    <col min="1283" max="1283" width="19.125" style="3" customWidth="1"/>
    <col min="1284" max="1284" width="17.5" style="3" customWidth="1"/>
    <col min="1285" max="1285" width="10.875" style="3"/>
    <col min="1286" max="1286" width="15" style="3" customWidth="1"/>
    <col min="1287" max="1287" width="12.5" style="3" customWidth="1"/>
    <col min="1288" max="1288" width="12.875" style="3" customWidth="1"/>
    <col min="1289" max="1290" width="6.5" style="3" customWidth="1"/>
    <col min="1291" max="1292" width="8.125" style="3" customWidth="1"/>
    <col min="1293" max="1293" width="16.375" style="3" customWidth="1"/>
    <col min="1294" max="1294" width="16" style="3" customWidth="1"/>
    <col min="1295" max="1535" width="10.875" style="3"/>
    <col min="1536" max="1536" width="16" style="3" customWidth="1"/>
    <col min="1537" max="1538" width="18.125" style="3" customWidth="1"/>
    <col min="1539" max="1539" width="19.125" style="3" customWidth="1"/>
    <col min="1540" max="1540" width="17.5" style="3" customWidth="1"/>
    <col min="1541" max="1541" width="10.875" style="3"/>
    <col min="1542" max="1542" width="15" style="3" customWidth="1"/>
    <col min="1543" max="1543" width="12.5" style="3" customWidth="1"/>
    <col min="1544" max="1544" width="12.875" style="3" customWidth="1"/>
    <col min="1545" max="1546" width="6.5" style="3" customWidth="1"/>
    <col min="1547" max="1548" width="8.125" style="3" customWidth="1"/>
    <col min="1549" max="1549" width="16.375" style="3" customWidth="1"/>
    <col min="1550" max="1550" width="16" style="3" customWidth="1"/>
    <col min="1551" max="1791" width="10.875" style="3"/>
    <col min="1792" max="1792" width="16" style="3" customWidth="1"/>
    <col min="1793" max="1794" width="18.125" style="3" customWidth="1"/>
    <col min="1795" max="1795" width="19.125" style="3" customWidth="1"/>
    <col min="1796" max="1796" width="17.5" style="3" customWidth="1"/>
    <col min="1797" max="1797" width="10.875" style="3"/>
    <col min="1798" max="1798" width="15" style="3" customWidth="1"/>
    <col min="1799" max="1799" width="12.5" style="3" customWidth="1"/>
    <col min="1800" max="1800" width="12.875" style="3" customWidth="1"/>
    <col min="1801" max="1802" width="6.5" style="3" customWidth="1"/>
    <col min="1803" max="1804" width="8.125" style="3" customWidth="1"/>
    <col min="1805" max="1805" width="16.375" style="3" customWidth="1"/>
    <col min="1806" max="1806" width="16" style="3" customWidth="1"/>
    <col min="1807" max="2047" width="10.875" style="3"/>
    <col min="2048" max="2048" width="16" style="3" customWidth="1"/>
    <col min="2049" max="2050" width="18.125" style="3" customWidth="1"/>
    <col min="2051" max="2051" width="19.125" style="3" customWidth="1"/>
    <col min="2052" max="2052" width="17.5" style="3" customWidth="1"/>
    <col min="2053" max="2053" width="10.875" style="3"/>
    <col min="2054" max="2054" width="15" style="3" customWidth="1"/>
    <col min="2055" max="2055" width="12.5" style="3" customWidth="1"/>
    <col min="2056" max="2056" width="12.875" style="3" customWidth="1"/>
    <col min="2057" max="2058" width="6.5" style="3" customWidth="1"/>
    <col min="2059" max="2060" width="8.125" style="3" customWidth="1"/>
    <col min="2061" max="2061" width="16.375" style="3" customWidth="1"/>
    <col min="2062" max="2062" width="16" style="3" customWidth="1"/>
    <col min="2063" max="2303" width="10.875" style="3"/>
    <col min="2304" max="2304" width="16" style="3" customWidth="1"/>
    <col min="2305" max="2306" width="18.125" style="3" customWidth="1"/>
    <col min="2307" max="2307" width="19.125" style="3" customWidth="1"/>
    <col min="2308" max="2308" width="17.5" style="3" customWidth="1"/>
    <col min="2309" max="2309" width="10.875" style="3"/>
    <col min="2310" max="2310" width="15" style="3" customWidth="1"/>
    <col min="2311" max="2311" width="12.5" style="3" customWidth="1"/>
    <col min="2312" max="2312" width="12.875" style="3" customWidth="1"/>
    <col min="2313" max="2314" width="6.5" style="3" customWidth="1"/>
    <col min="2315" max="2316" width="8.125" style="3" customWidth="1"/>
    <col min="2317" max="2317" width="16.375" style="3" customWidth="1"/>
    <col min="2318" max="2318" width="16" style="3" customWidth="1"/>
    <col min="2319" max="2559" width="10.875" style="3"/>
    <col min="2560" max="2560" width="16" style="3" customWidth="1"/>
    <col min="2561" max="2562" width="18.125" style="3" customWidth="1"/>
    <col min="2563" max="2563" width="19.125" style="3" customWidth="1"/>
    <col min="2564" max="2564" width="17.5" style="3" customWidth="1"/>
    <col min="2565" max="2565" width="10.875" style="3"/>
    <col min="2566" max="2566" width="15" style="3" customWidth="1"/>
    <col min="2567" max="2567" width="12.5" style="3" customWidth="1"/>
    <col min="2568" max="2568" width="12.875" style="3" customWidth="1"/>
    <col min="2569" max="2570" width="6.5" style="3" customWidth="1"/>
    <col min="2571" max="2572" width="8.125" style="3" customWidth="1"/>
    <col min="2573" max="2573" width="16.375" style="3" customWidth="1"/>
    <col min="2574" max="2574" width="16" style="3" customWidth="1"/>
    <col min="2575" max="2815" width="10.875" style="3"/>
    <col min="2816" max="2816" width="16" style="3" customWidth="1"/>
    <col min="2817" max="2818" width="18.125" style="3" customWidth="1"/>
    <col min="2819" max="2819" width="19.125" style="3" customWidth="1"/>
    <col min="2820" max="2820" width="17.5" style="3" customWidth="1"/>
    <col min="2821" max="2821" width="10.875" style="3"/>
    <col min="2822" max="2822" width="15" style="3" customWidth="1"/>
    <col min="2823" max="2823" width="12.5" style="3" customWidth="1"/>
    <col min="2824" max="2824" width="12.875" style="3" customWidth="1"/>
    <col min="2825" max="2826" width="6.5" style="3" customWidth="1"/>
    <col min="2827" max="2828" width="8.125" style="3" customWidth="1"/>
    <col min="2829" max="2829" width="16.375" style="3" customWidth="1"/>
    <col min="2830" max="2830" width="16" style="3" customWidth="1"/>
    <col min="2831" max="3071" width="10.875" style="3"/>
    <col min="3072" max="3072" width="16" style="3" customWidth="1"/>
    <col min="3073" max="3074" width="18.125" style="3" customWidth="1"/>
    <col min="3075" max="3075" width="19.125" style="3" customWidth="1"/>
    <col min="3076" max="3076" width="17.5" style="3" customWidth="1"/>
    <col min="3077" max="3077" width="10.875" style="3"/>
    <col min="3078" max="3078" width="15" style="3" customWidth="1"/>
    <col min="3079" max="3079" width="12.5" style="3" customWidth="1"/>
    <col min="3080" max="3080" width="12.875" style="3" customWidth="1"/>
    <col min="3081" max="3082" width="6.5" style="3" customWidth="1"/>
    <col min="3083" max="3084" width="8.125" style="3" customWidth="1"/>
    <col min="3085" max="3085" width="16.375" style="3" customWidth="1"/>
    <col min="3086" max="3086" width="16" style="3" customWidth="1"/>
    <col min="3087" max="3327" width="10.875" style="3"/>
    <col min="3328" max="3328" width="16" style="3" customWidth="1"/>
    <col min="3329" max="3330" width="18.125" style="3" customWidth="1"/>
    <col min="3331" max="3331" width="19.125" style="3" customWidth="1"/>
    <col min="3332" max="3332" width="17.5" style="3" customWidth="1"/>
    <col min="3333" max="3333" width="10.875" style="3"/>
    <col min="3334" max="3334" width="15" style="3" customWidth="1"/>
    <col min="3335" max="3335" width="12.5" style="3" customWidth="1"/>
    <col min="3336" max="3336" width="12.875" style="3" customWidth="1"/>
    <col min="3337" max="3338" width="6.5" style="3" customWidth="1"/>
    <col min="3339" max="3340" width="8.125" style="3" customWidth="1"/>
    <col min="3341" max="3341" width="16.375" style="3" customWidth="1"/>
    <col min="3342" max="3342" width="16" style="3" customWidth="1"/>
    <col min="3343" max="3583" width="10.875" style="3"/>
    <col min="3584" max="3584" width="16" style="3" customWidth="1"/>
    <col min="3585" max="3586" width="18.125" style="3" customWidth="1"/>
    <col min="3587" max="3587" width="19.125" style="3" customWidth="1"/>
    <col min="3588" max="3588" width="17.5" style="3" customWidth="1"/>
    <col min="3589" max="3589" width="10.875" style="3"/>
    <col min="3590" max="3590" width="15" style="3" customWidth="1"/>
    <col min="3591" max="3591" width="12.5" style="3" customWidth="1"/>
    <col min="3592" max="3592" width="12.875" style="3" customWidth="1"/>
    <col min="3593" max="3594" width="6.5" style="3" customWidth="1"/>
    <col min="3595" max="3596" width="8.125" style="3" customWidth="1"/>
    <col min="3597" max="3597" width="16.375" style="3" customWidth="1"/>
    <col min="3598" max="3598" width="16" style="3" customWidth="1"/>
    <col min="3599" max="3839" width="10.875" style="3"/>
    <col min="3840" max="3840" width="16" style="3" customWidth="1"/>
    <col min="3841" max="3842" width="18.125" style="3" customWidth="1"/>
    <col min="3843" max="3843" width="19.125" style="3" customWidth="1"/>
    <col min="3844" max="3844" width="17.5" style="3" customWidth="1"/>
    <col min="3845" max="3845" width="10.875" style="3"/>
    <col min="3846" max="3846" width="15" style="3" customWidth="1"/>
    <col min="3847" max="3847" width="12.5" style="3" customWidth="1"/>
    <col min="3848" max="3848" width="12.875" style="3" customWidth="1"/>
    <col min="3849" max="3850" width="6.5" style="3" customWidth="1"/>
    <col min="3851" max="3852" width="8.125" style="3" customWidth="1"/>
    <col min="3853" max="3853" width="16.375" style="3" customWidth="1"/>
    <col min="3854" max="3854" width="16" style="3" customWidth="1"/>
    <col min="3855" max="4095" width="10.875" style="3"/>
    <col min="4096" max="4096" width="16" style="3" customWidth="1"/>
    <col min="4097" max="4098" width="18.125" style="3" customWidth="1"/>
    <col min="4099" max="4099" width="19.125" style="3" customWidth="1"/>
    <col min="4100" max="4100" width="17.5" style="3" customWidth="1"/>
    <col min="4101" max="4101" width="10.875" style="3"/>
    <col min="4102" max="4102" width="15" style="3" customWidth="1"/>
    <col min="4103" max="4103" width="12.5" style="3" customWidth="1"/>
    <col min="4104" max="4104" width="12.875" style="3" customWidth="1"/>
    <col min="4105" max="4106" width="6.5" style="3" customWidth="1"/>
    <col min="4107" max="4108" width="8.125" style="3" customWidth="1"/>
    <col min="4109" max="4109" width="16.375" style="3" customWidth="1"/>
    <col min="4110" max="4110" width="16" style="3" customWidth="1"/>
    <col min="4111" max="4351" width="10.875" style="3"/>
    <col min="4352" max="4352" width="16" style="3" customWidth="1"/>
    <col min="4353" max="4354" width="18.125" style="3" customWidth="1"/>
    <col min="4355" max="4355" width="19.125" style="3" customWidth="1"/>
    <col min="4356" max="4356" width="17.5" style="3" customWidth="1"/>
    <col min="4357" max="4357" width="10.875" style="3"/>
    <col min="4358" max="4358" width="15" style="3" customWidth="1"/>
    <col min="4359" max="4359" width="12.5" style="3" customWidth="1"/>
    <col min="4360" max="4360" width="12.875" style="3" customWidth="1"/>
    <col min="4361" max="4362" width="6.5" style="3" customWidth="1"/>
    <col min="4363" max="4364" width="8.125" style="3" customWidth="1"/>
    <col min="4365" max="4365" width="16.375" style="3" customWidth="1"/>
    <col min="4366" max="4366" width="16" style="3" customWidth="1"/>
    <col min="4367" max="4607" width="10.875" style="3"/>
    <col min="4608" max="4608" width="16" style="3" customWidth="1"/>
    <col min="4609" max="4610" width="18.125" style="3" customWidth="1"/>
    <col min="4611" max="4611" width="19.125" style="3" customWidth="1"/>
    <col min="4612" max="4612" width="17.5" style="3" customWidth="1"/>
    <col min="4613" max="4613" width="10.875" style="3"/>
    <col min="4614" max="4614" width="15" style="3" customWidth="1"/>
    <col min="4615" max="4615" width="12.5" style="3" customWidth="1"/>
    <col min="4616" max="4616" width="12.875" style="3" customWidth="1"/>
    <col min="4617" max="4618" width="6.5" style="3" customWidth="1"/>
    <col min="4619" max="4620" width="8.125" style="3" customWidth="1"/>
    <col min="4621" max="4621" width="16.375" style="3" customWidth="1"/>
    <col min="4622" max="4622" width="16" style="3" customWidth="1"/>
    <col min="4623" max="4863" width="10.875" style="3"/>
    <col min="4864" max="4864" width="16" style="3" customWidth="1"/>
    <col min="4865" max="4866" width="18.125" style="3" customWidth="1"/>
    <col min="4867" max="4867" width="19.125" style="3" customWidth="1"/>
    <col min="4868" max="4868" width="17.5" style="3" customWidth="1"/>
    <col min="4869" max="4869" width="10.875" style="3"/>
    <col min="4870" max="4870" width="15" style="3" customWidth="1"/>
    <col min="4871" max="4871" width="12.5" style="3" customWidth="1"/>
    <col min="4872" max="4872" width="12.875" style="3" customWidth="1"/>
    <col min="4873" max="4874" width="6.5" style="3" customWidth="1"/>
    <col min="4875" max="4876" width="8.125" style="3" customWidth="1"/>
    <col min="4877" max="4877" width="16.375" style="3" customWidth="1"/>
    <col min="4878" max="4878" width="16" style="3" customWidth="1"/>
    <col min="4879" max="5119" width="10.875" style="3"/>
    <col min="5120" max="5120" width="16" style="3" customWidth="1"/>
    <col min="5121" max="5122" width="18.125" style="3" customWidth="1"/>
    <col min="5123" max="5123" width="19.125" style="3" customWidth="1"/>
    <col min="5124" max="5124" width="17.5" style="3" customWidth="1"/>
    <col min="5125" max="5125" width="10.875" style="3"/>
    <col min="5126" max="5126" width="15" style="3" customWidth="1"/>
    <col min="5127" max="5127" width="12.5" style="3" customWidth="1"/>
    <col min="5128" max="5128" width="12.875" style="3" customWidth="1"/>
    <col min="5129" max="5130" width="6.5" style="3" customWidth="1"/>
    <col min="5131" max="5132" width="8.125" style="3" customWidth="1"/>
    <col min="5133" max="5133" width="16.375" style="3" customWidth="1"/>
    <col min="5134" max="5134" width="16" style="3" customWidth="1"/>
    <col min="5135" max="5375" width="10.875" style="3"/>
    <col min="5376" max="5376" width="16" style="3" customWidth="1"/>
    <col min="5377" max="5378" width="18.125" style="3" customWidth="1"/>
    <col min="5379" max="5379" width="19.125" style="3" customWidth="1"/>
    <col min="5380" max="5380" width="17.5" style="3" customWidth="1"/>
    <col min="5381" max="5381" width="10.875" style="3"/>
    <col min="5382" max="5382" width="15" style="3" customWidth="1"/>
    <col min="5383" max="5383" width="12.5" style="3" customWidth="1"/>
    <col min="5384" max="5384" width="12.875" style="3" customWidth="1"/>
    <col min="5385" max="5386" width="6.5" style="3" customWidth="1"/>
    <col min="5387" max="5388" width="8.125" style="3" customWidth="1"/>
    <col min="5389" max="5389" width="16.375" style="3" customWidth="1"/>
    <col min="5390" max="5390" width="16" style="3" customWidth="1"/>
    <col min="5391" max="5631" width="10.875" style="3"/>
    <col min="5632" max="5632" width="16" style="3" customWidth="1"/>
    <col min="5633" max="5634" width="18.125" style="3" customWidth="1"/>
    <col min="5635" max="5635" width="19.125" style="3" customWidth="1"/>
    <col min="5636" max="5636" width="17.5" style="3" customWidth="1"/>
    <col min="5637" max="5637" width="10.875" style="3"/>
    <col min="5638" max="5638" width="15" style="3" customWidth="1"/>
    <col min="5639" max="5639" width="12.5" style="3" customWidth="1"/>
    <col min="5640" max="5640" width="12.875" style="3" customWidth="1"/>
    <col min="5641" max="5642" width="6.5" style="3" customWidth="1"/>
    <col min="5643" max="5644" width="8.125" style="3" customWidth="1"/>
    <col min="5645" max="5645" width="16.375" style="3" customWidth="1"/>
    <col min="5646" max="5646" width="16" style="3" customWidth="1"/>
    <col min="5647" max="5887" width="10.875" style="3"/>
    <col min="5888" max="5888" width="16" style="3" customWidth="1"/>
    <col min="5889" max="5890" width="18.125" style="3" customWidth="1"/>
    <col min="5891" max="5891" width="19.125" style="3" customWidth="1"/>
    <col min="5892" max="5892" width="17.5" style="3" customWidth="1"/>
    <col min="5893" max="5893" width="10.875" style="3"/>
    <col min="5894" max="5894" width="15" style="3" customWidth="1"/>
    <col min="5895" max="5895" width="12.5" style="3" customWidth="1"/>
    <col min="5896" max="5896" width="12.875" style="3" customWidth="1"/>
    <col min="5897" max="5898" width="6.5" style="3" customWidth="1"/>
    <col min="5899" max="5900" width="8.125" style="3" customWidth="1"/>
    <col min="5901" max="5901" width="16.375" style="3" customWidth="1"/>
    <col min="5902" max="5902" width="16" style="3" customWidth="1"/>
    <col min="5903" max="6143" width="10.875" style="3"/>
    <col min="6144" max="6144" width="16" style="3" customWidth="1"/>
    <col min="6145" max="6146" width="18.125" style="3" customWidth="1"/>
    <col min="6147" max="6147" width="19.125" style="3" customWidth="1"/>
    <col min="6148" max="6148" width="17.5" style="3" customWidth="1"/>
    <col min="6149" max="6149" width="10.875" style="3"/>
    <col min="6150" max="6150" width="15" style="3" customWidth="1"/>
    <col min="6151" max="6151" width="12.5" style="3" customWidth="1"/>
    <col min="6152" max="6152" width="12.875" style="3" customWidth="1"/>
    <col min="6153" max="6154" width="6.5" style="3" customWidth="1"/>
    <col min="6155" max="6156" width="8.125" style="3" customWidth="1"/>
    <col min="6157" max="6157" width="16.375" style="3" customWidth="1"/>
    <col min="6158" max="6158" width="16" style="3" customWidth="1"/>
    <col min="6159" max="6399" width="10.875" style="3"/>
    <col min="6400" max="6400" width="16" style="3" customWidth="1"/>
    <col min="6401" max="6402" width="18.125" style="3" customWidth="1"/>
    <col min="6403" max="6403" width="19.125" style="3" customWidth="1"/>
    <col min="6404" max="6404" width="17.5" style="3" customWidth="1"/>
    <col min="6405" max="6405" width="10.875" style="3"/>
    <col min="6406" max="6406" width="15" style="3" customWidth="1"/>
    <col min="6407" max="6407" width="12.5" style="3" customWidth="1"/>
    <col min="6408" max="6408" width="12.875" style="3" customWidth="1"/>
    <col min="6409" max="6410" width="6.5" style="3" customWidth="1"/>
    <col min="6411" max="6412" width="8.125" style="3" customWidth="1"/>
    <col min="6413" max="6413" width="16.375" style="3" customWidth="1"/>
    <col min="6414" max="6414" width="16" style="3" customWidth="1"/>
    <col min="6415" max="6655" width="10.875" style="3"/>
    <col min="6656" max="6656" width="16" style="3" customWidth="1"/>
    <col min="6657" max="6658" width="18.125" style="3" customWidth="1"/>
    <col min="6659" max="6659" width="19.125" style="3" customWidth="1"/>
    <col min="6660" max="6660" width="17.5" style="3" customWidth="1"/>
    <col min="6661" max="6661" width="10.875" style="3"/>
    <col min="6662" max="6662" width="15" style="3" customWidth="1"/>
    <col min="6663" max="6663" width="12.5" style="3" customWidth="1"/>
    <col min="6664" max="6664" width="12.875" style="3" customWidth="1"/>
    <col min="6665" max="6666" width="6.5" style="3" customWidth="1"/>
    <col min="6667" max="6668" width="8.125" style="3" customWidth="1"/>
    <col min="6669" max="6669" width="16.375" style="3" customWidth="1"/>
    <col min="6670" max="6670" width="16" style="3" customWidth="1"/>
    <col min="6671" max="6911" width="10.875" style="3"/>
    <col min="6912" max="6912" width="16" style="3" customWidth="1"/>
    <col min="6913" max="6914" width="18.125" style="3" customWidth="1"/>
    <col min="6915" max="6915" width="19.125" style="3" customWidth="1"/>
    <col min="6916" max="6916" width="17.5" style="3" customWidth="1"/>
    <col min="6917" max="6917" width="10.875" style="3"/>
    <col min="6918" max="6918" width="15" style="3" customWidth="1"/>
    <col min="6919" max="6919" width="12.5" style="3" customWidth="1"/>
    <col min="6920" max="6920" width="12.875" style="3" customWidth="1"/>
    <col min="6921" max="6922" width="6.5" style="3" customWidth="1"/>
    <col min="6923" max="6924" width="8.125" style="3" customWidth="1"/>
    <col min="6925" max="6925" width="16.375" style="3" customWidth="1"/>
    <col min="6926" max="6926" width="16" style="3" customWidth="1"/>
    <col min="6927" max="7167" width="10.875" style="3"/>
    <col min="7168" max="7168" width="16" style="3" customWidth="1"/>
    <col min="7169" max="7170" width="18.125" style="3" customWidth="1"/>
    <col min="7171" max="7171" width="19.125" style="3" customWidth="1"/>
    <col min="7172" max="7172" width="17.5" style="3" customWidth="1"/>
    <col min="7173" max="7173" width="10.875" style="3"/>
    <col min="7174" max="7174" width="15" style="3" customWidth="1"/>
    <col min="7175" max="7175" width="12.5" style="3" customWidth="1"/>
    <col min="7176" max="7176" width="12.875" style="3" customWidth="1"/>
    <col min="7177" max="7178" width="6.5" style="3" customWidth="1"/>
    <col min="7179" max="7180" width="8.125" style="3" customWidth="1"/>
    <col min="7181" max="7181" width="16.375" style="3" customWidth="1"/>
    <col min="7182" max="7182" width="16" style="3" customWidth="1"/>
    <col min="7183" max="7423" width="10.875" style="3"/>
    <col min="7424" max="7424" width="16" style="3" customWidth="1"/>
    <col min="7425" max="7426" width="18.125" style="3" customWidth="1"/>
    <col min="7427" max="7427" width="19.125" style="3" customWidth="1"/>
    <col min="7428" max="7428" width="17.5" style="3" customWidth="1"/>
    <col min="7429" max="7429" width="10.875" style="3"/>
    <col min="7430" max="7430" width="15" style="3" customWidth="1"/>
    <col min="7431" max="7431" width="12.5" style="3" customWidth="1"/>
    <col min="7432" max="7432" width="12.875" style="3" customWidth="1"/>
    <col min="7433" max="7434" width="6.5" style="3" customWidth="1"/>
    <col min="7435" max="7436" width="8.125" style="3" customWidth="1"/>
    <col min="7437" max="7437" width="16.375" style="3" customWidth="1"/>
    <col min="7438" max="7438" width="16" style="3" customWidth="1"/>
    <col min="7439" max="7679" width="10.875" style="3"/>
    <col min="7680" max="7680" width="16" style="3" customWidth="1"/>
    <col min="7681" max="7682" width="18.125" style="3" customWidth="1"/>
    <col min="7683" max="7683" width="19.125" style="3" customWidth="1"/>
    <col min="7684" max="7684" width="17.5" style="3" customWidth="1"/>
    <col min="7685" max="7685" width="10.875" style="3"/>
    <col min="7686" max="7686" width="15" style="3" customWidth="1"/>
    <col min="7687" max="7687" width="12.5" style="3" customWidth="1"/>
    <col min="7688" max="7688" width="12.875" style="3" customWidth="1"/>
    <col min="7689" max="7690" width="6.5" style="3" customWidth="1"/>
    <col min="7691" max="7692" width="8.125" style="3" customWidth="1"/>
    <col min="7693" max="7693" width="16.375" style="3" customWidth="1"/>
    <col min="7694" max="7694" width="16" style="3" customWidth="1"/>
    <col min="7695" max="7935" width="10.875" style="3"/>
    <col min="7936" max="7936" width="16" style="3" customWidth="1"/>
    <col min="7937" max="7938" width="18.125" style="3" customWidth="1"/>
    <col min="7939" max="7939" width="19.125" style="3" customWidth="1"/>
    <col min="7940" max="7940" width="17.5" style="3" customWidth="1"/>
    <col min="7941" max="7941" width="10.875" style="3"/>
    <col min="7942" max="7942" width="15" style="3" customWidth="1"/>
    <col min="7943" max="7943" width="12.5" style="3" customWidth="1"/>
    <col min="7944" max="7944" width="12.875" style="3" customWidth="1"/>
    <col min="7945" max="7946" width="6.5" style="3" customWidth="1"/>
    <col min="7947" max="7948" width="8.125" style="3" customWidth="1"/>
    <col min="7949" max="7949" width="16.375" style="3" customWidth="1"/>
    <col min="7950" max="7950" width="16" style="3" customWidth="1"/>
    <col min="7951" max="8191" width="10.875" style="3"/>
    <col min="8192" max="8192" width="16" style="3" customWidth="1"/>
    <col min="8193" max="8194" width="18.125" style="3" customWidth="1"/>
    <col min="8195" max="8195" width="19.125" style="3" customWidth="1"/>
    <col min="8196" max="8196" width="17.5" style="3" customWidth="1"/>
    <col min="8197" max="8197" width="10.875" style="3"/>
    <col min="8198" max="8198" width="15" style="3" customWidth="1"/>
    <col min="8199" max="8199" width="12.5" style="3" customWidth="1"/>
    <col min="8200" max="8200" width="12.875" style="3" customWidth="1"/>
    <col min="8201" max="8202" width="6.5" style="3" customWidth="1"/>
    <col min="8203" max="8204" width="8.125" style="3" customWidth="1"/>
    <col min="8205" max="8205" width="16.375" style="3" customWidth="1"/>
    <col min="8206" max="8206" width="16" style="3" customWidth="1"/>
    <col min="8207" max="8447" width="10.875" style="3"/>
    <col min="8448" max="8448" width="16" style="3" customWidth="1"/>
    <col min="8449" max="8450" width="18.125" style="3" customWidth="1"/>
    <col min="8451" max="8451" width="19.125" style="3" customWidth="1"/>
    <col min="8452" max="8452" width="17.5" style="3" customWidth="1"/>
    <col min="8453" max="8453" width="10.875" style="3"/>
    <col min="8454" max="8454" width="15" style="3" customWidth="1"/>
    <col min="8455" max="8455" width="12.5" style="3" customWidth="1"/>
    <col min="8456" max="8456" width="12.875" style="3" customWidth="1"/>
    <col min="8457" max="8458" width="6.5" style="3" customWidth="1"/>
    <col min="8459" max="8460" width="8.125" style="3" customWidth="1"/>
    <col min="8461" max="8461" width="16.375" style="3" customWidth="1"/>
    <col min="8462" max="8462" width="16" style="3" customWidth="1"/>
    <col min="8463" max="8703" width="10.875" style="3"/>
    <col min="8704" max="8704" width="16" style="3" customWidth="1"/>
    <col min="8705" max="8706" width="18.125" style="3" customWidth="1"/>
    <col min="8707" max="8707" width="19.125" style="3" customWidth="1"/>
    <col min="8708" max="8708" width="17.5" style="3" customWidth="1"/>
    <col min="8709" max="8709" width="10.875" style="3"/>
    <col min="8710" max="8710" width="15" style="3" customWidth="1"/>
    <col min="8711" max="8711" width="12.5" style="3" customWidth="1"/>
    <col min="8712" max="8712" width="12.875" style="3" customWidth="1"/>
    <col min="8713" max="8714" width="6.5" style="3" customWidth="1"/>
    <col min="8715" max="8716" width="8.125" style="3" customWidth="1"/>
    <col min="8717" max="8717" width="16.375" style="3" customWidth="1"/>
    <col min="8718" max="8718" width="16" style="3" customWidth="1"/>
    <col min="8719" max="8959" width="10.875" style="3"/>
    <col min="8960" max="8960" width="16" style="3" customWidth="1"/>
    <col min="8961" max="8962" width="18.125" style="3" customWidth="1"/>
    <col min="8963" max="8963" width="19.125" style="3" customWidth="1"/>
    <col min="8964" max="8964" width="17.5" style="3" customWidth="1"/>
    <col min="8965" max="8965" width="10.875" style="3"/>
    <col min="8966" max="8966" width="15" style="3" customWidth="1"/>
    <col min="8967" max="8967" width="12.5" style="3" customWidth="1"/>
    <col min="8968" max="8968" width="12.875" style="3" customWidth="1"/>
    <col min="8969" max="8970" width="6.5" style="3" customWidth="1"/>
    <col min="8971" max="8972" width="8.125" style="3" customWidth="1"/>
    <col min="8973" max="8973" width="16.375" style="3" customWidth="1"/>
    <col min="8974" max="8974" width="16" style="3" customWidth="1"/>
    <col min="8975" max="9215" width="10.875" style="3"/>
    <col min="9216" max="9216" width="16" style="3" customWidth="1"/>
    <col min="9217" max="9218" width="18.125" style="3" customWidth="1"/>
    <col min="9219" max="9219" width="19.125" style="3" customWidth="1"/>
    <col min="9220" max="9220" width="17.5" style="3" customWidth="1"/>
    <col min="9221" max="9221" width="10.875" style="3"/>
    <col min="9222" max="9222" width="15" style="3" customWidth="1"/>
    <col min="9223" max="9223" width="12.5" style="3" customWidth="1"/>
    <col min="9224" max="9224" width="12.875" style="3" customWidth="1"/>
    <col min="9225" max="9226" width="6.5" style="3" customWidth="1"/>
    <col min="9227" max="9228" width="8.125" style="3" customWidth="1"/>
    <col min="9229" max="9229" width="16.375" style="3" customWidth="1"/>
    <col min="9230" max="9230" width="16" style="3" customWidth="1"/>
    <col min="9231" max="9471" width="10.875" style="3"/>
    <col min="9472" max="9472" width="16" style="3" customWidth="1"/>
    <col min="9473" max="9474" width="18.125" style="3" customWidth="1"/>
    <col min="9475" max="9475" width="19.125" style="3" customWidth="1"/>
    <col min="9476" max="9476" width="17.5" style="3" customWidth="1"/>
    <col min="9477" max="9477" width="10.875" style="3"/>
    <col min="9478" max="9478" width="15" style="3" customWidth="1"/>
    <col min="9479" max="9479" width="12.5" style="3" customWidth="1"/>
    <col min="9480" max="9480" width="12.875" style="3" customWidth="1"/>
    <col min="9481" max="9482" width="6.5" style="3" customWidth="1"/>
    <col min="9483" max="9484" width="8.125" style="3" customWidth="1"/>
    <col min="9485" max="9485" width="16.375" style="3" customWidth="1"/>
    <col min="9486" max="9486" width="16" style="3" customWidth="1"/>
    <col min="9487" max="9727" width="10.875" style="3"/>
    <col min="9728" max="9728" width="16" style="3" customWidth="1"/>
    <col min="9729" max="9730" width="18.125" style="3" customWidth="1"/>
    <col min="9731" max="9731" width="19.125" style="3" customWidth="1"/>
    <col min="9732" max="9732" width="17.5" style="3" customWidth="1"/>
    <col min="9733" max="9733" width="10.875" style="3"/>
    <col min="9734" max="9734" width="15" style="3" customWidth="1"/>
    <col min="9735" max="9735" width="12.5" style="3" customWidth="1"/>
    <col min="9736" max="9736" width="12.875" style="3" customWidth="1"/>
    <col min="9737" max="9738" width="6.5" style="3" customWidth="1"/>
    <col min="9739" max="9740" width="8.125" style="3" customWidth="1"/>
    <col min="9741" max="9741" width="16.375" style="3" customWidth="1"/>
    <col min="9742" max="9742" width="16" style="3" customWidth="1"/>
    <col min="9743" max="9983" width="10.875" style="3"/>
    <col min="9984" max="9984" width="16" style="3" customWidth="1"/>
    <col min="9985" max="9986" width="18.125" style="3" customWidth="1"/>
    <col min="9987" max="9987" width="19.125" style="3" customWidth="1"/>
    <col min="9988" max="9988" width="17.5" style="3" customWidth="1"/>
    <col min="9989" max="9989" width="10.875" style="3"/>
    <col min="9990" max="9990" width="15" style="3" customWidth="1"/>
    <col min="9991" max="9991" width="12.5" style="3" customWidth="1"/>
    <col min="9992" max="9992" width="12.875" style="3" customWidth="1"/>
    <col min="9993" max="9994" width="6.5" style="3" customWidth="1"/>
    <col min="9995" max="9996" width="8.125" style="3" customWidth="1"/>
    <col min="9997" max="9997" width="16.375" style="3" customWidth="1"/>
    <col min="9998" max="9998" width="16" style="3" customWidth="1"/>
    <col min="9999" max="10239" width="10.875" style="3"/>
    <col min="10240" max="10240" width="16" style="3" customWidth="1"/>
    <col min="10241" max="10242" width="18.125" style="3" customWidth="1"/>
    <col min="10243" max="10243" width="19.125" style="3" customWidth="1"/>
    <col min="10244" max="10244" width="17.5" style="3" customWidth="1"/>
    <col min="10245" max="10245" width="10.875" style="3"/>
    <col min="10246" max="10246" width="15" style="3" customWidth="1"/>
    <col min="10247" max="10247" width="12.5" style="3" customWidth="1"/>
    <col min="10248" max="10248" width="12.875" style="3" customWidth="1"/>
    <col min="10249" max="10250" width="6.5" style="3" customWidth="1"/>
    <col min="10251" max="10252" width="8.125" style="3" customWidth="1"/>
    <col min="10253" max="10253" width="16.375" style="3" customWidth="1"/>
    <col min="10254" max="10254" width="16" style="3" customWidth="1"/>
    <col min="10255" max="10495" width="10.875" style="3"/>
    <col min="10496" max="10496" width="16" style="3" customWidth="1"/>
    <col min="10497" max="10498" width="18.125" style="3" customWidth="1"/>
    <col min="10499" max="10499" width="19.125" style="3" customWidth="1"/>
    <col min="10500" max="10500" width="17.5" style="3" customWidth="1"/>
    <col min="10501" max="10501" width="10.875" style="3"/>
    <col min="10502" max="10502" width="15" style="3" customWidth="1"/>
    <col min="10503" max="10503" width="12.5" style="3" customWidth="1"/>
    <col min="10504" max="10504" width="12.875" style="3" customWidth="1"/>
    <col min="10505" max="10506" width="6.5" style="3" customWidth="1"/>
    <col min="10507" max="10508" width="8.125" style="3" customWidth="1"/>
    <col min="10509" max="10509" width="16.375" style="3" customWidth="1"/>
    <col min="10510" max="10510" width="16" style="3" customWidth="1"/>
    <col min="10511" max="10751" width="10.875" style="3"/>
    <col min="10752" max="10752" width="16" style="3" customWidth="1"/>
    <col min="10753" max="10754" width="18.125" style="3" customWidth="1"/>
    <col min="10755" max="10755" width="19.125" style="3" customWidth="1"/>
    <col min="10756" max="10756" width="17.5" style="3" customWidth="1"/>
    <col min="10757" max="10757" width="10.875" style="3"/>
    <col min="10758" max="10758" width="15" style="3" customWidth="1"/>
    <col min="10759" max="10759" width="12.5" style="3" customWidth="1"/>
    <col min="10760" max="10760" width="12.875" style="3" customWidth="1"/>
    <col min="10761" max="10762" width="6.5" style="3" customWidth="1"/>
    <col min="10763" max="10764" width="8.125" style="3" customWidth="1"/>
    <col min="10765" max="10765" width="16.375" style="3" customWidth="1"/>
    <col min="10766" max="10766" width="16" style="3" customWidth="1"/>
    <col min="10767" max="11007" width="10.875" style="3"/>
    <col min="11008" max="11008" width="16" style="3" customWidth="1"/>
    <col min="11009" max="11010" width="18.125" style="3" customWidth="1"/>
    <col min="11011" max="11011" width="19.125" style="3" customWidth="1"/>
    <col min="11012" max="11012" width="17.5" style="3" customWidth="1"/>
    <col min="11013" max="11013" width="10.875" style="3"/>
    <col min="11014" max="11014" width="15" style="3" customWidth="1"/>
    <col min="11015" max="11015" width="12.5" style="3" customWidth="1"/>
    <col min="11016" max="11016" width="12.875" style="3" customWidth="1"/>
    <col min="11017" max="11018" width="6.5" style="3" customWidth="1"/>
    <col min="11019" max="11020" width="8.125" style="3" customWidth="1"/>
    <col min="11021" max="11021" width="16.375" style="3" customWidth="1"/>
    <col min="11022" max="11022" width="16" style="3" customWidth="1"/>
    <col min="11023" max="11263" width="10.875" style="3"/>
    <col min="11264" max="11264" width="16" style="3" customWidth="1"/>
    <col min="11265" max="11266" width="18.125" style="3" customWidth="1"/>
    <col min="11267" max="11267" width="19.125" style="3" customWidth="1"/>
    <col min="11268" max="11268" width="17.5" style="3" customWidth="1"/>
    <col min="11269" max="11269" width="10.875" style="3"/>
    <col min="11270" max="11270" width="15" style="3" customWidth="1"/>
    <col min="11271" max="11271" width="12.5" style="3" customWidth="1"/>
    <col min="11272" max="11272" width="12.875" style="3" customWidth="1"/>
    <col min="11273" max="11274" width="6.5" style="3" customWidth="1"/>
    <col min="11275" max="11276" width="8.125" style="3" customWidth="1"/>
    <col min="11277" max="11277" width="16.375" style="3" customWidth="1"/>
    <col min="11278" max="11278" width="16" style="3" customWidth="1"/>
    <col min="11279" max="11519" width="10.875" style="3"/>
    <col min="11520" max="11520" width="16" style="3" customWidth="1"/>
    <col min="11521" max="11522" width="18.125" style="3" customWidth="1"/>
    <col min="11523" max="11523" width="19.125" style="3" customWidth="1"/>
    <col min="11524" max="11524" width="17.5" style="3" customWidth="1"/>
    <col min="11525" max="11525" width="10.875" style="3"/>
    <col min="11526" max="11526" width="15" style="3" customWidth="1"/>
    <col min="11527" max="11527" width="12.5" style="3" customWidth="1"/>
    <col min="11528" max="11528" width="12.875" style="3" customWidth="1"/>
    <col min="11529" max="11530" width="6.5" style="3" customWidth="1"/>
    <col min="11531" max="11532" width="8.125" style="3" customWidth="1"/>
    <col min="11533" max="11533" width="16.375" style="3" customWidth="1"/>
    <col min="11534" max="11534" width="16" style="3" customWidth="1"/>
    <col min="11535" max="11775" width="10.875" style="3"/>
    <col min="11776" max="11776" width="16" style="3" customWidth="1"/>
    <col min="11777" max="11778" width="18.125" style="3" customWidth="1"/>
    <col min="11779" max="11779" width="19.125" style="3" customWidth="1"/>
    <col min="11780" max="11780" width="17.5" style="3" customWidth="1"/>
    <col min="11781" max="11781" width="10.875" style="3"/>
    <col min="11782" max="11782" width="15" style="3" customWidth="1"/>
    <col min="11783" max="11783" width="12.5" style="3" customWidth="1"/>
    <col min="11784" max="11784" width="12.875" style="3" customWidth="1"/>
    <col min="11785" max="11786" width="6.5" style="3" customWidth="1"/>
    <col min="11787" max="11788" width="8.125" style="3" customWidth="1"/>
    <col min="11789" max="11789" width="16.375" style="3" customWidth="1"/>
    <col min="11790" max="11790" width="16" style="3" customWidth="1"/>
    <col min="11791" max="12031" width="10.875" style="3"/>
    <col min="12032" max="12032" width="16" style="3" customWidth="1"/>
    <col min="12033" max="12034" width="18.125" style="3" customWidth="1"/>
    <col min="12035" max="12035" width="19.125" style="3" customWidth="1"/>
    <col min="12036" max="12036" width="17.5" style="3" customWidth="1"/>
    <col min="12037" max="12037" width="10.875" style="3"/>
    <col min="12038" max="12038" width="15" style="3" customWidth="1"/>
    <col min="12039" max="12039" width="12.5" style="3" customWidth="1"/>
    <col min="12040" max="12040" width="12.875" style="3" customWidth="1"/>
    <col min="12041" max="12042" width="6.5" style="3" customWidth="1"/>
    <col min="12043" max="12044" width="8.125" style="3" customWidth="1"/>
    <col min="12045" max="12045" width="16.375" style="3" customWidth="1"/>
    <col min="12046" max="12046" width="16" style="3" customWidth="1"/>
    <col min="12047" max="12287" width="10.875" style="3"/>
    <col min="12288" max="12288" width="16" style="3" customWidth="1"/>
    <col min="12289" max="12290" width="18.125" style="3" customWidth="1"/>
    <col min="12291" max="12291" width="19.125" style="3" customWidth="1"/>
    <col min="12292" max="12292" width="17.5" style="3" customWidth="1"/>
    <col min="12293" max="12293" width="10.875" style="3"/>
    <col min="12294" max="12294" width="15" style="3" customWidth="1"/>
    <col min="12295" max="12295" width="12.5" style="3" customWidth="1"/>
    <col min="12296" max="12296" width="12.875" style="3" customWidth="1"/>
    <col min="12297" max="12298" width="6.5" style="3" customWidth="1"/>
    <col min="12299" max="12300" width="8.125" style="3" customWidth="1"/>
    <col min="12301" max="12301" width="16.375" style="3" customWidth="1"/>
    <col min="12302" max="12302" width="16" style="3" customWidth="1"/>
    <col min="12303" max="12543" width="10.875" style="3"/>
    <col min="12544" max="12544" width="16" style="3" customWidth="1"/>
    <col min="12545" max="12546" width="18.125" style="3" customWidth="1"/>
    <col min="12547" max="12547" width="19.125" style="3" customWidth="1"/>
    <col min="12548" max="12548" width="17.5" style="3" customWidth="1"/>
    <col min="12549" max="12549" width="10.875" style="3"/>
    <col min="12550" max="12550" width="15" style="3" customWidth="1"/>
    <col min="12551" max="12551" width="12.5" style="3" customWidth="1"/>
    <col min="12552" max="12552" width="12.875" style="3" customWidth="1"/>
    <col min="12553" max="12554" width="6.5" style="3" customWidth="1"/>
    <col min="12555" max="12556" width="8.125" style="3" customWidth="1"/>
    <col min="12557" max="12557" width="16.375" style="3" customWidth="1"/>
    <col min="12558" max="12558" width="16" style="3" customWidth="1"/>
    <col min="12559" max="12799" width="10.875" style="3"/>
    <col min="12800" max="12800" width="16" style="3" customWidth="1"/>
    <col min="12801" max="12802" width="18.125" style="3" customWidth="1"/>
    <col min="12803" max="12803" width="19.125" style="3" customWidth="1"/>
    <col min="12804" max="12804" width="17.5" style="3" customWidth="1"/>
    <col min="12805" max="12805" width="10.875" style="3"/>
    <col min="12806" max="12806" width="15" style="3" customWidth="1"/>
    <col min="12807" max="12807" width="12.5" style="3" customWidth="1"/>
    <col min="12808" max="12808" width="12.875" style="3" customWidth="1"/>
    <col min="12809" max="12810" width="6.5" style="3" customWidth="1"/>
    <col min="12811" max="12812" width="8.125" style="3" customWidth="1"/>
    <col min="12813" max="12813" width="16.375" style="3" customWidth="1"/>
    <col min="12814" max="12814" width="16" style="3" customWidth="1"/>
    <col min="12815" max="13055" width="10.875" style="3"/>
    <col min="13056" max="13056" width="16" style="3" customWidth="1"/>
    <col min="13057" max="13058" width="18.125" style="3" customWidth="1"/>
    <col min="13059" max="13059" width="19.125" style="3" customWidth="1"/>
    <col min="13060" max="13060" width="17.5" style="3" customWidth="1"/>
    <col min="13061" max="13061" width="10.875" style="3"/>
    <col min="13062" max="13062" width="15" style="3" customWidth="1"/>
    <col min="13063" max="13063" width="12.5" style="3" customWidth="1"/>
    <col min="13064" max="13064" width="12.875" style="3" customWidth="1"/>
    <col min="13065" max="13066" width="6.5" style="3" customWidth="1"/>
    <col min="13067" max="13068" width="8.125" style="3" customWidth="1"/>
    <col min="13069" max="13069" width="16.375" style="3" customWidth="1"/>
    <col min="13070" max="13070" width="16" style="3" customWidth="1"/>
    <col min="13071" max="13311" width="10.875" style="3"/>
    <col min="13312" max="13312" width="16" style="3" customWidth="1"/>
    <col min="13313" max="13314" width="18.125" style="3" customWidth="1"/>
    <col min="13315" max="13315" width="19.125" style="3" customWidth="1"/>
    <col min="13316" max="13316" width="17.5" style="3" customWidth="1"/>
    <col min="13317" max="13317" width="10.875" style="3"/>
    <col min="13318" max="13318" width="15" style="3" customWidth="1"/>
    <col min="13319" max="13319" width="12.5" style="3" customWidth="1"/>
    <col min="13320" max="13320" width="12.875" style="3" customWidth="1"/>
    <col min="13321" max="13322" width="6.5" style="3" customWidth="1"/>
    <col min="13323" max="13324" width="8.125" style="3" customWidth="1"/>
    <col min="13325" max="13325" width="16.375" style="3" customWidth="1"/>
    <col min="13326" max="13326" width="16" style="3" customWidth="1"/>
    <col min="13327" max="13567" width="10.875" style="3"/>
    <col min="13568" max="13568" width="16" style="3" customWidth="1"/>
    <col min="13569" max="13570" width="18.125" style="3" customWidth="1"/>
    <col min="13571" max="13571" width="19.125" style="3" customWidth="1"/>
    <col min="13572" max="13572" width="17.5" style="3" customWidth="1"/>
    <col min="13573" max="13573" width="10.875" style="3"/>
    <col min="13574" max="13574" width="15" style="3" customWidth="1"/>
    <col min="13575" max="13575" width="12.5" style="3" customWidth="1"/>
    <col min="13576" max="13576" width="12.875" style="3" customWidth="1"/>
    <col min="13577" max="13578" width="6.5" style="3" customWidth="1"/>
    <col min="13579" max="13580" width="8.125" style="3" customWidth="1"/>
    <col min="13581" max="13581" width="16.375" style="3" customWidth="1"/>
    <col min="13582" max="13582" width="16" style="3" customWidth="1"/>
    <col min="13583" max="13823" width="10.875" style="3"/>
    <col min="13824" max="13824" width="16" style="3" customWidth="1"/>
    <col min="13825" max="13826" width="18.125" style="3" customWidth="1"/>
    <col min="13827" max="13827" width="19.125" style="3" customWidth="1"/>
    <col min="13828" max="13828" width="17.5" style="3" customWidth="1"/>
    <col min="13829" max="13829" width="10.875" style="3"/>
    <col min="13830" max="13830" width="15" style="3" customWidth="1"/>
    <col min="13831" max="13831" width="12.5" style="3" customWidth="1"/>
    <col min="13832" max="13832" width="12.875" style="3" customWidth="1"/>
    <col min="13833" max="13834" width="6.5" style="3" customWidth="1"/>
    <col min="13835" max="13836" width="8.125" style="3" customWidth="1"/>
    <col min="13837" max="13837" width="16.375" style="3" customWidth="1"/>
    <col min="13838" max="13838" width="16" style="3" customWidth="1"/>
    <col min="13839" max="14079" width="10.875" style="3"/>
    <col min="14080" max="14080" width="16" style="3" customWidth="1"/>
    <col min="14081" max="14082" width="18.125" style="3" customWidth="1"/>
    <col min="14083" max="14083" width="19.125" style="3" customWidth="1"/>
    <col min="14084" max="14084" width="17.5" style="3" customWidth="1"/>
    <col min="14085" max="14085" width="10.875" style="3"/>
    <col min="14086" max="14086" width="15" style="3" customWidth="1"/>
    <col min="14087" max="14087" width="12.5" style="3" customWidth="1"/>
    <col min="14088" max="14088" width="12.875" style="3" customWidth="1"/>
    <col min="14089" max="14090" width="6.5" style="3" customWidth="1"/>
    <col min="14091" max="14092" width="8.125" style="3" customWidth="1"/>
    <col min="14093" max="14093" width="16.375" style="3" customWidth="1"/>
    <col min="14094" max="14094" width="16" style="3" customWidth="1"/>
    <col min="14095" max="14335" width="10.875" style="3"/>
    <col min="14336" max="14336" width="16" style="3" customWidth="1"/>
    <col min="14337" max="14338" width="18.125" style="3" customWidth="1"/>
    <col min="14339" max="14339" width="19.125" style="3" customWidth="1"/>
    <col min="14340" max="14340" width="17.5" style="3" customWidth="1"/>
    <col min="14341" max="14341" width="10.875" style="3"/>
    <col min="14342" max="14342" width="15" style="3" customWidth="1"/>
    <col min="14343" max="14343" width="12.5" style="3" customWidth="1"/>
    <col min="14344" max="14344" width="12.875" style="3" customWidth="1"/>
    <col min="14345" max="14346" width="6.5" style="3" customWidth="1"/>
    <col min="14347" max="14348" width="8.125" style="3" customWidth="1"/>
    <col min="14349" max="14349" width="16.375" style="3" customWidth="1"/>
    <col min="14350" max="14350" width="16" style="3" customWidth="1"/>
    <col min="14351" max="14591" width="10.875" style="3"/>
    <col min="14592" max="14592" width="16" style="3" customWidth="1"/>
    <col min="14593" max="14594" width="18.125" style="3" customWidth="1"/>
    <col min="14595" max="14595" width="19.125" style="3" customWidth="1"/>
    <col min="14596" max="14596" width="17.5" style="3" customWidth="1"/>
    <col min="14597" max="14597" width="10.875" style="3"/>
    <col min="14598" max="14598" width="15" style="3" customWidth="1"/>
    <col min="14599" max="14599" width="12.5" style="3" customWidth="1"/>
    <col min="14600" max="14600" width="12.875" style="3" customWidth="1"/>
    <col min="14601" max="14602" width="6.5" style="3" customWidth="1"/>
    <col min="14603" max="14604" width="8.125" style="3" customWidth="1"/>
    <col min="14605" max="14605" width="16.375" style="3" customWidth="1"/>
    <col min="14606" max="14606" width="16" style="3" customWidth="1"/>
    <col min="14607" max="14847" width="10.875" style="3"/>
    <col min="14848" max="14848" width="16" style="3" customWidth="1"/>
    <col min="14849" max="14850" width="18.125" style="3" customWidth="1"/>
    <col min="14851" max="14851" width="19.125" style="3" customWidth="1"/>
    <col min="14852" max="14852" width="17.5" style="3" customWidth="1"/>
    <col min="14853" max="14853" width="10.875" style="3"/>
    <col min="14854" max="14854" width="15" style="3" customWidth="1"/>
    <col min="14855" max="14855" width="12.5" style="3" customWidth="1"/>
    <col min="14856" max="14856" width="12.875" style="3" customWidth="1"/>
    <col min="14857" max="14858" width="6.5" style="3" customWidth="1"/>
    <col min="14859" max="14860" width="8.125" style="3" customWidth="1"/>
    <col min="14861" max="14861" width="16.375" style="3" customWidth="1"/>
    <col min="14862" max="14862" width="16" style="3" customWidth="1"/>
    <col min="14863" max="15103" width="10.875" style="3"/>
    <col min="15104" max="15104" width="16" style="3" customWidth="1"/>
    <col min="15105" max="15106" width="18.125" style="3" customWidth="1"/>
    <col min="15107" max="15107" width="19.125" style="3" customWidth="1"/>
    <col min="15108" max="15108" width="17.5" style="3" customWidth="1"/>
    <col min="15109" max="15109" width="10.875" style="3"/>
    <col min="15110" max="15110" width="15" style="3" customWidth="1"/>
    <col min="15111" max="15111" width="12.5" style="3" customWidth="1"/>
    <col min="15112" max="15112" width="12.875" style="3" customWidth="1"/>
    <col min="15113" max="15114" width="6.5" style="3" customWidth="1"/>
    <col min="15115" max="15116" width="8.125" style="3" customWidth="1"/>
    <col min="15117" max="15117" width="16.375" style="3" customWidth="1"/>
    <col min="15118" max="15118" width="16" style="3" customWidth="1"/>
    <col min="15119" max="15359" width="10.875" style="3"/>
    <col min="15360" max="15360" width="16" style="3" customWidth="1"/>
    <col min="15361" max="15362" width="18.125" style="3" customWidth="1"/>
    <col min="15363" max="15363" width="19.125" style="3" customWidth="1"/>
    <col min="15364" max="15364" width="17.5" style="3" customWidth="1"/>
    <col min="15365" max="15365" width="10.875" style="3"/>
    <col min="15366" max="15366" width="15" style="3" customWidth="1"/>
    <col min="15367" max="15367" width="12.5" style="3" customWidth="1"/>
    <col min="15368" max="15368" width="12.875" style="3" customWidth="1"/>
    <col min="15369" max="15370" width="6.5" style="3" customWidth="1"/>
    <col min="15371" max="15372" width="8.125" style="3" customWidth="1"/>
    <col min="15373" max="15373" width="16.375" style="3" customWidth="1"/>
    <col min="15374" max="15374" width="16" style="3" customWidth="1"/>
    <col min="15375" max="15615" width="10.875" style="3"/>
    <col min="15616" max="15616" width="16" style="3" customWidth="1"/>
    <col min="15617" max="15618" width="18.125" style="3" customWidth="1"/>
    <col min="15619" max="15619" width="19.125" style="3" customWidth="1"/>
    <col min="15620" max="15620" width="17.5" style="3" customWidth="1"/>
    <col min="15621" max="15621" width="10.875" style="3"/>
    <col min="15622" max="15622" width="15" style="3" customWidth="1"/>
    <col min="15623" max="15623" width="12.5" style="3" customWidth="1"/>
    <col min="15624" max="15624" width="12.875" style="3" customWidth="1"/>
    <col min="15625" max="15626" width="6.5" style="3" customWidth="1"/>
    <col min="15627" max="15628" width="8.125" style="3" customWidth="1"/>
    <col min="15629" max="15629" width="16.375" style="3" customWidth="1"/>
    <col min="15630" max="15630" width="16" style="3" customWidth="1"/>
    <col min="15631" max="15871" width="10.875" style="3"/>
    <col min="15872" max="15872" width="16" style="3" customWidth="1"/>
    <col min="15873" max="15874" width="18.125" style="3" customWidth="1"/>
    <col min="15875" max="15875" width="19.125" style="3" customWidth="1"/>
    <col min="15876" max="15876" width="17.5" style="3" customWidth="1"/>
    <col min="15877" max="15877" width="10.875" style="3"/>
    <col min="15878" max="15878" width="15" style="3" customWidth="1"/>
    <col min="15879" max="15879" width="12.5" style="3" customWidth="1"/>
    <col min="15880" max="15880" width="12.875" style="3" customWidth="1"/>
    <col min="15881" max="15882" width="6.5" style="3" customWidth="1"/>
    <col min="15883" max="15884" width="8.125" style="3" customWidth="1"/>
    <col min="15885" max="15885" width="16.375" style="3" customWidth="1"/>
    <col min="15886" max="15886" width="16" style="3" customWidth="1"/>
    <col min="15887" max="16127" width="10.875" style="3"/>
    <col min="16128" max="16128" width="16" style="3" customWidth="1"/>
    <col min="16129" max="16130" width="18.125" style="3" customWidth="1"/>
    <col min="16131" max="16131" width="19.125" style="3" customWidth="1"/>
    <col min="16132" max="16132" width="17.5" style="3" customWidth="1"/>
    <col min="16133" max="16133" width="10.875" style="3"/>
    <col min="16134" max="16134" width="15" style="3" customWidth="1"/>
    <col min="16135" max="16135" width="12.5" style="3" customWidth="1"/>
    <col min="16136" max="16136" width="12.875" style="3" customWidth="1"/>
    <col min="16137" max="16138" width="6.5" style="3" customWidth="1"/>
    <col min="16139" max="16140" width="8.125" style="3" customWidth="1"/>
    <col min="16141" max="16141" width="16.375" style="3" customWidth="1"/>
    <col min="16142" max="16142" width="16" style="3" customWidth="1"/>
    <col min="16143" max="16383" width="10.875" style="3"/>
    <col min="16384" max="16384" width="10.875" style="3" customWidth="1"/>
  </cols>
  <sheetData>
    <row r="1" spans="1:14" x14ac:dyDescent="0.25">
      <c r="A1" s="1" t="s">
        <v>15</v>
      </c>
      <c r="B1" s="1" t="s">
        <v>0</v>
      </c>
      <c r="C1" s="1" t="s">
        <v>17</v>
      </c>
      <c r="D1" s="1" t="s">
        <v>1</v>
      </c>
      <c r="E1" s="1" t="s">
        <v>2</v>
      </c>
      <c r="F1" s="1" t="s">
        <v>8</v>
      </c>
      <c r="G1" s="1" t="s">
        <v>4</v>
      </c>
      <c r="H1" s="1" t="s">
        <v>5</v>
      </c>
      <c r="I1" s="2" t="s">
        <v>3</v>
      </c>
      <c r="J1" s="1" t="s">
        <v>14</v>
      </c>
      <c r="K1" s="1" t="s">
        <v>27</v>
      </c>
      <c r="L1" s="1" t="s">
        <v>7</v>
      </c>
      <c r="M1" s="1" t="s">
        <v>13</v>
      </c>
    </row>
    <row r="2" spans="1:14" x14ac:dyDescent="0.25">
      <c r="A2" s="17">
        <v>43101</v>
      </c>
      <c r="B2" s="16"/>
      <c r="C2" s="16"/>
      <c r="D2" s="16"/>
      <c r="E2" s="16"/>
      <c r="F2" s="5">
        <f t="shared" ref="F2:F32" si="0">IF(ISBLANK(B2),0,(IF(HOUR(C2)=0,24,HOUR(C2))+(MINUTE(C2)/60)-(HOUR(B2)+MINUTE(B2)/60))+IF(ISBLANK(D2),0,(IF(HOUR(E2)=0,24,HOUR(E2))+(MINUTE(E2)/60)-(HOUR(D2)+(MINUTE(D2)/60)))))</f>
        <v>0</v>
      </c>
      <c r="G2" s="6">
        <f>IF(OR(J2="U",AND(J2="K",WEEKDAY(A2)&lt;&gt;7,WEEKDAY(A2)&lt;&gt;1)),F2+Zusammenfassung!$B$5,IF(F2&gt;6,F2-Zusammenfassung!$B$6,F2))</f>
        <v>0</v>
      </c>
      <c r="H2" s="6">
        <f t="shared" ref="H2:H32" si="1">G2-I2</f>
        <v>0</v>
      </c>
      <c r="I2" s="7">
        <f>IF(OR(WEEKDAY(A2)=7,WEEKDAY(A2)=1,J2="F"),0,Zusammenfassung!$B$5)</f>
        <v>0</v>
      </c>
      <c r="J2" s="14" t="s">
        <v>20</v>
      </c>
      <c r="K2" s="8" t="str">
        <f>IF(AND(J2="F",B2&lt;&gt;0),G2,IF(AND(L2="",B2&lt;&gt;""),IF(N2&gt;6,N2-Zusammenfassung!$B$6,N2),""))</f>
        <v/>
      </c>
      <c r="L2" s="8" t="str">
        <f>IF(AND(WEEKDAY(A2)=1,G2&gt;0,J2=""),G2,"")</f>
        <v/>
      </c>
      <c r="M2" s="15"/>
      <c r="N2" s="3">
        <f>IF(OR(HOUR(B2)&gt;=20,HOUR(B2)&lt;6,AND(HOUR(B2)&lt;20,IF(HOUR(C2)=0,24,HOUR(C2))&gt;20)),IF((IF(HOUR(C2)=0,24,HOUR(C2))+MINUTE(C2)/60-(IF(HOUR(B2) &gt; 6, MAX(HOUR(B2)+MINUTE(B2)/60,20),HOUR(B2)+MINUTE(B2)/60)))&gt;6,6,(IF(HOUR(C2)=0,24,HOUR(C2))+MINUTE(C2)/60-(IF(HOUR(B2) &gt; 6, MAX(HOUR(B2)+MINUTE(B2)/60,20),HOUR(B2)+MINUTE(B2)/60)))))+IF(D2="",0,IF(IF(OR(HOUR(D2)&lt;=24,HOUR(D2)&gt;=20),IF(HOUR(E2)=0,24,HOUR(E2))+MINUTE(E2)/60-(MAX(HOUR(D2)+MINUTE(D2)/60,20)))&gt;=6,6,IF(HOUR(D2)&lt;=24,IF(HOUR(E2)=0,24,HOUR(E2))+MINUTE(E2)/60-(MAX(HOUR(D2)+MINUTE(D2)/60,20)))))</f>
        <v>6</v>
      </c>
    </row>
    <row r="3" spans="1:14" x14ac:dyDescent="0.25">
      <c r="A3" s="17">
        <v>43102</v>
      </c>
      <c r="B3" s="16"/>
      <c r="C3" s="16"/>
      <c r="D3" s="16"/>
      <c r="E3" s="16"/>
      <c r="F3" s="5">
        <f t="shared" si="0"/>
        <v>0</v>
      </c>
      <c r="G3" s="6">
        <f>IF(OR(J3="U",AND(J3="K",WEEKDAY(A3)&lt;&gt;7,WEEKDAY(A3)&lt;&gt;1)),F3+Zusammenfassung!$B$5,IF(F3&gt;6,F3-Zusammenfassung!$B$6,F3))</f>
        <v>0</v>
      </c>
      <c r="H3" s="6">
        <f t="shared" si="1"/>
        <v>-7</v>
      </c>
      <c r="I3" s="7">
        <f>IF(OR(WEEKDAY(A3)=7,WEEKDAY(A3)=1,J3="F"),0,Zusammenfassung!$B$5)</f>
        <v>7</v>
      </c>
      <c r="J3" s="14"/>
      <c r="K3" s="8" t="str">
        <f>IF(J3="F",G3,IF(AND(L3="",B3&lt;&gt;""),IF(N3&gt;6,N3-Zusammenfassung!$B$6,N3),""))</f>
        <v/>
      </c>
      <c r="L3" s="8" t="str">
        <f t="shared" ref="L3:L32" si="2">IF(AND(WEEKDAY(A3)=1,G3&gt;0,J3=""),G3,"")</f>
        <v/>
      </c>
      <c r="M3" s="15"/>
      <c r="N3" s="3">
        <f t="shared" ref="N3:N32" si="3">IF(OR(HOUR(B3)&gt;=20,HOUR(B3)&lt;6,AND(HOUR(B3)&lt;20,IF(HOUR(C3)=0,24,HOUR(C3))&gt;20)),IF((IF(HOUR(C3)=0,24,HOUR(C3))+MINUTE(C3)/60-(IF(HOUR(B3) &gt; 6, MAX(HOUR(B3)+MINUTE(B3)/60,20),HOUR(B3)+MINUTE(B3)/60)))&gt;6,6,(IF(HOUR(C3)=0,24,HOUR(C3))+MINUTE(C3)/60-(IF(HOUR(B3) &gt; 6, MAX(HOUR(B3)+MINUTE(B3)/60,20),HOUR(B3)+MINUTE(B3)/60)))))+IF(D3="",0,IF(IF(OR(HOUR(D3)&lt;=24,HOUR(D3)&gt;=20),IF(HOUR(E3)=0,24,HOUR(E3))+MINUTE(E3)/60-(MAX(HOUR(D3)+MINUTE(D3)/60,20)))&gt;=6,6,IF(HOUR(D3)&lt;=24,IF(HOUR(E3)=0,24,HOUR(E3))+MINUTE(E3)/60-(MAX(HOUR(D3)+MINUTE(D3)/60,20)))))</f>
        <v>6</v>
      </c>
    </row>
    <row r="4" spans="1:14" x14ac:dyDescent="0.25">
      <c r="A4" s="17">
        <v>43103</v>
      </c>
      <c r="B4" s="16"/>
      <c r="C4" s="16"/>
      <c r="D4" s="16"/>
      <c r="E4" s="16"/>
      <c r="F4" s="5">
        <f t="shared" si="0"/>
        <v>0</v>
      </c>
      <c r="G4" s="6">
        <f>IF(OR(J4="U",AND(J4="K",WEEKDAY(A4)&lt;&gt;7,WEEKDAY(A4)&lt;&gt;1)),F4+Zusammenfassung!$B$5,IF(F4&gt;6,F4-Zusammenfassung!$B$6,F4))</f>
        <v>0</v>
      </c>
      <c r="H4" s="6">
        <f t="shared" si="1"/>
        <v>-7</v>
      </c>
      <c r="I4" s="7">
        <f>IF(OR(WEEKDAY(A4)=7,WEEKDAY(A4)=1,J4="F"),0,Zusammenfassung!$B$5)</f>
        <v>7</v>
      </c>
      <c r="J4" s="14"/>
      <c r="K4" s="8" t="str">
        <f>IF(J4="F",G4,IF(AND(L4="",B4&lt;&gt;""),IF(N4&gt;6,N4-Zusammenfassung!$B$6,N4),""))</f>
        <v/>
      </c>
      <c r="L4" s="8" t="str">
        <f t="shared" si="2"/>
        <v/>
      </c>
      <c r="M4" s="15"/>
      <c r="N4" s="3">
        <f t="shared" si="3"/>
        <v>6</v>
      </c>
    </row>
    <row r="5" spans="1:14" x14ac:dyDescent="0.25">
      <c r="A5" s="17">
        <v>43104</v>
      </c>
      <c r="B5" s="16"/>
      <c r="C5" s="16"/>
      <c r="D5" s="16"/>
      <c r="E5" s="16"/>
      <c r="F5" s="5">
        <f t="shared" si="0"/>
        <v>0</v>
      </c>
      <c r="G5" s="6">
        <f>IF(OR(J5="U",AND(J5="K",WEEKDAY(A5)&lt;&gt;7,WEEKDAY(A5)&lt;&gt;1)),F5+Zusammenfassung!$B$5,IF(F5&gt;6,F5-Zusammenfassung!$B$6,F5))</f>
        <v>0</v>
      </c>
      <c r="H5" s="6">
        <f t="shared" si="1"/>
        <v>-7</v>
      </c>
      <c r="I5" s="7">
        <f>IF(OR(WEEKDAY(A5)=7,WEEKDAY(A5)=1,J5="F"),0,Zusammenfassung!$B$5)</f>
        <v>7</v>
      </c>
      <c r="J5" s="14"/>
      <c r="K5" s="8" t="str">
        <f>IF(J5="F",G5,IF(AND(L5="",B5&lt;&gt;""),IF(N5&gt;6,N5-Zusammenfassung!$B$6,N5),""))</f>
        <v/>
      </c>
      <c r="L5" s="8" t="str">
        <f t="shared" si="2"/>
        <v/>
      </c>
      <c r="M5" s="15"/>
      <c r="N5" s="3">
        <f t="shared" si="3"/>
        <v>6</v>
      </c>
    </row>
    <row r="6" spans="1:14" x14ac:dyDescent="0.25">
      <c r="A6" s="17">
        <v>43105</v>
      </c>
      <c r="B6" s="16"/>
      <c r="C6" s="16"/>
      <c r="D6" s="16"/>
      <c r="E6" s="16"/>
      <c r="F6" s="5">
        <f t="shared" si="0"/>
        <v>0</v>
      </c>
      <c r="G6" s="6">
        <f>IF(OR(J6="U",AND(J6="K",WEEKDAY(A6)&lt;&gt;7,WEEKDAY(A6)&lt;&gt;1)),F6+Zusammenfassung!$B$5,IF(F6&gt;6,F6-Zusammenfassung!$B$6,F6))</f>
        <v>0</v>
      </c>
      <c r="H6" s="6">
        <f t="shared" si="1"/>
        <v>-7</v>
      </c>
      <c r="I6" s="7">
        <f>IF(OR(WEEKDAY(A6)=7,WEEKDAY(A6)=1,J6="F"),0,Zusammenfassung!$B$5)</f>
        <v>7</v>
      </c>
      <c r="J6" s="18"/>
      <c r="K6" s="8" t="str">
        <f>IF(J6="F",G6,IF(AND(L6="",B6&lt;&gt;""),IF(N6&gt;6,N6-Zusammenfassung!$B$6,N6),""))</f>
        <v/>
      </c>
      <c r="L6" s="8" t="str">
        <f t="shared" si="2"/>
        <v/>
      </c>
      <c r="M6" s="15"/>
      <c r="N6" s="3">
        <f t="shared" si="3"/>
        <v>6</v>
      </c>
    </row>
    <row r="7" spans="1:14" x14ac:dyDescent="0.25">
      <c r="A7" s="17">
        <v>43106</v>
      </c>
      <c r="B7" s="16"/>
      <c r="C7" s="16"/>
      <c r="D7" s="16"/>
      <c r="E7" s="16"/>
      <c r="F7" s="5">
        <f t="shared" si="0"/>
        <v>0</v>
      </c>
      <c r="G7" s="6">
        <f>IF(OR(J7="U",AND(J7="K",WEEKDAY(A7)&lt;&gt;7,WEEKDAY(A7)&lt;&gt;1)),F7+Zusammenfassung!$B$5,IF(F7&gt;6,F7-Zusammenfassung!$B$6,F7))</f>
        <v>0</v>
      </c>
      <c r="H7" s="6">
        <f t="shared" si="1"/>
        <v>0</v>
      </c>
      <c r="I7" s="7">
        <f>IF(OR(WEEKDAY(A7)=7,WEEKDAY(A7)=1,J7="F"),0,Zusammenfassung!$B$5)</f>
        <v>0</v>
      </c>
      <c r="J7" s="14"/>
      <c r="K7" s="8" t="str">
        <f>IF(J7="F",G7,IF(AND(L7="",B7&lt;&gt;""),IF(N7&gt;6,N7-Zusammenfassung!$B$6,N7),""))</f>
        <v/>
      </c>
      <c r="L7" s="8" t="str">
        <f t="shared" si="2"/>
        <v/>
      </c>
      <c r="M7" s="15"/>
      <c r="N7" s="3">
        <f t="shared" si="3"/>
        <v>6</v>
      </c>
    </row>
    <row r="8" spans="1:14" x14ac:dyDescent="0.25">
      <c r="A8" s="17">
        <v>43107</v>
      </c>
      <c r="B8" s="16"/>
      <c r="C8" s="16"/>
      <c r="D8" s="16"/>
      <c r="E8" s="16"/>
      <c r="F8" s="5">
        <f t="shared" si="0"/>
        <v>0</v>
      </c>
      <c r="G8" s="6">
        <f>IF(OR(J8="U",AND(J8="K",WEEKDAY(A8)&lt;&gt;7,WEEKDAY(A8)&lt;&gt;1)),F8+Zusammenfassung!$B$5,IF(F8&gt;6,F8-Zusammenfassung!$B$6,F8))</f>
        <v>0</v>
      </c>
      <c r="H8" s="6">
        <f t="shared" si="1"/>
        <v>0</v>
      </c>
      <c r="I8" s="7">
        <f>IF(OR(WEEKDAY(A8)=7,WEEKDAY(A8)=1,J8="F"),0,Zusammenfassung!$B$5)</f>
        <v>0</v>
      </c>
      <c r="J8" s="14"/>
      <c r="K8" s="8" t="str">
        <f>IF(J8="F",G8,IF(AND(L8="",B8&lt;&gt;""),IF(N8&gt;6,N8-Zusammenfassung!$B$6,N8),""))</f>
        <v/>
      </c>
      <c r="L8" s="8" t="str">
        <f t="shared" si="2"/>
        <v/>
      </c>
      <c r="M8" s="15"/>
      <c r="N8" s="3">
        <f t="shared" si="3"/>
        <v>6</v>
      </c>
    </row>
    <row r="9" spans="1:14" x14ac:dyDescent="0.25">
      <c r="A9" s="17">
        <v>43108</v>
      </c>
      <c r="B9" s="16"/>
      <c r="C9" s="16"/>
      <c r="D9" s="16"/>
      <c r="E9" s="16"/>
      <c r="F9" s="5">
        <f t="shared" si="0"/>
        <v>0</v>
      </c>
      <c r="G9" s="6">
        <f>IF(OR(J9="U",AND(J9="K",WEEKDAY(A9)&lt;&gt;7,WEEKDAY(A9)&lt;&gt;1)),F9+Zusammenfassung!$B$5,IF(F9&gt;6,F9-Zusammenfassung!$B$6,F9))</f>
        <v>0</v>
      </c>
      <c r="H9" s="6">
        <f>G9-I9</f>
        <v>-7</v>
      </c>
      <c r="I9" s="7">
        <f>IF(OR(WEEKDAY(A9)=7,WEEKDAY(A9)=1,J9="F"),0,Zusammenfassung!$B$5)</f>
        <v>7</v>
      </c>
      <c r="J9" s="14"/>
      <c r="K9" s="8" t="str">
        <f>IF(J9="F",G9,IF(AND(L9="",B9&lt;&gt;""),IF(N9&gt;6,N9-Zusammenfassung!$B$6,N9),""))</f>
        <v/>
      </c>
      <c r="L9" s="8" t="str">
        <f t="shared" si="2"/>
        <v/>
      </c>
      <c r="M9" s="15"/>
      <c r="N9" s="3">
        <f t="shared" si="3"/>
        <v>6</v>
      </c>
    </row>
    <row r="10" spans="1:14" x14ac:dyDescent="0.25">
      <c r="A10" s="17">
        <v>43109</v>
      </c>
      <c r="B10" s="16"/>
      <c r="C10" s="16"/>
      <c r="D10" s="16"/>
      <c r="E10" s="16"/>
      <c r="F10" s="5">
        <f t="shared" si="0"/>
        <v>0</v>
      </c>
      <c r="G10" s="6">
        <f>IF(OR(J10="U",AND(J10="K",WEEKDAY(A10)&lt;&gt;7,WEEKDAY(A10)&lt;&gt;1)),F10+Zusammenfassung!$B$5,IF(F10&gt;6,F10-Zusammenfassung!$B$6,F10))</f>
        <v>0</v>
      </c>
      <c r="H10" s="19">
        <f t="shared" si="1"/>
        <v>-7</v>
      </c>
      <c r="I10" s="7">
        <f>IF(OR(WEEKDAY(A10)=7,WEEKDAY(A10)=1,J10="F"),0,Zusammenfassung!$B$5)</f>
        <v>7</v>
      </c>
      <c r="J10" s="14"/>
      <c r="K10" s="8" t="str">
        <f>IF(J10="F",G10,IF(AND(L10="",B10&lt;&gt;""),IF(N10&gt;6,N10-Zusammenfassung!$B$6,N10),""))</f>
        <v/>
      </c>
      <c r="L10" s="8" t="str">
        <f t="shared" si="2"/>
        <v/>
      </c>
      <c r="M10" s="15"/>
      <c r="N10" s="3">
        <f t="shared" si="3"/>
        <v>6</v>
      </c>
    </row>
    <row r="11" spans="1:14" x14ac:dyDescent="0.25">
      <c r="A11" s="17">
        <v>43110</v>
      </c>
      <c r="B11" s="16"/>
      <c r="C11" s="16"/>
      <c r="D11" s="16"/>
      <c r="E11" s="16"/>
      <c r="F11" s="5">
        <f t="shared" si="0"/>
        <v>0</v>
      </c>
      <c r="G11" s="6">
        <f>IF(OR(J11="U",AND(J11="K",WEEKDAY(A11)&lt;&gt;7,WEEKDAY(A11)&lt;&gt;1)),F11+Zusammenfassung!$B$5,IF(F11&gt;6,F11-Zusammenfassung!$B$6,F11))</f>
        <v>0</v>
      </c>
      <c r="H11" s="19">
        <f t="shared" si="1"/>
        <v>-7</v>
      </c>
      <c r="I11" s="7">
        <f>IF(OR(WEEKDAY(A11)=7,WEEKDAY(A11)=1,J11="F"),0,Zusammenfassung!$B$5)</f>
        <v>7</v>
      </c>
      <c r="J11" s="14"/>
      <c r="K11" s="8" t="str">
        <f>IF(J11="F",G11,IF(AND(L11="",B11&lt;&gt;""),IF(N11&gt;6,N11-Zusammenfassung!$B$6,N11),""))</f>
        <v/>
      </c>
      <c r="L11" s="8" t="str">
        <f t="shared" si="2"/>
        <v/>
      </c>
      <c r="M11" s="15"/>
      <c r="N11" s="3">
        <f t="shared" si="3"/>
        <v>6</v>
      </c>
    </row>
    <row r="12" spans="1:14" x14ac:dyDescent="0.25">
      <c r="A12" s="17">
        <v>43111</v>
      </c>
      <c r="B12" s="16"/>
      <c r="C12" s="16"/>
      <c r="D12" s="16"/>
      <c r="E12" s="16"/>
      <c r="F12" s="5">
        <f t="shared" si="0"/>
        <v>0</v>
      </c>
      <c r="G12" s="6">
        <f>IF(OR(J12="U",AND(J12="K",WEEKDAY(A12)&lt;&gt;7,WEEKDAY(A12)&lt;&gt;1)),F12+Zusammenfassung!$B$5,IF(F12&gt;6,F12-Zusammenfassung!$B$6,F12))</f>
        <v>0</v>
      </c>
      <c r="H12" s="6">
        <f t="shared" si="1"/>
        <v>-7</v>
      </c>
      <c r="I12" s="7">
        <f>IF(OR(WEEKDAY(A12)=7,WEEKDAY(A12)=1,J12="F"),0,Zusammenfassung!$B$5)</f>
        <v>7</v>
      </c>
      <c r="J12" s="14"/>
      <c r="K12" s="8" t="str">
        <f>IF(J12="F",G12,IF(AND(L12="",B12&lt;&gt;""),IF(N12&gt;6,N12-Zusammenfassung!$B$6,N12),""))</f>
        <v/>
      </c>
      <c r="L12" s="8" t="str">
        <f t="shared" si="2"/>
        <v/>
      </c>
      <c r="M12" s="15"/>
      <c r="N12" s="3">
        <f t="shared" si="3"/>
        <v>6</v>
      </c>
    </row>
    <row r="13" spans="1:14" x14ac:dyDescent="0.25">
      <c r="A13" s="17">
        <v>43112</v>
      </c>
      <c r="B13" s="16"/>
      <c r="C13" s="16"/>
      <c r="D13" s="16"/>
      <c r="E13" s="16"/>
      <c r="F13" s="5">
        <f t="shared" si="0"/>
        <v>0</v>
      </c>
      <c r="G13" s="6">
        <f>IF(OR(J13="U",AND(J13="K",WEEKDAY(A13)&lt;&gt;7,WEEKDAY(A13)&lt;&gt;1)),F13+Zusammenfassung!$B$5,IF(F13&gt;6,F13-Zusammenfassung!$B$6,F13))</f>
        <v>0</v>
      </c>
      <c r="H13" s="6">
        <f t="shared" si="1"/>
        <v>-7</v>
      </c>
      <c r="I13" s="7">
        <f>IF(OR(WEEKDAY(A13)=7,WEEKDAY(A13)=1,J13="F"),0,Zusammenfassung!$B$5)</f>
        <v>7</v>
      </c>
      <c r="J13" s="14"/>
      <c r="K13" s="8" t="str">
        <f>IF(J13="F",G13,IF(AND(L13="",B13&lt;&gt;""),IF(N13&gt;6,N13-Zusammenfassung!$B$6,N13),""))</f>
        <v/>
      </c>
      <c r="L13" s="8" t="str">
        <f t="shared" si="2"/>
        <v/>
      </c>
      <c r="M13" s="15"/>
      <c r="N13" s="3">
        <f t="shared" si="3"/>
        <v>6</v>
      </c>
    </row>
    <row r="14" spans="1:14" x14ac:dyDescent="0.25">
      <c r="A14" s="17">
        <v>43113</v>
      </c>
      <c r="B14" s="16"/>
      <c r="C14" s="16"/>
      <c r="D14" s="16"/>
      <c r="E14" s="16"/>
      <c r="F14" s="5">
        <f t="shared" si="0"/>
        <v>0</v>
      </c>
      <c r="G14" s="6">
        <f>IF(OR(J14="U",AND(J14="K",WEEKDAY(A14)&lt;&gt;7,WEEKDAY(A14)&lt;&gt;1)),F14+Zusammenfassung!$B$5,IF(F14&gt;6,F14-Zusammenfassung!$B$6,F14))</f>
        <v>0</v>
      </c>
      <c r="H14" s="6">
        <f t="shared" si="1"/>
        <v>0</v>
      </c>
      <c r="I14" s="7">
        <f>IF(OR(WEEKDAY(A14)=7,WEEKDAY(A14)=1,J14="F"),0,Zusammenfassung!$B$5)</f>
        <v>0</v>
      </c>
      <c r="J14" s="14"/>
      <c r="K14" s="8" t="str">
        <f>IF(J14="F",G14,IF(AND(L14="",B14&lt;&gt;""),IF(N14&gt;6,N14-Zusammenfassung!$B$6,N14),""))</f>
        <v/>
      </c>
      <c r="L14" s="8" t="str">
        <f t="shared" si="2"/>
        <v/>
      </c>
      <c r="M14" s="15"/>
      <c r="N14" s="3">
        <f t="shared" si="3"/>
        <v>6</v>
      </c>
    </row>
    <row r="15" spans="1:14" x14ac:dyDescent="0.25">
      <c r="A15" s="17">
        <v>43114</v>
      </c>
      <c r="B15" s="16"/>
      <c r="C15" s="16"/>
      <c r="D15" s="16"/>
      <c r="E15" s="16"/>
      <c r="F15" s="5">
        <f t="shared" si="0"/>
        <v>0</v>
      </c>
      <c r="G15" s="6">
        <f>IF(OR(J15="U",AND(J15="K",WEEKDAY(A15)&lt;&gt;7,WEEKDAY(A15)&lt;&gt;1)),F15+Zusammenfassung!$B$5,IF(F15&gt;6,F15-Zusammenfassung!$B$6,F15))</f>
        <v>0</v>
      </c>
      <c r="H15" s="6">
        <f t="shared" si="1"/>
        <v>0</v>
      </c>
      <c r="I15" s="7">
        <f>IF(OR(WEEKDAY(A15)=7,WEEKDAY(A15)=1,J15="F"),0,Zusammenfassung!$B$5)</f>
        <v>0</v>
      </c>
      <c r="J15" s="14"/>
      <c r="K15" s="8" t="str">
        <f>IF(J15="F",G15,IF(AND(L15="",B15&lt;&gt;""),IF(N15&gt;6,N15-Zusammenfassung!$B$6,N15),""))</f>
        <v/>
      </c>
      <c r="L15" s="8" t="str">
        <f t="shared" si="2"/>
        <v/>
      </c>
      <c r="M15" s="15"/>
      <c r="N15" s="3">
        <f t="shared" si="3"/>
        <v>6</v>
      </c>
    </row>
    <row r="16" spans="1:14" x14ac:dyDescent="0.25">
      <c r="A16" s="17">
        <v>43115</v>
      </c>
      <c r="B16" s="16"/>
      <c r="C16" s="16"/>
      <c r="D16" s="16"/>
      <c r="E16" s="16"/>
      <c r="F16" s="5">
        <f t="shared" si="0"/>
        <v>0</v>
      </c>
      <c r="G16" s="6">
        <f>IF(OR(J16="U",AND(J16="K",WEEKDAY(A16)&lt;&gt;7,WEEKDAY(A16)&lt;&gt;1)),F16+Zusammenfassung!$B$5,IF(F16&gt;6,F16-Zusammenfassung!$B$6,F16))</f>
        <v>0</v>
      </c>
      <c r="H16" s="6">
        <f>G16-I16</f>
        <v>-7</v>
      </c>
      <c r="I16" s="7">
        <f>IF(OR(WEEKDAY(A16)=7,WEEKDAY(A16)=1,J16="F"),0,Zusammenfassung!$B$5)</f>
        <v>7</v>
      </c>
      <c r="J16" s="14"/>
      <c r="K16" s="8" t="str">
        <f>IF(J16="F",G16,IF(AND(L16="",B16&lt;&gt;""),IF(N16&gt;6,N16-Zusammenfassung!$B$6,N16),""))</f>
        <v/>
      </c>
      <c r="L16" s="8" t="str">
        <f t="shared" si="2"/>
        <v/>
      </c>
      <c r="M16" s="15"/>
      <c r="N16" s="3">
        <f t="shared" si="3"/>
        <v>6</v>
      </c>
    </row>
    <row r="17" spans="1:14" x14ac:dyDescent="0.25">
      <c r="A17" s="17">
        <v>43116</v>
      </c>
      <c r="B17" s="16"/>
      <c r="C17" s="16"/>
      <c r="D17" s="16"/>
      <c r="E17" s="16"/>
      <c r="F17" s="5">
        <f t="shared" si="0"/>
        <v>0</v>
      </c>
      <c r="G17" s="6">
        <f>IF(OR(J17="U",AND(J17="K",WEEKDAY(A17)&lt;&gt;7,WEEKDAY(A17)&lt;&gt;1)),F17+Zusammenfassung!$B$5,IF(F17&gt;6,F17-Zusammenfassung!$B$6,F17))</f>
        <v>0</v>
      </c>
      <c r="H17" s="19">
        <f t="shared" si="1"/>
        <v>-7</v>
      </c>
      <c r="I17" s="7">
        <f>IF(OR(WEEKDAY(A17)=7,WEEKDAY(A17)=1,J17="F"),0,Zusammenfassung!$B$5)</f>
        <v>7</v>
      </c>
      <c r="J17" s="14"/>
      <c r="K17" s="8" t="str">
        <f>IF(J17="F",G17,IF(AND(L17="",B17&lt;&gt;""),IF(N17&gt;6,N17-Zusammenfassung!$B$6,N17),""))</f>
        <v/>
      </c>
      <c r="L17" s="8" t="str">
        <f t="shared" si="2"/>
        <v/>
      </c>
      <c r="M17" s="15"/>
      <c r="N17" s="3">
        <f t="shared" si="3"/>
        <v>6</v>
      </c>
    </row>
    <row r="18" spans="1:14" x14ac:dyDescent="0.25">
      <c r="A18" s="17">
        <v>43117</v>
      </c>
      <c r="B18" s="16"/>
      <c r="C18" s="16"/>
      <c r="D18" s="16"/>
      <c r="E18" s="16"/>
      <c r="F18" s="5">
        <f t="shared" si="0"/>
        <v>0</v>
      </c>
      <c r="G18" s="6">
        <f>IF(OR(J18="U",AND(J18="K",WEEKDAY(A18)&lt;&gt;7,WEEKDAY(A18)&lt;&gt;1)),F18+Zusammenfassung!$B$5,IF(F18&gt;6,F18-Zusammenfassung!$B$6,F18))</f>
        <v>0</v>
      </c>
      <c r="H18" s="19">
        <f t="shared" si="1"/>
        <v>-7</v>
      </c>
      <c r="I18" s="7">
        <f>IF(OR(WEEKDAY(A18)=7,WEEKDAY(A18)=1,J18="F"),0,Zusammenfassung!$B$5)</f>
        <v>7</v>
      </c>
      <c r="J18" s="14"/>
      <c r="K18" s="8" t="str">
        <f>IF(J18="F",G18,IF(AND(L18="",B18&lt;&gt;""),IF(N18&gt;6,N18-Zusammenfassung!$B$6,N18),""))</f>
        <v/>
      </c>
      <c r="L18" s="8" t="str">
        <f t="shared" si="2"/>
        <v/>
      </c>
      <c r="M18" s="15"/>
      <c r="N18" s="3">
        <f t="shared" si="3"/>
        <v>6</v>
      </c>
    </row>
    <row r="19" spans="1:14" x14ac:dyDescent="0.25">
      <c r="A19" s="17">
        <v>43118</v>
      </c>
      <c r="B19" s="16"/>
      <c r="C19" s="16"/>
      <c r="D19" s="16"/>
      <c r="E19" s="16"/>
      <c r="F19" s="5">
        <f t="shared" si="0"/>
        <v>0</v>
      </c>
      <c r="G19" s="6">
        <f>IF(OR(J19="U",AND(J19="K",WEEKDAY(A19)&lt;&gt;7,WEEKDAY(A19)&lt;&gt;1)),F19+Zusammenfassung!$B$5,IF(F19&gt;6,F19-Zusammenfassung!$B$6,F19))</f>
        <v>0</v>
      </c>
      <c r="H19" s="6">
        <f t="shared" si="1"/>
        <v>-7</v>
      </c>
      <c r="I19" s="7">
        <f>IF(OR(WEEKDAY(A19)=7,WEEKDAY(A19)=1,J19="F"),0,Zusammenfassung!$B$5)</f>
        <v>7</v>
      </c>
      <c r="J19" s="14"/>
      <c r="K19" s="8" t="str">
        <f>IF(J19="F",G19,IF(AND(L19="",B19&lt;&gt;""),IF(N19&gt;6,N19-Zusammenfassung!$B$6,N19),""))</f>
        <v/>
      </c>
      <c r="L19" s="8" t="str">
        <f t="shared" si="2"/>
        <v/>
      </c>
      <c r="M19" s="15"/>
      <c r="N19" s="3">
        <f t="shared" si="3"/>
        <v>6</v>
      </c>
    </row>
    <row r="20" spans="1:14" x14ac:dyDescent="0.25">
      <c r="A20" s="17">
        <v>43119</v>
      </c>
      <c r="B20" s="16"/>
      <c r="C20" s="16"/>
      <c r="D20" s="16"/>
      <c r="E20" s="16"/>
      <c r="F20" s="5">
        <f t="shared" si="0"/>
        <v>0</v>
      </c>
      <c r="G20" s="6">
        <f>IF(OR(J20="U",AND(J20="K",WEEKDAY(A20)&lt;&gt;7,WEEKDAY(A20)&lt;&gt;1)),F20+Zusammenfassung!$B$5,IF(F20&gt;6,F20-Zusammenfassung!$B$6,F20))</f>
        <v>0</v>
      </c>
      <c r="H20" s="6">
        <f t="shared" si="1"/>
        <v>-7</v>
      </c>
      <c r="I20" s="7">
        <f>IF(OR(WEEKDAY(A20)=7,WEEKDAY(A20)=1,J20="F"),0,Zusammenfassung!$B$5)</f>
        <v>7</v>
      </c>
      <c r="J20" s="14"/>
      <c r="K20" s="8" t="str">
        <f>IF(J20="F",G20,IF(AND(L20="",B20&lt;&gt;""),IF(N20&gt;6,N20-Zusammenfassung!$B$6,N20),""))</f>
        <v/>
      </c>
      <c r="L20" s="8" t="str">
        <f t="shared" si="2"/>
        <v/>
      </c>
      <c r="M20" s="15"/>
      <c r="N20" s="3">
        <f t="shared" si="3"/>
        <v>6</v>
      </c>
    </row>
    <row r="21" spans="1:14" x14ac:dyDescent="0.25">
      <c r="A21" s="17">
        <v>43120</v>
      </c>
      <c r="B21" s="16"/>
      <c r="C21" s="16"/>
      <c r="D21" s="16"/>
      <c r="E21" s="16"/>
      <c r="F21" s="5">
        <f t="shared" si="0"/>
        <v>0</v>
      </c>
      <c r="G21" s="6">
        <f>IF(OR(J21="U",AND(J21="K",WEEKDAY(A21)&lt;&gt;7,WEEKDAY(A21)&lt;&gt;1)),F21+Zusammenfassung!$B$5,IF(F21&gt;6,F21-Zusammenfassung!$B$6,F21))</f>
        <v>0</v>
      </c>
      <c r="H21" s="6">
        <f t="shared" si="1"/>
        <v>0</v>
      </c>
      <c r="I21" s="7">
        <f>IF(OR(WEEKDAY(A21)=7,WEEKDAY(A21)=1,J21="F"),0,Zusammenfassung!$B$5)</f>
        <v>0</v>
      </c>
      <c r="J21" s="14"/>
      <c r="K21" s="8" t="str">
        <f>IF(J21="F",G21,IF(AND(L21="",B21&lt;&gt;""),IF(N21&gt;6,N21-Zusammenfassung!$B$6,N21),""))</f>
        <v/>
      </c>
      <c r="L21" s="8" t="str">
        <f t="shared" si="2"/>
        <v/>
      </c>
      <c r="M21" s="15"/>
      <c r="N21" s="3">
        <f t="shared" si="3"/>
        <v>6</v>
      </c>
    </row>
    <row r="22" spans="1:14" x14ac:dyDescent="0.25">
      <c r="A22" s="17">
        <v>43121</v>
      </c>
      <c r="B22" s="16"/>
      <c r="C22" s="16"/>
      <c r="D22" s="16"/>
      <c r="E22" s="16"/>
      <c r="F22" s="5">
        <f t="shared" si="0"/>
        <v>0</v>
      </c>
      <c r="G22" s="6">
        <f>IF(OR(J22="U",AND(J22="K",WEEKDAY(A22)&lt;&gt;7,WEEKDAY(A22)&lt;&gt;1)),F22+Zusammenfassung!$B$5,IF(F22&gt;6,F22-Zusammenfassung!$B$6,F22))</f>
        <v>0</v>
      </c>
      <c r="H22" s="6">
        <f t="shared" si="1"/>
        <v>0</v>
      </c>
      <c r="I22" s="7">
        <f>IF(OR(WEEKDAY(A22)=7,WEEKDAY(A22)=1,J22="F"),0,Zusammenfassung!$B$5)</f>
        <v>0</v>
      </c>
      <c r="J22" s="14"/>
      <c r="K22" s="8" t="str">
        <f>IF(J22="F",G22,IF(AND(L22="",B22&lt;&gt;""),IF(N22&gt;6,N22-Zusammenfassung!$B$6,N22),""))</f>
        <v/>
      </c>
      <c r="L22" s="8" t="str">
        <f t="shared" si="2"/>
        <v/>
      </c>
      <c r="M22" s="15"/>
      <c r="N22" s="3">
        <f t="shared" si="3"/>
        <v>6</v>
      </c>
    </row>
    <row r="23" spans="1:14" x14ac:dyDescent="0.25">
      <c r="A23" s="17">
        <v>43122</v>
      </c>
      <c r="B23" s="16"/>
      <c r="C23" s="16"/>
      <c r="D23" s="16"/>
      <c r="E23" s="16"/>
      <c r="F23" s="5">
        <f t="shared" si="0"/>
        <v>0</v>
      </c>
      <c r="G23" s="6">
        <f>IF(OR(J23="U",AND(J23="K",WEEKDAY(A23)&lt;&gt;7,WEEKDAY(A23)&lt;&gt;1)),F23+Zusammenfassung!$B$5,IF(F23&gt;6,F23-Zusammenfassung!$B$6,F23))</f>
        <v>0</v>
      </c>
      <c r="H23" s="6">
        <f t="shared" si="1"/>
        <v>-7</v>
      </c>
      <c r="I23" s="7">
        <f>IF(OR(WEEKDAY(A23)=7,WEEKDAY(A23)=1,J23="F"),0,Zusammenfassung!$B$5)</f>
        <v>7</v>
      </c>
      <c r="J23" s="14"/>
      <c r="K23" s="8" t="str">
        <f>IF(J23="F",G23,IF(AND(L23="",B23&lt;&gt;""),IF(N23&gt;6,N23-Zusammenfassung!$B$6,N23),""))</f>
        <v/>
      </c>
      <c r="L23" s="8" t="str">
        <f t="shared" si="2"/>
        <v/>
      </c>
      <c r="M23" s="15"/>
      <c r="N23" s="3">
        <f t="shared" si="3"/>
        <v>6</v>
      </c>
    </row>
    <row r="24" spans="1:14" x14ac:dyDescent="0.25">
      <c r="A24" s="17">
        <v>43123</v>
      </c>
      <c r="B24" s="16"/>
      <c r="C24" s="16"/>
      <c r="D24" s="16"/>
      <c r="E24" s="16"/>
      <c r="F24" s="5">
        <f t="shared" si="0"/>
        <v>0</v>
      </c>
      <c r="G24" s="6">
        <f>IF(OR(J24="U",AND(J24="K",WEEKDAY(A24)&lt;&gt;7,WEEKDAY(A24)&lt;&gt;1)),F24+Zusammenfassung!$B$5,IF(F24&gt;6,F24-Zusammenfassung!$B$6,F24))</f>
        <v>0</v>
      </c>
      <c r="H24" s="6">
        <f t="shared" si="1"/>
        <v>-7</v>
      </c>
      <c r="I24" s="7">
        <f>IF(OR(WEEKDAY(A24)=7,WEEKDAY(A24)=1,J24="F"),0,Zusammenfassung!$B$5)</f>
        <v>7</v>
      </c>
      <c r="J24" s="14"/>
      <c r="K24" s="8" t="str">
        <f>IF(J24="F",G24,IF(AND(L24="",B24&lt;&gt;""),IF(N24&gt;6,N24-Zusammenfassung!$B$6,N24),""))</f>
        <v/>
      </c>
      <c r="L24" s="8" t="str">
        <f t="shared" si="2"/>
        <v/>
      </c>
      <c r="M24" s="15"/>
      <c r="N24" s="3">
        <f t="shared" si="3"/>
        <v>6</v>
      </c>
    </row>
    <row r="25" spans="1:14" x14ac:dyDescent="0.25">
      <c r="A25" s="17">
        <v>43124</v>
      </c>
      <c r="B25" s="16"/>
      <c r="C25" s="16"/>
      <c r="D25" s="16"/>
      <c r="E25" s="16"/>
      <c r="F25" s="5">
        <f t="shared" si="0"/>
        <v>0</v>
      </c>
      <c r="G25" s="6">
        <f>IF(OR(J25="U",AND(J25="K",WEEKDAY(A25)&lt;&gt;7,WEEKDAY(A25)&lt;&gt;1)),F25+Zusammenfassung!$B$5,IF(F25&gt;6,F25-Zusammenfassung!$B$6,F25))</f>
        <v>0</v>
      </c>
      <c r="H25" s="6">
        <f t="shared" si="1"/>
        <v>-7</v>
      </c>
      <c r="I25" s="7">
        <f>IF(OR(WEEKDAY(A25)=7,WEEKDAY(A25)=1,J25="F"),0,Zusammenfassung!$B$5)</f>
        <v>7</v>
      </c>
      <c r="J25" s="14"/>
      <c r="K25" s="8" t="str">
        <f>IF(J25="F",G25,IF(AND(L25="",B25&lt;&gt;""),IF(N25&gt;6,N25-Zusammenfassung!$B$6,N25),""))</f>
        <v/>
      </c>
      <c r="L25" s="8" t="str">
        <f t="shared" si="2"/>
        <v/>
      </c>
      <c r="M25" s="15"/>
      <c r="N25" s="3">
        <f t="shared" si="3"/>
        <v>6</v>
      </c>
    </row>
    <row r="26" spans="1:14" x14ac:dyDescent="0.25">
      <c r="A26" s="17">
        <v>43125</v>
      </c>
      <c r="B26" s="16"/>
      <c r="C26" s="16"/>
      <c r="D26" s="16"/>
      <c r="E26" s="16"/>
      <c r="F26" s="5">
        <f t="shared" si="0"/>
        <v>0</v>
      </c>
      <c r="G26" s="6">
        <f>IF(OR(J26="U",AND(J26="K",WEEKDAY(A26)&lt;&gt;7,WEEKDAY(A26)&lt;&gt;1)),F26+Zusammenfassung!$B$5,IF(F26&gt;6,F26-Zusammenfassung!$B$6,F26))</f>
        <v>0</v>
      </c>
      <c r="H26" s="6">
        <f t="shared" si="1"/>
        <v>-7</v>
      </c>
      <c r="I26" s="7">
        <f>IF(OR(WEEKDAY(A26)=7,WEEKDAY(A26)=1,J26="F"),0,Zusammenfassung!$B$5)</f>
        <v>7</v>
      </c>
      <c r="J26" s="14"/>
      <c r="K26" s="8" t="str">
        <f>IF(J26="F",G26,IF(AND(L26="",B26&lt;&gt;""),IF(N26&gt;6,N26-Zusammenfassung!$B$6,N26),""))</f>
        <v/>
      </c>
      <c r="L26" s="8" t="str">
        <f t="shared" si="2"/>
        <v/>
      </c>
      <c r="M26" s="15"/>
      <c r="N26" s="3">
        <f t="shared" si="3"/>
        <v>6</v>
      </c>
    </row>
    <row r="27" spans="1:14" x14ac:dyDescent="0.25">
      <c r="A27" s="17">
        <v>43126</v>
      </c>
      <c r="B27" s="16"/>
      <c r="C27" s="16"/>
      <c r="D27" s="16"/>
      <c r="E27" s="16"/>
      <c r="F27" s="5">
        <f t="shared" si="0"/>
        <v>0</v>
      </c>
      <c r="G27" s="6">
        <f>IF(OR(J27="U",AND(J27="K",WEEKDAY(A27)&lt;&gt;7,WEEKDAY(A27)&lt;&gt;1)),F27+Zusammenfassung!$B$5,IF(F27&gt;6,F27-Zusammenfassung!$B$6,F27))</f>
        <v>0</v>
      </c>
      <c r="H27" s="6">
        <f t="shared" si="1"/>
        <v>-7</v>
      </c>
      <c r="I27" s="7">
        <f>IF(OR(WEEKDAY(A27)=7,WEEKDAY(A27)=1,J27="F"),0,Zusammenfassung!$B$5)</f>
        <v>7</v>
      </c>
      <c r="J27" s="14"/>
      <c r="K27" s="8" t="str">
        <f>IF(J27="F",G27,IF(AND(L27="",B27&lt;&gt;""),IF(N27&gt;6,N27-Zusammenfassung!$B$6,N27),""))</f>
        <v/>
      </c>
      <c r="L27" s="8" t="str">
        <f t="shared" si="2"/>
        <v/>
      </c>
      <c r="M27" s="15"/>
      <c r="N27" s="3">
        <f t="shared" si="3"/>
        <v>6</v>
      </c>
    </row>
    <row r="28" spans="1:14" x14ac:dyDescent="0.25">
      <c r="A28" s="17">
        <v>43127</v>
      </c>
      <c r="B28" s="16"/>
      <c r="C28" s="16"/>
      <c r="D28" s="16"/>
      <c r="E28" s="16"/>
      <c r="F28" s="5">
        <f t="shared" si="0"/>
        <v>0</v>
      </c>
      <c r="G28" s="6">
        <f>IF(OR(J28="U",AND(J28="K",WEEKDAY(A28)&lt;&gt;7,WEEKDAY(A28)&lt;&gt;1)),F28+Zusammenfassung!$B$5,IF(F28&gt;6,F28-Zusammenfassung!$B$6,F28))</f>
        <v>0</v>
      </c>
      <c r="H28" s="6">
        <f t="shared" si="1"/>
        <v>0</v>
      </c>
      <c r="I28" s="7">
        <f>IF(OR(WEEKDAY(A28)=7,WEEKDAY(A28)=1,J28="F"),0,Zusammenfassung!$B$5)</f>
        <v>0</v>
      </c>
      <c r="J28" s="14"/>
      <c r="K28" s="8" t="str">
        <f>IF(J28="F",G28,IF(AND(L28="",B28&lt;&gt;""),IF(N28&gt;6,N28-Zusammenfassung!$B$6,N28),""))</f>
        <v/>
      </c>
      <c r="L28" s="8" t="str">
        <f t="shared" si="2"/>
        <v/>
      </c>
      <c r="M28" s="15"/>
      <c r="N28" s="3">
        <f t="shared" si="3"/>
        <v>6</v>
      </c>
    </row>
    <row r="29" spans="1:14" x14ac:dyDescent="0.25">
      <c r="A29" s="17">
        <v>43128</v>
      </c>
      <c r="B29" s="16"/>
      <c r="C29" s="16"/>
      <c r="D29" s="16"/>
      <c r="E29" s="16"/>
      <c r="F29" s="5">
        <f t="shared" si="0"/>
        <v>0</v>
      </c>
      <c r="G29" s="6">
        <f>IF(OR(J29="U",AND(J29="K",WEEKDAY(A29)&lt;&gt;7,WEEKDAY(A29)&lt;&gt;1)),F29+Zusammenfassung!$B$5,IF(F29&gt;6,F29-Zusammenfassung!$B$6,F29))</f>
        <v>0</v>
      </c>
      <c r="H29" s="6">
        <f t="shared" si="1"/>
        <v>0</v>
      </c>
      <c r="I29" s="7">
        <f>IF(OR(WEEKDAY(A29)=7,WEEKDAY(A29)=1,J29="F"),0,Zusammenfassung!$B$5)</f>
        <v>0</v>
      </c>
      <c r="J29" s="14"/>
      <c r="K29" s="8" t="str">
        <f>IF(J29="F",G29,IF(AND(L29="",B29&lt;&gt;""),IF(N29&gt;6,N29-Zusammenfassung!$B$6,N29),""))</f>
        <v/>
      </c>
      <c r="L29" s="8" t="str">
        <f t="shared" si="2"/>
        <v/>
      </c>
      <c r="M29" s="15"/>
      <c r="N29" s="3">
        <f t="shared" si="3"/>
        <v>6</v>
      </c>
    </row>
    <row r="30" spans="1:14" x14ac:dyDescent="0.25">
      <c r="A30" s="17">
        <v>43129</v>
      </c>
      <c r="B30" s="16"/>
      <c r="C30" s="16"/>
      <c r="D30" s="16"/>
      <c r="E30" s="16"/>
      <c r="F30" s="5">
        <f t="shared" si="0"/>
        <v>0</v>
      </c>
      <c r="G30" s="6">
        <f>IF(OR(J30="U",AND(J30="K",WEEKDAY(A30)&lt;&gt;7,WEEKDAY(A30)&lt;&gt;1)),F30+Zusammenfassung!$B$5,IF(F30&gt;6,F30-Zusammenfassung!$B$6,F30))</f>
        <v>0</v>
      </c>
      <c r="H30" s="6">
        <f t="shared" si="1"/>
        <v>-7</v>
      </c>
      <c r="I30" s="7">
        <f>IF(OR(WEEKDAY(A30)=7,WEEKDAY(A30)=1,J30="F"),0,Zusammenfassung!$B$5)</f>
        <v>7</v>
      </c>
      <c r="J30" s="14"/>
      <c r="K30" s="8" t="str">
        <f>IF(J30="F",G30,IF(AND(L30="",B30&lt;&gt;""),IF(N30&gt;6,N30-Zusammenfassung!$B$6,N30),""))</f>
        <v/>
      </c>
      <c r="L30" s="8" t="str">
        <f t="shared" si="2"/>
        <v/>
      </c>
      <c r="M30" s="15"/>
      <c r="N30" s="3">
        <f t="shared" si="3"/>
        <v>6</v>
      </c>
    </row>
    <row r="31" spans="1:14" x14ac:dyDescent="0.25">
      <c r="A31" s="17">
        <v>43130</v>
      </c>
      <c r="B31" s="16"/>
      <c r="C31" s="16"/>
      <c r="D31" s="4"/>
      <c r="E31" s="4"/>
      <c r="F31" s="5">
        <f t="shared" si="0"/>
        <v>0</v>
      </c>
      <c r="G31" s="6">
        <f>IF(OR(J31="U",AND(J31="K",WEEKDAY(A31)&lt;&gt;7,WEEKDAY(A31)&lt;&gt;1)),F31+Zusammenfassung!$B$5,IF(F31&gt;6,F31-Zusammenfassung!$B$6,F31))</f>
        <v>0</v>
      </c>
      <c r="H31" s="6">
        <f t="shared" si="1"/>
        <v>-7</v>
      </c>
      <c r="I31" s="7">
        <f>IF(OR(WEEKDAY(A31)=7,WEEKDAY(A31)=1,J31="F"),0,Zusammenfassung!$B$5)</f>
        <v>7</v>
      </c>
      <c r="J31" s="14"/>
      <c r="K31" s="8" t="str">
        <f>IF(J31="F",G31,IF(AND(L31="",B31&lt;&gt;""),IF(N31&gt;6,N31-Zusammenfassung!$B$6,N31),""))</f>
        <v/>
      </c>
      <c r="L31" s="8" t="str">
        <f t="shared" si="2"/>
        <v/>
      </c>
      <c r="M31" s="15"/>
      <c r="N31" s="3">
        <f t="shared" si="3"/>
        <v>6</v>
      </c>
    </row>
    <row r="32" spans="1:14" x14ac:dyDescent="0.25">
      <c r="A32" s="17">
        <v>43131</v>
      </c>
      <c r="B32" s="4"/>
      <c r="C32" s="4"/>
      <c r="D32" s="4"/>
      <c r="E32" s="4"/>
      <c r="F32" s="5">
        <f t="shared" si="0"/>
        <v>0</v>
      </c>
      <c r="G32" s="6">
        <f>IF(OR(J32="U",AND(J32="K",WEEKDAY(A32)&lt;&gt;7,WEEKDAY(A32)&lt;&gt;1)),F32+Zusammenfassung!$B$5,IF(F32&gt;6,F32-Zusammenfassung!$B$6,F32))</f>
        <v>0</v>
      </c>
      <c r="H32" s="6">
        <f t="shared" si="1"/>
        <v>-7</v>
      </c>
      <c r="I32" s="7">
        <f>IF(OR(WEEKDAY(A32)=7,WEEKDAY(A32)=1,J32="F"),0,Zusammenfassung!$B$5)</f>
        <v>7</v>
      </c>
      <c r="J32" s="13"/>
      <c r="K32" s="8" t="str">
        <f>IF(J32="F",G32,IF(AND(L32="",B32&lt;&gt;""),IF(N32&gt;6,N32-Zusammenfassung!$B$6,N32),""))</f>
        <v/>
      </c>
      <c r="L32" s="8" t="str">
        <f t="shared" si="2"/>
        <v/>
      </c>
      <c r="M32" s="15"/>
      <c r="N32" s="3">
        <f t="shared" si="3"/>
        <v>6</v>
      </c>
    </row>
    <row r="33" spans="2:13" x14ac:dyDescent="0.25">
      <c r="G33" s="9" t="s">
        <v>9</v>
      </c>
      <c r="H33" s="9">
        <f>COUNTIF(J2:J32,"K")</f>
        <v>0</v>
      </c>
      <c r="J33" s="21" t="s">
        <v>16</v>
      </c>
      <c r="K33" s="22"/>
      <c r="L33" s="22"/>
      <c r="M33" s="22"/>
    </row>
    <row r="34" spans="2:13" x14ac:dyDescent="0.25">
      <c r="G34" s="1" t="s">
        <v>6</v>
      </c>
      <c r="H34" s="1">
        <f>COUNTIF(J2:J32,"U")</f>
        <v>0</v>
      </c>
    </row>
    <row r="35" spans="2:13" x14ac:dyDescent="0.25">
      <c r="G35" s="1" t="s">
        <v>10</v>
      </c>
      <c r="H35" s="1">
        <f ca="1">SUMIFS(G2:G32,A2:A32,"&lt;="&amp;TODAY())</f>
        <v>0</v>
      </c>
    </row>
    <row r="36" spans="2:13" x14ac:dyDescent="0.25">
      <c r="B36"/>
      <c r="C36"/>
      <c r="G36" s="1" t="s">
        <v>5</v>
      </c>
      <c r="H36" s="1">
        <f ca="1">H35-SUMIFS(I2:I32,A2:A32,"&lt;="&amp;TODAY())</f>
        <v>-154</v>
      </c>
    </row>
    <row r="37" spans="2:13" x14ac:dyDescent="0.25">
      <c r="B37"/>
      <c r="C37"/>
      <c r="G37" s="1" t="s">
        <v>28</v>
      </c>
      <c r="H37" s="1">
        <f>SUMIFS(K2:K32,L2:L32,"")</f>
        <v>0</v>
      </c>
    </row>
    <row r="38" spans="2:13" x14ac:dyDescent="0.25">
      <c r="B38" s="10"/>
      <c r="C38" s="10"/>
      <c r="G38" s="1" t="s">
        <v>11</v>
      </c>
      <c r="H38" s="1">
        <f>SUM(L2:L35)</f>
        <v>0</v>
      </c>
    </row>
  </sheetData>
  <phoneticPr fontId="6" type="noConversion"/>
  <conditionalFormatting sqref="A2:A32">
    <cfRule type="expression" dxfId="0" priority="1">
      <formula>OR(WEEKDAY(A2)=1,WEEKDAY(A2)=7,J2="F")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Width="0" fitToHeight="0" orientation="landscape" horizontalDpi="4294967292" verticalDpi="4294967292" r:id="rId1"/>
  <headerFooter>
    <oddHeader>&amp;L&amp;"-,Fett"&amp;20&amp;F&amp;C&amp;"-,Fett"&amp;20&amp;A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Zusammenfassung</vt:lpstr>
      <vt:lpstr>Jan 2019</vt:lpstr>
      <vt:lpstr>'Jan 2019'!Druckbereich</vt:lpstr>
      <vt:lpstr>Zusammenfassung!Druckbereich</vt:lpstr>
    </vt:vector>
  </TitlesOfParts>
  <Company>InternetQ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Wölfel</dc:creator>
  <cp:lastModifiedBy>Jana</cp:lastModifiedBy>
  <cp:lastPrinted>2017-06-06T18:32:07Z</cp:lastPrinted>
  <dcterms:created xsi:type="dcterms:W3CDTF">2014-12-10T07:55:21Z</dcterms:created>
  <dcterms:modified xsi:type="dcterms:W3CDTF">2019-02-02T20:22:53Z</dcterms:modified>
</cp:coreProperties>
</file>