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tudy\sevo\verslag\"/>
    </mc:Choice>
  </mc:AlternateContent>
  <xr:revisionPtr revIDLastSave="0" documentId="10_ncr:100000_{DD10B447-3F27-4300-9FCE-E7D16E6F696F}" xr6:coauthVersionLast="31" xr6:coauthVersionMax="31" xr10:uidLastSave="{00000000-0000-0000-0000-000000000000}"/>
  <bookViews>
    <workbookView minimized="1" xWindow="0" yWindow="0" windowWidth="18540" windowHeight="8310" activeTab="4" xr2:uid="{31142F79-084B-4CB1-B9B1-3FDBCF0D0407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7901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C2" i="4"/>
  <c r="E2" i="4" s="1"/>
  <c r="C3" i="4"/>
  <c r="C4" i="4"/>
  <c r="E4" i="4" s="1"/>
  <c r="C5" i="4"/>
  <c r="C6" i="4"/>
  <c r="E6" i="4" s="1"/>
  <c r="C7" i="4"/>
  <c r="C8" i="4"/>
  <c r="E8" i="4" s="1"/>
  <c r="C9" i="4"/>
  <c r="C10" i="4"/>
  <c r="E10" i="4" s="1"/>
  <c r="C11" i="4"/>
  <c r="C12" i="4"/>
  <c r="E12" i="4" s="1"/>
  <c r="C13" i="4"/>
  <c r="C14" i="4"/>
  <c r="E14" i="4" s="1"/>
  <c r="C15" i="4"/>
  <c r="C16" i="4"/>
  <c r="E16" i="4" s="1"/>
  <c r="C17" i="4"/>
  <c r="C18" i="4"/>
  <c r="E18" i="4" s="1"/>
  <c r="C19" i="4"/>
  <c r="C20" i="4"/>
  <c r="E20" i="4" s="1"/>
  <c r="C21" i="4"/>
  <c r="C22" i="4"/>
  <c r="E22" i="4" s="1"/>
  <c r="C23" i="4"/>
  <c r="C24" i="4"/>
  <c r="E24" i="4" s="1"/>
  <c r="C25" i="4"/>
  <c r="C26" i="4"/>
  <c r="E26" i="4" s="1"/>
  <c r="C27" i="4"/>
  <c r="C28" i="4"/>
  <c r="E28" i="4" s="1"/>
  <c r="C29" i="4"/>
  <c r="C30" i="4"/>
  <c r="E30" i="4" s="1"/>
  <c r="C31" i="4"/>
  <c r="C32" i="4"/>
  <c r="E32" i="4" s="1"/>
  <c r="C33" i="4"/>
  <c r="C34" i="4"/>
  <c r="E34" i="4" s="1"/>
  <c r="C35" i="4"/>
  <c r="C36" i="4"/>
  <c r="E36" i="4" s="1"/>
  <c r="C37" i="4"/>
  <c r="C38" i="4"/>
  <c r="E38" i="4" s="1"/>
  <c r="C39" i="4"/>
  <c r="C40" i="4"/>
  <c r="E40" i="4" s="1"/>
  <c r="C41" i="4"/>
  <c r="C42" i="4"/>
  <c r="E42" i="4" s="1"/>
  <c r="C43" i="4"/>
  <c r="C44" i="4"/>
  <c r="E44" i="4" s="1"/>
  <c r="C45" i="4"/>
  <c r="C46" i="4"/>
  <c r="E46" i="4" s="1"/>
  <c r="C47" i="4"/>
  <c r="C48" i="4"/>
  <c r="E48" i="4" s="1"/>
  <c r="C49" i="4"/>
  <c r="C50" i="4"/>
  <c r="E50" i="4" s="1"/>
  <c r="C51" i="4"/>
  <c r="C52" i="4"/>
  <c r="E52" i="4" s="1"/>
  <c r="C53" i="4"/>
  <c r="C54" i="4"/>
  <c r="E54" i="4" s="1"/>
  <c r="C55" i="4"/>
  <c r="C56" i="4"/>
  <c r="E56" i="4" s="1"/>
  <c r="C57" i="4"/>
  <c r="C58" i="4"/>
  <c r="E58" i="4" s="1"/>
  <c r="C59" i="4"/>
  <c r="C60" i="4"/>
  <c r="E60" i="4" s="1"/>
  <c r="C61" i="4"/>
  <c r="C62" i="4"/>
  <c r="E62" i="4" s="1"/>
  <c r="C63" i="4"/>
  <c r="C64" i="4"/>
  <c r="E64" i="4" s="1"/>
  <c r="C65" i="4"/>
  <c r="C66" i="4"/>
  <c r="E66" i="4" s="1"/>
  <c r="C67" i="4"/>
  <c r="C68" i="4"/>
  <c r="E68" i="4" s="1"/>
  <c r="C69" i="4"/>
  <c r="C70" i="4"/>
  <c r="E70" i="4" s="1"/>
  <c r="C71" i="4"/>
  <c r="C72" i="4"/>
  <c r="E72" i="4" s="1"/>
  <c r="C73" i="4"/>
  <c r="C74" i="4"/>
  <c r="E74" i="4" s="1"/>
  <c r="C75" i="4"/>
  <c r="C76" i="4"/>
  <c r="E76" i="4" s="1"/>
  <c r="C77" i="4"/>
  <c r="C78" i="4"/>
  <c r="E78" i="4" s="1"/>
  <c r="C79" i="4"/>
  <c r="C80" i="4"/>
  <c r="E80" i="4" s="1"/>
  <c r="E71" i="4" l="1"/>
  <c r="E63" i="4"/>
  <c r="E55" i="4"/>
  <c r="E47" i="4"/>
  <c r="E39" i="4"/>
  <c r="E31" i="4"/>
  <c r="E23" i="4"/>
  <c r="E15" i="4"/>
  <c r="E7" i="4"/>
  <c r="E79" i="4"/>
  <c r="E77" i="4"/>
  <c r="E69" i="4"/>
  <c r="E61" i="4"/>
  <c r="E53" i="4"/>
  <c r="E45" i="4"/>
  <c r="E37" i="4"/>
  <c r="E29" i="4"/>
  <c r="E21" i="4"/>
  <c r="E13" i="4"/>
  <c r="E5" i="4"/>
  <c r="E75" i="4"/>
  <c r="E67" i="4"/>
  <c r="E59" i="4"/>
  <c r="E51" i="4"/>
  <c r="E43" i="4"/>
  <c r="E35" i="4"/>
  <c r="E27" i="4"/>
  <c r="E19" i="4"/>
  <c r="E11" i="4"/>
  <c r="E3" i="4"/>
  <c r="E73" i="4"/>
  <c r="E65" i="4"/>
  <c r="E57" i="4"/>
  <c r="E49" i="4"/>
  <c r="E41" i="4"/>
  <c r="E33" i="4"/>
  <c r="E25" i="4"/>
  <c r="E17" i="4"/>
  <c r="E9" i="4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D7" i="1"/>
  <c r="D8" i="1"/>
  <c r="D9" i="1"/>
  <c r="D10" i="1"/>
  <c r="D11" i="1"/>
  <c r="B7" i="1"/>
  <c r="B8" i="1"/>
  <c r="B9" i="1"/>
  <c r="B10" i="1"/>
  <c r="B11" i="1"/>
  <c r="B3" i="1"/>
  <c r="B4" i="1"/>
  <c r="B5" i="1"/>
  <c r="D5" i="1" s="1"/>
  <c r="B6" i="1"/>
  <c r="D6" i="1" s="1"/>
  <c r="B2" i="1"/>
  <c r="D2" i="1"/>
  <c r="D3" i="1"/>
  <c r="D4" i="1"/>
</calcChain>
</file>

<file path=xl/sharedStrings.xml><?xml version="1.0" encoding="utf-8"?>
<sst xmlns="http://schemas.openxmlformats.org/spreadsheetml/2006/main" count="40" uniqueCount="35">
  <si>
    <t>Aantal methodes</t>
  </si>
  <si>
    <t>Totaal aantal regels</t>
  </si>
  <si>
    <t>Gedecteerde duplicaten</t>
  </si>
  <si>
    <t>%</t>
  </si>
  <si>
    <t>volume</t>
  </si>
  <si>
    <t>complexity per unit</t>
  </si>
  <si>
    <t>duplication</t>
  </si>
  <si>
    <t>unit size</t>
  </si>
  <si>
    <t>analysability</t>
  </si>
  <si>
    <t>changeability</t>
  </si>
  <si>
    <t>stability</t>
  </si>
  <si>
    <t>testability</t>
  </si>
  <si>
    <t>ISO 9126
maintainability</t>
  </si>
  <si>
    <t>X</t>
  </si>
  <si>
    <t>source code properties</t>
  </si>
  <si>
    <t>Unitsize</t>
  </si>
  <si>
    <t>1-5</t>
  </si>
  <si>
    <t>6-15</t>
  </si>
  <si>
    <t>Risk evaluation</t>
  </si>
  <si>
    <t>small units</t>
  </si>
  <si>
    <t>medium sized units</t>
  </si>
  <si>
    <t>16-25</t>
  </si>
  <si>
    <t>large units</t>
  </si>
  <si>
    <t>very large units</t>
  </si>
  <si>
    <t>&gt; 25</t>
  </si>
  <si>
    <t>aantal regels</t>
  </si>
  <si>
    <t>aantal units</t>
  </si>
  <si>
    <t>Row Labels</t>
  </si>
  <si>
    <t>Grand Total</t>
  </si>
  <si>
    <t>Sum of aantal units</t>
  </si>
  <si>
    <t>Column1</t>
  </si>
  <si>
    <t>Column3</t>
  </si>
  <si>
    <t>Totaal units</t>
  </si>
  <si>
    <t>Totaal code2</t>
  </si>
  <si>
    <t>Code in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</si>
</sst>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Duplicaten</a:t>
            </a:r>
            <a:r>
              <a:rPr lang="nl-NL" baseline="0"/>
              <a:t> detectie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Totaal aantal regels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21</c:v>
                  </c:pt>
                  <c:pt idx="7">
                    <c:v>28</c:v>
                  </c:pt>
                  <c:pt idx="8">
                    <c:v>36</c:v>
                  </c:pt>
                  <c:pt idx="9">
                    <c:v>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8-433B-B495-AB2E76E304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Gedecteerde duplicaten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Sheet1!$A$2:$B$11</c:f>
              <c:multiLvlStrCache>
                <c:ptCount val="10"/>
                <c:lvl>
                  <c:pt idx="0">
                    <c:v>0</c:v>
                  </c:pt>
                  <c:pt idx="1">
                    <c:v>1</c:v>
                  </c:pt>
                  <c:pt idx="2">
                    <c:v>3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21</c:v>
                  </c:pt>
                  <c:pt idx="7">
                    <c:v>28</c:v>
                  </c:pt>
                  <c:pt idx="8">
                    <c:v>36</c:v>
                  </c:pt>
                  <c:pt idx="9">
                    <c:v>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36</c:v>
                </c:pt>
                <c:pt idx="4">
                  <c:v>60</c:v>
                </c:pt>
                <c:pt idx="5">
                  <c:v>90</c:v>
                </c:pt>
                <c:pt idx="6">
                  <c:v>126</c:v>
                </c:pt>
                <c:pt idx="7">
                  <c:v>168</c:v>
                </c:pt>
                <c:pt idx="8">
                  <c:v>216</c:v>
                </c:pt>
                <c:pt idx="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8-433B-B495-AB2E76E3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415775"/>
        <c:axId val="2111084047"/>
      </c:lineChart>
      <c:catAx>
        <c:axId val="210641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methodes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11084047"/>
        <c:crosses val="autoZero"/>
        <c:auto val="1"/>
        <c:lblAlgn val="ctr"/>
        <c:lblOffset val="100"/>
        <c:noMultiLvlLbl val="0"/>
      </c:catAx>
      <c:valAx>
        <c:axId val="21110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Regels</a:t>
                </a:r>
                <a:r>
                  <a:rPr lang="nl-NL" baseline="0"/>
                  <a:t> code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064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[Tabellen en grafieken.xlsx]Sheet5!PivotTable1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Verdeling unitsize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Sheet5!$A$4:$A$83</c:f>
              <c:strCach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63</c:v>
                </c:pt>
                <c:pt idx="60">
                  <c:v>64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81</c:v>
                </c:pt>
                <c:pt idx="65">
                  <c:v>86</c:v>
                </c:pt>
                <c:pt idx="66">
                  <c:v>92</c:v>
                </c:pt>
                <c:pt idx="67">
                  <c:v>97</c:v>
                </c:pt>
                <c:pt idx="68">
                  <c:v>105</c:v>
                </c:pt>
                <c:pt idx="69">
                  <c:v>107</c:v>
                </c:pt>
                <c:pt idx="70">
                  <c:v>112</c:v>
                </c:pt>
                <c:pt idx="71">
                  <c:v>114</c:v>
                </c:pt>
                <c:pt idx="72">
                  <c:v>149</c:v>
                </c:pt>
                <c:pt idx="73">
                  <c:v>151</c:v>
                </c:pt>
                <c:pt idx="74">
                  <c:v>182</c:v>
                </c:pt>
                <c:pt idx="75">
                  <c:v>186</c:v>
                </c:pt>
                <c:pt idx="76">
                  <c:v>217</c:v>
                </c:pt>
                <c:pt idx="77">
                  <c:v>287</c:v>
                </c:pt>
                <c:pt idx="78">
                  <c:v>358</c:v>
                </c:pt>
              </c:strCache>
            </c:strRef>
          </c:cat>
          <c:val>
            <c:numRef>
              <c:f>Sheet5!$B$4:$B$83</c:f>
              <c:numCache>
                <c:formatCode>General</c:formatCode>
                <c:ptCount val="79"/>
                <c:pt idx="0">
                  <c:v>112</c:v>
                </c:pt>
                <c:pt idx="1">
                  <c:v>1143</c:v>
                </c:pt>
                <c:pt idx="2">
                  <c:v>261</c:v>
                </c:pt>
                <c:pt idx="3">
                  <c:v>152</c:v>
                </c:pt>
                <c:pt idx="4">
                  <c:v>105</c:v>
                </c:pt>
                <c:pt idx="5">
                  <c:v>83</c:v>
                </c:pt>
                <c:pt idx="6">
                  <c:v>54</c:v>
                </c:pt>
                <c:pt idx="7">
                  <c:v>82</c:v>
                </c:pt>
                <c:pt idx="8">
                  <c:v>55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26</c:v>
                </c:pt>
                <c:pt idx="13">
                  <c:v>18</c:v>
                </c:pt>
                <c:pt idx="14">
                  <c:v>13</c:v>
                </c:pt>
                <c:pt idx="15">
                  <c:v>27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10</c:v>
                </c:pt>
                <c:pt idx="26">
                  <c:v>9</c:v>
                </c:pt>
                <c:pt idx="27">
                  <c:v>6</c:v>
                </c:pt>
                <c:pt idx="28">
                  <c:v>12</c:v>
                </c:pt>
                <c:pt idx="29">
                  <c:v>6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5-4715-AB75-12D962C8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285072"/>
        <c:axId val="1380680528"/>
      </c:barChart>
      <c:catAx>
        <c:axId val="13872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0680528"/>
        <c:crosses val="autoZero"/>
        <c:auto val="1"/>
        <c:lblAlgn val="ctr"/>
        <c:lblOffset val="100"/>
        <c:noMultiLvlLbl val="0"/>
      </c:catAx>
      <c:valAx>
        <c:axId val="13806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72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180975</xdr:rowOff>
    </xdr:from>
    <xdr:to>
      <xdr:col>17</xdr:col>
      <xdr:colOff>352425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18908-0A5F-4962-95BD-D4CEC9991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95248</xdr:colOff>
      <xdr:row>2</xdr:row>
      <xdr:rowOff>85725</xdr:rowOff>
    </xdr:from>
    <xdr:to>
      <xdr:col>21</xdr:col>
      <xdr:colOff>409575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C943C-7639-467E-AB45-4361A4A2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woud Westerbaan" refreshedDate="43450.764426388887" createdVersion="6" refreshedVersion="6" minRefreshableVersion="3" recordCount="79" xr:uid="{EB787E7E-7F5A-415F-A864-4E3D3C055025}">
  <cacheSource type="worksheet">
    <worksheetSource name="Table1"/>
  </cacheSource>
  <cacheFields count="2">
    <cacheField name="aantal regels" numFmtId="0">
      <sharedItems containsSemiMixedTypes="0" containsString="0" containsNumber="1" containsInteger="1" minValue="0" maxValue="358" count="79">
        <n v="48"/>
        <n v="186"/>
        <n v="45"/>
        <n v="30"/>
        <n v="29"/>
        <n v="35"/>
        <n v="10"/>
        <n v="60"/>
        <n v="16"/>
        <n v="5"/>
        <n v="8"/>
        <n v="7"/>
        <n v="64"/>
        <n v="33"/>
        <n v="1"/>
        <n v="39"/>
        <n v="3"/>
        <n v="37"/>
        <n v="58"/>
        <n v="13"/>
        <n v="55"/>
        <n v="40"/>
        <n v="41"/>
        <n v="31"/>
        <n v="28"/>
        <n v="86"/>
        <n v="14"/>
        <n v="112"/>
        <n v="358"/>
        <n v="52"/>
        <n v="151"/>
        <n v="9"/>
        <n v="38"/>
        <n v="27"/>
        <n v="81"/>
        <n v="20"/>
        <n v="51"/>
        <n v="2"/>
        <n v="68"/>
        <n v="17"/>
        <n v="182"/>
        <n v="4"/>
        <n v="34"/>
        <n v="11"/>
        <n v="61"/>
        <n v="92"/>
        <n v="6"/>
        <n v="63"/>
        <n v="67"/>
        <n v="32"/>
        <n v="21"/>
        <n v="107"/>
        <n v="57"/>
        <n v="19"/>
        <n v="26"/>
        <n v="59"/>
        <n v="105"/>
        <n v="23"/>
        <n v="46"/>
        <n v="69"/>
        <n v="44"/>
        <n v="24"/>
        <n v="54"/>
        <n v="114"/>
        <n v="12"/>
        <n v="287"/>
        <n v="15"/>
        <n v="53"/>
        <n v="47"/>
        <n v="18"/>
        <n v="0"/>
        <n v="56"/>
        <n v="217"/>
        <n v="49"/>
        <n v="36"/>
        <n v="25"/>
        <n v="149"/>
        <n v="22"/>
        <n v="97"/>
      </sharedItems>
    </cacheField>
    <cacheField name="aantal units" numFmtId="0">
      <sharedItems containsSemiMixedTypes="0" containsString="0" containsNumber="1" containsInteger="1" minValue="1" maxValue="1143" count="28">
        <n v="2"/>
        <n v="1"/>
        <n v="3"/>
        <n v="4"/>
        <n v="6"/>
        <n v="29"/>
        <n v="17"/>
        <n v="83"/>
        <n v="55"/>
        <n v="82"/>
        <n v="5"/>
        <n v="1143"/>
        <n v="152"/>
        <n v="18"/>
        <n v="12"/>
        <n v="13"/>
        <n v="31"/>
        <n v="261"/>
        <n v="16"/>
        <n v="105"/>
        <n v="24"/>
        <n v="54"/>
        <n v="15"/>
        <n v="9"/>
        <n v="26"/>
        <n v="27"/>
        <n v="112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</r>
  <r>
    <x v="1"/>
    <x v="1"/>
  </r>
  <r>
    <x v="2"/>
    <x v="2"/>
  </r>
  <r>
    <x v="3"/>
    <x v="3"/>
  </r>
  <r>
    <x v="4"/>
    <x v="4"/>
  </r>
  <r>
    <x v="5"/>
    <x v="4"/>
  </r>
  <r>
    <x v="6"/>
    <x v="5"/>
  </r>
  <r>
    <x v="7"/>
    <x v="1"/>
  </r>
  <r>
    <x v="8"/>
    <x v="6"/>
  </r>
  <r>
    <x v="9"/>
    <x v="7"/>
  </r>
  <r>
    <x v="10"/>
    <x v="8"/>
  </r>
  <r>
    <x v="11"/>
    <x v="9"/>
  </r>
  <r>
    <x v="12"/>
    <x v="1"/>
  </r>
  <r>
    <x v="13"/>
    <x v="10"/>
  </r>
  <r>
    <x v="14"/>
    <x v="11"/>
  </r>
  <r>
    <x v="15"/>
    <x v="2"/>
  </r>
  <r>
    <x v="16"/>
    <x v="12"/>
  </r>
  <r>
    <x v="17"/>
    <x v="3"/>
  </r>
  <r>
    <x v="18"/>
    <x v="3"/>
  </r>
  <r>
    <x v="19"/>
    <x v="13"/>
  </r>
  <r>
    <x v="20"/>
    <x v="1"/>
  </r>
  <r>
    <x v="21"/>
    <x v="0"/>
  </r>
  <r>
    <x v="22"/>
    <x v="1"/>
  </r>
  <r>
    <x v="23"/>
    <x v="10"/>
  </r>
  <r>
    <x v="24"/>
    <x v="14"/>
  </r>
  <r>
    <x v="25"/>
    <x v="0"/>
  </r>
  <r>
    <x v="26"/>
    <x v="15"/>
  </r>
  <r>
    <x v="27"/>
    <x v="1"/>
  </r>
  <r>
    <x v="28"/>
    <x v="1"/>
  </r>
  <r>
    <x v="29"/>
    <x v="1"/>
  </r>
  <r>
    <x v="30"/>
    <x v="1"/>
  </r>
  <r>
    <x v="31"/>
    <x v="16"/>
  </r>
  <r>
    <x v="32"/>
    <x v="0"/>
  </r>
  <r>
    <x v="33"/>
    <x v="4"/>
  </r>
  <r>
    <x v="34"/>
    <x v="1"/>
  </r>
  <r>
    <x v="35"/>
    <x v="15"/>
  </r>
  <r>
    <x v="36"/>
    <x v="1"/>
  </r>
  <r>
    <x v="37"/>
    <x v="17"/>
  </r>
  <r>
    <x v="38"/>
    <x v="1"/>
  </r>
  <r>
    <x v="39"/>
    <x v="18"/>
  </r>
  <r>
    <x v="40"/>
    <x v="1"/>
  </r>
  <r>
    <x v="41"/>
    <x v="19"/>
  </r>
  <r>
    <x v="42"/>
    <x v="2"/>
  </r>
  <r>
    <x v="43"/>
    <x v="20"/>
  </r>
  <r>
    <x v="44"/>
    <x v="1"/>
  </r>
  <r>
    <x v="45"/>
    <x v="0"/>
  </r>
  <r>
    <x v="46"/>
    <x v="21"/>
  </r>
  <r>
    <x v="47"/>
    <x v="1"/>
  </r>
  <r>
    <x v="48"/>
    <x v="1"/>
  </r>
  <r>
    <x v="49"/>
    <x v="3"/>
  </r>
  <r>
    <x v="50"/>
    <x v="22"/>
  </r>
  <r>
    <x v="51"/>
    <x v="1"/>
  </r>
  <r>
    <x v="52"/>
    <x v="3"/>
  </r>
  <r>
    <x v="53"/>
    <x v="22"/>
  </r>
  <r>
    <x v="54"/>
    <x v="23"/>
  </r>
  <r>
    <x v="55"/>
    <x v="2"/>
  </r>
  <r>
    <x v="56"/>
    <x v="1"/>
  </r>
  <r>
    <x v="57"/>
    <x v="15"/>
  </r>
  <r>
    <x v="58"/>
    <x v="3"/>
  </r>
  <r>
    <x v="59"/>
    <x v="1"/>
  </r>
  <r>
    <x v="60"/>
    <x v="0"/>
  </r>
  <r>
    <x v="61"/>
    <x v="14"/>
  </r>
  <r>
    <x v="62"/>
    <x v="2"/>
  </r>
  <r>
    <x v="63"/>
    <x v="1"/>
  </r>
  <r>
    <x v="64"/>
    <x v="24"/>
  </r>
  <r>
    <x v="65"/>
    <x v="1"/>
  </r>
  <r>
    <x v="66"/>
    <x v="25"/>
  </r>
  <r>
    <x v="67"/>
    <x v="4"/>
  </r>
  <r>
    <x v="68"/>
    <x v="0"/>
  </r>
  <r>
    <x v="69"/>
    <x v="6"/>
  </r>
  <r>
    <x v="70"/>
    <x v="26"/>
  </r>
  <r>
    <x v="71"/>
    <x v="1"/>
  </r>
  <r>
    <x v="72"/>
    <x v="1"/>
  </r>
  <r>
    <x v="73"/>
    <x v="0"/>
  </r>
  <r>
    <x v="74"/>
    <x v="1"/>
  </r>
  <r>
    <x v="75"/>
    <x v="27"/>
  </r>
  <r>
    <x v="76"/>
    <x v="1"/>
  </r>
  <r>
    <x v="77"/>
    <x v="22"/>
  </r>
  <r>
    <x v="7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0583E-30C7-4229-AA28-E2B99DDB661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3" firstHeaderRow="1" firstDataRow="1" firstDataCol="1"/>
  <pivotFields count="2">
    <pivotField axis="axisRow" showAll="0">
      <items count="80">
        <item x="70"/>
        <item x="14"/>
        <item x="37"/>
        <item x="16"/>
        <item x="41"/>
        <item x="9"/>
        <item x="46"/>
        <item x="11"/>
        <item x="10"/>
        <item x="31"/>
        <item x="6"/>
        <item x="43"/>
        <item x="64"/>
        <item x="19"/>
        <item x="26"/>
        <item x="66"/>
        <item x="8"/>
        <item x="39"/>
        <item x="69"/>
        <item x="53"/>
        <item x="35"/>
        <item x="50"/>
        <item x="77"/>
        <item x="57"/>
        <item x="61"/>
        <item x="75"/>
        <item x="54"/>
        <item x="33"/>
        <item x="24"/>
        <item x="4"/>
        <item x="3"/>
        <item x="23"/>
        <item x="49"/>
        <item x="13"/>
        <item x="42"/>
        <item x="5"/>
        <item x="74"/>
        <item x="17"/>
        <item x="32"/>
        <item x="15"/>
        <item x="21"/>
        <item x="22"/>
        <item x="60"/>
        <item x="2"/>
        <item x="58"/>
        <item x="68"/>
        <item x="0"/>
        <item x="73"/>
        <item x="36"/>
        <item x="29"/>
        <item x="67"/>
        <item x="62"/>
        <item x="20"/>
        <item x="71"/>
        <item x="52"/>
        <item x="18"/>
        <item x="55"/>
        <item x="7"/>
        <item x="44"/>
        <item x="47"/>
        <item x="12"/>
        <item x="48"/>
        <item x="38"/>
        <item x="59"/>
        <item x="34"/>
        <item x="25"/>
        <item x="45"/>
        <item x="78"/>
        <item x="56"/>
        <item x="51"/>
        <item x="27"/>
        <item x="63"/>
        <item x="76"/>
        <item x="30"/>
        <item x="40"/>
        <item x="1"/>
        <item x="72"/>
        <item x="65"/>
        <item x="28"/>
        <item t="default"/>
      </items>
    </pivotField>
    <pivotField dataField="1" showAll="0">
      <items count="29">
        <item x="1"/>
        <item x="0"/>
        <item x="2"/>
        <item x="3"/>
        <item x="10"/>
        <item x="4"/>
        <item x="23"/>
        <item x="27"/>
        <item x="14"/>
        <item x="15"/>
        <item x="22"/>
        <item x="18"/>
        <item x="6"/>
        <item x="13"/>
        <item x="20"/>
        <item x="24"/>
        <item x="25"/>
        <item x="5"/>
        <item x="16"/>
        <item x="21"/>
        <item x="8"/>
        <item x="9"/>
        <item x="7"/>
        <item x="19"/>
        <item x="26"/>
        <item x="12"/>
        <item x="17"/>
        <item x="11"/>
        <item t="default"/>
      </items>
    </pivotField>
  </pivotFields>
  <rowFields count="1">
    <field x="0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Sum of aantal units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F65FD-7D06-44A2-9C49-1EC8FE2CC597}" name="Table1" displayName="Table1" ref="A1:G80" totalsRowShown="0">
  <autoFilter ref="A1:G80" xr:uid="{EE96D188-450B-4C77-8E6B-8E9A1E8A5045}"/>
  <sortState ref="A2:B80">
    <sortCondition ref="A1:A80"/>
  </sortState>
  <tableColumns count="7">
    <tableColumn id="1" xr3:uid="{CBA6EC07-85F5-40BC-9EAE-C1168F249B25}" name="aantal regels"/>
    <tableColumn id="2" xr3:uid="{15BB084D-77F1-4437-A10F-C4B43E5CFA88}" name="aantal units"/>
    <tableColumn id="3" xr3:uid="{A7893CFD-740F-42C9-B5D6-0CA1A00E9EA6}" name="Column1" dataDxfId="3">
      <calculatedColumnFormula>SUM($B$2:$B2)</calculatedColumnFormula>
    </tableColumn>
    <tableColumn id="4" xr3:uid="{7275B961-1077-4C65-873A-9728D8F255D0}" name="Totaal units" dataDxfId="2">
      <calculatedColumnFormula>SUM(B:B)</calculatedColumnFormula>
    </tableColumn>
    <tableColumn id="5" xr3:uid="{86CDC80B-5587-4341-AF32-8237B94F9687}" name="Column3" dataCellStyle="Percent">
      <calculatedColumnFormula>Table1[[#This Row],[Column1]]/Table1[[#This Row],[Totaal units]]</calculatedColumnFormula>
    </tableColumn>
    <tableColumn id="6" xr3:uid="{EA77F186-13AE-4E7A-A185-18DD114E1C42}" name="Code in units" dataDxfId="1">
      <calculatedColumnFormula>Table1[[#This Row],[aantal units]]*Table1[[#This Row],[aantal regels]]</calculatedColumnFormula>
    </tableColumn>
    <tableColumn id="7" xr3:uid="{F07F35AD-5742-4A75-B603-94575E840BC8}" name="Totaal cod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F16E-6A34-485E-83D9-2A0433405F86}">
  <dimension ref="A1:E11"/>
  <sheetViews>
    <sheetView workbookViewId="0">
      <selection activeCell="E4" sqref="E4"/>
    </sheetView>
  </sheetViews>
  <sheetFormatPr defaultRowHeight="15" x14ac:dyDescent="0.25"/>
  <cols>
    <col min="1" max="1" width="16.28515625" bestFit="1" customWidth="1"/>
    <col min="2" max="2" width="12.42578125" customWidth="1"/>
    <col min="3" max="3" width="18.42578125" bestFit="1" customWidth="1"/>
    <col min="4" max="4" width="22.85546875" bestFit="1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A2*(A2-1) / 2</f>
        <v>0</v>
      </c>
      <c r="C2">
        <f>A2*6</f>
        <v>6</v>
      </c>
      <c r="D2">
        <f>B2*6</f>
        <v>0</v>
      </c>
      <c r="E2">
        <f>(D2*100)/C2</f>
        <v>0</v>
      </c>
    </row>
    <row r="3" spans="1:5" x14ac:dyDescent="0.25">
      <c r="A3">
        <v>2</v>
      </c>
      <c r="B3">
        <f t="shared" ref="B3:B11" si="0">A3*(A3-1) / 2</f>
        <v>1</v>
      </c>
      <c r="C3">
        <f t="shared" ref="C3:C11" si="1">A3*6</f>
        <v>12</v>
      </c>
      <c r="D3">
        <f t="shared" ref="D3:D11" si="2">B3*6</f>
        <v>6</v>
      </c>
      <c r="E3">
        <f t="shared" ref="E3:E11" si="3">(D3*100)/C3</f>
        <v>50</v>
      </c>
    </row>
    <row r="4" spans="1:5" x14ac:dyDescent="0.25">
      <c r="A4">
        <v>3</v>
      </c>
      <c r="B4">
        <f t="shared" si="0"/>
        <v>3</v>
      </c>
      <c r="C4">
        <f t="shared" si="1"/>
        <v>18</v>
      </c>
      <c r="D4">
        <f t="shared" si="2"/>
        <v>18</v>
      </c>
      <c r="E4">
        <f t="shared" si="3"/>
        <v>100</v>
      </c>
    </row>
    <row r="5" spans="1:5" x14ac:dyDescent="0.25">
      <c r="A5">
        <v>4</v>
      </c>
      <c r="B5">
        <f t="shared" si="0"/>
        <v>6</v>
      </c>
      <c r="C5">
        <f t="shared" si="1"/>
        <v>24</v>
      </c>
      <c r="D5">
        <f t="shared" si="2"/>
        <v>36</v>
      </c>
      <c r="E5">
        <f t="shared" si="3"/>
        <v>150</v>
      </c>
    </row>
    <row r="6" spans="1:5" x14ac:dyDescent="0.25">
      <c r="A6">
        <v>5</v>
      </c>
      <c r="B6">
        <f t="shared" si="0"/>
        <v>10</v>
      </c>
      <c r="C6">
        <f t="shared" si="1"/>
        <v>30</v>
      </c>
      <c r="D6">
        <f t="shared" si="2"/>
        <v>60</v>
      </c>
      <c r="E6">
        <f t="shared" si="3"/>
        <v>200</v>
      </c>
    </row>
    <row r="7" spans="1:5" x14ac:dyDescent="0.25">
      <c r="A7">
        <v>6</v>
      </c>
      <c r="B7">
        <f t="shared" si="0"/>
        <v>15</v>
      </c>
      <c r="C7">
        <f t="shared" si="1"/>
        <v>36</v>
      </c>
      <c r="D7">
        <f t="shared" si="2"/>
        <v>90</v>
      </c>
      <c r="E7">
        <f t="shared" si="3"/>
        <v>250</v>
      </c>
    </row>
    <row r="8" spans="1:5" x14ac:dyDescent="0.25">
      <c r="A8">
        <v>7</v>
      </c>
      <c r="B8">
        <f t="shared" si="0"/>
        <v>21</v>
      </c>
      <c r="C8">
        <f t="shared" si="1"/>
        <v>42</v>
      </c>
      <c r="D8">
        <f t="shared" si="2"/>
        <v>126</v>
      </c>
      <c r="E8">
        <f t="shared" si="3"/>
        <v>300</v>
      </c>
    </row>
    <row r="9" spans="1:5" x14ac:dyDescent="0.25">
      <c r="A9">
        <v>8</v>
      </c>
      <c r="B9">
        <f t="shared" si="0"/>
        <v>28</v>
      </c>
      <c r="C9">
        <f t="shared" si="1"/>
        <v>48</v>
      </c>
      <c r="D9">
        <f t="shared" si="2"/>
        <v>168</v>
      </c>
      <c r="E9">
        <f t="shared" si="3"/>
        <v>350</v>
      </c>
    </row>
    <row r="10" spans="1:5" x14ac:dyDescent="0.25">
      <c r="A10">
        <v>9</v>
      </c>
      <c r="B10">
        <f t="shared" si="0"/>
        <v>36</v>
      </c>
      <c r="C10">
        <f t="shared" si="1"/>
        <v>54</v>
      </c>
      <c r="D10">
        <f t="shared" si="2"/>
        <v>216</v>
      </c>
      <c r="E10">
        <f t="shared" si="3"/>
        <v>400</v>
      </c>
    </row>
    <row r="11" spans="1:5" x14ac:dyDescent="0.25">
      <c r="A11">
        <v>10</v>
      </c>
      <c r="B11">
        <f t="shared" si="0"/>
        <v>45</v>
      </c>
      <c r="C11">
        <f t="shared" si="1"/>
        <v>60</v>
      </c>
      <c r="D11">
        <f t="shared" si="2"/>
        <v>270</v>
      </c>
      <c r="E11">
        <f t="shared" si="3"/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05A3-76AD-4D20-8278-911384222AE4}">
  <dimension ref="B2:H9"/>
  <sheetViews>
    <sheetView workbookViewId="0">
      <selection activeCell="G16" sqref="G16"/>
    </sheetView>
  </sheetViews>
  <sheetFormatPr defaultRowHeight="15" x14ac:dyDescent="0.25"/>
  <cols>
    <col min="3" max="3" width="12.85546875" bestFit="1" customWidth="1"/>
    <col min="4" max="8" width="5.7109375" customWidth="1"/>
  </cols>
  <sheetData>
    <row r="2" spans="2:8" x14ac:dyDescent="0.25">
      <c r="D2" s="10" t="s">
        <v>14</v>
      </c>
      <c r="E2" s="10"/>
      <c r="F2" s="10"/>
      <c r="G2" s="10"/>
    </row>
    <row r="3" spans="2:8" ht="97.5" customHeight="1" x14ac:dyDescent="0.25">
      <c r="D3" s="2" t="s">
        <v>4</v>
      </c>
      <c r="E3" s="2" t="s">
        <v>5</v>
      </c>
      <c r="F3" s="2" t="s">
        <v>6</v>
      </c>
      <c r="G3" s="2" t="s">
        <v>7</v>
      </c>
    </row>
    <row r="4" spans="2:8" x14ac:dyDescent="0.25">
      <c r="B4" s="9" t="s">
        <v>12</v>
      </c>
      <c r="D4" s="2"/>
      <c r="E4" s="2"/>
      <c r="F4" s="2"/>
      <c r="G4" s="2"/>
    </row>
    <row r="5" spans="2:8" ht="15" customHeight="1" x14ac:dyDescent="0.25">
      <c r="B5" s="9"/>
      <c r="C5" s="1" t="s">
        <v>8</v>
      </c>
      <c r="D5" s="3" t="s">
        <v>13</v>
      </c>
      <c r="E5" s="3"/>
      <c r="F5" s="3" t="s">
        <v>13</v>
      </c>
      <c r="G5" s="3" t="s">
        <v>13</v>
      </c>
      <c r="H5" s="1"/>
    </row>
    <row r="6" spans="2:8" x14ac:dyDescent="0.25">
      <c r="B6" s="9"/>
      <c r="C6" s="1" t="s">
        <v>9</v>
      </c>
      <c r="D6" s="3"/>
      <c r="E6" s="3" t="s">
        <v>13</v>
      </c>
      <c r="F6" s="3" t="s">
        <v>13</v>
      </c>
      <c r="G6" s="3"/>
      <c r="H6" s="1"/>
    </row>
    <row r="7" spans="2:8" x14ac:dyDescent="0.25">
      <c r="B7" s="9"/>
      <c r="C7" s="1" t="s">
        <v>10</v>
      </c>
      <c r="D7" s="3"/>
      <c r="E7" s="3"/>
      <c r="F7" s="3"/>
      <c r="G7" s="3"/>
      <c r="H7" s="1"/>
    </row>
    <row r="8" spans="2:8" x14ac:dyDescent="0.25">
      <c r="B8" s="9"/>
      <c r="C8" s="1" t="s">
        <v>11</v>
      </c>
      <c r="D8" s="3"/>
      <c r="E8" s="3" t="s">
        <v>13</v>
      </c>
      <c r="F8" s="3"/>
      <c r="G8" s="3"/>
      <c r="H8" s="1"/>
    </row>
    <row r="9" spans="2:8" x14ac:dyDescent="0.25">
      <c r="B9" s="9"/>
    </row>
  </sheetData>
  <mergeCells count="2">
    <mergeCell ref="B4:B9"/>
    <mergeCell ref="D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FA96-4EEE-45BE-948C-C904DD7FD400}">
  <dimension ref="C2:D6"/>
  <sheetViews>
    <sheetView workbookViewId="0">
      <selection activeCell="C2" sqref="C2:D6"/>
    </sheetView>
  </sheetViews>
  <sheetFormatPr defaultRowHeight="15" x14ac:dyDescent="0.25"/>
  <cols>
    <col min="3" max="3" width="11.42578125" style="4" customWidth="1"/>
    <col min="4" max="4" width="28.85546875" customWidth="1"/>
  </cols>
  <sheetData>
    <row r="2" spans="3:4" x14ac:dyDescent="0.25">
      <c r="C2" s="4" t="s">
        <v>15</v>
      </c>
      <c r="D2" t="s">
        <v>18</v>
      </c>
    </row>
    <row r="3" spans="3:4" x14ac:dyDescent="0.25">
      <c r="C3" s="4" t="s">
        <v>16</v>
      </c>
      <c r="D3" t="s">
        <v>19</v>
      </c>
    </row>
    <row r="4" spans="3:4" x14ac:dyDescent="0.25">
      <c r="C4" s="4" t="s">
        <v>17</v>
      </c>
      <c r="D4" t="s">
        <v>20</v>
      </c>
    </row>
    <row r="5" spans="3:4" x14ac:dyDescent="0.25">
      <c r="C5" s="4" t="s">
        <v>21</v>
      </c>
      <c r="D5" t="s">
        <v>22</v>
      </c>
    </row>
    <row r="6" spans="3:4" x14ac:dyDescent="0.25">
      <c r="C6" s="4" t="s">
        <v>24</v>
      </c>
      <c r="D6" t="s">
        <v>23</v>
      </c>
    </row>
  </sheetData>
  <pageMargins left="0.7" right="0.7" top="0.75" bottom="0.75" header="0.3" footer="0.3"/>
  <ignoredErrors>
    <ignoredError sqref="C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E09F-36F1-4314-A079-1EEEBF26E7B1}">
  <dimension ref="A3:B83"/>
  <sheetViews>
    <sheetView topLeftCell="A41" workbookViewId="0">
      <selection activeCell="Z19" sqref="Z19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6" t="s">
        <v>27</v>
      </c>
      <c r="B3" t="s">
        <v>29</v>
      </c>
    </row>
    <row r="4" spans="1:2" x14ac:dyDescent="0.25">
      <c r="A4" s="7">
        <v>0</v>
      </c>
      <c r="B4" s="5">
        <v>112</v>
      </c>
    </row>
    <row r="5" spans="1:2" x14ac:dyDescent="0.25">
      <c r="A5" s="7">
        <v>1</v>
      </c>
      <c r="B5" s="5">
        <v>1143</v>
      </c>
    </row>
    <row r="6" spans="1:2" x14ac:dyDescent="0.25">
      <c r="A6" s="7">
        <v>2</v>
      </c>
      <c r="B6" s="5">
        <v>261</v>
      </c>
    </row>
    <row r="7" spans="1:2" x14ac:dyDescent="0.25">
      <c r="A7" s="7">
        <v>3</v>
      </c>
      <c r="B7" s="5">
        <v>152</v>
      </c>
    </row>
    <row r="8" spans="1:2" x14ac:dyDescent="0.25">
      <c r="A8" s="7">
        <v>4</v>
      </c>
      <c r="B8" s="5">
        <v>105</v>
      </c>
    </row>
    <row r="9" spans="1:2" x14ac:dyDescent="0.25">
      <c r="A9" s="7">
        <v>5</v>
      </c>
      <c r="B9" s="5">
        <v>83</v>
      </c>
    </row>
    <row r="10" spans="1:2" x14ac:dyDescent="0.25">
      <c r="A10" s="7">
        <v>6</v>
      </c>
      <c r="B10" s="5">
        <v>54</v>
      </c>
    </row>
    <row r="11" spans="1:2" x14ac:dyDescent="0.25">
      <c r="A11" s="7">
        <v>7</v>
      </c>
      <c r="B11" s="5">
        <v>82</v>
      </c>
    </row>
    <row r="12" spans="1:2" x14ac:dyDescent="0.25">
      <c r="A12" s="7">
        <v>8</v>
      </c>
      <c r="B12" s="5">
        <v>55</v>
      </c>
    </row>
    <row r="13" spans="1:2" x14ac:dyDescent="0.25">
      <c r="A13" s="7">
        <v>9</v>
      </c>
      <c r="B13" s="5">
        <v>31</v>
      </c>
    </row>
    <row r="14" spans="1:2" x14ac:dyDescent="0.25">
      <c r="A14" s="7">
        <v>10</v>
      </c>
      <c r="B14" s="5">
        <v>29</v>
      </c>
    </row>
    <row r="15" spans="1:2" x14ac:dyDescent="0.25">
      <c r="A15" s="7">
        <v>11</v>
      </c>
      <c r="B15" s="5">
        <v>24</v>
      </c>
    </row>
    <row r="16" spans="1:2" x14ac:dyDescent="0.25">
      <c r="A16" s="7">
        <v>12</v>
      </c>
      <c r="B16" s="5">
        <v>26</v>
      </c>
    </row>
    <row r="17" spans="1:2" x14ac:dyDescent="0.25">
      <c r="A17" s="7">
        <v>13</v>
      </c>
      <c r="B17" s="5">
        <v>18</v>
      </c>
    </row>
    <row r="18" spans="1:2" x14ac:dyDescent="0.25">
      <c r="A18" s="7">
        <v>14</v>
      </c>
      <c r="B18" s="5">
        <v>13</v>
      </c>
    </row>
    <row r="19" spans="1:2" x14ac:dyDescent="0.25">
      <c r="A19" s="7">
        <v>15</v>
      </c>
      <c r="B19" s="5">
        <v>27</v>
      </c>
    </row>
    <row r="20" spans="1:2" x14ac:dyDescent="0.25">
      <c r="A20" s="7">
        <v>16</v>
      </c>
      <c r="B20" s="5">
        <v>17</v>
      </c>
    </row>
    <row r="21" spans="1:2" x14ac:dyDescent="0.25">
      <c r="A21" s="7">
        <v>17</v>
      </c>
      <c r="B21" s="5">
        <v>16</v>
      </c>
    </row>
    <row r="22" spans="1:2" x14ac:dyDescent="0.25">
      <c r="A22" s="7">
        <v>18</v>
      </c>
      <c r="B22" s="5">
        <v>17</v>
      </c>
    </row>
    <row r="23" spans="1:2" x14ac:dyDescent="0.25">
      <c r="A23" s="7">
        <v>19</v>
      </c>
      <c r="B23" s="5">
        <v>15</v>
      </c>
    </row>
    <row r="24" spans="1:2" x14ac:dyDescent="0.25">
      <c r="A24" s="7">
        <v>20</v>
      </c>
      <c r="B24" s="5">
        <v>13</v>
      </c>
    </row>
    <row r="25" spans="1:2" x14ac:dyDescent="0.25">
      <c r="A25" s="7">
        <v>21</v>
      </c>
      <c r="B25" s="5">
        <v>15</v>
      </c>
    </row>
    <row r="26" spans="1:2" x14ac:dyDescent="0.25">
      <c r="A26" s="7">
        <v>22</v>
      </c>
      <c r="B26" s="5">
        <v>15</v>
      </c>
    </row>
    <row r="27" spans="1:2" x14ac:dyDescent="0.25">
      <c r="A27" s="7">
        <v>23</v>
      </c>
      <c r="B27" s="5">
        <v>13</v>
      </c>
    </row>
    <row r="28" spans="1:2" x14ac:dyDescent="0.25">
      <c r="A28" s="7">
        <v>24</v>
      </c>
      <c r="B28" s="5">
        <v>12</v>
      </c>
    </row>
    <row r="29" spans="1:2" x14ac:dyDescent="0.25">
      <c r="A29" s="7">
        <v>25</v>
      </c>
      <c r="B29" s="5">
        <v>10</v>
      </c>
    </row>
    <row r="30" spans="1:2" x14ac:dyDescent="0.25">
      <c r="A30" s="7">
        <v>26</v>
      </c>
      <c r="B30" s="5">
        <v>9</v>
      </c>
    </row>
    <row r="31" spans="1:2" x14ac:dyDescent="0.25">
      <c r="A31" s="7">
        <v>27</v>
      </c>
      <c r="B31" s="5">
        <v>6</v>
      </c>
    </row>
    <row r="32" spans="1:2" x14ac:dyDescent="0.25">
      <c r="A32" s="7">
        <v>28</v>
      </c>
      <c r="B32" s="5">
        <v>12</v>
      </c>
    </row>
    <row r="33" spans="1:2" x14ac:dyDescent="0.25">
      <c r="A33" s="7">
        <v>29</v>
      </c>
      <c r="B33" s="5">
        <v>6</v>
      </c>
    </row>
    <row r="34" spans="1:2" x14ac:dyDescent="0.25">
      <c r="A34" s="7">
        <v>30</v>
      </c>
      <c r="B34" s="5">
        <v>4</v>
      </c>
    </row>
    <row r="35" spans="1:2" x14ac:dyDescent="0.25">
      <c r="A35" s="7">
        <v>31</v>
      </c>
      <c r="B35" s="5">
        <v>5</v>
      </c>
    </row>
    <row r="36" spans="1:2" x14ac:dyDescent="0.25">
      <c r="A36" s="7">
        <v>32</v>
      </c>
      <c r="B36" s="5">
        <v>4</v>
      </c>
    </row>
    <row r="37" spans="1:2" x14ac:dyDescent="0.25">
      <c r="A37" s="7">
        <v>33</v>
      </c>
      <c r="B37" s="5">
        <v>5</v>
      </c>
    </row>
    <row r="38" spans="1:2" x14ac:dyDescent="0.25">
      <c r="A38" s="7">
        <v>34</v>
      </c>
      <c r="B38" s="5">
        <v>3</v>
      </c>
    </row>
    <row r="39" spans="1:2" x14ac:dyDescent="0.25">
      <c r="A39" s="7">
        <v>35</v>
      </c>
      <c r="B39" s="5">
        <v>6</v>
      </c>
    </row>
    <row r="40" spans="1:2" x14ac:dyDescent="0.25">
      <c r="A40" s="7">
        <v>36</v>
      </c>
      <c r="B40" s="5">
        <v>1</v>
      </c>
    </row>
    <row r="41" spans="1:2" x14ac:dyDescent="0.25">
      <c r="A41" s="7">
        <v>37</v>
      </c>
      <c r="B41" s="5">
        <v>4</v>
      </c>
    </row>
    <row r="42" spans="1:2" x14ac:dyDescent="0.25">
      <c r="A42" s="7">
        <v>38</v>
      </c>
      <c r="B42" s="5">
        <v>2</v>
      </c>
    </row>
    <row r="43" spans="1:2" x14ac:dyDescent="0.25">
      <c r="A43" s="7">
        <v>39</v>
      </c>
      <c r="B43" s="5">
        <v>3</v>
      </c>
    </row>
    <row r="44" spans="1:2" x14ac:dyDescent="0.25">
      <c r="A44" s="7">
        <v>40</v>
      </c>
      <c r="B44" s="5">
        <v>2</v>
      </c>
    </row>
    <row r="45" spans="1:2" x14ac:dyDescent="0.25">
      <c r="A45" s="7">
        <v>41</v>
      </c>
      <c r="B45" s="5">
        <v>1</v>
      </c>
    </row>
    <row r="46" spans="1:2" x14ac:dyDescent="0.25">
      <c r="A46" s="7">
        <v>44</v>
      </c>
      <c r="B46" s="5">
        <v>2</v>
      </c>
    </row>
    <row r="47" spans="1:2" x14ac:dyDescent="0.25">
      <c r="A47" s="7">
        <v>45</v>
      </c>
      <c r="B47" s="5">
        <v>3</v>
      </c>
    </row>
    <row r="48" spans="1:2" x14ac:dyDescent="0.25">
      <c r="A48" s="7">
        <v>46</v>
      </c>
      <c r="B48" s="5">
        <v>4</v>
      </c>
    </row>
    <row r="49" spans="1:2" x14ac:dyDescent="0.25">
      <c r="A49" s="7">
        <v>47</v>
      </c>
      <c r="B49" s="5">
        <v>2</v>
      </c>
    </row>
    <row r="50" spans="1:2" x14ac:dyDescent="0.25">
      <c r="A50" s="7">
        <v>48</v>
      </c>
      <c r="B50" s="5">
        <v>2</v>
      </c>
    </row>
    <row r="51" spans="1:2" x14ac:dyDescent="0.25">
      <c r="A51" s="7">
        <v>49</v>
      </c>
      <c r="B51" s="5">
        <v>2</v>
      </c>
    </row>
    <row r="52" spans="1:2" x14ac:dyDescent="0.25">
      <c r="A52" s="7">
        <v>51</v>
      </c>
      <c r="B52" s="5">
        <v>1</v>
      </c>
    </row>
    <row r="53" spans="1:2" x14ac:dyDescent="0.25">
      <c r="A53" s="7">
        <v>52</v>
      </c>
      <c r="B53" s="5">
        <v>1</v>
      </c>
    </row>
    <row r="54" spans="1:2" x14ac:dyDescent="0.25">
      <c r="A54" s="7">
        <v>53</v>
      </c>
      <c r="B54" s="5">
        <v>6</v>
      </c>
    </row>
    <row r="55" spans="1:2" x14ac:dyDescent="0.25">
      <c r="A55" s="7">
        <v>54</v>
      </c>
      <c r="B55" s="5">
        <v>3</v>
      </c>
    </row>
    <row r="56" spans="1:2" x14ac:dyDescent="0.25">
      <c r="A56" s="7">
        <v>55</v>
      </c>
      <c r="B56" s="5">
        <v>1</v>
      </c>
    </row>
    <row r="57" spans="1:2" x14ac:dyDescent="0.25">
      <c r="A57" s="7">
        <v>56</v>
      </c>
      <c r="B57" s="5">
        <v>1</v>
      </c>
    </row>
    <row r="58" spans="1:2" x14ac:dyDescent="0.25">
      <c r="A58" s="7">
        <v>57</v>
      </c>
      <c r="B58" s="5">
        <v>4</v>
      </c>
    </row>
    <row r="59" spans="1:2" x14ac:dyDescent="0.25">
      <c r="A59" s="7">
        <v>58</v>
      </c>
      <c r="B59" s="5">
        <v>4</v>
      </c>
    </row>
    <row r="60" spans="1:2" x14ac:dyDescent="0.25">
      <c r="A60" s="7">
        <v>59</v>
      </c>
      <c r="B60" s="5">
        <v>3</v>
      </c>
    </row>
    <row r="61" spans="1:2" x14ac:dyDescent="0.25">
      <c r="A61" s="7">
        <v>60</v>
      </c>
      <c r="B61" s="5">
        <v>1</v>
      </c>
    </row>
    <row r="62" spans="1:2" x14ac:dyDescent="0.25">
      <c r="A62" s="7">
        <v>61</v>
      </c>
      <c r="B62" s="5">
        <v>1</v>
      </c>
    </row>
    <row r="63" spans="1:2" x14ac:dyDescent="0.25">
      <c r="A63" s="7">
        <v>63</v>
      </c>
      <c r="B63" s="5">
        <v>1</v>
      </c>
    </row>
    <row r="64" spans="1:2" x14ac:dyDescent="0.25">
      <c r="A64" s="7">
        <v>64</v>
      </c>
      <c r="B64" s="5">
        <v>1</v>
      </c>
    </row>
    <row r="65" spans="1:2" x14ac:dyDescent="0.25">
      <c r="A65" s="7">
        <v>67</v>
      </c>
      <c r="B65" s="5">
        <v>1</v>
      </c>
    </row>
    <row r="66" spans="1:2" x14ac:dyDescent="0.25">
      <c r="A66" s="7">
        <v>68</v>
      </c>
      <c r="B66" s="5">
        <v>1</v>
      </c>
    </row>
    <row r="67" spans="1:2" x14ac:dyDescent="0.25">
      <c r="A67" s="7">
        <v>69</v>
      </c>
      <c r="B67" s="5">
        <v>1</v>
      </c>
    </row>
    <row r="68" spans="1:2" x14ac:dyDescent="0.25">
      <c r="A68" s="7">
        <v>81</v>
      </c>
      <c r="B68" s="5">
        <v>1</v>
      </c>
    </row>
    <row r="69" spans="1:2" x14ac:dyDescent="0.25">
      <c r="A69" s="7">
        <v>86</v>
      </c>
      <c r="B69" s="5">
        <v>2</v>
      </c>
    </row>
    <row r="70" spans="1:2" x14ac:dyDescent="0.25">
      <c r="A70" s="7">
        <v>92</v>
      </c>
      <c r="B70" s="5">
        <v>2</v>
      </c>
    </row>
    <row r="71" spans="1:2" x14ac:dyDescent="0.25">
      <c r="A71" s="7">
        <v>97</v>
      </c>
      <c r="B71" s="5">
        <v>1</v>
      </c>
    </row>
    <row r="72" spans="1:2" x14ac:dyDescent="0.25">
      <c r="A72" s="7">
        <v>105</v>
      </c>
      <c r="B72" s="5">
        <v>1</v>
      </c>
    </row>
    <row r="73" spans="1:2" x14ac:dyDescent="0.25">
      <c r="A73" s="7">
        <v>107</v>
      </c>
      <c r="B73" s="5">
        <v>1</v>
      </c>
    </row>
    <row r="74" spans="1:2" x14ac:dyDescent="0.25">
      <c r="A74" s="7">
        <v>112</v>
      </c>
      <c r="B74" s="5">
        <v>1</v>
      </c>
    </row>
    <row r="75" spans="1:2" x14ac:dyDescent="0.25">
      <c r="A75" s="7">
        <v>114</v>
      </c>
      <c r="B75" s="5">
        <v>1</v>
      </c>
    </row>
    <row r="76" spans="1:2" x14ac:dyDescent="0.25">
      <c r="A76" s="7">
        <v>149</v>
      </c>
      <c r="B76" s="5">
        <v>1</v>
      </c>
    </row>
    <row r="77" spans="1:2" x14ac:dyDescent="0.25">
      <c r="A77" s="7">
        <v>151</v>
      </c>
      <c r="B77" s="5">
        <v>1</v>
      </c>
    </row>
    <row r="78" spans="1:2" x14ac:dyDescent="0.25">
      <c r="A78" s="7">
        <v>182</v>
      </c>
      <c r="B78" s="5">
        <v>1</v>
      </c>
    </row>
    <row r="79" spans="1:2" x14ac:dyDescent="0.25">
      <c r="A79" s="7">
        <v>186</v>
      </c>
      <c r="B79" s="5">
        <v>1</v>
      </c>
    </row>
    <row r="80" spans="1:2" x14ac:dyDescent="0.25">
      <c r="A80" s="7">
        <v>217</v>
      </c>
      <c r="B80" s="5">
        <v>1</v>
      </c>
    </row>
    <row r="81" spans="1:2" x14ac:dyDescent="0.25">
      <c r="A81" s="7">
        <v>287</v>
      </c>
      <c r="B81" s="5">
        <v>1</v>
      </c>
    </row>
    <row r="82" spans="1:2" x14ac:dyDescent="0.25">
      <c r="A82" s="7">
        <v>358</v>
      </c>
      <c r="B82" s="5">
        <v>1</v>
      </c>
    </row>
    <row r="83" spans="1:2" x14ac:dyDescent="0.25">
      <c r="A83" s="7" t="s">
        <v>28</v>
      </c>
      <c r="B83" s="5">
        <v>2494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3ED0-7325-4272-816A-C27BD3A6A76A}">
  <dimension ref="A1:G80"/>
  <sheetViews>
    <sheetView tabSelected="1" workbookViewId="0">
      <selection activeCell="F2" sqref="F2"/>
    </sheetView>
  </sheetViews>
  <sheetFormatPr defaultRowHeight="15" x14ac:dyDescent="0.25"/>
  <cols>
    <col min="1" max="1" width="14.42578125" customWidth="1"/>
    <col min="2" max="2" width="13.42578125" customWidth="1"/>
    <col min="5" max="5" width="11.140625" style="8" bestFit="1" customWidth="1"/>
    <col min="6" max="6" width="22.5703125" customWidth="1"/>
    <col min="7" max="7" width="14.42578125" bestFit="1" customWidth="1"/>
  </cols>
  <sheetData>
    <row r="1" spans="1:7" x14ac:dyDescent="0.25">
      <c r="A1" t="s">
        <v>25</v>
      </c>
      <c r="B1" t="s">
        <v>26</v>
      </c>
      <c r="C1" t="s">
        <v>30</v>
      </c>
      <c r="D1" t="s">
        <v>32</v>
      </c>
      <c r="E1" s="8" t="s">
        <v>31</v>
      </c>
      <c r="F1" t="s">
        <v>34</v>
      </c>
      <c r="G1" t="s">
        <v>33</v>
      </c>
    </row>
    <row r="2" spans="1:7" x14ac:dyDescent="0.25">
      <c r="A2">
        <v>0</v>
      </c>
      <c r="B2">
        <v>112</v>
      </c>
      <c r="C2">
        <f>SUM($B$2:$B2)</f>
        <v>112</v>
      </c>
      <c r="D2">
        <f t="shared" ref="D2:D33" si="0">SUM(B:B)</f>
        <v>2494</v>
      </c>
      <c r="E2" s="8">
        <f>Table1[[#This Row],[Column1]]/Table1[[#This Row],[Totaal units]]</f>
        <v>4.4907778668805132E-2</v>
      </c>
      <c r="F2">
        <f>Table1[[#This Row],[aantal units]]*Table1[[#This Row],[aantal regels]]</f>
        <v>0</v>
      </c>
      <c r="G2" s="5"/>
    </row>
    <row r="3" spans="1:7" x14ac:dyDescent="0.25">
      <c r="A3">
        <v>1</v>
      </c>
      <c r="B3">
        <v>1143</v>
      </c>
      <c r="C3">
        <f>SUM($B$2:$B3)</f>
        <v>1255</v>
      </c>
      <c r="D3">
        <f t="shared" si="0"/>
        <v>2494</v>
      </c>
      <c r="E3" s="8">
        <f>Table1[[#This Row],[Column1]]/Table1[[#This Row],[Totaal units]]</f>
        <v>0.50320769847634328</v>
      </c>
      <c r="F3">
        <f>Table1[[#This Row],[aantal units]]*Table1[[#This Row],[aantal regels]]</f>
        <v>1143</v>
      </c>
      <c r="G3" s="5"/>
    </row>
    <row r="4" spans="1:7" x14ac:dyDescent="0.25">
      <c r="A4">
        <v>2</v>
      </c>
      <c r="B4">
        <v>261</v>
      </c>
      <c r="C4">
        <f>SUM($B$2:$B4)</f>
        <v>1516</v>
      </c>
      <c r="D4">
        <f t="shared" si="0"/>
        <v>2494</v>
      </c>
      <c r="E4" s="8">
        <f>Table1[[#This Row],[Column1]]/Table1[[#This Row],[Totaal units]]</f>
        <v>0.60785886126704092</v>
      </c>
      <c r="F4">
        <f>Table1[[#This Row],[aantal units]]*Table1[[#This Row],[aantal regels]]</f>
        <v>522</v>
      </c>
      <c r="G4" s="5"/>
    </row>
    <row r="5" spans="1:7" x14ac:dyDescent="0.25">
      <c r="A5">
        <v>3</v>
      </c>
      <c r="B5">
        <v>152</v>
      </c>
      <c r="C5">
        <f>SUM($B$2:$B5)</f>
        <v>1668</v>
      </c>
      <c r="D5">
        <f t="shared" si="0"/>
        <v>2494</v>
      </c>
      <c r="E5" s="8">
        <f>Table1[[#This Row],[Column1]]/Table1[[#This Row],[Totaal units]]</f>
        <v>0.66880513231756211</v>
      </c>
      <c r="F5">
        <f>Table1[[#This Row],[aantal units]]*Table1[[#This Row],[aantal regels]]</f>
        <v>456</v>
      </c>
      <c r="G5" s="5"/>
    </row>
    <row r="6" spans="1:7" x14ac:dyDescent="0.25">
      <c r="A6">
        <v>4</v>
      </c>
      <c r="B6">
        <v>105</v>
      </c>
      <c r="C6">
        <f>SUM($B$2:$B6)</f>
        <v>1773</v>
      </c>
      <c r="D6">
        <f t="shared" si="0"/>
        <v>2494</v>
      </c>
      <c r="E6" s="8">
        <f>Table1[[#This Row],[Column1]]/Table1[[#This Row],[Totaal units]]</f>
        <v>0.71090617481956697</v>
      </c>
      <c r="F6">
        <f>Table1[[#This Row],[aantal units]]*Table1[[#This Row],[aantal regels]]</f>
        <v>420</v>
      </c>
      <c r="G6" s="5"/>
    </row>
    <row r="7" spans="1:7" x14ac:dyDescent="0.25">
      <c r="A7">
        <v>5</v>
      </c>
      <c r="B7">
        <v>83</v>
      </c>
      <c r="C7">
        <f>SUM($B$2:$B7)</f>
        <v>1856</v>
      </c>
      <c r="D7">
        <f t="shared" si="0"/>
        <v>2494</v>
      </c>
      <c r="E7" s="8">
        <f>Table1[[#This Row],[Column1]]/Table1[[#This Row],[Totaal units]]</f>
        <v>0.7441860465116279</v>
      </c>
      <c r="F7">
        <f>Table1[[#This Row],[aantal units]]*Table1[[#This Row],[aantal regels]]</f>
        <v>415</v>
      </c>
      <c r="G7" s="5"/>
    </row>
    <row r="8" spans="1:7" x14ac:dyDescent="0.25">
      <c r="A8">
        <v>6</v>
      </c>
      <c r="B8">
        <v>54</v>
      </c>
      <c r="C8">
        <f>SUM($B$2:$B8)</f>
        <v>1910</v>
      </c>
      <c r="D8">
        <f t="shared" si="0"/>
        <v>2494</v>
      </c>
      <c r="E8" s="8">
        <f>Table1[[#This Row],[Column1]]/Table1[[#This Row],[Totaal units]]</f>
        <v>0.76583801122694461</v>
      </c>
      <c r="F8">
        <f>Table1[[#This Row],[aantal units]]*Table1[[#This Row],[aantal regels]]</f>
        <v>324</v>
      </c>
      <c r="G8" s="5"/>
    </row>
    <row r="9" spans="1:7" x14ac:dyDescent="0.25">
      <c r="A9">
        <v>7</v>
      </c>
      <c r="B9">
        <v>82</v>
      </c>
      <c r="C9">
        <f>SUM($B$2:$B9)</f>
        <v>1992</v>
      </c>
      <c r="D9">
        <f t="shared" si="0"/>
        <v>2494</v>
      </c>
      <c r="E9" s="8">
        <f>Table1[[#This Row],[Column1]]/Table1[[#This Row],[Totaal units]]</f>
        <v>0.79871692060946275</v>
      </c>
      <c r="F9">
        <f>Table1[[#This Row],[aantal units]]*Table1[[#This Row],[aantal regels]]</f>
        <v>574</v>
      </c>
      <c r="G9" s="5"/>
    </row>
    <row r="10" spans="1:7" x14ac:dyDescent="0.25">
      <c r="A10">
        <v>8</v>
      </c>
      <c r="B10">
        <v>55</v>
      </c>
      <c r="C10">
        <f>SUM($B$2:$B10)</f>
        <v>2047</v>
      </c>
      <c r="D10">
        <f t="shared" si="0"/>
        <v>2494</v>
      </c>
      <c r="E10" s="8">
        <f>Table1[[#This Row],[Column1]]/Table1[[#This Row],[Totaal units]]</f>
        <v>0.82076984763432237</v>
      </c>
      <c r="F10">
        <f>Table1[[#This Row],[aantal units]]*Table1[[#This Row],[aantal regels]]</f>
        <v>440</v>
      </c>
      <c r="G10" s="5"/>
    </row>
    <row r="11" spans="1:7" x14ac:dyDescent="0.25">
      <c r="A11">
        <v>9</v>
      </c>
      <c r="B11">
        <v>31</v>
      </c>
      <c r="C11">
        <f>SUM($B$2:$B11)</f>
        <v>2078</v>
      </c>
      <c r="D11">
        <f t="shared" si="0"/>
        <v>2494</v>
      </c>
      <c r="E11" s="8">
        <f>Table1[[#This Row],[Column1]]/Table1[[#This Row],[Totaal units]]</f>
        <v>0.83319967923015237</v>
      </c>
      <c r="F11">
        <f>Table1[[#This Row],[aantal units]]*Table1[[#This Row],[aantal regels]]</f>
        <v>279</v>
      </c>
      <c r="G11" s="5"/>
    </row>
    <row r="12" spans="1:7" x14ac:dyDescent="0.25">
      <c r="A12">
        <v>10</v>
      </c>
      <c r="B12">
        <v>29</v>
      </c>
      <c r="C12">
        <f>SUM($B$2:$B12)</f>
        <v>2107</v>
      </c>
      <c r="D12">
        <f t="shared" si="0"/>
        <v>2494</v>
      </c>
      <c r="E12" s="8">
        <f>Table1[[#This Row],[Column1]]/Table1[[#This Row],[Totaal units]]</f>
        <v>0.84482758620689657</v>
      </c>
      <c r="F12">
        <f>Table1[[#This Row],[aantal units]]*Table1[[#This Row],[aantal regels]]</f>
        <v>290</v>
      </c>
      <c r="G12" s="5"/>
    </row>
    <row r="13" spans="1:7" x14ac:dyDescent="0.25">
      <c r="A13">
        <v>11</v>
      </c>
      <c r="B13">
        <v>24</v>
      </c>
      <c r="C13">
        <f>SUM($B$2:$B13)</f>
        <v>2131</v>
      </c>
      <c r="D13">
        <f t="shared" si="0"/>
        <v>2494</v>
      </c>
      <c r="E13" s="8">
        <f>Table1[[#This Row],[Column1]]/Table1[[#This Row],[Totaal units]]</f>
        <v>0.85445068163592619</v>
      </c>
      <c r="F13">
        <f>Table1[[#This Row],[aantal units]]*Table1[[#This Row],[aantal regels]]</f>
        <v>264</v>
      </c>
      <c r="G13" s="5"/>
    </row>
    <row r="14" spans="1:7" x14ac:dyDescent="0.25">
      <c r="A14">
        <v>12</v>
      </c>
      <c r="B14">
        <v>26</v>
      </c>
      <c r="C14">
        <f>SUM($B$2:$B14)</f>
        <v>2157</v>
      </c>
      <c r="D14">
        <f t="shared" si="0"/>
        <v>2494</v>
      </c>
      <c r="E14" s="8">
        <f>Table1[[#This Row],[Column1]]/Table1[[#This Row],[Totaal units]]</f>
        <v>0.86487570168404171</v>
      </c>
      <c r="F14">
        <f>Table1[[#This Row],[aantal units]]*Table1[[#This Row],[aantal regels]]</f>
        <v>312</v>
      </c>
      <c r="G14" s="5"/>
    </row>
    <row r="15" spans="1:7" x14ac:dyDescent="0.25">
      <c r="A15">
        <v>13</v>
      </c>
      <c r="B15">
        <v>18</v>
      </c>
      <c r="C15">
        <f>SUM($B$2:$B15)</f>
        <v>2175</v>
      </c>
      <c r="D15">
        <f t="shared" si="0"/>
        <v>2494</v>
      </c>
      <c r="E15" s="8">
        <f>Table1[[#This Row],[Column1]]/Table1[[#This Row],[Totaal units]]</f>
        <v>0.87209302325581395</v>
      </c>
      <c r="F15">
        <f>Table1[[#This Row],[aantal units]]*Table1[[#This Row],[aantal regels]]</f>
        <v>234</v>
      </c>
      <c r="G15" s="5"/>
    </row>
    <row r="16" spans="1:7" x14ac:dyDescent="0.25">
      <c r="A16">
        <v>14</v>
      </c>
      <c r="B16">
        <v>13</v>
      </c>
      <c r="C16">
        <f>SUM($B$2:$B16)</f>
        <v>2188</v>
      </c>
      <c r="D16">
        <f t="shared" si="0"/>
        <v>2494</v>
      </c>
      <c r="E16" s="8">
        <f>Table1[[#This Row],[Column1]]/Table1[[#This Row],[Totaal units]]</f>
        <v>0.87730553327987171</v>
      </c>
      <c r="F16">
        <f>Table1[[#This Row],[aantal units]]*Table1[[#This Row],[aantal regels]]</f>
        <v>182</v>
      </c>
      <c r="G16" s="5"/>
    </row>
    <row r="17" spans="1:7" x14ac:dyDescent="0.25">
      <c r="A17">
        <v>15</v>
      </c>
      <c r="B17">
        <v>27</v>
      </c>
      <c r="C17">
        <f>SUM($B$2:$B17)</f>
        <v>2215</v>
      </c>
      <c r="D17">
        <f t="shared" si="0"/>
        <v>2494</v>
      </c>
      <c r="E17" s="8">
        <f>Table1[[#This Row],[Column1]]/Table1[[#This Row],[Totaal units]]</f>
        <v>0.88813151563753012</v>
      </c>
      <c r="F17">
        <f>Table1[[#This Row],[aantal units]]*Table1[[#This Row],[aantal regels]]</f>
        <v>405</v>
      </c>
      <c r="G17" s="5"/>
    </row>
    <row r="18" spans="1:7" x14ac:dyDescent="0.25">
      <c r="A18">
        <v>16</v>
      </c>
      <c r="B18">
        <v>17</v>
      </c>
      <c r="C18">
        <f>SUM($B$2:$B18)</f>
        <v>2232</v>
      </c>
      <c r="D18">
        <f t="shared" si="0"/>
        <v>2494</v>
      </c>
      <c r="E18" s="8">
        <f>Table1[[#This Row],[Column1]]/Table1[[#This Row],[Totaal units]]</f>
        <v>0.89494787489975947</v>
      </c>
      <c r="F18">
        <f>Table1[[#This Row],[aantal units]]*Table1[[#This Row],[aantal regels]]</f>
        <v>272</v>
      </c>
      <c r="G18" s="5"/>
    </row>
    <row r="19" spans="1:7" x14ac:dyDescent="0.25">
      <c r="A19">
        <v>17</v>
      </c>
      <c r="B19">
        <v>16</v>
      </c>
      <c r="C19">
        <f>SUM($B$2:$B19)</f>
        <v>2248</v>
      </c>
      <c r="D19">
        <f t="shared" si="0"/>
        <v>2494</v>
      </c>
      <c r="E19" s="8">
        <f>Table1[[#This Row],[Column1]]/Table1[[#This Row],[Totaal units]]</f>
        <v>0.90136327185244591</v>
      </c>
      <c r="F19">
        <f>Table1[[#This Row],[aantal units]]*Table1[[#This Row],[aantal regels]]</f>
        <v>272</v>
      </c>
      <c r="G19" s="5"/>
    </row>
    <row r="20" spans="1:7" x14ac:dyDescent="0.25">
      <c r="A20">
        <v>18</v>
      </c>
      <c r="B20">
        <v>17</v>
      </c>
      <c r="C20">
        <f>SUM($B$2:$B20)</f>
        <v>2265</v>
      </c>
      <c r="D20">
        <f t="shared" si="0"/>
        <v>2494</v>
      </c>
      <c r="E20" s="8">
        <f>Table1[[#This Row],[Column1]]/Table1[[#This Row],[Totaal units]]</f>
        <v>0.90817963111467526</v>
      </c>
      <c r="F20">
        <f>Table1[[#This Row],[aantal units]]*Table1[[#This Row],[aantal regels]]</f>
        <v>306</v>
      </c>
      <c r="G20" s="5"/>
    </row>
    <row r="21" spans="1:7" x14ac:dyDescent="0.25">
      <c r="A21">
        <v>19</v>
      </c>
      <c r="B21">
        <v>15</v>
      </c>
      <c r="C21">
        <f>SUM($B$2:$B21)</f>
        <v>2280</v>
      </c>
      <c r="D21">
        <f t="shared" si="0"/>
        <v>2494</v>
      </c>
      <c r="E21" s="8">
        <f>Table1[[#This Row],[Column1]]/Table1[[#This Row],[Totaal units]]</f>
        <v>0.91419406575781881</v>
      </c>
      <c r="F21">
        <f>Table1[[#This Row],[aantal units]]*Table1[[#This Row],[aantal regels]]</f>
        <v>285</v>
      </c>
      <c r="G21" s="5"/>
    </row>
    <row r="22" spans="1:7" x14ac:dyDescent="0.25">
      <c r="A22">
        <v>20</v>
      </c>
      <c r="B22">
        <v>13</v>
      </c>
      <c r="C22">
        <f>SUM($B$2:$B22)</f>
        <v>2293</v>
      </c>
      <c r="D22">
        <f t="shared" si="0"/>
        <v>2494</v>
      </c>
      <c r="E22" s="8">
        <f>Table1[[#This Row],[Column1]]/Table1[[#This Row],[Totaal units]]</f>
        <v>0.91940657578187646</v>
      </c>
      <c r="F22">
        <f>Table1[[#This Row],[aantal units]]*Table1[[#This Row],[aantal regels]]</f>
        <v>260</v>
      </c>
      <c r="G22" s="5"/>
    </row>
    <row r="23" spans="1:7" x14ac:dyDescent="0.25">
      <c r="A23">
        <v>21</v>
      </c>
      <c r="B23">
        <v>15</v>
      </c>
      <c r="C23">
        <f>SUM($B$2:$B23)</f>
        <v>2308</v>
      </c>
      <c r="D23">
        <f t="shared" si="0"/>
        <v>2494</v>
      </c>
      <c r="E23" s="8">
        <f>Table1[[#This Row],[Column1]]/Table1[[#This Row],[Totaal units]]</f>
        <v>0.92542101042502001</v>
      </c>
      <c r="F23">
        <f>Table1[[#This Row],[aantal units]]*Table1[[#This Row],[aantal regels]]</f>
        <v>315</v>
      </c>
      <c r="G23" s="5"/>
    </row>
    <row r="24" spans="1:7" x14ac:dyDescent="0.25">
      <c r="A24">
        <v>22</v>
      </c>
      <c r="B24">
        <v>15</v>
      </c>
      <c r="C24">
        <f>SUM($B$2:$B24)</f>
        <v>2323</v>
      </c>
      <c r="D24">
        <f t="shared" si="0"/>
        <v>2494</v>
      </c>
      <c r="E24" s="8">
        <f>Table1[[#This Row],[Column1]]/Table1[[#This Row],[Totaal units]]</f>
        <v>0.93143544506816356</v>
      </c>
      <c r="F24">
        <f>Table1[[#This Row],[aantal units]]*Table1[[#This Row],[aantal regels]]</f>
        <v>330</v>
      </c>
      <c r="G24" s="5"/>
    </row>
    <row r="25" spans="1:7" x14ac:dyDescent="0.25">
      <c r="A25">
        <v>23</v>
      </c>
      <c r="B25">
        <v>13</v>
      </c>
      <c r="C25">
        <f>SUM($B$2:$B25)</f>
        <v>2336</v>
      </c>
      <c r="D25">
        <f t="shared" si="0"/>
        <v>2494</v>
      </c>
      <c r="E25" s="8">
        <f>Table1[[#This Row],[Column1]]/Table1[[#This Row],[Totaal units]]</f>
        <v>0.93664795509222132</v>
      </c>
      <c r="F25">
        <f>Table1[[#This Row],[aantal units]]*Table1[[#This Row],[aantal regels]]</f>
        <v>299</v>
      </c>
      <c r="G25" s="5"/>
    </row>
    <row r="26" spans="1:7" x14ac:dyDescent="0.25">
      <c r="A26">
        <v>24</v>
      </c>
      <c r="B26">
        <v>12</v>
      </c>
      <c r="C26">
        <f>SUM($B$2:$B26)</f>
        <v>2348</v>
      </c>
      <c r="D26">
        <f t="shared" si="0"/>
        <v>2494</v>
      </c>
      <c r="E26" s="8">
        <f>Table1[[#This Row],[Column1]]/Table1[[#This Row],[Totaal units]]</f>
        <v>0.94145950280673618</v>
      </c>
      <c r="F26">
        <f>Table1[[#This Row],[aantal units]]*Table1[[#This Row],[aantal regels]]</f>
        <v>288</v>
      </c>
      <c r="G26" s="5"/>
    </row>
    <row r="27" spans="1:7" x14ac:dyDescent="0.25">
      <c r="A27">
        <v>25</v>
      </c>
      <c r="B27">
        <v>10</v>
      </c>
      <c r="C27">
        <f>SUM($B$2:$B27)</f>
        <v>2358</v>
      </c>
      <c r="D27">
        <f t="shared" si="0"/>
        <v>2494</v>
      </c>
      <c r="E27" s="8">
        <f>Table1[[#This Row],[Column1]]/Table1[[#This Row],[Totaal units]]</f>
        <v>0.94546912590216514</v>
      </c>
      <c r="F27">
        <f>Table1[[#This Row],[aantal units]]*Table1[[#This Row],[aantal regels]]</f>
        <v>250</v>
      </c>
      <c r="G27" s="5"/>
    </row>
    <row r="28" spans="1:7" x14ac:dyDescent="0.25">
      <c r="A28">
        <v>26</v>
      </c>
      <c r="B28">
        <v>9</v>
      </c>
      <c r="C28">
        <f>SUM($B$2:$B28)</f>
        <v>2367</v>
      </c>
      <c r="D28">
        <f t="shared" si="0"/>
        <v>2494</v>
      </c>
      <c r="E28" s="8">
        <f>Table1[[#This Row],[Column1]]/Table1[[#This Row],[Totaal units]]</f>
        <v>0.94907778668805132</v>
      </c>
      <c r="F28">
        <f>Table1[[#This Row],[aantal units]]*Table1[[#This Row],[aantal regels]]</f>
        <v>234</v>
      </c>
      <c r="G28" s="5"/>
    </row>
    <row r="29" spans="1:7" x14ac:dyDescent="0.25">
      <c r="A29">
        <v>27</v>
      </c>
      <c r="B29">
        <v>6</v>
      </c>
      <c r="C29">
        <f>SUM($B$2:$B29)</f>
        <v>2373</v>
      </c>
      <c r="D29">
        <f t="shared" si="0"/>
        <v>2494</v>
      </c>
      <c r="E29" s="8">
        <f>Table1[[#This Row],[Column1]]/Table1[[#This Row],[Totaal units]]</f>
        <v>0.95148356054530869</v>
      </c>
      <c r="F29">
        <f>Table1[[#This Row],[aantal units]]*Table1[[#This Row],[aantal regels]]</f>
        <v>162</v>
      </c>
      <c r="G29" s="5"/>
    </row>
    <row r="30" spans="1:7" x14ac:dyDescent="0.25">
      <c r="A30">
        <v>28</v>
      </c>
      <c r="B30">
        <v>12</v>
      </c>
      <c r="C30">
        <f>SUM($B$2:$B30)</f>
        <v>2385</v>
      </c>
      <c r="D30">
        <f t="shared" si="0"/>
        <v>2494</v>
      </c>
      <c r="E30" s="8">
        <f>Table1[[#This Row],[Column1]]/Table1[[#This Row],[Totaal units]]</f>
        <v>0.95629510825982356</v>
      </c>
      <c r="F30">
        <f>Table1[[#This Row],[aantal units]]*Table1[[#This Row],[aantal regels]]</f>
        <v>336</v>
      </c>
      <c r="G30" s="5"/>
    </row>
    <row r="31" spans="1:7" x14ac:dyDescent="0.25">
      <c r="A31">
        <v>29</v>
      </c>
      <c r="B31">
        <v>6</v>
      </c>
      <c r="C31">
        <f>SUM($B$2:$B31)</f>
        <v>2391</v>
      </c>
      <c r="D31">
        <f t="shared" si="0"/>
        <v>2494</v>
      </c>
      <c r="E31" s="8">
        <f>Table1[[#This Row],[Column1]]/Table1[[#This Row],[Totaal units]]</f>
        <v>0.95870088211708104</v>
      </c>
      <c r="F31">
        <f>Table1[[#This Row],[aantal units]]*Table1[[#This Row],[aantal regels]]</f>
        <v>174</v>
      </c>
      <c r="G31" s="5"/>
    </row>
    <row r="32" spans="1:7" x14ac:dyDescent="0.25">
      <c r="A32">
        <v>30</v>
      </c>
      <c r="B32">
        <v>4</v>
      </c>
      <c r="C32">
        <f>SUM($B$2:$B32)</f>
        <v>2395</v>
      </c>
      <c r="D32">
        <f t="shared" si="0"/>
        <v>2494</v>
      </c>
      <c r="E32" s="8">
        <f>Table1[[#This Row],[Column1]]/Table1[[#This Row],[Totaal units]]</f>
        <v>0.96030473135525263</v>
      </c>
      <c r="F32">
        <f>Table1[[#This Row],[aantal units]]*Table1[[#This Row],[aantal regels]]</f>
        <v>120</v>
      </c>
      <c r="G32" s="5"/>
    </row>
    <row r="33" spans="1:7" x14ac:dyDescent="0.25">
      <c r="A33">
        <v>31</v>
      </c>
      <c r="B33">
        <v>5</v>
      </c>
      <c r="C33">
        <f>SUM($B$2:$B33)</f>
        <v>2400</v>
      </c>
      <c r="D33">
        <f t="shared" si="0"/>
        <v>2494</v>
      </c>
      <c r="E33" s="8">
        <f>Table1[[#This Row],[Column1]]/Table1[[#This Row],[Totaal units]]</f>
        <v>0.96230954290296711</v>
      </c>
      <c r="F33">
        <f>Table1[[#This Row],[aantal units]]*Table1[[#This Row],[aantal regels]]</f>
        <v>155</v>
      </c>
      <c r="G33" s="5"/>
    </row>
    <row r="34" spans="1:7" x14ac:dyDescent="0.25">
      <c r="A34">
        <v>32</v>
      </c>
      <c r="B34">
        <v>4</v>
      </c>
      <c r="C34">
        <f>SUM($B$2:$B34)</f>
        <v>2404</v>
      </c>
      <c r="D34">
        <f t="shared" ref="D34:D65" si="1">SUM(B:B)</f>
        <v>2494</v>
      </c>
      <c r="E34" s="8">
        <f>Table1[[#This Row],[Column1]]/Table1[[#This Row],[Totaal units]]</f>
        <v>0.96391339214113869</v>
      </c>
      <c r="F34">
        <f>Table1[[#This Row],[aantal units]]*Table1[[#This Row],[aantal regels]]</f>
        <v>128</v>
      </c>
      <c r="G34" s="5"/>
    </row>
    <row r="35" spans="1:7" x14ac:dyDescent="0.25">
      <c r="A35">
        <v>33</v>
      </c>
      <c r="B35">
        <v>5</v>
      </c>
      <c r="C35">
        <f>SUM($B$2:$B35)</f>
        <v>2409</v>
      </c>
      <c r="D35">
        <f t="shared" si="1"/>
        <v>2494</v>
      </c>
      <c r="E35" s="8">
        <f>Table1[[#This Row],[Column1]]/Table1[[#This Row],[Totaal units]]</f>
        <v>0.96591820368885328</v>
      </c>
      <c r="F35">
        <f>Table1[[#This Row],[aantal units]]*Table1[[#This Row],[aantal regels]]</f>
        <v>165</v>
      </c>
      <c r="G35" s="5"/>
    </row>
    <row r="36" spans="1:7" x14ac:dyDescent="0.25">
      <c r="A36">
        <v>34</v>
      </c>
      <c r="B36">
        <v>3</v>
      </c>
      <c r="C36">
        <f>SUM($B$2:$B36)</f>
        <v>2412</v>
      </c>
      <c r="D36">
        <f t="shared" si="1"/>
        <v>2494</v>
      </c>
      <c r="E36" s="8">
        <f>Table1[[#This Row],[Column1]]/Table1[[#This Row],[Totaal units]]</f>
        <v>0.96712109061748197</v>
      </c>
      <c r="F36">
        <f>Table1[[#This Row],[aantal units]]*Table1[[#This Row],[aantal regels]]</f>
        <v>102</v>
      </c>
      <c r="G36" s="5"/>
    </row>
    <row r="37" spans="1:7" x14ac:dyDescent="0.25">
      <c r="A37">
        <v>35</v>
      </c>
      <c r="B37">
        <v>6</v>
      </c>
      <c r="C37">
        <f>SUM($B$2:$B37)</f>
        <v>2418</v>
      </c>
      <c r="D37">
        <f t="shared" si="1"/>
        <v>2494</v>
      </c>
      <c r="E37" s="8">
        <f>Table1[[#This Row],[Column1]]/Table1[[#This Row],[Totaal units]]</f>
        <v>0.96952686447473935</v>
      </c>
      <c r="F37">
        <f>Table1[[#This Row],[aantal units]]*Table1[[#This Row],[aantal regels]]</f>
        <v>210</v>
      </c>
      <c r="G37" s="5"/>
    </row>
    <row r="38" spans="1:7" x14ac:dyDescent="0.25">
      <c r="A38">
        <v>36</v>
      </c>
      <c r="B38">
        <v>1</v>
      </c>
      <c r="C38">
        <f>SUM($B$2:$B38)</f>
        <v>2419</v>
      </c>
      <c r="D38">
        <f t="shared" si="1"/>
        <v>2494</v>
      </c>
      <c r="E38" s="8">
        <f>Table1[[#This Row],[Column1]]/Table1[[#This Row],[Totaal units]]</f>
        <v>0.96992782678428224</v>
      </c>
      <c r="F38">
        <f>Table1[[#This Row],[aantal units]]*Table1[[#This Row],[aantal regels]]</f>
        <v>36</v>
      </c>
      <c r="G38" s="5"/>
    </row>
    <row r="39" spans="1:7" x14ac:dyDescent="0.25">
      <c r="A39">
        <v>37</v>
      </c>
      <c r="B39">
        <v>4</v>
      </c>
      <c r="C39">
        <f>SUM($B$2:$B39)</f>
        <v>2423</v>
      </c>
      <c r="D39">
        <f t="shared" si="1"/>
        <v>2494</v>
      </c>
      <c r="E39" s="8">
        <f>Table1[[#This Row],[Column1]]/Table1[[#This Row],[Totaal units]]</f>
        <v>0.97153167602245394</v>
      </c>
      <c r="F39">
        <f>Table1[[#This Row],[aantal units]]*Table1[[#This Row],[aantal regels]]</f>
        <v>148</v>
      </c>
      <c r="G39" s="5"/>
    </row>
    <row r="40" spans="1:7" x14ac:dyDescent="0.25">
      <c r="A40">
        <v>38</v>
      </c>
      <c r="B40">
        <v>2</v>
      </c>
      <c r="C40">
        <f>SUM($B$2:$B40)</f>
        <v>2425</v>
      </c>
      <c r="D40">
        <f t="shared" si="1"/>
        <v>2494</v>
      </c>
      <c r="E40" s="8">
        <f>Table1[[#This Row],[Column1]]/Table1[[#This Row],[Totaal units]]</f>
        <v>0.97233360064153973</v>
      </c>
      <c r="F40">
        <f>Table1[[#This Row],[aantal units]]*Table1[[#This Row],[aantal regels]]</f>
        <v>76</v>
      </c>
      <c r="G40" s="5"/>
    </row>
    <row r="41" spans="1:7" x14ac:dyDescent="0.25">
      <c r="A41">
        <v>39</v>
      </c>
      <c r="B41">
        <v>3</v>
      </c>
      <c r="C41">
        <f>SUM($B$2:$B41)</f>
        <v>2428</v>
      </c>
      <c r="D41">
        <f t="shared" si="1"/>
        <v>2494</v>
      </c>
      <c r="E41" s="8">
        <f>Table1[[#This Row],[Column1]]/Table1[[#This Row],[Totaal units]]</f>
        <v>0.97353648757016842</v>
      </c>
      <c r="F41">
        <f>Table1[[#This Row],[aantal units]]*Table1[[#This Row],[aantal regels]]</f>
        <v>117</v>
      </c>
      <c r="G41" s="5"/>
    </row>
    <row r="42" spans="1:7" x14ac:dyDescent="0.25">
      <c r="A42">
        <v>40</v>
      </c>
      <c r="B42">
        <v>2</v>
      </c>
      <c r="C42">
        <f>SUM($B$2:$B42)</f>
        <v>2430</v>
      </c>
      <c r="D42">
        <f t="shared" si="1"/>
        <v>2494</v>
      </c>
      <c r="E42" s="8">
        <f>Table1[[#This Row],[Column1]]/Table1[[#This Row],[Totaal units]]</f>
        <v>0.97433841218925421</v>
      </c>
      <c r="F42">
        <f>Table1[[#This Row],[aantal units]]*Table1[[#This Row],[aantal regels]]</f>
        <v>80</v>
      </c>
      <c r="G42" s="5"/>
    </row>
    <row r="43" spans="1:7" x14ac:dyDescent="0.25">
      <c r="A43">
        <v>41</v>
      </c>
      <c r="B43">
        <v>1</v>
      </c>
      <c r="C43">
        <f>SUM($B$2:$B43)</f>
        <v>2431</v>
      </c>
      <c r="D43">
        <f t="shared" si="1"/>
        <v>2494</v>
      </c>
      <c r="E43" s="8">
        <f>Table1[[#This Row],[Column1]]/Table1[[#This Row],[Totaal units]]</f>
        <v>0.97473937449879711</v>
      </c>
      <c r="F43">
        <f>Table1[[#This Row],[aantal units]]*Table1[[#This Row],[aantal regels]]</f>
        <v>41</v>
      </c>
      <c r="G43" s="5"/>
    </row>
    <row r="44" spans="1:7" x14ac:dyDescent="0.25">
      <c r="A44">
        <v>44</v>
      </c>
      <c r="B44">
        <v>2</v>
      </c>
      <c r="C44">
        <f>SUM($B$2:$B44)</f>
        <v>2433</v>
      </c>
      <c r="D44">
        <f t="shared" si="1"/>
        <v>2494</v>
      </c>
      <c r="E44" s="8">
        <f>Table1[[#This Row],[Column1]]/Table1[[#This Row],[Totaal units]]</f>
        <v>0.9755412991178829</v>
      </c>
      <c r="F44">
        <f>Table1[[#This Row],[aantal units]]*Table1[[#This Row],[aantal regels]]</f>
        <v>88</v>
      </c>
      <c r="G44" s="5"/>
    </row>
    <row r="45" spans="1:7" x14ac:dyDescent="0.25">
      <c r="A45">
        <v>45</v>
      </c>
      <c r="B45">
        <v>3</v>
      </c>
      <c r="C45">
        <f>SUM($B$2:$B45)</f>
        <v>2436</v>
      </c>
      <c r="D45">
        <f t="shared" si="1"/>
        <v>2494</v>
      </c>
      <c r="E45" s="8">
        <f>Table1[[#This Row],[Column1]]/Table1[[#This Row],[Totaal units]]</f>
        <v>0.97674418604651159</v>
      </c>
      <c r="F45">
        <f>Table1[[#This Row],[aantal units]]*Table1[[#This Row],[aantal regels]]</f>
        <v>135</v>
      </c>
      <c r="G45" s="5"/>
    </row>
    <row r="46" spans="1:7" x14ac:dyDescent="0.25">
      <c r="A46">
        <v>46</v>
      </c>
      <c r="B46">
        <v>4</v>
      </c>
      <c r="C46">
        <f>SUM($B$2:$B46)</f>
        <v>2440</v>
      </c>
      <c r="D46">
        <f t="shared" si="1"/>
        <v>2494</v>
      </c>
      <c r="E46" s="8">
        <f>Table1[[#This Row],[Column1]]/Table1[[#This Row],[Totaal units]]</f>
        <v>0.97834803528468328</v>
      </c>
      <c r="F46">
        <f>Table1[[#This Row],[aantal units]]*Table1[[#This Row],[aantal regels]]</f>
        <v>184</v>
      </c>
      <c r="G46" s="5"/>
    </row>
    <row r="47" spans="1:7" x14ac:dyDescent="0.25">
      <c r="A47">
        <v>47</v>
      </c>
      <c r="B47">
        <v>2</v>
      </c>
      <c r="C47">
        <f>SUM($B$2:$B47)</f>
        <v>2442</v>
      </c>
      <c r="D47">
        <f t="shared" si="1"/>
        <v>2494</v>
      </c>
      <c r="E47" s="8">
        <f>Table1[[#This Row],[Column1]]/Table1[[#This Row],[Totaal units]]</f>
        <v>0.97914995990376907</v>
      </c>
      <c r="F47">
        <f>Table1[[#This Row],[aantal units]]*Table1[[#This Row],[aantal regels]]</f>
        <v>94</v>
      </c>
      <c r="G47" s="5"/>
    </row>
    <row r="48" spans="1:7" x14ac:dyDescent="0.25">
      <c r="A48">
        <v>48</v>
      </c>
      <c r="B48">
        <v>2</v>
      </c>
      <c r="C48">
        <f>SUM($B$2:$B48)</f>
        <v>2444</v>
      </c>
      <c r="D48">
        <f t="shared" si="1"/>
        <v>2494</v>
      </c>
      <c r="E48" s="8">
        <f>Table1[[#This Row],[Column1]]/Table1[[#This Row],[Totaal units]]</f>
        <v>0.97995188452285487</v>
      </c>
      <c r="F48">
        <f>Table1[[#This Row],[aantal units]]*Table1[[#This Row],[aantal regels]]</f>
        <v>96</v>
      </c>
      <c r="G48" s="5"/>
    </row>
    <row r="49" spans="1:7" x14ac:dyDescent="0.25">
      <c r="A49">
        <v>49</v>
      </c>
      <c r="B49">
        <v>2</v>
      </c>
      <c r="C49">
        <f>SUM($B$2:$B49)</f>
        <v>2446</v>
      </c>
      <c r="D49">
        <f t="shared" si="1"/>
        <v>2494</v>
      </c>
      <c r="E49" s="8">
        <f>Table1[[#This Row],[Column1]]/Table1[[#This Row],[Totaal units]]</f>
        <v>0.98075380914194066</v>
      </c>
      <c r="F49">
        <f>Table1[[#This Row],[aantal units]]*Table1[[#This Row],[aantal regels]]</f>
        <v>98</v>
      </c>
      <c r="G49" s="5"/>
    </row>
    <row r="50" spans="1:7" x14ac:dyDescent="0.25">
      <c r="A50">
        <v>51</v>
      </c>
      <c r="B50">
        <v>1</v>
      </c>
      <c r="C50">
        <f>SUM($B$2:$B50)</f>
        <v>2447</v>
      </c>
      <c r="D50">
        <f t="shared" si="1"/>
        <v>2494</v>
      </c>
      <c r="E50" s="8">
        <f>Table1[[#This Row],[Column1]]/Table1[[#This Row],[Totaal units]]</f>
        <v>0.98115477145148355</v>
      </c>
      <c r="F50">
        <f>Table1[[#This Row],[aantal units]]*Table1[[#This Row],[aantal regels]]</f>
        <v>51</v>
      </c>
      <c r="G50" s="5"/>
    </row>
    <row r="51" spans="1:7" x14ac:dyDescent="0.25">
      <c r="A51">
        <v>52</v>
      </c>
      <c r="B51">
        <v>1</v>
      </c>
      <c r="C51">
        <f>SUM($B$2:$B51)</f>
        <v>2448</v>
      </c>
      <c r="D51">
        <f t="shared" si="1"/>
        <v>2494</v>
      </c>
      <c r="E51" s="8">
        <f>Table1[[#This Row],[Column1]]/Table1[[#This Row],[Totaal units]]</f>
        <v>0.98155573376102645</v>
      </c>
      <c r="F51">
        <f>Table1[[#This Row],[aantal units]]*Table1[[#This Row],[aantal regels]]</f>
        <v>52</v>
      </c>
      <c r="G51" s="5"/>
    </row>
    <row r="52" spans="1:7" x14ac:dyDescent="0.25">
      <c r="A52">
        <v>53</v>
      </c>
      <c r="B52">
        <v>6</v>
      </c>
      <c r="C52">
        <f>SUM($B$2:$B52)</f>
        <v>2454</v>
      </c>
      <c r="D52">
        <f t="shared" si="1"/>
        <v>2494</v>
      </c>
      <c r="E52" s="8">
        <f>Table1[[#This Row],[Column1]]/Table1[[#This Row],[Totaal units]]</f>
        <v>0.98396150761828383</v>
      </c>
      <c r="F52">
        <f>Table1[[#This Row],[aantal units]]*Table1[[#This Row],[aantal regels]]</f>
        <v>318</v>
      </c>
      <c r="G52" s="5"/>
    </row>
    <row r="53" spans="1:7" x14ac:dyDescent="0.25">
      <c r="A53">
        <v>54</v>
      </c>
      <c r="B53">
        <v>3</v>
      </c>
      <c r="C53">
        <f>SUM($B$2:$B53)</f>
        <v>2457</v>
      </c>
      <c r="D53">
        <f t="shared" si="1"/>
        <v>2494</v>
      </c>
      <c r="E53" s="8">
        <f>Table1[[#This Row],[Column1]]/Table1[[#This Row],[Totaal units]]</f>
        <v>0.98516439454691263</v>
      </c>
      <c r="F53">
        <f>Table1[[#This Row],[aantal units]]*Table1[[#This Row],[aantal regels]]</f>
        <v>162</v>
      </c>
      <c r="G53" s="5"/>
    </row>
    <row r="54" spans="1:7" x14ac:dyDescent="0.25">
      <c r="A54">
        <v>55</v>
      </c>
      <c r="B54">
        <v>1</v>
      </c>
      <c r="C54">
        <f>SUM($B$2:$B54)</f>
        <v>2458</v>
      </c>
      <c r="D54">
        <f t="shared" si="1"/>
        <v>2494</v>
      </c>
      <c r="E54" s="8">
        <f>Table1[[#This Row],[Column1]]/Table1[[#This Row],[Totaal units]]</f>
        <v>0.98556535685645552</v>
      </c>
      <c r="F54">
        <f>Table1[[#This Row],[aantal units]]*Table1[[#This Row],[aantal regels]]</f>
        <v>55</v>
      </c>
      <c r="G54" s="5"/>
    </row>
    <row r="55" spans="1:7" x14ac:dyDescent="0.25">
      <c r="A55">
        <v>56</v>
      </c>
      <c r="B55">
        <v>1</v>
      </c>
      <c r="C55">
        <f>SUM($B$2:$B55)</f>
        <v>2459</v>
      </c>
      <c r="D55">
        <f t="shared" si="1"/>
        <v>2494</v>
      </c>
      <c r="E55" s="8">
        <f>Table1[[#This Row],[Column1]]/Table1[[#This Row],[Totaal units]]</f>
        <v>0.98596631916599842</v>
      </c>
      <c r="F55">
        <f>Table1[[#This Row],[aantal units]]*Table1[[#This Row],[aantal regels]]</f>
        <v>56</v>
      </c>
      <c r="G55" s="5"/>
    </row>
    <row r="56" spans="1:7" x14ac:dyDescent="0.25">
      <c r="A56">
        <v>57</v>
      </c>
      <c r="B56">
        <v>4</v>
      </c>
      <c r="C56">
        <f>SUM($B$2:$B56)</f>
        <v>2463</v>
      </c>
      <c r="D56">
        <f t="shared" si="1"/>
        <v>2494</v>
      </c>
      <c r="E56" s="8">
        <f>Table1[[#This Row],[Column1]]/Table1[[#This Row],[Totaal units]]</f>
        <v>0.98757016840417</v>
      </c>
      <c r="F56">
        <f>Table1[[#This Row],[aantal units]]*Table1[[#This Row],[aantal regels]]</f>
        <v>228</v>
      </c>
      <c r="G56" s="5"/>
    </row>
    <row r="57" spans="1:7" x14ac:dyDescent="0.25">
      <c r="A57">
        <v>58</v>
      </c>
      <c r="B57">
        <v>4</v>
      </c>
      <c r="C57">
        <f>SUM($B$2:$B57)</f>
        <v>2467</v>
      </c>
      <c r="D57">
        <f t="shared" si="1"/>
        <v>2494</v>
      </c>
      <c r="E57" s="8">
        <f>Table1[[#This Row],[Column1]]/Table1[[#This Row],[Totaal units]]</f>
        <v>0.98917401764234159</v>
      </c>
      <c r="F57">
        <f>Table1[[#This Row],[aantal units]]*Table1[[#This Row],[aantal regels]]</f>
        <v>232</v>
      </c>
      <c r="G57" s="5"/>
    </row>
    <row r="58" spans="1:7" x14ac:dyDescent="0.25">
      <c r="A58">
        <v>59</v>
      </c>
      <c r="B58">
        <v>3</v>
      </c>
      <c r="C58">
        <f>SUM($B$2:$B58)</f>
        <v>2470</v>
      </c>
      <c r="D58">
        <f t="shared" si="1"/>
        <v>2494</v>
      </c>
      <c r="E58" s="8">
        <f>Table1[[#This Row],[Column1]]/Table1[[#This Row],[Totaal units]]</f>
        <v>0.99037690457097027</v>
      </c>
      <c r="F58">
        <f>Table1[[#This Row],[aantal units]]*Table1[[#This Row],[aantal regels]]</f>
        <v>177</v>
      </c>
      <c r="G58" s="5"/>
    </row>
    <row r="59" spans="1:7" x14ac:dyDescent="0.25">
      <c r="A59">
        <v>60</v>
      </c>
      <c r="B59">
        <v>1</v>
      </c>
      <c r="C59">
        <f>SUM($B$2:$B59)</f>
        <v>2471</v>
      </c>
      <c r="D59">
        <f t="shared" si="1"/>
        <v>2494</v>
      </c>
      <c r="E59" s="8">
        <f>Table1[[#This Row],[Column1]]/Table1[[#This Row],[Totaal units]]</f>
        <v>0.99077786688051328</v>
      </c>
      <c r="F59">
        <f>Table1[[#This Row],[aantal units]]*Table1[[#This Row],[aantal regels]]</f>
        <v>60</v>
      </c>
      <c r="G59" s="5"/>
    </row>
    <row r="60" spans="1:7" x14ac:dyDescent="0.25">
      <c r="A60">
        <v>61</v>
      </c>
      <c r="B60">
        <v>1</v>
      </c>
      <c r="C60">
        <f>SUM($B$2:$B60)</f>
        <v>2472</v>
      </c>
      <c r="D60">
        <f t="shared" si="1"/>
        <v>2494</v>
      </c>
      <c r="E60" s="8">
        <f>Table1[[#This Row],[Column1]]/Table1[[#This Row],[Totaal units]]</f>
        <v>0.99117882919005618</v>
      </c>
      <c r="F60">
        <f>Table1[[#This Row],[aantal units]]*Table1[[#This Row],[aantal regels]]</f>
        <v>61</v>
      </c>
      <c r="G60" s="5"/>
    </row>
    <row r="61" spans="1:7" x14ac:dyDescent="0.25">
      <c r="A61">
        <v>63</v>
      </c>
      <c r="B61">
        <v>1</v>
      </c>
      <c r="C61">
        <f>SUM($B$2:$B61)</f>
        <v>2473</v>
      </c>
      <c r="D61">
        <f t="shared" si="1"/>
        <v>2494</v>
      </c>
      <c r="E61" s="8">
        <f>Table1[[#This Row],[Column1]]/Table1[[#This Row],[Totaal units]]</f>
        <v>0.99157979149959907</v>
      </c>
      <c r="F61">
        <f>Table1[[#This Row],[aantal units]]*Table1[[#This Row],[aantal regels]]</f>
        <v>63</v>
      </c>
      <c r="G61" s="5"/>
    </row>
    <row r="62" spans="1:7" x14ac:dyDescent="0.25">
      <c r="A62">
        <v>64</v>
      </c>
      <c r="B62">
        <v>1</v>
      </c>
      <c r="C62">
        <f>SUM($B$2:$B62)</f>
        <v>2474</v>
      </c>
      <c r="D62">
        <f t="shared" si="1"/>
        <v>2494</v>
      </c>
      <c r="E62" s="8">
        <f>Table1[[#This Row],[Column1]]/Table1[[#This Row],[Totaal units]]</f>
        <v>0.99198075380914197</v>
      </c>
      <c r="F62">
        <f>Table1[[#This Row],[aantal units]]*Table1[[#This Row],[aantal regels]]</f>
        <v>64</v>
      </c>
      <c r="G62" s="5"/>
    </row>
    <row r="63" spans="1:7" x14ac:dyDescent="0.25">
      <c r="A63">
        <v>67</v>
      </c>
      <c r="B63">
        <v>1</v>
      </c>
      <c r="C63">
        <f>SUM($B$2:$B63)</f>
        <v>2475</v>
      </c>
      <c r="D63">
        <f t="shared" si="1"/>
        <v>2494</v>
      </c>
      <c r="E63" s="8">
        <f>Table1[[#This Row],[Column1]]/Table1[[#This Row],[Totaal units]]</f>
        <v>0.99238171611868486</v>
      </c>
      <c r="F63">
        <f>Table1[[#This Row],[aantal units]]*Table1[[#This Row],[aantal regels]]</f>
        <v>67</v>
      </c>
      <c r="G63" s="5"/>
    </row>
    <row r="64" spans="1:7" x14ac:dyDescent="0.25">
      <c r="A64">
        <v>68</v>
      </c>
      <c r="B64">
        <v>1</v>
      </c>
      <c r="C64">
        <f>SUM($B$2:$B64)</f>
        <v>2476</v>
      </c>
      <c r="D64">
        <f t="shared" si="1"/>
        <v>2494</v>
      </c>
      <c r="E64" s="8">
        <f>Table1[[#This Row],[Column1]]/Table1[[#This Row],[Totaal units]]</f>
        <v>0.99278267842822776</v>
      </c>
      <c r="F64">
        <f>Table1[[#This Row],[aantal units]]*Table1[[#This Row],[aantal regels]]</f>
        <v>68</v>
      </c>
      <c r="G64" s="5"/>
    </row>
    <row r="65" spans="1:7" x14ac:dyDescent="0.25">
      <c r="A65">
        <v>69</v>
      </c>
      <c r="B65">
        <v>1</v>
      </c>
      <c r="C65">
        <f>SUM($B$2:$B65)</f>
        <v>2477</v>
      </c>
      <c r="D65">
        <f t="shared" si="1"/>
        <v>2494</v>
      </c>
      <c r="E65" s="8">
        <f>Table1[[#This Row],[Column1]]/Table1[[#This Row],[Totaal units]]</f>
        <v>0.99318364073777066</v>
      </c>
      <c r="F65">
        <f>Table1[[#This Row],[aantal units]]*Table1[[#This Row],[aantal regels]]</f>
        <v>69</v>
      </c>
      <c r="G65" s="5"/>
    </row>
    <row r="66" spans="1:7" x14ac:dyDescent="0.25">
      <c r="A66">
        <v>81</v>
      </c>
      <c r="B66">
        <v>1</v>
      </c>
      <c r="C66">
        <f>SUM($B$2:$B66)</f>
        <v>2478</v>
      </c>
      <c r="D66">
        <f t="shared" ref="D66:D80" si="2">SUM(B:B)</f>
        <v>2494</v>
      </c>
      <c r="E66" s="8">
        <f>Table1[[#This Row],[Column1]]/Table1[[#This Row],[Totaal units]]</f>
        <v>0.99358460304731355</v>
      </c>
      <c r="F66">
        <f>Table1[[#This Row],[aantal units]]*Table1[[#This Row],[aantal regels]]</f>
        <v>81</v>
      </c>
      <c r="G66" s="5"/>
    </row>
    <row r="67" spans="1:7" x14ac:dyDescent="0.25">
      <c r="A67">
        <v>86</v>
      </c>
      <c r="B67">
        <v>2</v>
      </c>
      <c r="C67">
        <f>SUM($B$2:$B67)</f>
        <v>2480</v>
      </c>
      <c r="D67">
        <f t="shared" si="2"/>
        <v>2494</v>
      </c>
      <c r="E67" s="8">
        <f>Table1[[#This Row],[Column1]]/Table1[[#This Row],[Totaal units]]</f>
        <v>0.99438652766639934</v>
      </c>
      <c r="F67">
        <f>Table1[[#This Row],[aantal units]]*Table1[[#This Row],[aantal regels]]</f>
        <v>172</v>
      </c>
      <c r="G67" s="5"/>
    </row>
    <row r="68" spans="1:7" x14ac:dyDescent="0.25">
      <c r="A68">
        <v>92</v>
      </c>
      <c r="B68">
        <v>2</v>
      </c>
      <c r="C68">
        <f>SUM($B$2:$B68)</f>
        <v>2482</v>
      </c>
      <c r="D68">
        <f t="shared" si="2"/>
        <v>2494</v>
      </c>
      <c r="E68" s="8">
        <f>Table1[[#This Row],[Column1]]/Table1[[#This Row],[Totaal units]]</f>
        <v>0.99518845228548514</v>
      </c>
      <c r="F68">
        <f>Table1[[#This Row],[aantal units]]*Table1[[#This Row],[aantal regels]]</f>
        <v>184</v>
      </c>
      <c r="G68" s="5"/>
    </row>
    <row r="69" spans="1:7" x14ac:dyDescent="0.25">
      <c r="A69">
        <v>97</v>
      </c>
      <c r="B69">
        <v>1</v>
      </c>
      <c r="C69">
        <f>SUM($B$2:$B69)</f>
        <v>2483</v>
      </c>
      <c r="D69">
        <f t="shared" si="2"/>
        <v>2494</v>
      </c>
      <c r="E69" s="8">
        <f>Table1[[#This Row],[Column1]]/Table1[[#This Row],[Totaal units]]</f>
        <v>0.99558941459502803</v>
      </c>
      <c r="F69">
        <f>Table1[[#This Row],[aantal units]]*Table1[[#This Row],[aantal regels]]</f>
        <v>97</v>
      </c>
      <c r="G69" s="5"/>
    </row>
    <row r="70" spans="1:7" x14ac:dyDescent="0.25">
      <c r="A70">
        <v>105</v>
      </c>
      <c r="B70">
        <v>1</v>
      </c>
      <c r="C70">
        <f>SUM($B$2:$B70)</f>
        <v>2484</v>
      </c>
      <c r="D70">
        <f t="shared" si="2"/>
        <v>2494</v>
      </c>
      <c r="E70" s="8">
        <f>Table1[[#This Row],[Column1]]/Table1[[#This Row],[Totaal units]]</f>
        <v>0.99599037690457093</v>
      </c>
      <c r="F70">
        <f>Table1[[#This Row],[aantal units]]*Table1[[#This Row],[aantal regels]]</f>
        <v>105</v>
      </c>
      <c r="G70" s="5"/>
    </row>
    <row r="71" spans="1:7" x14ac:dyDescent="0.25">
      <c r="A71">
        <v>107</v>
      </c>
      <c r="B71">
        <v>1</v>
      </c>
      <c r="C71">
        <f>SUM($B$2:$B71)</f>
        <v>2485</v>
      </c>
      <c r="D71">
        <f t="shared" si="2"/>
        <v>2494</v>
      </c>
      <c r="E71" s="8">
        <f>Table1[[#This Row],[Column1]]/Table1[[#This Row],[Totaal units]]</f>
        <v>0.99639133921411382</v>
      </c>
      <c r="F71">
        <f>Table1[[#This Row],[aantal units]]*Table1[[#This Row],[aantal regels]]</f>
        <v>107</v>
      </c>
      <c r="G71" s="5"/>
    </row>
    <row r="72" spans="1:7" x14ac:dyDescent="0.25">
      <c r="A72">
        <v>112</v>
      </c>
      <c r="B72">
        <v>1</v>
      </c>
      <c r="C72">
        <f>SUM($B$2:$B72)</f>
        <v>2486</v>
      </c>
      <c r="D72">
        <f t="shared" si="2"/>
        <v>2494</v>
      </c>
      <c r="E72" s="8">
        <f>Table1[[#This Row],[Column1]]/Table1[[#This Row],[Totaal units]]</f>
        <v>0.99679230152365672</v>
      </c>
      <c r="F72">
        <f>Table1[[#This Row],[aantal units]]*Table1[[#This Row],[aantal regels]]</f>
        <v>112</v>
      </c>
      <c r="G72" s="5"/>
    </row>
    <row r="73" spans="1:7" x14ac:dyDescent="0.25">
      <c r="A73">
        <v>114</v>
      </c>
      <c r="B73">
        <v>1</v>
      </c>
      <c r="C73">
        <f>SUM($B$2:$B73)</f>
        <v>2487</v>
      </c>
      <c r="D73">
        <f t="shared" si="2"/>
        <v>2494</v>
      </c>
      <c r="E73" s="8">
        <f>Table1[[#This Row],[Column1]]/Table1[[#This Row],[Totaal units]]</f>
        <v>0.99719326383319973</v>
      </c>
      <c r="F73">
        <f>Table1[[#This Row],[aantal units]]*Table1[[#This Row],[aantal regels]]</f>
        <v>114</v>
      </c>
      <c r="G73" s="5"/>
    </row>
    <row r="74" spans="1:7" x14ac:dyDescent="0.25">
      <c r="A74">
        <v>149</v>
      </c>
      <c r="B74">
        <v>1</v>
      </c>
      <c r="C74">
        <f>SUM($B$2:$B74)</f>
        <v>2488</v>
      </c>
      <c r="D74">
        <f t="shared" si="2"/>
        <v>2494</v>
      </c>
      <c r="E74" s="8">
        <f>Table1[[#This Row],[Column1]]/Table1[[#This Row],[Totaal units]]</f>
        <v>0.99759422614274262</v>
      </c>
      <c r="F74">
        <f>Table1[[#This Row],[aantal units]]*Table1[[#This Row],[aantal regels]]</f>
        <v>149</v>
      </c>
      <c r="G74" s="5"/>
    </row>
    <row r="75" spans="1:7" x14ac:dyDescent="0.25">
      <c r="A75">
        <v>151</v>
      </c>
      <c r="B75">
        <v>1</v>
      </c>
      <c r="C75">
        <f>SUM($B$2:$B75)</f>
        <v>2489</v>
      </c>
      <c r="D75">
        <f t="shared" si="2"/>
        <v>2494</v>
      </c>
      <c r="E75" s="8">
        <f>Table1[[#This Row],[Column1]]/Table1[[#This Row],[Totaal units]]</f>
        <v>0.99799518845228552</v>
      </c>
      <c r="F75">
        <f>Table1[[#This Row],[aantal units]]*Table1[[#This Row],[aantal regels]]</f>
        <v>151</v>
      </c>
      <c r="G75" s="5"/>
    </row>
    <row r="76" spans="1:7" x14ac:dyDescent="0.25">
      <c r="A76">
        <v>182</v>
      </c>
      <c r="B76">
        <v>1</v>
      </c>
      <c r="C76">
        <f>SUM($B$2:$B76)</f>
        <v>2490</v>
      </c>
      <c r="D76">
        <f t="shared" si="2"/>
        <v>2494</v>
      </c>
      <c r="E76" s="8">
        <f>Table1[[#This Row],[Column1]]/Table1[[#This Row],[Totaal units]]</f>
        <v>0.99839615076182842</v>
      </c>
      <c r="F76">
        <f>Table1[[#This Row],[aantal units]]*Table1[[#This Row],[aantal regels]]</f>
        <v>182</v>
      </c>
      <c r="G76" s="5"/>
    </row>
    <row r="77" spans="1:7" x14ac:dyDescent="0.25">
      <c r="A77">
        <v>186</v>
      </c>
      <c r="B77">
        <v>1</v>
      </c>
      <c r="C77">
        <f>SUM($B$2:$B77)</f>
        <v>2491</v>
      </c>
      <c r="D77">
        <f t="shared" si="2"/>
        <v>2494</v>
      </c>
      <c r="E77" s="8">
        <f>Table1[[#This Row],[Column1]]/Table1[[#This Row],[Totaal units]]</f>
        <v>0.99879711307137131</v>
      </c>
      <c r="F77">
        <f>Table1[[#This Row],[aantal units]]*Table1[[#This Row],[aantal regels]]</f>
        <v>186</v>
      </c>
      <c r="G77" s="5"/>
    </row>
    <row r="78" spans="1:7" x14ac:dyDescent="0.25">
      <c r="A78">
        <v>217</v>
      </c>
      <c r="B78">
        <v>1</v>
      </c>
      <c r="C78">
        <f>SUM($B$2:$B78)</f>
        <v>2492</v>
      </c>
      <c r="D78">
        <f t="shared" si="2"/>
        <v>2494</v>
      </c>
      <c r="E78" s="8">
        <f>Table1[[#This Row],[Column1]]/Table1[[#This Row],[Totaal units]]</f>
        <v>0.99919807538091421</v>
      </c>
      <c r="F78">
        <f>Table1[[#This Row],[aantal units]]*Table1[[#This Row],[aantal regels]]</f>
        <v>217</v>
      </c>
      <c r="G78" s="5"/>
    </row>
    <row r="79" spans="1:7" x14ac:dyDescent="0.25">
      <c r="A79">
        <v>287</v>
      </c>
      <c r="B79">
        <v>1</v>
      </c>
      <c r="C79">
        <f>SUM($B$2:$B79)</f>
        <v>2493</v>
      </c>
      <c r="D79">
        <f t="shared" si="2"/>
        <v>2494</v>
      </c>
      <c r="E79" s="8">
        <f>Table1[[#This Row],[Column1]]/Table1[[#This Row],[Totaal units]]</f>
        <v>0.9995990376904571</v>
      </c>
      <c r="F79">
        <f>Table1[[#This Row],[aantal units]]*Table1[[#This Row],[aantal regels]]</f>
        <v>287</v>
      </c>
      <c r="G79" s="5"/>
    </row>
    <row r="80" spans="1:7" x14ac:dyDescent="0.25">
      <c r="A80">
        <v>358</v>
      </c>
      <c r="B80">
        <v>1</v>
      </c>
      <c r="C80">
        <f>SUM($B$2:$B80)</f>
        <v>2494</v>
      </c>
      <c r="D80">
        <f t="shared" si="2"/>
        <v>2494</v>
      </c>
      <c r="E80" s="8">
        <f>Table1[[#This Row],[Column1]]/Table1[[#This Row],[Totaal units]]</f>
        <v>1</v>
      </c>
      <c r="F80">
        <f>Table1[[#This Row],[aantal units]]*Table1[[#This Row],[aantal regels]]</f>
        <v>358</v>
      </c>
      <c r="G80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Westerbaan</dc:creator>
  <cp:lastModifiedBy>Ewoud Westerbaan</cp:lastModifiedBy>
  <dcterms:created xsi:type="dcterms:W3CDTF">2018-12-15T16:35:48Z</dcterms:created>
  <dcterms:modified xsi:type="dcterms:W3CDTF">2018-12-16T19:20:33Z</dcterms:modified>
</cp:coreProperties>
</file>