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ingProjects\Exam105 Project\Doc Support\documentation-support\AWS S3 Calculator\"/>
    </mc:Choice>
  </mc:AlternateContent>
  <xr:revisionPtr revIDLastSave="0" documentId="13_ncr:1_{84283BF1-A936-452C-A446-D77DB4B4FDF6}" xr6:coauthVersionLast="47" xr6:coauthVersionMax="47" xr10:uidLastSave="{00000000-0000-0000-0000-000000000000}"/>
  <bookViews>
    <workbookView xWindow="-108" yWindow="-108" windowWidth="23256" windowHeight="12576" xr2:uid="{41ED31E4-63AB-4FDE-B08B-2C94565D79E6}"/>
  </bookViews>
  <sheets>
    <sheet name="Singapore-Region" sheetId="3" r:id="rId1"/>
    <sheet name="Mumbai-Reg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4" l="1"/>
  <c r="F6" i="4"/>
  <c r="F7" i="4" s="1"/>
  <c r="F11" i="3"/>
  <c r="F6" i="3"/>
  <c r="F12" i="3" s="1"/>
  <c r="F13" i="4" l="1"/>
  <c r="I13" i="4" s="1"/>
  <c r="F8" i="4"/>
  <c r="F12" i="4"/>
  <c r="F7" i="3"/>
  <c r="F8" i="3" s="1"/>
  <c r="F14" i="3" s="1"/>
  <c r="I14" i="3" s="1"/>
  <c r="F14" i="4" l="1"/>
  <c r="I14" i="4" s="1"/>
  <c r="F9" i="4"/>
  <c r="F13" i="3"/>
  <c r="I13" i="3" s="1"/>
  <c r="F9" i="3"/>
  <c r="F15" i="3" s="1"/>
  <c r="I15" i="3" s="1"/>
  <c r="P12" i="3" l="1"/>
  <c r="P10" i="3"/>
  <c r="P11" i="3"/>
  <c r="P13" i="4"/>
  <c r="F15" i="4"/>
  <c r="I15" i="4" s="1"/>
  <c r="P13" i="3"/>
  <c r="P12" i="4" l="1"/>
  <c r="P11" i="4"/>
  <c r="P10" i="4"/>
  <c r="P15" i="3"/>
  <c r="P18" i="3"/>
  <c r="P18" i="4" l="1"/>
  <c r="P15" i="4"/>
</calcChain>
</file>

<file path=xl/sharedStrings.xml><?xml version="1.0" encoding="utf-8"?>
<sst xmlns="http://schemas.openxmlformats.org/spreadsheetml/2006/main" count="110" uniqueCount="35">
  <si>
    <t>Simple Storage Service (S3)</t>
  </si>
  <si>
    <t>Region: Asia Pacific (Singapore)</t>
  </si>
  <si>
    <t>Data</t>
  </si>
  <si>
    <t>Data size exchanged per request</t>
  </si>
  <si>
    <t>Quantity</t>
  </si>
  <si>
    <t>Unit</t>
  </si>
  <si>
    <t>---</t>
  </si>
  <si>
    <t>In GB's</t>
  </si>
  <si>
    <t>USD</t>
  </si>
  <si>
    <t>Price per GB (Data Return Cost)</t>
  </si>
  <si>
    <t>Price per GB (Data Scan Cost)</t>
  </si>
  <si>
    <t>Price per GB (Standard Storage)</t>
  </si>
  <si>
    <t>Price per GB (Request Cost)</t>
  </si>
  <si>
    <t>Standard Storage Cost Per Month</t>
  </si>
  <si>
    <t>Data Return Cost Per Month</t>
  </si>
  <si>
    <t>Data Scan Cost Per Month</t>
  </si>
  <si>
    <t>Request Cost Per Month</t>
  </si>
  <si>
    <t>TOTAL COST PER MONTH</t>
  </si>
  <si>
    <t>Singapore Region Standard Rates (July 2022)</t>
  </si>
  <si>
    <t>TOTAL COST PER DAY</t>
  </si>
  <si>
    <t>No. of requests - (per second)</t>
  </si>
  <si>
    <t>No. of requests - (per minute)</t>
  </si>
  <si>
    <t>No. of requests - (per hour)</t>
  </si>
  <si>
    <t>No. of requests - (per day)</t>
  </si>
  <si>
    <t>No. of requests - (per month)</t>
  </si>
  <si>
    <t>Data size exchanged - (per second)</t>
  </si>
  <si>
    <t>Data size exchanged - (per minute)</t>
  </si>
  <si>
    <t>Data size exchanged - (per hour)</t>
  </si>
  <si>
    <t>Data size exchanged - (per day)</t>
  </si>
  <si>
    <t>Data size exchanged - (per month)</t>
  </si>
  <si>
    <t>Edit light red values only</t>
  </si>
  <si>
    <t xml:space="preserve">Standard rates taken from AWS Official Site </t>
  </si>
  <si>
    <t>(Only edit if rates are updated on Official Site)</t>
  </si>
  <si>
    <t>KBs</t>
  </si>
  <si>
    <t>Region: Asia Pacific (Mumbai)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</si>
</sst>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-0.499984740745262"/>
      <name val="Bahnschrift"/>
      <family val="2"/>
    </font>
    <font>
      <b/>
      <sz val="20"/>
      <color theme="1"/>
      <name val="Bahnschrift"/>
      <family val="2"/>
    </font>
    <font>
      <b/>
      <sz val="24"/>
      <color theme="1"/>
      <name val="Bahnschrift"/>
      <family val="2"/>
    </font>
    <font>
      <sz val="11"/>
      <color theme="1"/>
      <name val="Bahnschrift"/>
      <family val="2"/>
    </font>
    <font>
      <b/>
      <sz val="14"/>
      <color theme="1"/>
      <name val="Bahnschrift"/>
      <family val="2"/>
    </font>
    <font>
      <b/>
      <sz val="13"/>
      <color theme="0"/>
      <name val="Bahnschrift"/>
      <family val="2"/>
    </font>
    <font>
      <sz val="13"/>
      <color theme="0"/>
      <name val="Bahnschrift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1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3" xfId="0" applyBorder="1"/>
    <xf numFmtId="0" fontId="2" fillId="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3" fillId="11" borderId="0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2" fillId="5" borderId="20" xfId="0" applyFont="1" applyFill="1" applyBorder="1" applyAlignment="1">
      <alignment horizontal="center" vertical="center"/>
    </xf>
    <xf numFmtId="2" fontId="13" fillId="8" borderId="6" xfId="0" applyNumberFormat="1" applyFont="1" applyFill="1" applyBorder="1" applyAlignment="1">
      <alignment horizontal="center" vertical="center"/>
    </xf>
    <xf numFmtId="0" fontId="16" fillId="0" borderId="0" xfId="0" applyFont="1"/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2" fontId="2" fillId="12" borderId="24" xfId="0" applyNumberFormat="1" applyFont="1" applyFill="1" applyBorder="1" applyAlignment="1">
      <alignment horizontal="center" vertical="center"/>
    </xf>
    <xf numFmtId="0" fontId="1" fillId="16" borderId="24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vertical="center"/>
    </xf>
    <xf numFmtId="0" fontId="4" fillId="16" borderId="21" xfId="0" applyFont="1" applyFill="1" applyBorder="1" applyAlignment="1">
      <alignment vertical="center"/>
    </xf>
    <xf numFmtId="0" fontId="4" fillId="16" borderId="28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29" xfId="0" applyFont="1" applyFill="1" applyBorder="1" applyAlignment="1">
      <alignment vertical="center"/>
    </xf>
    <xf numFmtId="0" fontId="17" fillId="0" borderId="30" xfId="0" applyFont="1" applyFill="1" applyBorder="1" applyAlignment="1">
      <alignment vertical="center"/>
    </xf>
    <xf numFmtId="0" fontId="17" fillId="0" borderId="3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Fill="1"/>
    <xf numFmtId="2" fontId="13" fillId="8" borderId="33" xfId="0" applyNumberFormat="1" applyFont="1" applyFill="1" applyBorder="1" applyAlignment="1">
      <alignment horizontal="center" vertical="center"/>
    </xf>
    <xf numFmtId="0" fontId="0" fillId="0" borderId="34" xfId="0" applyBorder="1"/>
    <xf numFmtId="2" fontId="13" fillId="8" borderId="24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11" borderId="29" xfId="0" applyFont="1" applyFill="1" applyBorder="1"/>
    <xf numFmtId="0" fontId="3" fillId="11" borderId="42" xfId="0" applyFont="1" applyFill="1" applyBorder="1"/>
    <xf numFmtId="0" fontId="10" fillId="0" borderId="42" xfId="0" applyFont="1" applyFill="1" applyBorder="1" applyAlignment="1">
      <alignment vertical="center"/>
    </xf>
    <xf numFmtId="0" fontId="3" fillId="11" borderId="46" xfId="0" applyFont="1" applyFill="1" applyBorder="1"/>
    <xf numFmtId="0" fontId="3" fillId="11" borderId="31" xfId="0" applyFont="1" applyFill="1" applyBorder="1"/>
    <xf numFmtId="0" fontId="5" fillId="4" borderId="1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13" borderId="28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left" vertical="center"/>
    </xf>
    <xf numFmtId="0" fontId="17" fillId="9" borderId="36" xfId="0" applyFont="1" applyFill="1" applyBorder="1" applyAlignment="1">
      <alignment horizontal="left" vertical="center"/>
    </xf>
    <xf numFmtId="0" fontId="17" fillId="9" borderId="37" xfId="0" applyFont="1" applyFill="1" applyBorder="1" applyAlignment="1">
      <alignment horizontal="left" vertical="center"/>
    </xf>
    <xf numFmtId="0" fontId="18" fillId="11" borderId="28" xfId="0" applyFont="1" applyFill="1" applyBorder="1" applyAlignment="1">
      <alignment horizontal="left" vertical="center"/>
    </xf>
    <xf numFmtId="0" fontId="19" fillId="11" borderId="28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8" fillId="11" borderId="24" xfId="0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4" fillId="12" borderId="24" xfId="0" applyFont="1" applyFill="1" applyBorder="1" applyAlignment="1">
      <alignment horizontal="left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2" fontId="15" fillId="15" borderId="7" xfId="0" applyNumberFormat="1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5" borderId="10" xfId="0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24" xfId="0" applyFont="1" applyFill="1" applyBorder="1" applyAlignment="1">
      <alignment horizontal="left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9CC97D"/>
      <color rgb="FF0996FF"/>
      <color rgb="FF008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9</xdr:row>
      <xdr:rowOff>129540</xdr:rowOff>
    </xdr:from>
    <xdr:to>
      <xdr:col>7</xdr:col>
      <xdr:colOff>518160</xdr:colOff>
      <xdr:row>9</xdr:row>
      <xdr:rowOff>129540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E54E015-2B1F-45C8-8655-9941F19DE75E}"/>
            </a:ext>
          </a:extLst>
        </xdr:cNvPr>
        <xdr:cNvCxnSpPr/>
      </xdr:nvCxnSpPr>
      <xdr:spPr>
        <a:xfrm>
          <a:off x="4732020" y="204216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83820</xdr:colOff>
      <xdr:row>10</xdr:row>
      <xdr:rowOff>129540</xdr:rowOff>
    </xdr:from>
    <xdr:to>
      <xdr:col>7</xdr:col>
      <xdr:colOff>502920</xdr:colOff>
      <xdr:row>10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83EA9D7-9146-4C23-B6B9-E4922018B75D}"/>
            </a:ext>
          </a:extLst>
        </xdr:cNvPr>
        <xdr:cNvCxnSpPr/>
      </xdr:nvCxnSpPr>
      <xdr:spPr>
        <a:xfrm>
          <a:off x="4716780" y="22860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106680</xdr:colOff>
      <xdr:row>12</xdr:row>
      <xdr:rowOff>114300</xdr:rowOff>
    </xdr:from>
    <xdr:to>
      <xdr:col>7</xdr:col>
      <xdr:colOff>525780</xdr:colOff>
      <xdr:row>12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D6AC6F2-89FB-433B-BDB6-6E888D5D2E82}"/>
            </a:ext>
          </a:extLst>
        </xdr:cNvPr>
        <xdr:cNvCxnSpPr/>
      </xdr:nvCxnSpPr>
      <xdr:spPr>
        <a:xfrm>
          <a:off x="4739640" y="273558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11</xdr:row>
      <xdr:rowOff>121920</xdr:rowOff>
    </xdr:from>
    <xdr:to>
      <xdr:col>7</xdr:col>
      <xdr:colOff>518160</xdr:colOff>
      <xdr:row>11</xdr:row>
      <xdr:rowOff>121920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61E538-DB23-4D69-9C29-D8D031990C2F}"/>
            </a:ext>
          </a:extLst>
        </xdr:cNvPr>
        <xdr:cNvCxnSpPr/>
      </xdr:nvCxnSpPr>
      <xdr:spPr>
        <a:xfrm>
          <a:off x="4732020" y="25146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13</xdr:row>
      <xdr:rowOff>121920</xdr:rowOff>
    </xdr:from>
    <xdr:to>
      <xdr:col>7</xdr:col>
      <xdr:colOff>518160</xdr:colOff>
      <xdr:row>13</xdr:row>
      <xdr:rowOff>121920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CD8291-2441-4245-B71D-5B1B6171AE09}"/>
            </a:ext>
          </a:extLst>
        </xdr:cNvPr>
        <xdr:cNvCxnSpPr/>
      </xdr:nvCxnSpPr>
      <xdr:spPr>
        <a:xfrm>
          <a:off x="4732020" y="2979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14</xdr:row>
      <xdr:rowOff>121920</xdr:rowOff>
    </xdr:from>
    <xdr:to>
      <xdr:col>7</xdr:col>
      <xdr:colOff>518160</xdr:colOff>
      <xdr:row>14</xdr:row>
      <xdr:rowOff>121920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2BA025B-A423-4844-B4DA-234ED6C9E4B6}"/>
            </a:ext>
          </a:extLst>
        </xdr:cNvPr>
        <xdr:cNvCxnSpPr/>
      </xdr:nvCxnSpPr>
      <xdr:spPr>
        <a:xfrm>
          <a:off x="4732020" y="3208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9</xdr:row>
      <xdr:rowOff>129540</xdr:rowOff>
    </xdr:from>
    <xdr:to>
      <xdr:col>7</xdr:col>
      <xdr:colOff>518160</xdr:colOff>
      <xdr:row>9</xdr:row>
      <xdr:rowOff>129540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5B2B1C-B406-4B91-B232-6B9C06998B9E}"/>
            </a:ext>
          </a:extLst>
        </xdr:cNvPr>
        <xdr:cNvCxnSpPr/>
      </xdr:nvCxnSpPr>
      <xdr:spPr>
        <a:xfrm>
          <a:off x="4732020" y="208026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83820</xdr:colOff>
      <xdr:row>10</xdr:row>
      <xdr:rowOff>129540</xdr:rowOff>
    </xdr:from>
    <xdr:to>
      <xdr:col>7</xdr:col>
      <xdr:colOff>502920</xdr:colOff>
      <xdr:row>10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1D3B51C-0F45-4BD0-B910-16F7E85B2A0A}"/>
            </a:ext>
          </a:extLst>
        </xdr:cNvPr>
        <xdr:cNvCxnSpPr/>
      </xdr:nvCxnSpPr>
      <xdr:spPr>
        <a:xfrm>
          <a:off x="4716780" y="23241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106680</xdr:colOff>
      <xdr:row>12</xdr:row>
      <xdr:rowOff>114300</xdr:rowOff>
    </xdr:from>
    <xdr:to>
      <xdr:col>7</xdr:col>
      <xdr:colOff>525780</xdr:colOff>
      <xdr:row>12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CED5FA8-42D9-43C9-A4DA-2CF96020D360}"/>
            </a:ext>
          </a:extLst>
        </xdr:cNvPr>
        <xdr:cNvCxnSpPr/>
      </xdr:nvCxnSpPr>
      <xdr:spPr>
        <a:xfrm>
          <a:off x="4739640" y="279654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11</xdr:row>
      <xdr:rowOff>121920</xdr:rowOff>
    </xdr:from>
    <xdr:to>
      <xdr:col>7</xdr:col>
      <xdr:colOff>518160</xdr:colOff>
      <xdr:row>11</xdr:row>
      <xdr:rowOff>121920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772883-C6F1-481F-AB37-0E8F59FC8AE7}"/>
            </a:ext>
          </a:extLst>
        </xdr:cNvPr>
        <xdr:cNvCxnSpPr/>
      </xdr:nvCxnSpPr>
      <xdr:spPr>
        <a:xfrm>
          <a:off x="4732020" y="25603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13</xdr:row>
      <xdr:rowOff>121920</xdr:rowOff>
    </xdr:from>
    <xdr:to>
      <xdr:col>7</xdr:col>
      <xdr:colOff>518160</xdr:colOff>
      <xdr:row>13</xdr:row>
      <xdr:rowOff>121920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70C3271-E0B7-4DAE-B644-74BDE515DCFF}"/>
            </a:ext>
          </a:extLst>
        </xdr:cNvPr>
        <xdr:cNvCxnSpPr/>
      </xdr:nvCxnSpPr>
      <xdr:spPr>
        <a:xfrm>
          <a:off x="4732020" y="30480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14</xdr:row>
      <xdr:rowOff>121920</xdr:rowOff>
    </xdr:from>
    <xdr:to>
      <xdr:col>7</xdr:col>
      <xdr:colOff>518160</xdr:colOff>
      <xdr:row>14</xdr:row>
      <xdr:rowOff>121920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479CEFB-D025-4492-B316-D42D29A1F596}"/>
            </a:ext>
          </a:extLst>
        </xdr:cNvPr>
        <xdr:cNvCxnSpPr/>
      </xdr:nvCxnSpPr>
      <xdr:spPr>
        <a:xfrm>
          <a:off x="4732020" y="32766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5CF-6FE4-447A-8D88-7C321B642BC1}">
  <dimension ref="A1:Y27"/>
  <sheetViews>
    <sheetView tabSelected="1" workbookViewId="0">
      <selection activeCell="F6" sqref="F6"/>
    </sheetView>
  </sheetViews>
  <sheetFormatPr defaultRowHeight="14.4" x14ac:dyDescent="0.3"/>
  <cols>
    <col min="5" max="5" width="9.5546875" customWidth="1"/>
    <col min="6" max="6" width="14.6640625" customWidth="1"/>
    <col min="7" max="7" width="7.77734375" customWidth="1"/>
    <col min="9" max="9" width="11" customWidth="1"/>
    <col min="16" max="16" width="13.5546875" customWidth="1"/>
    <col min="17" max="18" width="8.88671875" customWidth="1"/>
  </cols>
  <sheetData>
    <row r="1" spans="1:25" ht="14.4" customHeight="1" thickTop="1" x14ac:dyDescent="0.3">
      <c r="A1" s="81" t="s">
        <v>0</v>
      </c>
      <c r="B1" s="82"/>
      <c r="C1" s="82"/>
      <c r="D1" s="82"/>
      <c r="E1" s="82"/>
      <c r="F1" s="82"/>
      <c r="G1" s="82"/>
      <c r="H1" s="82"/>
      <c r="I1" s="83"/>
      <c r="J1" s="41"/>
      <c r="K1" s="75" t="s">
        <v>1</v>
      </c>
      <c r="L1" s="76"/>
      <c r="M1" s="76"/>
      <c r="N1" s="76"/>
      <c r="O1" s="76"/>
      <c r="P1" s="76"/>
      <c r="Q1" s="76"/>
      <c r="R1" s="76"/>
      <c r="S1" s="77"/>
      <c r="T1" s="7"/>
      <c r="U1" s="7"/>
      <c r="V1" s="7"/>
      <c r="W1" s="7"/>
      <c r="X1" s="7"/>
      <c r="Y1" s="7"/>
    </row>
    <row r="2" spans="1:25" ht="14.4" customHeight="1" thickBot="1" x14ac:dyDescent="0.35">
      <c r="A2" s="84"/>
      <c r="B2" s="85"/>
      <c r="C2" s="85"/>
      <c r="D2" s="85"/>
      <c r="E2" s="85"/>
      <c r="F2" s="85"/>
      <c r="G2" s="85"/>
      <c r="H2" s="85"/>
      <c r="I2" s="86"/>
      <c r="J2" s="41"/>
      <c r="K2" s="78"/>
      <c r="L2" s="79"/>
      <c r="M2" s="79"/>
      <c r="N2" s="79"/>
      <c r="O2" s="79"/>
      <c r="P2" s="79"/>
      <c r="Q2" s="79"/>
      <c r="R2" s="79"/>
      <c r="S2" s="80"/>
      <c r="T2" s="7"/>
      <c r="U2" s="7"/>
      <c r="V2" s="7"/>
      <c r="W2" s="7"/>
      <c r="X2" s="7"/>
      <c r="Y2" s="7"/>
    </row>
    <row r="3" spans="1:25" ht="14.4" customHeight="1" thickTop="1" thickBot="1" x14ac:dyDescent="0.35">
      <c r="A3" s="52" t="s">
        <v>2</v>
      </c>
      <c r="B3" s="52"/>
      <c r="C3" s="52"/>
      <c r="D3" s="52"/>
      <c r="E3" s="52"/>
      <c r="F3" s="54" t="s">
        <v>4</v>
      </c>
      <c r="G3" s="56" t="s">
        <v>5</v>
      </c>
      <c r="H3" s="58"/>
      <c r="I3" s="59"/>
      <c r="K3" s="62" t="s">
        <v>18</v>
      </c>
      <c r="L3" s="62"/>
      <c r="M3" s="62"/>
      <c r="N3" s="62"/>
      <c r="O3" s="62"/>
      <c r="P3" s="62"/>
      <c r="Q3" s="62"/>
      <c r="R3" s="62"/>
      <c r="S3" s="62"/>
      <c r="T3" s="42"/>
      <c r="U3" s="7"/>
      <c r="V3" s="7"/>
      <c r="W3" s="7"/>
      <c r="X3" s="7"/>
      <c r="Y3" s="7"/>
    </row>
    <row r="4" spans="1:25" ht="18" customHeight="1" thickTop="1" thickBot="1" x14ac:dyDescent="0.35">
      <c r="A4" s="53"/>
      <c r="B4" s="53"/>
      <c r="C4" s="53"/>
      <c r="D4" s="53"/>
      <c r="E4" s="53"/>
      <c r="F4" s="55"/>
      <c r="G4" s="57"/>
      <c r="H4" s="60"/>
      <c r="I4" s="61"/>
      <c r="K4" s="63"/>
      <c r="L4" s="63"/>
      <c r="M4" s="63"/>
      <c r="N4" s="63"/>
      <c r="O4" s="63"/>
      <c r="P4" s="63"/>
      <c r="Q4" s="63"/>
      <c r="R4" s="63"/>
      <c r="S4" s="63"/>
      <c r="U4" s="7"/>
      <c r="V4" s="7"/>
      <c r="W4" s="7"/>
      <c r="X4" s="7"/>
      <c r="Y4" s="7"/>
    </row>
    <row r="5" spans="1:25" ht="18" customHeight="1" thickTop="1" thickBot="1" x14ac:dyDescent="0.35">
      <c r="A5" s="64" t="s">
        <v>20</v>
      </c>
      <c r="B5" s="65"/>
      <c r="C5" s="65"/>
      <c r="D5" s="65"/>
      <c r="E5" s="66"/>
      <c r="F5" s="46">
        <v>10</v>
      </c>
      <c r="G5" s="24" t="s">
        <v>6</v>
      </c>
      <c r="H5" s="1"/>
      <c r="I5" s="1"/>
      <c r="K5" s="67" t="s">
        <v>11</v>
      </c>
      <c r="L5" s="68"/>
      <c r="M5" s="68"/>
      <c r="N5" s="68"/>
      <c r="O5" s="68"/>
      <c r="P5" s="32">
        <v>2.5000000000000001E-2</v>
      </c>
      <c r="Q5" s="33" t="s">
        <v>8</v>
      </c>
      <c r="R5" s="15"/>
      <c r="S5" s="47"/>
    </row>
    <row r="6" spans="1:25" ht="18.600000000000001" thickTop="1" thickBot="1" x14ac:dyDescent="0.35">
      <c r="A6" s="69" t="s">
        <v>21</v>
      </c>
      <c r="B6" s="69"/>
      <c r="C6" s="69"/>
      <c r="D6" s="69"/>
      <c r="E6" s="69"/>
      <c r="F6" s="17">
        <f>$F$5*60</f>
        <v>600</v>
      </c>
      <c r="G6" s="23" t="s">
        <v>6</v>
      </c>
      <c r="H6" s="1"/>
      <c r="I6" s="1"/>
      <c r="K6" s="70" t="s">
        <v>9</v>
      </c>
      <c r="L6" s="71"/>
      <c r="M6" s="71"/>
      <c r="N6" s="71"/>
      <c r="O6" s="71"/>
      <c r="P6" s="30">
        <v>8.9999999999999998E-4</v>
      </c>
      <c r="Q6" s="31" t="s">
        <v>8</v>
      </c>
      <c r="R6" s="15"/>
      <c r="S6" s="48"/>
    </row>
    <row r="7" spans="1:25" ht="18.600000000000001" thickTop="1" thickBot="1" x14ac:dyDescent="0.35">
      <c r="A7" s="72" t="s">
        <v>22</v>
      </c>
      <c r="B7" s="72"/>
      <c r="C7" s="72"/>
      <c r="D7" s="72"/>
      <c r="E7" s="72"/>
      <c r="F7" s="2">
        <f>$F$6*60</f>
        <v>36000</v>
      </c>
      <c r="G7" s="23" t="s">
        <v>6</v>
      </c>
      <c r="H7" s="1"/>
      <c r="I7" s="1"/>
      <c r="K7" s="70" t="s">
        <v>10</v>
      </c>
      <c r="L7" s="71"/>
      <c r="M7" s="71"/>
      <c r="N7" s="71"/>
      <c r="O7" s="71"/>
      <c r="P7" s="30">
        <v>2.5000000000000001E-3</v>
      </c>
      <c r="Q7" s="31" t="s">
        <v>8</v>
      </c>
      <c r="R7" s="15"/>
      <c r="S7" s="48"/>
    </row>
    <row r="8" spans="1:25" ht="18.600000000000001" thickTop="1" thickBot="1" x14ac:dyDescent="0.35">
      <c r="A8" s="72" t="s">
        <v>23</v>
      </c>
      <c r="B8" s="72"/>
      <c r="C8" s="72"/>
      <c r="D8" s="72"/>
      <c r="E8" s="72"/>
      <c r="F8" s="2">
        <f>$F$7*24</f>
        <v>864000</v>
      </c>
      <c r="G8" s="23" t="s">
        <v>6</v>
      </c>
      <c r="H8" s="1"/>
      <c r="I8" s="9"/>
      <c r="K8" s="70" t="s">
        <v>12</v>
      </c>
      <c r="L8" s="71"/>
      <c r="M8" s="71"/>
      <c r="N8" s="71"/>
      <c r="O8" s="71"/>
      <c r="P8" s="30">
        <v>3.9999999999999998E-7</v>
      </c>
      <c r="Q8" s="31" t="s">
        <v>8</v>
      </c>
      <c r="R8" s="50"/>
      <c r="S8" s="51"/>
    </row>
    <row r="9" spans="1:25" ht="18.600000000000001" thickTop="1" thickBot="1" x14ac:dyDescent="0.35">
      <c r="A9" s="73" t="s">
        <v>24</v>
      </c>
      <c r="B9" s="73"/>
      <c r="C9" s="73"/>
      <c r="D9" s="73"/>
      <c r="E9" s="73"/>
      <c r="F9" s="16">
        <f>$F$8*30</f>
        <v>25920000</v>
      </c>
      <c r="G9" s="23" t="s">
        <v>6</v>
      </c>
      <c r="H9" s="8"/>
      <c r="I9" s="10" t="s">
        <v>7</v>
      </c>
    </row>
    <row r="10" spans="1:25" ht="19.2" thickTop="1" thickBot="1" x14ac:dyDescent="0.35">
      <c r="A10" s="64" t="s">
        <v>3</v>
      </c>
      <c r="B10" s="65"/>
      <c r="C10" s="65"/>
      <c r="D10" s="65"/>
      <c r="E10" s="66"/>
      <c r="F10" s="46">
        <v>25</v>
      </c>
      <c r="G10" s="22" t="s">
        <v>33</v>
      </c>
      <c r="H10" s="8"/>
      <c r="I10" s="11" t="s">
        <v>6</v>
      </c>
      <c r="K10" s="74" t="s">
        <v>13</v>
      </c>
      <c r="L10" s="74"/>
      <c r="M10" s="74"/>
      <c r="N10" s="74"/>
      <c r="O10" s="74"/>
      <c r="P10" s="29">
        <f>$P$5*$I$15</f>
        <v>15.44952392578125</v>
      </c>
      <c r="Q10" s="26" t="s">
        <v>8</v>
      </c>
      <c r="R10" s="28"/>
      <c r="S10" s="12"/>
    </row>
    <row r="11" spans="1:25" ht="19.2" thickTop="1" thickBot="1" x14ac:dyDescent="0.35">
      <c r="A11" s="69" t="s">
        <v>25</v>
      </c>
      <c r="B11" s="69"/>
      <c r="C11" s="69"/>
      <c r="D11" s="69"/>
      <c r="E11" s="69"/>
      <c r="F11" s="19">
        <f>$F$5*$F$10</f>
        <v>250</v>
      </c>
      <c r="G11" s="22" t="s">
        <v>33</v>
      </c>
      <c r="H11" s="8"/>
      <c r="I11" s="11" t="s">
        <v>6</v>
      </c>
      <c r="K11" s="74" t="s">
        <v>14</v>
      </c>
      <c r="L11" s="74"/>
      <c r="M11" s="74"/>
      <c r="N11" s="74"/>
      <c r="O11" s="74"/>
      <c r="P11" s="29">
        <f>$P$6*$I$15</f>
        <v>0.556182861328125</v>
      </c>
      <c r="Q11" s="26" t="s">
        <v>8</v>
      </c>
      <c r="R11" s="27"/>
      <c r="S11" s="13"/>
    </row>
    <row r="12" spans="1:25" ht="19.2" thickTop="1" thickBot="1" x14ac:dyDescent="0.35">
      <c r="A12" s="72" t="s">
        <v>26</v>
      </c>
      <c r="B12" s="72"/>
      <c r="C12" s="72"/>
      <c r="D12" s="72"/>
      <c r="E12" s="72"/>
      <c r="F12" s="2">
        <f>$F$6*$F$10</f>
        <v>15000</v>
      </c>
      <c r="G12" s="22" t="s">
        <v>33</v>
      </c>
      <c r="H12" s="8"/>
      <c r="I12" s="11" t="s">
        <v>6</v>
      </c>
      <c r="K12" s="74" t="s">
        <v>15</v>
      </c>
      <c r="L12" s="74"/>
      <c r="M12" s="74"/>
      <c r="N12" s="74"/>
      <c r="O12" s="74"/>
      <c r="P12" s="29">
        <f>$P$7*$I$15</f>
        <v>1.544952392578125</v>
      </c>
      <c r="Q12" s="26" t="s">
        <v>8</v>
      </c>
      <c r="R12" s="27"/>
      <c r="S12" s="13"/>
    </row>
    <row r="13" spans="1:25" ht="19.2" thickTop="1" thickBot="1" x14ac:dyDescent="0.35">
      <c r="A13" s="72" t="s">
        <v>27</v>
      </c>
      <c r="B13" s="72"/>
      <c r="C13" s="72"/>
      <c r="D13" s="72"/>
      <c r="E13" s="72"/>
      <c r="F13" s="2">
        <f>$F$7*$F$10</f>
        <v>900000</v>
      </c>
      <c r="G13" s="22" t="s">
        <v>33</v>
      </c>
      <c r="H13" s="8"/>
      <c r="I13" s="20">
        <f t="shared" ref="I13" si="0">F13/1024/1024</f>
        <v>0.858306884765625</v>
      </c>
      <c r="K13" s="74" t="s">
        <v>16</v>
      </c>
      <c r="L13" s="74"/>
      <c r="M13" s="74"/>
      <c r="N13" s="74"/>
      <c r="O13" s="74"/>
      <c r="P13" s="29">
        <f>$P$8*$F$9</f>
        <v>10.368</v>
      </c>
      <c r="Q13" s="26" t="s">
        <v>8</v>
      </c>
      <c r="R13" s="25"/>
      <c r="S13" s="14"/>
    </row>
    <row r="14" spans="1:25" ht="18" customHeight="1" thickTop="1" thickBot="1" x14ac:dyDescent="0.35">
      <c r="A14" s="72" t="s">
        <v>28</v>
      </c>
      <c r="B14" s="72"/>
      <c r="C14" s="72"/>
      <c r="D14" s="72"/>
      <c r="E14" s="72"/>
      <c r="F14" s="2">
        <f>$F$8*$F$10</f>
        <v>21600000</v>
      </c>
      <c r="G14" s="22" t="s">
        <v>33</v>
      </c>
      <c r="H14" s="8"/>
      <c r="I14" s="43">
        <f>F14/1024/1024</f>
        <v>20.599365234375</v>
      </c>
    </row>
    <row r="15" spans="1:25" ht="18" customHeight="1" thickTop="1" thickBot="1" x14ac:dyDescent="0.35">
      <c r="A15" s="72" t="s">
        <v>29</v>
      </c>
      <c r="B15" s="72"/>
      <c r="C15" s="72"/>
      <c r="D15" s="72"/>
      <c r="E15" s="72"/>
      <c r="F15" s="2">
        <f>$F$9*$F$10</f>
        <v>648000000</v>
      </c>
      <c r="G15" s="22" t="s">
        <v>33</v>
      </c>
      <c r="H15" s="8"/>
      <c r="I15" s="45">
        <f>F15/1024/1024</f>
        <v>617.98095703125</v>
      </c>
      <c r="J15" s="44"/>
      <c r="K15" s="96" t="s">
        <v>17</v>
      </c>
      <c r="L15" s="97"/>
      <c r="M15" s="97"/>
      <c r="N15" s="97"/>
      <c r="O15" s="98"/>
      <c r="P15" s="87">
        <f>$P$10+$P$11+$P$12+$P$13</f>
        <v>27.918659179687502</v>
      </c>
      <c r="Q15" s="88"/>
      <c r="R15" s="91" t="s">
        <v>8</v>
      </c>
      <c r="S15" s="92"/>
    </row>
    <row r="16" spans="1:25" ht="18" customHeight="1" thickTop="1" thickBot="1" x14ac:dyDescent="0.35">
      <c r="A16" s="6"/>
      <c r="B16" s="6"/>
      <c r="C16" s="6"/>
      <c r="D16" s="6"/>
      <c r="E16" s="6"/>
      <c r="F16" s="6"/>
      <c r="G16" s="6"/>
      <c r="H16" s="6"/>
      <c r="I16" s="18"/>
      <c r="K16" s="99"/>
      <c r="L16" s="100"/>
      <c r="M16" s="100"/>
      <c r="N16" s="100"/>
      <c r="O16" s="101"/>
      <c r="P16" s="89"/>
      <c r="Q16" s="90"/>
      <c r="R16" s="93"/>
      <c r="S16" s="94"/>
    </row>
    <row r="17" spans="1:19" ht="18" customHeight="1" thickBot="1" x14ac:dyDescent="0.35">
      <c r="A17" s="7"/>
      <c r="B17" s="7"/>
      <c r="C17" s="7"/>
      <c r="D17" s="7"/>
      <c r="E17" s="7"/>
      <c r="F17" s="7"/>
      <c r="G17" s="7"/>
      <c r="H17" s="7"/>
      <c r="I17" s="7"/>
      <c r="K17" s="21"/>
      <c r="L17" s="21"/>
      <c r="M17" s="21"/>
      <c r="N17" s="21"/>
      <c r="O17" s="21"/>
      <c r="P17" s="21"/>
      <c r="Q17" s="21"/>
      <c r="R17" s="21"/>
      <c r="S17" s="21"/>
    </row>
    <row r="18" spans="1:19" ht="18" customHeight="1" thickTop="1" thickBot="1" x14ac:dyDescent="0.35">
      <c r="A18" s="7"/>
      <c r="B18" s="34"/>
      <c r="C18" s="95" t="s">
        <v>30</v>
      </c>
      <c r="D18" s="95"/>
      <c r="E18" s="95"/>
      <c r="F18" s="95"/>
      <c r="G18" s="95"/>
      <c r="H18" s="95"/>
      <c r="I18" s="7"/>
      <c r="K18" s="96" t="s">
        <v>19</v>
      </c>
      <c r="L18" s="97"/>
      <c r="M18" s="97"/>
      <c r="N18" s="97"/>
      <c r="O18" s="98"/>
      <c r="P18" s="87">
        <f>($P$10+$P$11+$P$12+$P$13)/30</f>
        <v>0.93062197265625002</v>
      </c>
      <c r="Q18" s="88"/>
      <c r="R18" s="91" t="s">
        <v>8</v>
      </c>
      <c r="S18" s="92"/>
    </row>
    <row r="19" spans="1:19" ht="18" customHeight="1" thickTop="1" thickBot="1" x14ac:dyDescent="0.35">
      <c r="A19" s="7"/>
      <c r="B19" s="7"/>
      <c r="C19" s="7"/>
      <c r="D19" s="7"/>
      <c r="E19" s="7"/>
      <c r="F19" s="7"/>
      <c r="G19" s="7"/>
      <c r="H19" s="7"/>
      <c r="I19" s="7"/>
      <c r="K19" s="99"/>
      <c r="L19" s="100"/>
      <c r="M19" s="100"/>
      <c r="N19" s="100"/>
      <c r="O19" s="101"/>
      <c r="P19" s="89"/>
      <c r="Q19" s="90"/>
      <c r="R19" s="93"/>
      <c r="S19" s="94"/>
    </row>
    <row r="20" spans="1:19" ht="18" customHeight="1" thickTop="1" x14ac:dyDescent="0.3">
      <c r="A20" s="7"/>
      <c r="B20" s="35"/>
      <c r="C20" s="37" t="s">
        <v>31</v>
      </c>
      <c r="D20" s="37"/>
      <c r="E20" s="37"/>
      <c r="F20" s="37"/>
      <c r="G20" s="37"/>
      <c r="H20" s="38"/>
      <c r="I20" s="7"/>
    </row>
    <row r="21" spans="1:19" ht="14.4" customHeight="1" thickBot="1" x14ac:dyDescent="0.35">
      <c r="A21" s="7"/>
      <c r="B21" s="36"/>
      <c r="C21" s="39" t="s">
        <v>32</v>
      </c>
      <c r="D21" s="39"/>
      <c r="E21" s="39"/>
      <c r="F21" s="39"/>
      <c r="G21" s="39"/>
      <c r="H21" s="40"/>
      <c r="I21" s="7"/>
    </row>
    <row r="22" spans="1:19" ht="18" customHeight="1" thickTop="1" x14ac:dyDescent="0.3">
      <c r="A22" s="7"/>
      <c r="B22" s="7"/>
      <c r="C22" s="7"/>
      <c r="D22" s="7"/>
      <c r="E22" s="7"/>
      <c r="F22" s="7"/>
      <c r="G22" s="7"/>
      <c r="H22" s="7"/>
      <c r="I22" s="7"/>
    </row>
    <row r="23" spans="1:19" ht="18" customHeight="1" x14ac:dyDescent="0.3">
      <c r="A23" s="7"/>
      <c r="B23" s="7"/>
      <c r="C23" s="7"/>
      <c r="D23" s="7"/>
      <c r="E23" s="7"/>
      <c r="F23" s="7"/>
      <c r="G23" s="7"/>
      <c r="H23" s="7"/>
      <c r="I23" s="7"/>
    </row>
    <row r="24" spans="1:19" ht="18" customHeight="1" x14ac:dyDescent="0.3">
      <c r="A24" s="3"/>
      <c r="B24" s="3"/>
      <c r="C24" s="3"/>
      <c r="D24" s="3"/>
      <c r="E24" s="3"/>
      <c r="F24" s="4"/>
      <c r="G24" s="5"/>
      <c r="H24" s="5"/>
      <c r="I24" s="7"/>
    </row>
    <row r="25" spans="1:19" ht="18" customHeight="1" x14ac:dyDescent="0.3">
      <c r="A25" s="3"/>
      <c r="B25" s="3"/>
      <c r="C25" s="3"/>
      <c r="D25" s="3"/>
      <c r="E25" s="3"/>
      <c r="F25" s="4"/>
      <c r="G25" s="5"/>
      <c r="H25" s="5"/>
      <c r="I25" s="7"/>
    </row>
    <row r="26" spans="1:19" ht="18" customHeight="1" x14ac:dyDescent="0.3">
      <c r="A26" s="3"/>
      <c r="B26" s="3"/>
      <c r="C26" s="3"/>
      <c r="D26" s="3"/>
      <c r="E26" s="3"/>
      <c r="F26" s="4"/>
      <c r="G26" s="5"/>
      <c r="H26" s="5"/>
      <c r="I26" s="5"/>
    </row>
    <row r="27" spans="1:19" ht="18" customHeight="1" x14ac:dyDescent="0.3">
      <c r="A27" s="3"/>
      <c r="B27" s="3"/>
      <c r="C27" s="3"/>
      <c r="D27" s="3"/>
      <c r="E27" s="3"/>
      <c r="F27" s="4"/>
      <c r="G27" s="5"/>
      <c r="H27" s="5"/>
      <c r="I27" s="5"/>
    </row>
  </sheetData>
  <mergeCells count="33">
    <mergeCell ref="K1:S2"/>
    <mergeCell ref="A1:I2"/>
    <mergeCell ref="P15:Q16"/>
    <mergeCell ref="R15:S16"/>
    <mergeCell ref="C18:H18"/>
    <mergeCell ref="K18:O19"/>
    <mergeCell ref="P18:Q19"/>
    <mergeCell ref="R18:S19"/>
    <mergeCell ref="A12:E12"/>
    <mergeCell ref="K12:O12"/>
    <mergeCell ref="A13:E13"/>
    <mergeCell ref="K13:O13"/>
    <mergeCell ref="A14:E14"/>
    <mergeCell ref="A15:E15"/>
    <mergeCell ref="K15:O16"/>
    <mergeCell ref="A8:E8"/>
    <mergeCell ref="K8:O8"/>
    <mergeCell ref="A9:E9"/>
    <mergeCell ref="A10:E10"/>
    <mergeCell ref="K10:O10"/>
    <mergeCell ref="A11:E11"/>
    <mergeCell ref="K11:O11"/>
    <mergeCell ref="A5:E5"/>
    <mergeCell ref="K5:O5"/>
    <mergeCell ref="A6:E6"/>
    <mergeCell ref="K6:O6"/>
    <mergeCell ref="A7:E7"/>
    <mergeCell ref="K7:O7"/>
    <mergeCell ref="A3:E4"/>
    <mergeCell ref="F3:F4"/>
    <mergeCell ref="G3:G4"/>
    <mergeCell ref="H3:I4"/>
    <mergeCell ref="K3:S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017A-AFA6-4063-8AA8-2EBEBBC7BF9A}">
  <dimension ref="A1:Y27"/>
  <sheetViews>
    <sheetView workbookViewId="0">
      <selection activeCell="J10" sqref="J10"/>
    </sheetView>
  </sheetViews>
  <sheetFormatPr defaultRowHeight="14.4" x14ac:dyDescent="0.3"/>
  <cols>
    <col min="5" max="5" width="9.5546875" customWidth="1"/>
    <col min="6" max="6" width="14.6640625" customWidth="1"/>
    <col min="7" max="7" width="7.77734375" customWidth="1"/>
    <col min="9" max="9" width="11" customWidth="1"/>
    <col min="16" max="16" width="13.5546875" customWidth="1"/>
    <col min="17" max="18" width="8.88671875" customWidth="1"/>
  </cols>
  <sheetData>
    <row r="1" spans="1:25" ht="14.4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3"/>
      <c r="J1" s="49"/>
      <c r="K1" s="104" t="s">
        <v>34</v>
      </c>
      <c r="L1" s="105"/>
      <c r="M1" s="105"/>
      <c r="N1" s="105"/>
      <c r="O1" s="105"/>
      <c r="P1" s="105"/>
      <c r="Q1" s="105"/>
      <c r="R1" s="105"/>
      <c r="S1" s="106"/>
      <c r="T1" s="7"/>
      <c r="U1" s="7"/>
      <c r="V1" s="7"/>
      <c r="W1" s="7"/>
      <c r="X1" s="7"/>
      <c r="Y1" s="7"/>
    </row>
    <row r="2" spans="1:25" ht="14.4" customHeight="1" thickBot="1" x14ac:dyDescent="0.35">
      <c r="A2" s="85"/>
      <c r="B2" s="85"/>
      <c r="C2" s="85"/>
      <c r="D2" s="85"/>
      <c r="E2" s="85"/>
      <c r="F2" s="85"/>
      <c r="G2" s="85"/>
      <c r="H2" s="85"/>
      <c r="I2" s="86"/>
      <c r="J2" s="49"/>
      <c r="K2" s="107"/>
      <c r="L2" s="108"/>
      <c r="M2" s="108"/>
      <c r="N2" s="108"/>
      <c r="O2" s="108"/>
      <c r="P2" s="108"/>
      <c r="Q2" s="108"/>
      <c r="R2" s="108"/>
      <c r="S2" s="109"/>
      <c r="T2" s="7"/>
      <c r="U2" s="7"/>
      <c r="V2" s="7"/>
      <c r="W2" s="7"/>
      <c r="X2" s="7"/>
      <c r="Y2" s="7"/>
    </row>
    <row r="3" spans="1:25" ht="14.4" customHeight="1" thickTop="1" thickBot="1" x14ac:dyDescent="0.35">
      <c r="A3" s="52" t="s">
        <v>2</v>
      </c>
      <c r="B3" s="52"/>
      <c r="C3" s="52"/>
      <c r="D3" s="52"/>
      <c r="E3" s="52"/>
      <c r="F3" s="54" t="s">
        <v>4</v>
      </c>
      <c r="G3" s="56" t="s">
        <v>5</v>
      </c>
      <c r="H3" s="58"/>
      <c r="I3" s="59"/>
      <c r="K3" s="63" t="s">
        <v>18</v>
      </c>
      <c r="L3" s="63"/>
      <c r="M3" s="63"/>
      <c r="N3" s="63"/>
      <c r="O3" s="63"/>
      <c r="P3" s="63"/>
      <c r="Q3" s="63"/>
      <c r="R3" s="63"/>
      <c r="S3" s="63"/>
      <c r="T3" s="42"/>
      <c r="U3" s="7"/>
      <c r="V3" s="7"/>
      <c r="W3" s="7"/>
      <c r="X3" s="7"/>
      <c r="Y3" s="7"/>
    </row>
    <row r="4" spans="1:25" ht="18" customHeight="1" thickTop="1" thickBot="1" x14ac:dyDescent="0.35">
      <c r="A4" s="53"/>
      <c r="B4" s="53"/>
      <c r="C4" s="53"/>
      <c r="D4" s="53"/>
      <c r="E4" s="53"/>
      <c r="F4" s="55"/>
      <c r="G4" s="57"/>
      <c r="H4" s="60"/>
      <c r="I4" s="61"/>
      <c r="K4" s="63"/>
      <c r="L4" s="63"/>
      <c r="M4" s="63"/>
      <c r="N4" s="63"/>
      <c r="O4" s="63"/>
      <c r="P4" s="63"/>
      <c r="Q4" s="63"/>
      <c r="R4" s="63"/>
      <c r="S4" s="63"/>
      <c r="U4" s="7"/>
      <c r="V4" s="7"/>
      <c r="W4" s="7"/>
      <c r="X4" s="7"/>
      <c r="Y4" s="7"/>
    </row>
    <row r="5" spans="1:25" ht="18" customHeight="1" thickTop="1" thickBot="1" x14ac:dyDescent="0.35">
      <c r="A5" s="64" t="s">
        <v>20</v>
      </c>
      <c r="B5" s="65"/>
      <c r="C5" s="65"/>
      <c r="D5" s="65"/>
      <c r="E5" s="66"/>
      <c r="F5" s="46">
        <v>10</v>
      </c>
      <c r="G5" s="24" t="s">
        <v>6</v>
      </c>
      <c r="H5" s="1"/>
      <c r="I5" s="1"/>
      <c r="K5" s="67" t="s">
        <v>11</v>
      </c>
      <c r="L5" s="68"/>
      <c r="M5" s="68"/>
      <c r="N5" s="68"/>
      <c r="O5" s="68"/>
      <c r="P5" s="32">
        <v>2.5000000000000001E-2</v>
      </c>
      <c r="Q5" s="33" t="s">
        <v>8</v>
      </c>
      <c r="R5" s="15"/>
      <c r="S5" s="47"/>
    </row>
    <row r="6" spans="1:25" ht="18.600000000000001" thickTop="1" thickBot="1" x14ac:dyDescent="0.35">
      <c r="A6" s="69" t="s">
        <v>21</v>
      </c>
      <c r="B6" s="69"/>
      <c r="C6" s="69"/>
      <c r="D6" s="69"/>
      <c r="E6" s="69"/>
      <c r="F6" s="17">
        <f>$F$5*60</f>
        <v>600</v>
      </c>
      <c r="G6" s="23" t="s">
        <v>6</v>
      </c>
      <c r="H6" s="1"/>
      <c r="I6" s="1"/>
      <c r="K6" s="70" t="s">
        <v>9</v>
      </c>
      <c r="L6" s="71"/>
      <c r="M6" s="71"/>
      <c r="N6" s="71"/>
      <c r="O6" s="71"/>
      <c r="P6" s="30">
        <v>8.9999999999999998E-4</v>
      </c>
      <c r="Q6" s="31" t="s">
        <v>8</v>
      </c>
      <c r="R6" s="15"/>
      <c r="S6" s="48"/>
    </row>
    <row r="7" spans="1:25" ht="18.600000000000001" thickTop="1" thickBot="1" x14ac:dyDescent="0.35">
      <c r="A7" s="72" t="s">
        <v>22</v>
      </c>
      <c r="B7" s="72"/>
      <c r="C7" s="72"/>
      <c r="D7" s="72"/>
      <c r="E7" s="72"/>
      <c r="F7" s="2">
        <f>$F$6*60</f>
        <v>36000</v>
      </c>
      <c r="G7" s="23" t="s">
        <v>6</v>
      </c>
      <c r="H7" s="1"/>
      <c r="I7" s="1"/>
      <c r="K7" s="70" t="s">
        <v>10</v>
      </c>
      <c r="L7" s="71"/>
      <c r="M7" s="71"/>
      <c r="N7" s="71"/>
      <c r="O7" s="71"/>
      <c r="P7" s="30">
        <v>2.5000000000000001E-3</v>
      </c>
      <c r="Q7" s="31" t="s">
        <v>8</v>
      </c>
      <c r="R7" s="15"/>
      <c r="S7" s="48"/>
    </row>
    <row r="8" spans="1:25" ht="18.600000000000001" thickTop="1" thickBot="1" x14ac:dyDescent="0.35">
      <c r="A8" s="72" t="s">
        <v>23</v>
      </c>
      <c r="B8" s="72"/>
      <c r="C8" s="72"/>
      <c r="D8" s="72"/>
      <c r="E8" s="72"/>
      <c r="F8" s="2">
        <f>$F$7*24</f>
        <v>864000</v>
      </c>
      <c r="G8" s="23" t="s">
        <v>6</v>
      </c>
      <c r="H8" s="1"/>
      <c r="I8" s="9"/>
      <c r="K8" s="70" t="s">
        <v>12</v>
      </c>
      <c r="L8" s="71"/>
      <c r="M8" s="71"/>
      <c r="N8" s="71"/>
      <c r="O8" s="71"/>
      <c r="P8" s="30">
        <v>3.9999999999999998E-7</v>
      </c>
      <c r="Q8" s="31" t="s">
        <v>8</v>
      </c>
      <c r="R8" s="50"/>
      <c r="S8" s="51"/>
    </row>
    <row r="9" spans="1:25" ht="18.600000000000001" thickTop="1" thickBot="1" x14ac:dyDescent="0.35">
      <c r="A9" s="73" t="s">
        <v>24</v>
      </c>
      <c r="B9" s="73"/>
      <c r="C9" s="73"/>
      <c r="D9" s="73"/>
      <c r="E9" s="73"/>
      <c r="F9" s="16">
        <f>$F$8*30</f>
        <v>25920000</v>
      </c>
      <c r="G9" s="23" t="s">
        <v>6</v>
      </c>
      <c r="H9" s="8"/>
      <c r="I9" s="10" t="s">
        <v>7</v>
      </c>
    </row>
    <row r="10" spans="1:25" ht="19.2" thickTop="1" thickBot="1" x14ac:dyDescent="0.35">
      <c r="A10" s="64" t="s">
        <v>3</v>
      </c>
      <c r="B10" s="65"/>
      <c r="C10" s="65"/>
      <c r="D10" s="65"/>
      <c r="E10" s="66"/>
      <c r="F10" s="46">
        <v>10</v>
      </c>
      <c r="G10" s="22" t="s">
        <v>33</v>
      </c>
      <c r="H10" s="8"/>
      <c r="I10" s="11" t="s">
        <v>6</v>
      </c>
      <c r="K10" s="74" t="s">
        <v>13</v>
      </c>
      <c r="L10" s="74"/>
      <c r="M10" s="74"/>
      <c r="N10" s="74"/>
      <c r="O10" s="74"/>
      <c r="P10" s="29">
        <f>$P$5*$I$15</f>
        <v>6.1798095703125</v>
      </c>
      <c r="Q10" s="26" t="s">
        <v>8</v>
      </c>
      <c r="R10" s="28"/>
      <c r="S10" s="12"/>
    </row>
    <row r="11" spans="1:25" ht="19.2" thickTop="1" thickBot="1" x14ac:dyDescent="0.35">
      <c r="A11" s="69" t="s">
        <v>25</v>
      </c>
      <c r="B11" s="69"/>
      <c r="C11" s="69"/>
      <c r="D11" s="69"/>
      <c r="E11" s="69"/>
      <c r="F11" s="19">
        <f>$F$5*$F$10</f>
        <v>100</v>
      </c>
      <c r="G11" s="22" t="s">
        <v>33</v>
      </c>
      <c r="H11" s="8"/>
      <c r="I11" s="11" t="s">
        <v>6</v>
      </c>
      <c r="K11" s="74" t="s">
        <v>14</v>
      </c>
      <c r="L11" s="74"/>
      <c r="M11" s="74"/>
      <c r="N11" s="74"/>
      <c r="O11" s="74"/>
      <c r="P11" s="29">
        <f>$P$6*$I$15</f>
        <v>0.22247314453125</v>
      </c>
      <c r="Q11" s="26" t="s">
        <v>8</v>
      </c>
      <c r="R11" s="27"/>
      <c r="S11" s="13"/>
    </row>
    <row r="12" spans="1:25" ht="19.2" thickTop="1" thickBot="1" x14ac:dyDescent="0.35">
      <c r="A12" s="72" t="s">
        <v>26</v>
      </c>
      <c r="B12" s="72"/>
      <c r="C12" s="72"/>
      <c r="D12" s="72"/>
      <c r="E12" s="72"/>
      <c r="F12" s="2">
        <f>$F$6*$F$10</f>
        <v>6000</v>
      </c>
      <c r="G12" s="22" t="s">
        <v>33</v>
      </c>
      <c r="H12" s="8"/>
      <c r="I12" s="11" t="s">
        <v>6</v>
      </c>
      <c r="K12" s="74" t="s">
        <v>15</v>
      </c>
      <c r="L12" s="74"/>
      <c r="M12" s="74"/>
      <c r="N12" s="74"/>
      <c r="O12" s="74"/>
      <c r="P12" s="29">
        <f>$P$7*$I$15</f>
        <v>0.61798095703125</v>
      </c>
      <c r="Q12" s="26" t="s">
        <v>8</v>
      </c>
      <c r="R12" s="27"/>
      <c r="S12" s="13"/>
    </row>
    <row r="13" spans="1:25" ht="19.2" thickTop="1" thickBot="1" x14ac:dyDescent="0.35">
      <c r="A13" s="72" t="s">
        <v>27</v>
      </c>
      <c r="B13" s="72"/>
      <c r="C13" s="72"/>
      <c r="D13" s="72"/>
      <c r="E13" s="72"/>
      <c r="F13" s="2">
        <f>$F$7*$F$10</f>
        <v>360000</v>
      </c>
      <c r="G13" s="22" t="s">
        <v>33</v>
      </c>
      <c r="H13" s="8"/>
      <c r="I13" s="20">
        <f t="shared" ref="I13" si="0">F13/1024/1024</f>
        <v>0.34332275390625</v>
      </c>
      <c r="K13" s="74" t="s">
        <v>16</v>
      </c>
      <c r="L13" s="74"/>
      <c r="M13" s="74"/>
      <c r="N13" s="74"/>
      <c r="O13" s="74"/>
      <c r="P13" s="29">
        <f>$P$8*$F$9</f>
        <v>10.368</v>
      </c>
      <c r="Q13" s="26" t="s">
        <v>8</v>
      </c>
      <c r="R13" s="25"/>
      <c r="S13" s="14"/>
    </row>
    <row r="14" spans="1:25" ht="18" customHeight="1" thickTop="1" thickBot="1" x14ac:dyDescent="0.35">
      <c r="A14" s="72" t="s">
        <v>28</v>
      </c>
      <c r="B14" s="72"/>
      <c r="C14" s="72"/>
      <c r="D14" s="72"/>
      <c r="E14" s="72"/>
      <c r="F14" s="2">
        <f>$F$8*$F$10</f>
        <v>8640000</v>
      </c>
      <c r="G14" s="22" t="s">
        <v>33</v>
      </c>
      <c r="H14" s="8"/>
      <c r="I14" s="43">
        <f>F14/1024/1024</f>
        <v>8.23974609375</v>
      </c>
    </row>
    <row r="15" spans="1:25" ht="18" customHeight="1" thickTop="1" thickBot="1" x14ac:dyDescent="0.35">
      <c r="A15" s="72" t="s">
        <v>29</v>
      </c>
      <c r="B15" s="72"/>
      <c r="C15" s="72"/>
      <c r="D15" s="72"/>
      <c r="E15" s="72"/>
      <c r="F15" s="2">
        <f>$F$9*$F$10</f>
        <v>259200000</v>
      </c>
      <c r="G15" s="22" t="s">
        <v>33</v>
      </c>
      <c r="H15" s="8"/>
      <c r="I15" s="45">
        <f>F15/1024/1024</f>
        <v>247.1923828125</v>
      </c>
      <c r="J15" s="44"/>
      <c r="K15" s="96" t="s">
        <v>17</v>
      </c>
      <c r="L15" s="97"/>
      <c r="M15" s="97"/>
      <c r="N15" s="97"/>
      <c r="O15" s="98"/>
      <c r="P15" s="87">
        <f>$P$10+$P$11+$P$12+$P$13</f>
        <v>17.388263671875002</v>
      </c>
      <c r="Q15" s="88"/>
      <c r="R15" s="91" t="s">
        <v>8</v>
      </c>
      <c r="S15" s="92"/>
    </row>
    <row r="16" spans="1:25" ht="18" customHeight="1" thickTop="1" thickBot="1" x14ac:dyDescent="0.35">
      <c r="A16" s="6"/>
      <c r="B16" s="6"/>
      <c r="C16" s="6"/>
      <c r="D16" s="6"/>
      <c r="E16" s="6"/>
      <c r="F16" s="6"/>
      <c r="G16" s="6"/>
      <c r="H16" s="6"/>
      <c r="I16" s="18"/>
      <c r="K16" s="99"/>
      <c r="L16" s="100"/>
      <c r="M16" s="100"/>
      <c r="N16" s="100"/>
      <c r="O16" s="101"/>
      <c r="P16" s="89"/>
      <c r="Q16" s="90"/>
      <c r="R16" s="93"/>
      <c r="S16" s="94"/>
    </row>
    <row r="17" spans="1:19" ht="18" customHeight="1" thickBot="1" x14ac:dyDescent="0.35">
      <c r="A17" s="7"/>
      <c r="B17" s="7"/>
      <c r="C17" s="7"/>
      <c r="D17" s="7"/>
      <c r="E17" s="7"/>
      <c r="F17" s="7"/>
      <c r="G17" s="7"/>
      <c r="H17" s="7"/>
      <c r="I17" s="7"/>
      <c r="K17" s="21"/>
      <c r="L17" s="21"/>
      <c r="M17" s="21"/>
      <c r="N17" s="21"/>
      <c r="O17" s="21"/>
      <c r="P17" s="21"/>
      <c r="Q17" s="21"/>
      <c r="R17" s="21"/>
      <c r="S17" s="21"/>
    </row>
    <row r="18" spans="1:19" ht="18" customHeight="1" thickTop="1" thickBot="1" x14ac:dyDescent="0.35">
      <c r="A18" s="7"/>
      <c r="B18" s="34"/>
      <c r="C18" s="95" t="s">
        <v>30</v>
      </c>
      <c r="D18" s="95"/>
      <c r="E18" s="95"/>
      <c r="F18" s="95"/>
      <c r="G18" s="95"/>
      <c r="H18" s="95"/>
      <c r="I18" s="7"/>
      <c r="K18" s="96" t="s">
        <v>19</v>
      </c>
      <c r="L18" s="97"/>
      <c r="M18" s="97"/>
      <c r="N18" s="97"/>
      <c r="O18" s="98"/>
      <c r="P18" s="87">
        <f>($P$10+$P$11+$P$12+$P$13)/30</f>
        <v>0.57960878906250002</v>
      </c>
      <c r="Q18" s="88"/>
      <c r="R18" s="91" t="s">
        <v>8</v>
      </c>
      <c r="S18" s="92"/>
    </row>
    <row r="19" spans="1:19" ht="18" customHeight="1" thickTop="1" thickBot="1" x14ac:dyDescent="0.35">
      <c r="A19" s="7"/>
      <c r="B19" s="7"/>
      <c r="C19" s="7"/>
      <c r="D19" s="7"/>
      <c r="E19" s="7"/>
      <c r="F19" s="7"/>
      <c r="G19" s="7"/>
      <c r="H19" s="7"/>
      <c r="I19" s="7"/>
      <c r="K19" s="99"/>
      <c r="L19" s="100"/>
      <c r="M19" s="100"/>
      <c r="N19" s="100"/>
      <c r="O19" s="101"/>
      <c r="P19" s="89"/>
      <c r="Q19" s="90"/>
      <c r="R19" s="93"/>
      <c r="S19" s="94"/>
    </row>
    <row r="20" spans="1:19" ht="18" customHeight="1" thickTop="1" x14ac:dyDescent="0.3">
      <c r="A20" s="7"/>
      <c r="B20" s="35"/>
      <c r="C20" s="37" t="s">
        <v>31</v>
      </c>
      <c r="D20" s="37"/>
      <c r="E20" s="37"/>
      <c r="F20" s="37"/>
      <c r="G20" s="37"/>
      <c r="H20" s="38"/>
      <c r="I20" s="7"/>
    </row>
    <row r="21" spans="1:19" ht="14.4" customHeight="1" thickBot="1" x14ac:dyDescent="0.35">
      <c r="A21" s="7"/>
      <c r="B21" s="36"/>
      <c r="C21" s="39" t="s">
        <v>32</v>
      </c>
      <c r="D21" s="39"/>
      <c r="E21" s="39"/>
      <c r="F21" s="39"/>
      <c r="G21" s="39"/>
      <c r="H21" s="40"/>
      <c r="I21" s="7"/>
    </row>
    <row r="22" spans="1:19" ht="18" customHeight="1" thickTop="1" x14ac:dyDescent="0.3">
      <c r="A22" s="7"/>
      <c r="B22" s="7"/>
      <c r="C22" s="7"/>
      <c r="D22" s="7"/>
      <c r="E22" s="7"/>
      <c r="F22" s="7"/>
      <c r="G22" s="7"/>
      <c r="H22" s="7"/>
      <c r="I22" s="7"/>
    </row>
    <row r="23" spans="1:19" ht="18" customHeight="1" x14ac:dyDescent="0.3">
      <c r="A23" s="7"/>
      <c r="B23" s="7"/>
      <c r="C23" s="7"/>
      <c r="D23" s="7"/>
      <c r="E23" s="7"/>
      <c r="F23" s="7"/>
      <c r="G23" s="7"/>
      <c r="H23" s="7"/>
      <c r="I23" s="7"/>
    </row>
    <row r="24" spans="1:19" ht="18" customHeight="1" x14ac:dyDescent="0.3">
      <c r="A24" s="3"/>
      <c r="B24" s="3"/>
      <c r="C24" s="3"/>
      <c r="D24" s="3"/>
      <c r="E24" s="3"/>
      <c r="F24" s="4"/>
      <c r="G24" s="5"/>
      <c r="H24" s="5"/>
      <c r="I24" s="7"/>
    </row>
    <row r="25" spans="1:19" ht="18" customHeight="1" x14ac:dyDescent="0.3">
      <c r="A25" s="3"/>
      <c r="B25" s="3"/>
      <c r="C25" s="3"/>
      <c r="D25" s="3"/>
      <c r="E25" s="3"/>
      <c r="F25" s="4"/>
      <c r="G25" s="5"/>
      <c r="H25" s="5"/>
      <c r="I25" s="7"/>
    </row>
    <row r="26" spans="1:19" ht="18" customHeight="1" x14ac:dyDescent="0.3">
      <c r="A26" s="3"/>
      <c r="B26" s="3"/>
      <c r="C26" s="3"/>
      <c r="D26" s="3"/>
      <c r="E26" s="3"/>
      <c r="F26" s="4"/>
      <c r="G26" s="5"/>
      <c r="H26" s="5"/>
      <c r="I26" s="5"/>
    </row>
    <row r="27" spans="1:19" ht="18" customHeight="1" x14ac:dyDescent="0.3">
      <c r="A27" s="3"/>
      <c r="B27" s="3"/>
      <c r="C27" s="3"/>
      <c r="D27" s="3"/>
      <c r="E27" s="3"/>
      <c r="F27" s="4"/>
      <c r="G27" s="5"/>
      <c r="H27" s="5"/>
      <c r="I27" s="5"/>
    </row>
  </sheetData>
  <mergeCells count="33">
    <mergeCell ref="P15:Q16"/>
    <mergeCell ref="R15:S16"/>
    <mergeCell ref="C18:H18"/>
    <mergeCell ref="K18:O19"/>
    <mergeCell ref="P18:Q19"/>
    <mergeCell ref="R18:S19"/>
    <mergeCell ref="A15:E15"/>
    <mergeCell ref="K15:O16"/>
    <mergeCell ref="A12:E12"/>
    <mergeCell ref="K12:O12"/>
    <mergeCell ref="A13:E13"/>
    <mergeCell ref="K13:O13"/>
    <mergeCell ref="A14:E14"/>
    <mergeCell ref="A11:E11"/>
    <mergeCell ref="K11:O11"/>
    <mergeCell ref="A5:E5"/>
    <mergeCell ref="K5:O5"/>
    <mergeCell ref="A6:E6"/>
    <mergeCell ref="K6:O6"/>
    <mergeCell ref="A7:E7"/>
    <mergeCell ref="K7:O7"/>
    <mergeCell ref="A8:E8"/>
    <mergeCell ref="K8:O8"/>
    <mergeCell ref="A9:E9"/>
    <mergeCell ref="A10:E10"/>
    <mergeCell ref="K10:O10"/>
    <mergeCell ref="A1:I2"/>
    <mergeCell ref="K1:S2"/>
    <mergeCell ref="A3:E4"/>
    <mergeCell ref="F3:F4"/>
    <mergeCell ref="G3:G4"/>
    <mergeCell ref="H3:I4"/>
    <mergeCell ref="K3:S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Singapore-Region</vt:lpstr>
      <vt:lpstr>Mumbai-Region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HmkX</dc:creator>
  <cp:lastModifiedBy>HmkX</cp:lastModifiedBy>
  <dcterms:created xsi:type="dcterms:W3CDTF">2022-06-30T07:10:21Z</dcterms:created>
  <dcterms:modified xsi:type="dcterms:W3CDTF">2022-06-30T16:43:41Z</dcterms:modified>
</cp:coreProperties>
</file>