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nicolas_van_vlasselaer_vub_be/Documents/Onderzoek/Photogrammetry/Bone/"/>
    </mc:Choice>
  </mc:AlternateContent>
  <xr:revisionPtr revIDLastSave="585" documentId="8_{CC066887-9846-2748-A5A8-73DC552E4969}" xr6:coauthVersionLast="47" xr6:coauthVersionMax="47" xr10:uidLastSave="{421C3E5B-D801-7D40-88CE-6910ED7E6C1F}"/>
  <bookViews>
    <workbookView xWindow="0" yWindow="760" windowWidth="34560" windowHeight="21580" xr2:uid="{1427A3C6-7FF1-0E4F-B4A1-A6988E49D541}"/>
  </bookViews>
  <sheets>
    <sheet name="DATA" sheetId="1" r:id="rId1"/>
    <sheet name="DATA-transp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4" i="1"/>
  <c r="Q4" i="1"/>
  <c r="Q3" i="1"/>
  <c r="P4" i="1"/>
  <c r="P3" i="1"/>
  <c r="O4" i="1"/>
  <c r="C51" i="1"/>
  <c r="C52" i="1"/>
  <c r="C53" i="1"/>
  <c r="C54" i="1"/>
  <c r="S4" i="1" s="1"/>
  <c r="C50" i="1"/>
  <c r="B51" i="1"/>
  <c r="B52" i="1"/>
  <c r="B53" i="1"/>
  <c r="R3" i="1" s="1"/>
  <c r="B54" i="1"/>
  <c r="S3" i="1" s="1"/>
  <c r="B50" i="1"/>
  <c r="O3" i="1" s="1"/>
</calcChain>
</file>

<file path=xl/sharedStrings.xml><?xml version="1.0" encoding="utf-8"?>
<sst xmlns="http://schemas.openxmlformats.org/spreadsheetml/2006/main" count="162" uniqueCount="64">
  <si>
    <t>42_C3</t>
  </si>
  <si>
    <t>CT-model</t>
  </si>
  <si>
    <t>Colmap-filter</t>
  </si>
  <si>
    <t>Colmap-nofilter</t>
  </si>
  <si>
    <t>OC-filter</t>
  </si>
  <si>
    <t>OC-nofilter</t>
  </si>
  <si>
    <t>Surface Area</t>
  </si>
  <si>
    <t>Mesh Volume</t>
  </si>
  <si>
    <t>Distance from refence mesh</t>
  </si>
  <si>
    <t>Refernce mesh</t>
  </si>
  <si>
    <t>minimum</t>
  </si>
  <si>
    <t>maximum</t>
  </si>
  <si>
    <t>average</t>
  </si>
  <si>
    <t>median</t>
  </si>
  <si>
    <t>stdDev</t>
  </si>
  <si>
    <t>Variance</t>
  </si>
  <si>
    <t>25_C3</t>
  </si>
  <si>
    <t>104_C3</t>
  </si>
  <si>
    <t>62_C3</t>
  </si>
  <si>
    <t>model name</t>
  </si>
  <si>
    <t>42-CT-model</t>
  </si>
  <si>
    <t>42-Colmap-filter</t>
  </si>
  <si>
    <t>42-Colmap-nofilter</t>
  </si>
  <si>
    <t>42-OC-filter</t>
  </si>
  <si>
    <t>42-OC-nofilter</t>
  </si>
  <si>
    <t>25-CT-model</t>
  </si>
  <si>
    <t>25-Colmap-filter</t>
  </si>
  <si>
    <t>25-Colmap-nofilter</t>
  </si>
  <si>
    <t>25-OC-filter</t>
  </si>
  <si>
    <t>25-OC-nofilter</t>
  </si>
  <si>
    <t>104-CT-model</t>
  </si>
  <si>
    <t>104-Colmap-filter</t>
  </si>
  <si>
    <t>104-Colmap-nofilter</t>
  </si>
  <si>
    <t>104-OC-filter</t>
  </si>
  <si>
    <t>104-OC-nofilter</t>
  </si>
  <si>
    <t>62-CT-model</t>
  </si>
  <si>
    <t>62-Colmap-filter</t>
  </si>
  <si>
    <t>62-Colmap-nofilter</t>
  </si>
  <si>
    <t>62-OC-filter</t>
  </si>
  <si>
    <t>62-OC-nofilter</t>
  </si>
  <si>
    <t>Distance from refence mesh:</t>
  </si>
  <si>
    <t>refernce mesh</t>
  </si>
  <si>
    <t>35_C34</t>
  </si>
  <si>
    <t>35-CT-model</t>
  </si>
  <si>
    <t>35-Colmap-filter</t>
  </si>
  <si>
    <t>35-Colmap-nofilter</t>
  </si>
  <si>
    <t>35-OC-filter</t>
  </si>
  <si>
    <t>35-OC-nofilter</t>
  </si>
  <si>
    <t>7_C3</t>
  </si>
  <si>
    <t>7-CT-model</t>
  </si>
  <si>
    <t>7-Colmap-filter</t>
  </si>
  <si>
    <t>7-Colmap-nofilter</t>
  </si>
  <si>
    <t>7-OC-filter</t>
  </si>
  <si>
    <t>7-OC-nofilter</t>
  </si>
  <si>
    <t>Surface</t>
  </si>
  <si>
    <t>Volume</t>
  </si>
  <si>
    <t>Colmap-NO-filter</t>
  </si>
  <si>
    <t>35_C34 / 2</t>
  </si>
  <si>
    <t>OC-NO-filter</t>
  </si>
  <si>
    <t>Model</t>
  </si>
  <si>
    <t>MEANS</t>
  </si>
  <si>
    <t>mimimum</t>
  </si>
  <si>
    <t>Voor distance from reference mesh blijft het gewoon de C3-C4 samen omdat het model niet van elkaar te schijden valt</t>
  </si>
  <si>
    <t>* vermits 35_C34 een vertebrale fusie is, heb ik het volume en oppervlake gedeeld door 2 (op die manier blijft het in lijn met de andere 5 C3's)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</si>
</sst>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2" borderId="2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5C58-5177-3C46-96DC-B9B43C6BD5A9}">
  <dimension ref="A1:W62"/>
  <sheetViews>
    <sheetView tabSelected="1" workbookViewId="0">
      <selection activeCell="P31" sqref="P31"/>
    </sheetView>
  </sheetViews>
  <sheetFormatPr baseColWidth="10" defaultRowHeight="16"/>
  <cols>
    <col min="1" max="1" width="14" bestFit="1" customWidth="1"/>
    <col min="2" max="2" width="15.1640625" bestFit="1" customWidth="1"/>
    <col min="3" max="3" width="14" bestFit="1" customWidth="1"/>
    <col min="4" max="4" width="24.6640625" bestFit="1" customWidth="1"/>
    <col min="14" max="14" width="15.33203125" bestFit="1" customWidth="1"/>
    <col min="15" max="16" width="12.1640625" bestFit="1" customWidth="1"/>
    <col min="17" max="17" width="15.33203125" bestFit="1" customWidth="1"/>
    <col min="18" max="19" width="12.1640625" bestFit="1" customWidth="1"/>
  </cols>
  <sheetData>
    <row r="1" spans="1:23" ht="17">
      <c r="A1" t="s">
        <v>0</v>
      </c>
      <c r="B1" s="6" t="s">
        <v>6</v>
      </c>
      <c r="C1" s="6" t="s">
        <v>7</v>
      </c>
      <c r="D1" s="17" t="s">
        <v>8</v>
      </c>
      <c r="E1" s="18" t="s">
        <v>10</v>
      </c>
      <c r="F1" s="18" t="s">
        <v>11</v>
      </c>
      <c r="G1" s="18" t="s">
        <v>12</v>
      </c>
      <c r="H1" s="18" t="s">
        <v>13</v>
      </c>
      <c r="I1" s="18" t="s">
        <v>14</v>
      </c>
      <c r="J1" s="19" t="s">
        <v>15</v>
      </c>
      <c r="N1" t="s">
        <v>60</v>
      </c>
    </row>
    <row r="2" spans="1:23" ht="17">
      <c r="A2" t="s">
        <v>1</v>
      </c>
      <c r="B2" s="7">
        <v>6290.4052730000003</v>
      </c>
      <c r="C2" s="7">
        <v>12772.154417</v>
      </c>
      <c r="D2" s="20" t="s">
        <v>9</v>
      </c>
      <c r="E2" s="21"/>
      <c r="F2" s="21"/>
      <c r="G2" s="21"/>
      <c r="H2" s="21"/>
      <c r="I2" s="21"/>
      <c r="J2" s="22"/>
      <c r="N2" s="5" t="s">
        <v>59</v>
      </c>
      <c r="O2" s="5" t="s">
        <v>1</v>
      </c>
      <c r="P2" s="5" t="s">
        <v>2</v>
      </c>
      <c r="Q2" s="5" t="s">
        <v>56</v>
      </c>
      <c r="R2" s="5" t="s">
        <v>4</v>
      </c>
      <c r="S2" s="5" t="s">
        <v>58</v>
      </c>
      <c r="U2" s="5" t="s">
        <v>59</v>
      </c>
      <c r="V2" s="5" t="s">
        <v>54</v>
      </c>
      <c r="W2" s="5" t="s">
        <v>55</v>
      </c>
    </row>
    <row r="3" spans="1:23" ht="17">
      <c r="A3" t="s">
        <v>2</v>
      </c>
      <c r="B3" s="7">
        <v>7080.0981449999999</v>
      </c>
      <c r="C3" s="7">
        <v>12091.578548</v>
      </c>
      <c r="D3" s="23"/>
      <c r="E3" s="21">
        <v>-1.132401</v>
      </c>
      <c r="F3" s="21">
        <v>1.885561</v>
      </c>
      <c r="G3" s="21">
        <v>-6.9374000000000005E-2</v>
      </c>
      <c r="H3" s="21">
        <v>-0.102312</v>
      </c>
      <c r="I3" s="21">
        <v>0.28828399999999998</v>
      </c>
      <c r="J3" s="22">
        <v>8.3108000000000001E-2</v>
      </c>
      <c r="N3" s="5" t="s">
        <v>54</v>
      </c>
      <c r="O3" s="5">
        <f>AVERAGE(B2,B10,B18,B26,B34,B50)</f>
        <v>5210.6203206666669</v>
      </c>
      <c r="P3" s="5">
        <f>AVERAGE(B3,B11,B19,B27,B35,B51)</f>
        <v>5715.2911378333329</v>
      </c>
      <c r="Q3" s="5">
        <f>AVERAGE(B4,B12,B20,B28,B36,B52)</f>
        <v>5686.6761067500001</v>
      </c>
      <c r="R3" s="5">
        <f>AVERAGE(B5,B13,B21,B29,B37,B53)</f>
        <v>5536.182332166667</v>
      </c>
      <c r="S3" s="5">
        <f>AVERAGE(B6,B14,B22,B30,B38,B54)</f>
        <v>5495.7801105833323</v>
      </c>
      <c r="U3" s="5" t="s">
        <v>1</v>
      </c>
      <c r="V3" s="5">
        <v>5210.6203206666669</v>
      </c>
      <c r="W3" s="5">
        <v>10815.599039833332</v>
      </c>
    </row>
    <row r="4" spans="1:23" ht="17">
      <c r="A4" t="s">
        <v>3</v>
      </c>
      <c r="B4" s="7">
        <v>6953.9404299999997</v>
      </c>
      <c r="C4" s="7">
        <v>12077.470636</v>
      </c>
      <c r="D4" s="23"/>
      <c r="E4" s="24">
        <v>-1.256778</v>
      </c>
      <c r="F4" s="21">
        <v>2.9321890000000002</v>
      </c>
      <c r="G4" s="21">
        <v>-8.1268000000000007E-2</v>
      </c>
      <c r="H4" s="21">
        <v>-0.12228799999999999</v>
      </c>
      <c r="I4" s="21">
        <v>0.28456500000000001</v>
      </c>
      <c r="J4" s="22">
        <v>8.0976999999999993E-2</v>
      </c>
      <c r="N4" s="5" t="s">
        <v>55</v>
      </c>
      <c r="O4" s="5">
        <f>AVERAGE(C2,C10,C18,C26,C34,C50)</f>
        <v>10815.599039833332</v>
      </c>
      <c r="P4" s="5">
        <f>AVERAGE(C3,C11,C19,C27,C35,C51)</f>
        <v>10163.064346249999</v>
      </c>
      <c r="Q4" s="5">
        <f>AVERAGE(C4,C12,C20,C28,C36,C52)</f>
        <v>10273.018084166666</v>
      </c>
      <c r="R4" s="5">
        <f>AVERAGE(C5,C13,C21,C29,C37,C53)</f>
        <v>10322.852977666666</v>
      </c>
      <c r="S4" s="5">
        <f>AVERAGE(C6,C14,C22,C30,C38,C54)</f>
        <v>10372.330975583332</v>
      </c>
      <c r="U4" s="5" t="s">
        <v>2</v>
      </c>
      <c r="V4" s="5">
        <v>5715.2911378333329</v>
      </c>
      <c r="W4" s="5">
        <v>10163.064346249999</v>
      </c>
    </row>
    <row r="5" spans="1:23" ht="17">
      <c r="A5" t="s">
        <v>4</v>
      </c>
      <c r="B5" s="7">
        <v>6881.8374020000001</v>
      </c>
      <c r="C5" s="7">
        <v>12282.684843999999</v>
      </c>
      <c r="D5" s="23"/>
      <c r="E5" s="24">
        <v>-1.2363580000000001</v>
      </c>
      <c r="F5" s="21">
        <v>1.9234789999999999</v>
      </c>
      <c r="G5" s="21">
        <v>-2.7793999999999999E-2</v>
      </c>
      <c r="H5" s="21">
        <v>-5.2859999999999997E-2</v>
      </c>
      <c r="I5" s="21">
        <v>0.28892099999999998</v>
      </c>
      <c r="J5" s="22">
        <v>8.3474999999999994E-2</v>
      </c>
      <c r="U5" s="5" t="s">
        <v>56</v>
      </c>
      <c r="V5" s="5">
        <v>5686.6761067500001</v>
      </c>
      <c r="W5" s="5">
        <v>10273.018084166666</v>
      </c>
    </row>
    <row r="6" spans="1:23" ht="17">
      <c r="A6" t="s">
        <v>5</v>
      </c>
      <c r="B6" s="7">
        <v>6752.095703</v>
      </c>
      <c r="C6" s="7">
        <v>12316.538210999999</v>
      </c>
      <c r="D6" s="23"/>
      <c r="E6" s="24">
        <v>-1.3707149999999999</v>
      </c>
      <c r="F6" s="21">
        <v>1.927548</v>
      </c>
      <c r="G6" s="21">
        <v>-2.2039E-2</v>
      </c>
      <c r="H6" s="21">
        <v>-5.0944999999999997E-2</v>
      </c>
      <c r="I6" s="21">
        <v>0.272343</v>
      </c>
      <c r="J6" s="22">
        <v>7.4171000000000001E-2</v>
      </c>
      <c r="N6" s="5" t="s">
        <v>59</v>
      </c>
      <c r="O6" s="5" t="s">
        <v>2</v>
      </c>
      <c r="P6" s="5" t="s">
        <v>56</v>
      </c>
      <c r="Q6" s="5" t="s">
        <v>4</v>
      </c>
      <c r="R6" s="5" t="s">
        <v>58</v>
      </c>
      <c r="U6" s="5" t="s">
        <v>4</v>
      </c>
      <c r="V6" s="5">
        <v>5536.182332166667</v>
      </c>
      <c r="W6" s="5">
        <v>10322.852977666666</v>
      </c>
    </row>
    <row r="7" spans="1:23">
      <c r="B7" s="8"/>
      <c r="C7" s="8"/>
      <c r="D7" s="20"/>
      <c r="E7" s="21"/>
      <c r="F7" s="21"/>
      <c r="G7" s="21"/>
      <c r="H7" s="21"/>
      <c r="I7" s="21"/>
      <c r="J7" s="22"/>
      <c r="N7" s="5" t="s">
        <v>61</v>
      </c>
      <c r="O7" s="5">
        <f>AVERAGE(E3,E11,E19,E27,E35,E43)</f>
        <v>-1.3402516666666668</v>
      </c>
      <c r="P7" s="5">
        <f>AVERAGE(E4,E12,E20,E28,E36,E44)</f>
        <v>-1.441268</v>
      </c>
      <c r="Q7" s="5">
        <f>AVERAGE(E5,E13,E21,E29,E37,E45)</f>
        <v>-1.5271416666666668</v>
      </c>
      <c r="R7" s="5">
        <f>AVERAGE(E6,E14,E22,E30,E38)</f>
        <v>-1.4160847999999999</v>
      </c>
      <c r="U7" s="5" t="s">
        <v>58</v>
      </c>
      <c r="V7" s="5">
        <v>5495.7801105833323</v>
      </c>
      <c r="W7" s="5">
        <v>10372.330975583332</v>
      </c>
    </row>
    <row r="8" spans="1:23">
      <c r="B8" s="8"/>
      <c r="C8" s="8"/>
      <c r="D8" s="20"/>
      <c r="E8" s="21"/>
      <c r="F8" s="21"/>
      <c r="G8" s="21"/>
      <c r="H8" s="21"/>
      <c r="I8" s="21"/>
      <c r="J8" s="22"/>
      <c r="N8" s="5" t="s">
        <v>11</v>
      </c>
      <c r="O8" s="5">
        <f>AVERAGE(F3,F11,F19,F27,F35,F43)</f>
        <v>1.9736669999999998</v>
      </c>
      <c r="P8" s="5">
        <f>AVERAGE(F4,F12,F20,F28,F36,F44)</f>
        <v>2.1263628333333333</v>
      </c>
      <c r="Q8" s="5">
        <f>AVERAGE(F5,F13,F21,F29,F37,F45)</f>
        <v>1.468027</v>
      </c>
      <c r="R8" s="5">
        <f>AVERAGE(F6,F14,F22,F30,F38,F46)</f>
        <v>1.5435858333333332</v>
      </c>
    </row>
    <row r="9" spans="1:23">
      <c r="A9" t="s">
        <v>16</v>
      </c>
      <c r="B9" s="8"/>
      <c r="C9" s="8"/>
      <c r="D9" s="20"/>
      <c r="E9" s="21"/>
      <c r="F9" s="21"/>
      <c r="G9" s="21"/>
      <c r="H9" s="21"/>
      <c r="I9" s="21"/>
      <c r="J9" s="22"/>
      <c r="N9" s="5" t="s">
        <v>12</v>
      </c>
      <c r="O9" s="5">
        <f>AVERAGE(G3,G11,G19,G27,G35,G43)</f>
        <v>-8.6043833333333333E-2</v>
      </c>
      <c r="P9" s="5">
        <f>AVERAGE(G4,G12,G20,G28,G36,G44)</f>
        <v>-8.1015166666666652E-2</v>
      </c>
      <c r="Q9" s="5">
        <f>AVERAGE(G5,G13,G21,G29,G37,G45)</f>
        <v>-5.0875666666666659E-2</v>
      </c>
      <c r="R9" s="5">
        <f>AVERAGE(G6,G14,G22,G30,G38,G46)</f>
        <v>-3.8755000000000005E-2</v>
      </c>
    </row>
    <row r="10" spans="1:23" ht="17">
      <c r="A10" t="s">
        <v>1</v>
      </c>
      <c r="B10" s="7">
        <v>6011.6367190000001</v>
      </c>
      <c r="C10" s="7">
        <v>13726.541808</v>
      </c>
      <c r="D10" s="20" t="s">
        <v>9</v>
      </c>
      <c r="E10" s="21"/>
      <c r="F10" s="21"/>
      <c r="G10" s="21"/>
      <c r="H10" s="21"/>
      <c r="I10" s="21"/>
      <c r="J10" s="22"/>
      <c r="N10" s="5" t="s">
        <v>13</v>
      </c>
      <c r="O10" s="5">
        <f>AVERAGE(H3,H11,H19,H27,H35,H43)</f>
        <v>-0.110301</v>
      </c>
      <c r="P10" s="5">
        <f>AVERAGE(H4,H12,H20,H28,H36,H44)</f>
        <v>-0.11162100000000001</v>
      </c>
      <c r="Q10" s="5">
        <f>AVERAGE(H5,H13,H21,H29,H37,H45)</f>
        <v>-5.8339833333333334E-2</v>
      </c>
      <c r="R10" s="5">
        <f>AVERAGE(H6,H14,H22,H30,H38,H46)</f>
        <v>-4.9097833333333341E-2</v>
      </c>
    </row>
    <row r="11" spans="1:23" ht="17">
      <c r="A11" t="s">
        <v>2</v>
      </c>
      <c r="B11" s="7">
        <v>6419.5400390000004</v>
      </c>
      <c r="C11" s="7">
        <v>12750.767734999999</v>
      </c>
      <c r="D11" s="20"/>
      <c r="E11" s="21">
        <v>-1.4792609999999999</v>
      </c>
      <c r="F11" s="21">
        <v>1.960086</v>
      </c>
      <c r="G11" s="21">
        <v>-0.115743</v>
      </c>
      <c r="H11" s="21">
        <v>-0.14068600000000001</v>
      </c>
      <c r="I11" s="21">
        <v>0.25214599999999998</v>
      </c>
      <c r="J11" s="22">
        <v>6.3577999999999996E-2</v>
      </c>
      <c r="N11" s="5" t="s">
        <v>14</v>
      </c>
      <c r="O11" s="5">
        <f>AVERAGE(I3,I11,I19,I27,I35,I43)</f>
        <v>0.29512633333333332</v>
      </c>
      <c r="P11" s="5">
        <f>AVERAGE(I4,I12,I20,I28,I36,I44)</f>
        <v>0.32210049999999996</v>
      </c>
      <c r="Q11" s="5">
        <f>AVERAGE(I5,I13,I21,I29,I37,I45)</f>
        <v>0.28682183333333333</v>
      </c>
      <c r="R11" s="5">
        <f>AVERAGE(I6,I14,I22,I30,I38,I46)</f>
        <v>0.28425950000000005</v>
      </c>
    </row>
    <row r="12" spans="1:23" ht="17">
      <c r="A12" t="s">
        <v>3</v>
      </c>
      <c r="B12" s="7">
        <v>6294.1376950000003</v>
      </c>
      <c r="C12" s="7">
        <v>12854.393467</v>
      </c>
      <c r="D12" s="20"/>
      <c r="E12" s="21">
        <v>-1.307329</v>
      </c>
      <c r="F12" s="21">
        <v>1.74044</v>
      </c>
      <c r="G12" s="21">
        <v>-0.112569</v>
      </c>
      <c r="H12" s="21">
        <v>-0.139131</v>
      </c>
      <c r="I12" s="21">
        <v>0.23691899999999999</v>
      </c>
      <c r="J12" s="22">
        <v>5.6129999999999999E-2</v>
      </c>
    </row>
    <row r="13" spans="1:23" ht="17">
      <c r="A13" t="s">
        <v>4</v>
      </c>
      <c r="B13" s="7">
        <v>6328.2436520000001</v>
      </c>
      <c r="C13" s="7">
        <v>13263.814478</v>
      </c>
      <c r="D13" s="20"/>
      <c r="E13" s="24">
        <v>-1.7479150000000001</v>
      </c>
      <c r="F13" s="21">
        <v>1.282019</v>
      </c>
      <c r="G13" s="21">
        <v>-3.5071999999999999E-2</v>
      </c>
      <c r="H13" s="21">
        <v>-3.8445E-2</v>
      </c>
      <c r="I13" s="21">
        <v>0.26369799999999999</v>
      </c>
      <c r="J13" s="22">
        <v>6.9537000000000002E-2</v>
      </c>
    </row>
    <row r="14" spans="1:23" ht="17">
      <c r="A14" t="s">
        <v>5</v>
      </c>
      <c r="B14" s="7">
        <v>6246.8305659999996</v>
      </c>
      <c r="C14" s="7">
        <v>13081.782243</v>
      </c>
      <c r="D14" s="20"/>
      <c r="E14" s="24">
        <v>-1.728019</v>
      </c>
      <c r="F14" s="21">
        <v>1.1493409999999999</v>
      </c>
      <c r="G14" s="21">
        <v>-7.2804999999999995E-2</v>
      </c>
      <c r="H14" s="21">
        <v>-7.5899999999999995E-2</v>
      </c>
      <c r="I14" s="21">
        <v>0.23513899999999999</v>
      </c>
      <c r="J14" s="22">
        <v>5.5289999999999999E-2</v>
      </c>
    </row>
    <row r="15" spans="1:23" ht="17">
      <c r="B15" s="8"/>
      <c r="C15" s="8"/>
      <c r="D15" s="20"/>
      <c r="E15" s="24"/>
      <c r="F15" s="21"/>
      <c r="G15" s="21"/>
      <c r="H15" s="21"/>
      <c r="I15" s="21"/>
      <c r="J15" s="22"/>
    </row>
    <row r="16" spans="1:23" ht="17">
      <c r="B16" s="8"/>
      <c r="C16" s="8"/>
      <c r="D16" s="20"/>
      <c r="E16" s="24"/>
      <c r="F16" s="21"/>
      <c r="G16" s="21"/>
      <c r="H16" s="21"/>
      <c r="I16" s="21"/>
      <c r="J16" s="22"/>
    </row>
    <row r="17" spans="1:10" ht="17">
      <c r="A17" t="s">
        <v>17</v>
      </c>
      <c r="B17" s="8"/>
      <c r="C17" s="8"/>
      <c r="D17" s="20"/>
      <c r="E17" s="24"/>
      <c r="F17" s="21"/>
      <c r="G17" s="21"/>
      <c r="H17" s="21"/>
      <c r="I17" s="21"/>
      <c r="J17" s="22"/>
    </row>
    <row r="18" spans="1:10" ht="17">
      <c r="A18" t="s">
        <v>1</v>
      </c>
      <c r="B18" s="7">
        <v>3750.8142090000001</v>
      </c>
      <c r="C18" s="7">
        <v>6847.4907919999996</v>
      </c>
      <c r="D18" s="20" t="s">
        <v>9</v>
      </c>
      <c r="E18" s="24"/>
      <c r="F18" s="21"/>
      <c r="G18" s="21"/>
      <c r="H18" s="21"/>
      <c r="I18" s="21"/>
      <c r="J18" s="22"/>
    </row>
    <row r="19" spans="1:10" ht="17">
      <c r="A19" t="s">
        <v>2</v>
      </c>
      <c r="B19" s="7">
        <v>3922.7517090000001</v>
      </c>
      <c r="C19" s="7">
        <v>6189.996787</v>
      </c>
      <c r="D19" s="20"/>
      <c r="E19" s="24">
        <v>-1.1674180000000001</v>
      </c>
      <c r="F19" s="24">
        <v>1.431163</v>
      </c>
      <c r="G19" s="21">
        <v>-0.11976199999999999</v>
      </c>
      <c r="H19" s="21">
        <v>-0.117563</v>
      </c>
      <c r="I19" s="21">
        <v>0.301288</v>
      </c>
      <c r="J19" s="22">
        <v>9.0773999999999994E-2</v>
      </c>
    </row>
    <row r="20" spans="1:10" ht="17">
      <c r="A20" t="s">
        <v>3</v>
      </c>
      <c r="B20" s="7">
        <v>3866.4008789999998</v>
      </c>
      <c r="C20" s="7">
        <v>6150.0126739999996</v>
      </c>
      <c r="D20" s="20"/>
      <c r="E20" s="24">
        <v>-1.426507</v>
      </c>
      <c r="F20" s="21">
        <v>1.4944649999999999</v>
      </c>
      <c r="G20" s="21">
        <v>-0.13660800000000001</v>
      </c>
      <c r="H20" s="21">
        <v>-0.134241</v>
      </c>
      <c r="I20" s="21">
        <v>0.30679499999999998</v>
      </c>
      <c r="J20" s="22">
        <v>9.4122999999999998E-2</v>
      </c>
    </row>
    <row r="21" spans="1:10" ht="17">
      <c r="A21" t="s">
        <v>4</v>
      </c>
      <c r="B21" s="7">
        <v>3848.4348140000002</v>
      </c>
      <c r="C21" s="7">
        <v>6368.1821309999996</v>
      </c>
      <c r="D21" s="20"/>
      <c r="E21" s="21">
        <v>-1.0843780000000001</v>
      </c>
      <c r="F21" s="21">
        <v>1.293398</v>
      </c>
      <c r="G21" s="21">
        <v>-5.1914000000000002E-2</v>
      </c>
      <c r="H21" s="21">
        <v>-3.6395999999999998E-2</v>
      </c>
      <c r="I21" s="21">
        <v>0.308477</v>
      </c>
      <c r="J21" s="22">
        <v>9.5158000000000006E-2</v>
      </c>
    </row>
    <row r="22" spans="1:10" ht="17">
      <c r="A22" t="s">
        <v>5</v>
      </c>
      <c r="B22" s="7">
        <v>3802.7597660000001</v>
      </c>
      <c r="C22" s="7">
        <v>6272.7580580000003</v>
      </c>
      <c r="D22" s="20"/>
      <c r="E22" s="24">
        <v>-1.142997</v>
      </c>
      <c r="F22" s="21">
        <v>1.3852690000000001</v>
      </c>
      <c r="G22" s="21">
        <v>-9.3423000000000006E-2</v>
      </c>
      <c r="H22" s="21">
        <v>-8.9440000000000006E-2</v>
      </c>
      <c r="I22" s="21">
        <v>0.29028300000000001</v>
      </c>
      <c r="J22" s="22">
        <v>8.4264000000000006E-2</v>
      </c>
    </row>
    <row r="23" spans="1:10" ht="17">
      <c r="B23" s="8"/>
      <c r="C23" s="8"/>
      <c r="D23" s="20"/>
      <c r="E23" s="24"/>
      <c r="F23" s="21"/>
      <c r="G23" s="21"/>
      <c r="H23" s="21"/>
      <c r="I23" s="21"/>
      <c r="J23" s="22"/>
    </row>
    <row r="24" spans="1:10" ht="17">
      <c r="B24" s="8"/>
      <c r="C24" s="8"/>
      <c r="D24" s="20"/>
      <c r="E24" s="24"/>
      <c r="F24" s="21"/>
      <c r="G24" s="21"/>
      <c r="H24" s="21"/>
      <c r="I24" s="21"/>
      <c r="J24" s="22"/>
    </row>
    <row r="25" spans="1:10" ht="17">
      <c r="A25" t="s">
        <v>18</v>
      </c>
      <c r="B25" s="8"/>
      <c r="C25" s="8"/>
      <c r="D25" s="20"/>
      <c r="E25" s="24"/>
      <c r="F25" s="21"/>
      <c r="G25" s="21"/>
      <c r="H25" s="21"/>
      <c r="I25" s="21"/>
      <c r="J25" s="22"/>
    </row>
    <row r="26" spans="1:10" ht="17">
      <c r="A26" t="s">
        <v>1</v>
      </c>
      <c r="B26" s="7">
        <v>4728.3378910000001</v>
      </c>
      <c r="C26" s="7">
        <v>9094.3051670000004</v>
      </c>
      <c r="D26" s="20" t="s">
        <v>9</v>
      </c>
      <c r="E26" s="24"/>
      <c r="F26" s="21"/>
      <c r="G26" s="21"/>
      <c r="H26" s="21"/>
      <c r="I26" s="21"/>
      <c r="J26" s="22"/>
    </row>
    <row r="27" spans="1:10" ht="17">
      <c r="A27" t="s">
        <v>2</v>
      </c>
      <c r="B27" s="7">
        <v>5053.3725590000004</v>
      </c>
      <c r="C27" s="7">
        <v>8791.3724120000006</v>
      </c>
      <c r="D27" s="20"/>
      <c r="E27" s="24">
        <v>-0.85958999999999997</v>
      </c>
      <c r="F27" s="21">
        <v>1.5012479999999999</v>
      </c>
      <c r="G27" s="21">
        <v>-1.7162E-2</v>
      </c>
      <c r="H27" s="21">
        <v>-4.5014999999999999E-2</v>
      </c>
      <c r="I27" s="21">
        <v>0.25029299999999999</v>
      </c>
      <c r="J27" s="22">
        <v>6.2645999999999993E-2</v>
      </c>
    </row>
    <row r="28" spans="1:10" ht="17">
      <c r="A28" t="s">
        <v>3</v>
      </c>
      <c r="B28" s="7">
        <v>5087.2309569999998</v>
      </c>
      <c r="C28" s="7">
        <v>9093.8259039999994</v>
      </c>
      <c r="D28" s="20"/>
      <c r="E28" s="24">
        <v>-0.864811</v>
      </c>
      <c r="F28" s="21">
        <v>1.7606170000000001</v>
      </c>
      <c r="G28" s="21">
        <v>7.4073E-2</v>
      </c>
      <c r="H28" s="21">
        <v>4.2203999999999998E-2</v>
      </c>
      <c r="I28" s="21">
        <v>0.30190400000000001</v>
      </c>
      <c r="J28" s="22">
        <v>9.1146000000000005E-2</v>
      </c>
    </row>
    <row r="29" spans="1:10" ht="17">
      <c r="A29" t="s">
        <v>4</v>
      </c>
      <c r="B29" s="7">
        <v>4914.3701170000004</v>
      </c>
      <c r="C29" s="7">
        <v>8728.3072460000003</v>
      </c>
      <c r="D29" s="20"/>
      <c r="E29" s="24">
        <v>-1.150887</v>
      </c>
      <c r="F29" s="21">
        <v>0.99704700000000002</v>
      </c>
      <c r="G29" s="21">
        <v>-3.5804000000000002E-2</v>
      </c>
      <c r="H29" s="21">
        <v>-5.9235000000000003E-2</v>
      </c>
      <c r="I29" s="21">
        <v>0.20639299999999999</v>
      </c>
      <c r="J29" s="22">
        <v>4.2597999999999997E-2</v>
      </c>
    </row>
    <row r="30" spans="1:10" ht="17">
      <c r="A30" t="s">
        <v>5</v>
      </c>
      <c r="B30" s="7">
        <v>4886.7729490000002</v>
      </c>
      <c r="C30" s="7">
        <v>8835.655444</v>
      </c>
      <c r="D30" s="20"/>
      <c r="E30" s="24">
        <v>-0.88713900000000001</v>
      </c>
      <c r="F30" s="21">
        <v>0.96508099999999997</v>
      </c>
      <c r="G30" s="21">
        <v>-1.2444E-2</v>
      </c>
      <c r="H30" s="21">
        <v>-3.7185000000000003E-2</v>
      </c>
      <c r="I30" s="21">
        <v>0.20707500000000001</v>
      </c>
      <c r="J30" s="22">
        <v>4.2880000000000001E-2</v>
      </c>
    </row>
    <row r="31" spans="1:10" ht="17">
      <c r="B31" s="8"/>
      <c r="C31" s="8"/>
      <c r="D31" s="20"/>
      <c r="E31" s="24"/>
      <c r="F31" s="21"/>
      <c r="G31" s="21"/>
      <c r="H31" s="21"/>
      <c r="I31" s="21"/>
      <c r="J31" s="22"/>
    </row>
    <row r="32" spans="1:10">
      <c r="B32" s="8"/>
      <c r="C32" s="8"/>
      <c r="D32" s="20"/>
      <c r="E32" s="21"/>
      <c r="F32" s="21"/>
      <c r="G32" s="21"/>
      <c r="H32" s="21"/>
      <c r="I32" s="21"/>
      <c r="J32" s="22"/>
    </row>
    <row r="33" spans="1:10" ht="17">
      <c r="A33" t="s">
        <v>48</v>
      </c>
      <c r="B33" s="8"/>
      <c r="C33" s="8"/>
      <c r="D33" s="23"/>
      <c r="E33" s="21"/>
      <c r="F33" s="21"/>
      <c r="G33" s="21"/>
      <c r="H33" s="21"/>
      <c r="I33" s="21"/>
      <c r="J33" s="22"/>
    </row>
    <row r="34" spans="1:10" ht="17">
      <c r="A34" t="s">
        <v>1</v>
      </c>
      <c r="B34" s="7">
        <v>5579.9028319999998</v>
      </c>
      <c r="C34" s="7">
        <v>10691.776671</v>
      </c>
      <c r="D34" s="20" t="s">
        <v>9</v>
      </c>
      <c r="E34" s="21"/>
      <c r="F34" s="21"/>
      <c r="G34" s="21"/>
      <c r="H34" s="21"/>
      <c r="I34" s="21"/>
      <c r="J34" s="22"/>
    </row>
    <row r="35" spans="1:10" ht="17">
      <c r="A35" t="s">
        <v>2</v>
      </c>
      <c r="B35" s="7">
        <v>6100.890625</v>
      </c>
      <c r="C35" s="7">
        <v>9598.3201860000008</v>
      </c>
      <c r="D35" s="20"/>
      <c r="E35" s="24">
        <v>-1.411116</v>
      </c>
      <c r="F35" s="21">
        <v>1.929189</v>
      </c>
      <c r="G35" s="21">
        <v>-0.16609099999999999</v>
      </c>
      <c r="H35" s="21">
        <v>-0.19325999999999999</v>
      </c>
      <c r="I35" s="21">
        <v>0.31782500000000002</v>
      </c>
      <c r="J35" s="22">
        <v>0.10101300000000001</v>
      </c>
    </row>
    <row r="36" spans="1:10" ht="17">
      <c r="A36" t="s">
        <v>3</v>
      </c>
      <c r="B36" s="7">
        <v>6366.6806640000004</v>
      </c>
      <c r="C36" s="7">
        <v>9521.8692780000001</v>
      </c>
      <c r="D36" s="20"/>
      <c r="E36" s="24">
        <v>-1.8951519999999999</v>
      </c>
      <c r="F36" s="21">
        <v>2.0037859999999998</v>
      </c>
      <c r="G36" s="21">
        <v>-0.22773499999999999</v>
      </c>
      <c r="H36" s="21">
        <v>-0.278229</v>
      </c>
      <c r="I36" s="21">
        <v>0.46566600000000002</v>
      </c>
      <c r="J36" s="22">
        <v>0.21684400000000001</v>
      </c>
    </row>
    <row r="37" spans="1:10" ht="17">
      <c r="A37" t="s">
        <v>4</v>
      </c>
      <c r="B37" s="7">
        <v>5783.5537109999996</v>
      </c>
      <c r="C37" s="7">
        <v>9913.1089049999991</v>
      </c>
      <c r="D37" s="20"/>
      <c r="E37" s="24">
        <v>-1.9171240000000001</v>
      </c>
      <c r="F37" s="21">
        <v>1.824978</v>
      </c>
      <c r="G37" s="21">
        <v>-0.11879099999999999</v>
      </c>
      <c r="H37" s="21">
        <v>-0.122126</v>
      </c>
      <c r="I37" s="21">
        <v>0.31502799999999997</v>
      </c>
      <c r="J37" s="22">
        <v>9.9242999999999998E-2</v>
      </c>
    </row>
    <row r="38" spans="1:10" ht="17">
      <c r="A38" t="s">
        <v>5</v>
      </c>
      <c r="B38" s="7">
        <v>5738.5278319999998</v>
      </c>
      <c r="C38" s="7">
        <v>9833.6923609999994</v>
      </c>
      <c r="D38" s="20"/>
      <c r="E38" s="24">
        <v>-1.951554</v>
      </c>
      <c r="F38" s="21">
        <v>2.0588259999999998</v>
      </c>
      <c r="G38" s="21">
        <v>-0.13206200000000001</v>
      </c>
      <c r="H38" s="21">
        <v>-0.140624</v>
      </c>
      <c r="I38" s="21">
        <v>0.30760399999999999</v>
      </c>
      <c r="J38" s="22">
        <v>9.4619999999999996E-2</v>
      </c>
    </row>
    <row r="39" spans="1:10" ht="17">
      <c r="B39" s="8"/>
      <c r="C39" s="8"/>
      <c r="D39" s="23"/>
      <c r="E39" s="21"/>
      <c r="F39" s="21"/>
      <c r="G39" s="21"/>
      <c r="H39" s="21"/>
      <c r="I39" s="21"/>
      <c r="J39" s="22"/>
    </row>
    <row r="40" spans="1:10" ht="17">
      <c r="B40" s="8"/>
      <c r="C40" s="8"/>
      <c r="D40" s="23"/>
      <c r="E40" s="21"/>
      <c r="F40" s="21"/>
      <c r="G40" s="21"/>
      <c r="H40" s="21"/>
      <c r="I40" s="21"/>
      <c r="J40" s="22"/>
    </row>
    <row r="41" spans="1:10" ht="17">
      <c r="A41" s="2" t="s">
        <v>42</v>
      </c>
      <c r="B41" s="9"/>
      <c r="C41" s="9"/>
      <c r="D41" s="23"/>
      <c r="E41" s="21"/>
      <c r="F41" s="21"/>
      <c r="G41" s="21"/>
      <c r="H41" s="21"/>
      <c r="I41" s="21"/>
      <c r="J41" s="22"/>
    </row>
    <row r="42" spans="1:10" ht="17">
      <c r="A42" s="2" t="s">
        <v>1</v>
      </c>
      <c r="B42" s="10">
        <v>9805.25</v>
      </c>
      <c r="C42" s="10">
        <v>23522.650768</v>
      </c>
      <c r="D42" s="20" t="s">
        <v>9</v>
      </c>
      <c r="E42" s="21"/>
      <c r="F42" s="21"/>
      <c r="G42" s="21"/>
      <c r="H42" s="21"/>
      <c r="I42" s="21"/>
      <c r="J42" s="22"/>
    </row>
    <row r="43" spans="1:10" ht="17">
      <c r="A43" s="2" t="s">
        <v>2</v>
      </c>
      <c r="B43" s="10">
        <v>11430.1875</v>
      </c>
      <c r="C43" s="10">
        <v>23112.700819000002</v>
      </c>
      <c r="D43" s="23"/>
      <c r="E43" s="21">
        <v>-1.991724</v>
      </c>
      <c r="F43" s="21">
        <v>3.1347550000000002</v>
      </c>
      <c r="G43" s="21">
        <v>-2.8131E-2</v>
      </c>
      <c r="H43" s="21">
        <v>-6.2969999999999998E-2</v>
      </c>
      <c r="I43" s="21">
        <v>0.36092200000000002</v>
      </c>
      <c r="J43" s="22">
        <v>0.13026499999999999</v>
      </c>
    </row>
    <row r="44" spans="1:10" ht="17">
      <c r="A44" s="2" t="s">
        <v>3</v>
      </c>
      <c r="B44" s="10">
        <v>11103.332031</v>
      </c>
      <c r="C44" s="10">
        <v>23881.073091999999</v>
      </c>
      <c r="D44" s="23"/>
      <c r="E44" s="21">
        <v>-1.8970309999999999</v>
      </c>
      <c r="F44" s="21">
        <v>2.8266800000000001</v>
      </c>
      <c r="G44" s="21">
        <v>-1.9840000000000001E-3</v>
      </c>
      <c r="H44" s="21">
        <v>-3.8040999999999998E-2</v>
      </c>
      <c r="I44" s="21">
        <v>0.336754</v>
      </c>
      <c r="J44" s="22">
        <v>0.113403</v>
      </c>
    </row>
    <row r="45" spans="1:10" ht="17">
      <c r="A45" s="2" t="s">
        <v>4</v>
      </c>
      <c r="B45" s="10">
        <v>10921.308594</v>
      </c>
      <c r="C45" s="10">
        <v>22762.040524</v>
      </c>
      <c r="D45" s="23"/>
      <c r="E45" s="21">
        <v>-2.0261879999999999</v>
      </c>
      <c r="F45" s="21">
        <v>1.487241</v>
      </c>
      <c r="G45" s="21">
        <v>-3.5879000000000001E-2</v>
      </c>
      <c r="H45" s="21">
        <v>-4.0977E-2</v>
      </c>
      <c r="I45" s="21">
        <v>0.33841399999999999</v>
      </c>
      <c r="J45" s="22">
        <v>0.114524</v>
      </c>
    </row>
    <row r="46" spans="1:10" ht="17">
      <c r="A46" s="2" t="s">
        <v>5</v>
      </c>
      <c r="B46" s="10">
        <v>11095.387694999999</v>
      </c>
      <c r="C46" s="10">
        <v>23787.119073000002</v>
      </c>
      <c r="D46" s="23"/>
      <c r="E46" s="21">
        <v>-1.884131</v>
      </c>
      <c r="F46" s="21">
        <v>1.77545</v>
      </c>
      <c r="G46" s="21">
        <v>0.100243</v>
      </c>
      <c r="H46" s="21">
        <v>9.9506999999999998E-2</v>
      </c>
      <c r="I46" s="21">
        <v>0.39311299999999999</v>
      </c>
      <c r="J46" s="22">
        <v>0.15453800000000001</v>
      </c>
    </row>
    <row r="47" spans="1:10" ht="17">
      <c r="B47" s="8"/>
      <c r="C47" s="8"/>
      <c r="D47" s="20"/>
      <c r="E47" s="24"/>
      <c r="F47" s="21"/>
      <c r="G47" s="21"/>
      <c r="H47" s="21"/>
      <c r="I47" s="21"/>
      <c r="J47" s="22"/>
    </row>
    <row r="48" spans="1:10">
      <c r="A48" s="4"/>
      <c r="B48" s="11"/>
      <c r="C48" s="11"/>
      <c r="D48" s="20"/>
      <c r="E48" s="21"/>
      <c r="F48" s="21"/>
      <c r="G48" s="21"/>
      <c r="H48" s="21"/>
      <c r="I48" s="21"/>
      <c r="J48" s="22"/>
    </row>
    <row r="49" spans="1:10">
      <c r="A49" s="4" t="s">
        <v>57</v>
      </c>
      <c r="B49" s="11"/>
      <c r="C49" s="11"/>
      <c r="D49" s="20"/>
      <c r="E49" s="21"/>
      <c r="F49" s="21"/>
      <c r="G49" s="21"/>
      <c r="H49" s="21"/>
      <c r="I49" s="21"/>
      <c r="J49" s="22"/>
    </row>
    <row r="50" spans="1:10" ht="17">
      <c r="A50" s="4" t="s">
        <v>1</v>
      </c>
      <c r="B50" s="12">
        <f>B42/2</f>
        <v>4902.625</v>
      </c>
      <c r="C50" s="12">
        <f>C42/2</f>
        <v>11761.325384</v>
      </c>
      <c r="D50" s="20"/>
      <c r="E50" s="21"/>
      <c r="F50" s="21"/>
      <c r="G50" s="21"/>
      <c r="H50" s="21"/>
      <c r="I50" s="21"/>
      <c r="J50" s="22"/>
    </row>
    <row r="51" spans="1:10" ht="17">
      <c r="A51" s="4" t="s">
        <v>2</v>
      </c>
      <c r="B51" s="12">
        <f t="shared" ref="B51:C54" si="0">B43/2</f>
        <v>5715.09375</v>
      </c>
      <c r="C51" s="12">
        <f t="shared" si="0"/>
        <v>11556.350409500001</v>
      </c>
      <c r="D51" s="20"/>
      <c r="E51" s="21"/>
      <c r="F51" s="21"/>
      <c r="G51" s="21"/>
      <c r="H51" s="21"/>
      <c r="I51" s="21"/>
      <c r="J51" s="22"/>
    </row>
    <row r="52" spans="1:10" ht="17">
      <c r="A52" s="4" t="s">
        <v>3</v>
      </c>
      <c r="B52" s="12">
        <f t="shared" si="0"/>
        <v>5551.6660155</v>
      </c>
      <c r="C52" s="12">
        <f t="shared" si="0"/>
        <v>11940.536545999999</v>
      </c>
      <c r="D52" s="20"/>
      <c r="E52" s="21"/>
      <c r="F52" s="21"/>
      <c r="G52" s="21"/>
      <c r="H52" s="21"/>
      <c r="I52" s="21"/>
      <c r="J52" s="22"/>
    </row>
    <row r="53" spans="1:10" ht="17">
      <c r="A53" s="4" t="s">
        <v>4</v>
      </c>
      <c r="B53" s="12">
        <f t="shared" si="0"/>
        <v>5460.654297</v>
      </c>
      <c r="C53" s="12">
        <f t="shared" si="0"/>
        <v>11381.020262</v>
      </c>
      <c r="D53" s="20"/>
      <c r="E53" s="21"/>
      <c r="F53" s="21"/>
      <c r="G53" s="21"/>
      <c r="H53" s="21"/>
      <c r="I53" s="21"/>
      <c r="J53" s="22"/>
    </row>
    <row r="54" spans="1:10" ht="17">
      <c r="A54" s="4" t="s">
        <v>5</v>
      </c>
      <c r="B54" s="13">
        <f t="shared" si="0"/>
        <v>5547.6938474999997</v>
      </c>
      <c r="C54" s="13">
        <f t="shared" si="0"/>
        <v>11893.559536500001</v>
      </c>
      <c r="D54" s="25"/>
      <c r="E54" s="26"/>
      <c r="F54" s="26"/>
      <c r="G54" s="26"/>
      <c r="H54" s="26"/>
      <c r="I54" s="26"/>
      <c r="J54" s="27"/>
    </row>
    <row r="55" spans="1:10" ht="17">
      <c r="D55" s="1"/>
    </row>
    <row r="56" spans="1:10" ht="17">
      <c r="A56" s="14" t="s">
        <v>63</v>
      </c>
      <c r="B56" s="15"/>
      <c r="C56" s="15"/>
      <c r="D56" s="16"/>
      <c r="E56" s="15"/>
      <c r="F56" s="15"/>
      <c r="G56" s="15"/>
      <c r="H56" s="15"/>
      <c r="I56" s="15"/>
    </row>
    <row r="57" spans="1:10" ht="17">
      <c r="A57" s="14" t="s">
        <v>62</v>
      </c>
      <c r="B57" s="15"/>
      <c r="C57" s="15"/>
      <c r="D57" s="16"/>
      <c r="E57" s="15"/>
      <c r="F57" s="15"/>
      <c r="G57" s="15"/>
      <c r="H57" s="15"/>
      <c r="I57" s="15"/>
    </row>
    <row r="58" spans="1:10" ht="17">
      <c r="D58" s="1"/>
    </row>
    <row r="59" spans="1:10" ht="17">
      <c r="D59" s="1"/>
    </row>
    <row r="60" spans="1:10" ht="17">
      <c r="D60" s="1"/>
    </row>
    <row r="61" spans="1:10" ht="17">
      <c r="D61" s="1"/>
    </row>
    <row r="62" spans="1:10" ht="17">
      <c r="D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FC4B-A612-C54E-B584-78891D43A2E2}">
  <dimension ref="A1:AJ10"/>
  <sheetViews>
    <sheetView workbookViewId="0">
      <selection activeCell="AF19" sqref="AF19"/>
    </sheetView>
  </sheetViews>
  <sheetFormatPr baseColWidth="10" defaultRowHeight="16"/>
  <cols>
    <col min="1" max="1" width="24.6640625" bestFit="1" customWidth="1"/>
    <col min="2" max="2" width="14" bestFit="1" customWidth="1"/>
    <col min="3" max="3" width="14.6640625" bestFit="1" customWidth="1"/>
    <col min="4" max="4" width="16.83203125" bestFit="1" customWidth="1"/>
    <col min="5" max="6" width="14" bestFit="1" customWidth="1"/>
    <col min="8" max="8" width="14" bestFit="1" customWidth="1"/>
    <col min="9" max="9" width="14.6640625" bestFit="1" customWidth="1"/>
    <col min="10" max="10" width="16.83203125" bestFit="1" customWidth="1"/>
    <col min="11" max="12" width="14" bestFit="1" customWidth="1"/>
  </cols>
  <sheetData>
    <row r="1" spans="1:3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</row>
    <row r="2" spans="1:36" ht="17">
      <c r="A2" s="1" t="s">
        <v>6</v>
      </c>
      <c r="B2" s="1">
        <v>6290.4052730000003</v>
      </c>
      <c r="C2" s="1">
        <v>7080.0981449999999</v>
      </c>
      <c r="D2" s="1">
        <v>6953.9404299999997</v>
      </c>
      <c r="E2" s="1">
        <v>6881.8374020000001</v>
      </c>
      <c r="F2" s="1">
        <v>6752.095703</v>
      </c>
      <c r="H2" s="1">
        <v>6011.6367190000001</v>
      </c>
      <c r="I2" s="1">
        <v>6419.5400390000004</v>
      </c>
      <c r="J2" s="1">
        <v>6294.1376950000003</v>
      </c>
      <c r="K2" s="1">
        <v>6328.2436520000001</v>
      </c>
      <c r="L2" s="1">
        <v>6246.8305659999996</v>
      </c>
      <c r="N2" s="1">
        <v>3750.8142090000001</v>
      </c>
      <c r="O2" s="1">
        <v>3922.7517090000001</v>
      </c>
      <c r="P2" s="1">
        <v>3866.4008789999998</v>
      </c>
      <c r="Q2" s="1">
        <v>3848.4348140000002</v>
      </c>
      <c r="R2" s="1">
        <v>3802.7597660000001</v>
      </c>
      <c r="T2" s="1">
        <v>4728.3378910000001</v>
      </c>
      <c r="U2" s="1">
        <v>5053.3725590000004</v>
      </c>
      <c r="V2" s="1">
        <v>5087.2309569999998</v>
      </c>
      <c r="W2" s="1">
        <v>4914.3701170000004</v>
      </c>
      <c r="X2" s="1">
        <v>4886.7729490000002</v>
      </c>
      <c r="Z2" s="1">
        <v>5579.9028319999998</v>
      </c>
      <c r="AA2" s="1">
        <v>6100.890625</v>
      </c>
      <c r="AB2" s="1">
        <v>6366.6806640000004</v>
      </c>
      <c r="AC2" s="1">
        <v>5783.5537109999996</v>
      </c>
      <c r="AD2" s="1">
        <v>5738.5278319999998</v>
      </c>
      <c r="AF2" s="3">
        <v>9805.25</v>
      </c>
      <c r="AG2" s="3">
        <v>11430.1875</v>
      </c>
      <c r="AH2" s="3">
        <v>11103.332031</v>
      </c>
      <c r="AI2" s="3">
        <v>10921.308594</v>
      </c>
      <c r="AJ2" s="3">
        <v>11095.387694999999</v>
      </c>
    </row>
    <row r="3" spans="1:36" ht="17">
      <c r="A3" s="1" t="s">
        <v>7</v>
      </c>
      <c r="B3" s="1">
        <v>12772.154417</v>
      </c>
      <c r="C3" s="1">
        <v>12091.578548</v>
      </c>
      <c r="D3" s="1">
        <v>12077.470636</v>
      </c>
      <c r="E3" s="1">
        <v>12282.684843999999</v>
      </c>
      <c r="F3" s="1">
        <v>12316.538210999999</v>
      </c>
      <c r="H3" s="1">
        <v>13726.541808</v>
      </c>
      <c r="I3" s="1">
        <v>12750.767734999999</v>
      </c>
      <c r="J3" s="1">
        <v>12854.393467</v>
      </c>
      <c r="K3" s="1">
        <v>13263.814478</v>
      </c>
      <c r="L3" s="1">
        <v>13081.782243</v>
      </c>
      <c r="N3" s="1">
        <v>6847.4907919999996</v>
      </c>
      <c r="O3" s="1">
        <v>6189.996787</v>
      </c>
      <c r="P3" s="1">
        <v>6150.0126739999996</v>
      </c>
      <c r="Q3" s="1">
        <v>6368.1821309999996</v>
      </c>
      <c r="R3" s="1">
        <v>6272.7580580000003</v>
      </c>
      <c r="T3" s="1">
        <v>9094.3051670000004</v>
      </c>
      <c r="U3" s="1">
        <v>8791.3724120000006</v>
      </c>
      <c r="V3" s="1">
        <v>9093.8259039999994</v>
      </c>
      <c r="W3" s="1">
        <v>8728.3072460000003</v>
      </c>
      <c r="X3" s="1">
        <v>8835.655444</v>
      </c>
      <c r="Z3" s="1">
        <v>10691.776671</v>
      </c>
      <c r="AA3" s="1">
        <v>9598.3201860000008</v>
      </c>
      <c r="AB3" s="1">
        <v>9521.8692780000001</v>
      </c>
      <c r="AC3" s="1">
        <v>9913.1089049999991</v>
      </c>
      <c r="AD3" s="1">
        <v>9833.6923609999994</v>
      </c>
      <c r="AF3" s="3">
        <v>23522.650768</v>
      </c>
      <c r="AG3" s="3">
        <v>23112.700819000002</v>
      </c>
      <c r="AH3" s="3">
        <v>23881.073091999999</v>
      </c>
      <c r="AI3" s="3">
        <v>22762.040524</v>
      </c>
      <c r="AJ3" s="3">
        <v>23787.119073000002</v>
      </c>
    </row>
    <row r="4" spans="1:36" ht="17">
      <c r="A4" t="s">
        <v>40</v>
      </c>
      <c r="AF4" s="2"/>
      <c r="AG4" s="3"/>
      <c r="AH4" s="3"/>
      <c r="AI4" s="3"/>
      <c r="AJ4" s="3"/>
    </row>
    <row r="5" spans="1:36" ht="17">
      <c r="A5" t="s">
        <v>10</v>
      </c>
      <c r="B5" t="s">
        <v>41</v>
      </c>
      <c r="C5">
        <v>-1.132401</v>
      </c>
      <c r="D5" s="1">
        <v>-1.256778</v>
      </c>
      <c r="E5" s="1">
        <v>-1.2363580000000001</v>
      </c>
      <c r="F5" s="1">
        <v>-1.3707149999999999</v>
      </c>
      <c r="H5" t="s">
        <v>41</v>
      </c>
      <c r="I5">
        <v>-1.4792609999999999</v>
      </c>
      <c r="J5">
        <v>-1.307329</v>
      </c>
      <c r="K5" s="1">
        <v>-1.7479150000000001</v>
      </c>
      <c r="L5" s="1">
        <v>-1.728019</v>
      </c>
      <c r="N5" t="s">
        <v>41</v>
      </c>
      <c r="O5" s="1">
        <v>-1.1674180000000001</v>
      </c>
      <c r="P5" s="1">
        <v>-1.426507</v>
      </c>
      <c r="Q5">
        <v>-1.0843780000000001</v>
      </c>
      <c r="R5" s="1">
        <v>-1.142997</v>
      </c>
      <c r="T5" t="s">
        <v>41</v>
      </c>
      <c r="U5" s="1">
        <v>-0.85958999999999997</v>
      </c>
      <c r="V5" s="1">
        <v>-0.864811</v>
      </c>
      <c r="W5" s="1">
        <v>-1.150887</v>
      </c>
      <c r="X5" s="1">
        <v>-0.88713900000000001</v>
      </c>
      <c r="Y5" s="1"/>
      <c r="Z5" t="s">
        <v>41</v>
      </c>
      <c r="AA5" s="1">
        <v>-1.411116</v>
      </c>
      <c r="AB5" s="1">
        <v>-1.8951519999999999</v>
      </c>
      <c r="AC5" s="1">
        <v>-1.9171240000000001</v>
      </c>
      <c r="AD5" s="1">
        <v>-1.951554</v>
      </c>
      <c r="AF5" s="2" t="s">
        <v>41</v>
      </c>
      <c r="AG5" s="2">
        <v>-1.991724</v>
      </c>
      <c r="AH5" s="2">
        <v>-1.8970309999999999</v>
      </c>
      <c r="AI5" s="2">
        <v>-2.0261879999999999</v>
      </c>
      <c r="AJ5" s="2">
        <v>-1.884131</v>
      </c>
    </row>
    <row r="6" spans="1:36" ht="17">
      <c r="A6" t="s">
        <v>11</v>
      </c>
      <c r="B6" t="s">
        <v>41</v>
      </c>
      <c r="C6">
        <v>1.885561</v>
      </c>
      <c r="D6">
        <v>2.9321890000000002</v>
      </c>
      <c r="E6">
        <v>1.9234789999999999</v>
      </c>
      <c r="F6">
        <v>1.927548</v>
      </c>
      <c r="H6" t="s">
        <v>41</v>
      </c>
      <c r="I6">
        <v>1.960086</v>
      </c>
      <c r="J6">
        <v>1.74044</v>
      </c>
      <c r="K6">
        <v>1.282019</v>
      </c>
      <c r="L6">
        <v>1.1493409999999999</v>
      </c>
      <c r="N6" t="s">
        <v>41</v>
      </c>
      <c r="O6" s="1">
        <v>1.431163</v>
      </c>
      <c r="P6">
        <v>1.4944649999999999</v>
      </c>
      <c r="Q6">
        <v>1.293398</v>
      </c>
      <c r="R6">
        <v>1.3852690000000001</v>
      </c>
      <c r="T6" t="s">
        <v>41</v>
      </c>
      <c r="U6">
        <v>1.5012479999999999</v>
      </c>
      <c r="V6">
        <v>1.7606170000000001</v>
      </c>
      <c r="W6">
        <v>0.99704700000000002</v>
      </c>
      <c r="X6">
        <v>0.96508099999999997</v>
      </c>
      <c r="Z6" t="s">
        <v>41</v>
      </c>
      <c r="AA6">
        <v>1.929189</v>
      </c>
      <c r="AB6">
        <v>2.0037859999999998</v>
      </c>
      <c r="AC6">
        <v>1.824978</v>
      </c>
      <c r="AD6">
        <v>2.0588259999999998</v>
      </c>
      <c r="AF6" s="2" t="s">
        <v>41</v>
      </c>
      <c r="AG6" s="2">
        <v>3.1347550000000002</v>
      </c>
      <c r="AH6" s="2">
        <v>2.8266800000000001</v>
      </c>
      <c r="AI6" s="2">
        <v>1.487241</v>
      </c>
      <c r="AJ6" s="2">
        <v>1.77545</v>
      </c>
    </row>
    <row r="7" spans="1:36">
      <c r="A7" t="s">
        <v>12</v>
      </c>
      <c r="B7" t="s">
        <v>41</v>
      </c>
      <c r="C7">
        <v>-6.9374000000000005E-2</v>
      </c>
      <c r="D7">
        <v>-8.1268000000000007E-2</v>
      </c>
      <c r="E7">
        <v>-2.7793999999999999E-2</v>
      </c>
      <c r="F7">
        <v>-2.2039E-2</v>
      </c>
      <c r="H7" t="s">
        <v>41</v>
      </c>
      <c r="I7">
        <v>-0.115743</v>
      </c>
      <c r="J7">
        <v>-0.112569</v>
      </c>
      <c r="K7">
        <v>-3.5071999999999999E-2</v>
      </c>
      <c r="L7">
        <v>-7.2804999999999995E-2</v>
      </c>
      <c r="N7" t="s">
        <v>41</v>
      </c>
      <c r="O7">
        <v>-0.11976199999999999</v>
      </c>
      <c r="P7">
        <v>-0.13660800000000001</v>
      </c>
      <c r="Q7">
        <v>-5.1914000000000002E-2</v>
      </c>
      <c r="R7">
        <v>-9.3423000000000006E-2</v>
      </c>
      <c r="T7" t="s">
        <v>41</v>
      </c>
      <c r="U7">
        <v>-1.7162E-2</v>
      </c>
      <c r="V7">
        <v>7.4073E-2</v>
      </c>
      <c r="W7">
        <v>-3.5804000000000002E-2</v>
      </c>
      <c r="X7">
        <v>-1.2444E-2</v>
      </c>
      <c r="Z7" t="s">
        <v>41</v>
      </c>
      <c r="AA7">
        <v>-0.16609099999999999</v>
      </c>
      <c r="AB7">
        <v>-0.22773499999999999</v>
      </c>
      <c r="AC7">
        <v>-0.11879099999999999</v>
      </c>
      <c r="AD7">
        <v>-0.13206200000000001</v>
      </c>
      <c r="AF7" s="2" t="s">
        <v>41</v>
      </c>
      <c r="AG7" s="2">
        <v>-2.8131E-2</v>
      </c>
      <c r="AH7" s="2">
        <v>-1.9840000000000001E-3</v>
      </c>
      <c r="AI7" s="2">
        <v>-3.5879000000000001E-2</v>
      </c>
      <c r="AJ7" s="2">
        <v>0.100243</v>
      </c>
    </row>
    <row r="8" spans="1:36">
      <c r="A8" t="s">
        <v>13</v>
      </c>
      <c r="B8" t="s">
        <v>41</v>
      </c>
      <c r="C8">
        <v>-0.102312</v>
      </c>
      <c r="D8">
        <v>-0.12228799999999999</v>
      </c>
      <c r="E8">
        <v>-5.2859999999999997E-2</v>
      </c>
      <c r="F8">
        <v>-5.0944999999999997E-2</v>
      </c>
      <c r="H8" t="s">
        <v>41</v>
      </c>
      <c r="I8">
        <v>-0.14068600000000001</v>
      </c>
      <c r="J8">
        <v>-0.139131</v>
      </c>
      <c r="K8">
        <v>-3.8445E-2</v>
      </c>
      <c r="L8">
        <v>-7.5899999999999995E-2</v>
      </c>
      <c r="N8" t="s">
        <v>41</v>
      </c>
      <c r="O8">
        <v>-0.117563</v>
      </c>
      <c r="P8">
        <v>-0.134241</v>
      </c>
      <c r="Q8">
        <v>-3.6395999999999998E-2</v>
      </c>
      <c r="R8">
        <v>-8.9440000000000006E-2</v>
      </c>
      <c r="T8" t="s">
        <v>41</v>
      </c>
      <c r="U8">
        <v>-4.5014999999999999E-2</v>
      </c>
      <c r="V8">
        <v>4.2203999999999998E-2</v>
      </c>
      <c r="W8">
        <v>-5.9235000000000003E-2</v>
      </c>
      <c r="X8">
        <v>-3.7185000000000003E-2</v>
      </c>
      <c r="Z8" t="s">
        <v>41</v>
      </c>
      <c r="AA8">
        <v>-0.19325999999999999</v>
      </c>
      <c r="AB8">
        <v>-0.278229</v>
      </c>
      <c r="AC8">
        <v>-0.122126</v>
      </c>
      <c r="AD8">
        <v>-0.140624</v>
      </c>
      <c r="AF8" s="2" t="s">
        <v>41</v>
      </c>
      <c r="AG8" s="2">
        <v>-6.2969999999999998E-2</v>
      </c>
      <c r="AH8" s="2">
        <v>-3.8040999999999998E-2</v>
      </c>
      <c r="AI8" s="2">
        <v>-4.0977E-2</v>
      </c>
      <c r="AJ8" s="2">
        <v>9.9506999999999998E-2</v>
      </c>
    </row>
    <row r="9" spans="1:36">
      <c r="A9" t="s">
        <v>14</v>
      </c>
      <c r="B9" t="s">
        <v>41</v>
      </c>
      <c r="C9">
        <v>0.28828399999999998</v>
      </c>
      <c r="D9">
        <v>0.28456500000000001</v>
      </c>
      <c r="E9">
        <v>0.28892099999999998</v>
      </c>
      <c r="F9">
        <v>0.272343</v>
      </c>
      <c r="H9" t="s">
        <v>41</v>
      </c>
      <c r="I9">
        <v>0.25214599999999998</v>
      </c>
      <c r="J9">
        <v>0.23691899999999999</v>
      </c>
      <c r="K9">
        <v>0.26369799999999999</v>
      </c>
      <c r="L9">
        <v>0.23513899999999999</v>
      </c>
      <c r="N9" t="s">
        <v>41</v>
      </c>
      <c r="O9">
        <v>0.301288</v>
      </c>
      <c r="P9">
        <v>0.30679499999999998</v>
      </c>
      <c r="Q9">
        <v>0.308477</v>
      </c>
      <c r="R9">
        <v>0.29028300000000001</v>
      </c>
      <c r="T9" t="s">
        <v>41</v>
      </c>
      <c r="U9">
        <v>0.25029299999999999</v>
      </c>
      <c r="V9">
        <v>0.30190400000000001</v>
      </c>
      <c r="W9">
        <v>0.20639299999999999</v>
      </c>
      <c r="X9">
        <v>0.20707500000000001</v>
      </c>
      <c r="Z9" t="s">
        <v>41</v>
      </c>
      <c r="AA9">
        <v>0.31782500000000002</v>
      </c>
      <c r="AB9">
        <v>0.46566600000000002</v>
      </c>
      <c r="AC9">
        <v>0.31502799999999997</v>
      </c>
      <c r="AD9">
        <v>0.30760399999999999</v>
      </c>
      <c r="AF9" s="2" t="s">
        <v>41</v>
      </c>
      <c r="AG9" s="2">
        <v>0.36092200000000002</v>
      </c>
      <c r="AH9" s="2">
        <v>0.336754</v>
      </c>
      <c r="AI9" s="2">
        <v>0.33841399999999999</v>
      </c>
      <c r="AJ9" s="2">
        <v>0.39311299999999999</v>
      </c>
    </row>
    <row r="10" spans="1:36">
      <c r="A10" t="s">
        <v>15</v>
      </c>
      <c r="B10" t="s">
        <v>41</v>
      </c>
      <c r="C10">
        <v>8.3108000000000001E-2</v>
      </c>
      <c r="D10">
        <v>8.0976999999999993E-2</v>
      </c>
      <c r="E10">
        <v>8.3474999999999994E-2</v>
      </c>
      <c r="F10">
        <v>7.4171000000000001E-2</v>
      </c>
      <c r="H10" t="s">
        <v>41</v>
      </c>
      <c r="I10">
        <v>6.3577999999999996E-2</v>
      </c>
      <c r="J10">
        <v>5.6129999999999999E-2</v>
      </c>
      <c r="K10">
        <v>6.9537000000000002E-2</v>
      </c>
      <c r="L10">
        <v>5.5289999999999999E-2</v>
      </c>
      <c r="N10" t="s">
        <v>41</v>
      </c>
      <c r="O10">
        <v>9.0773999999999994E-2</v>
      </c>
      <c r="P10">
        <v>9.4122999999999998E-2</v>
      </c>
      <c r="Q10">
        <v>9.5158000000000006E-2</v>
      </c>
      <c r="R10">
        <v>8.4264000000000006E-2</v>
      </c>
      <c r="T10" t="s">
        <v>41</v>
      </c>
      <c r="U10">
        <v>6.2645999999999993E-2</v>
      </c>
      <c r="V10">
        <v>9.1146000000000005E-2</v>
      </c>
      <c r="W10">
        <v>4.2597999999999997E-2</v>
      </c>
      <c r="X10">
        <v>4.2880000000000001E-2</v>
      </c>
      <c r="Z10" t="s">
        <v>41</v>
      </c>
      <c r="AA10">
        <v>0.10101300000000001</v>
      </c>
      <c r="AB10">
        <v>0.21684400000000001</v>
      </c>
      <c r="AC10">
        <v>9.9242999999999998E-2</v>
      </c>
      <c r="AD10">
        <v>9.4619999999999996E-2</v>
      </c>
      <c r="AF10" s="2" t="s">
        <v>41</v>
      </c>
      <c r="AG10" s="2">
        <v>0.13026499999999999</v>
      </c>
      <c r="AH10" s="2">
        <v>0.113403</v>
      </c>
      <c r="AI10" s="2">
        <v>0.114524</v>
      </c>
      <c r="AJ10" s="2">
        <v>0.15453800000000001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DATA-transposed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2023-08-03T22:03:21Z</dcterms:created>
  <dcterms:modified xsi:type="dcterms:W3CDTF">2023-10-12T15:05:00Z</dcterms:modified>
</cp:coreProperties>
</file>