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nicolas/Github/nvanvlasselaer/third-occipital-nerve/data/"/>
    </mc:Choice>
  </mc:AlternateContent>
  <xr:revisionPtr revIDLastSave="0" documentId="13_ncr:1_{42150400-16A4-A247-9374-87F0503DA1E8}" xr6:coauthVersionLast="47" xr6:coauthVersionMax="47" xr10:uidLastSave="{00000000-0000-0000-0000-000000000000}"/>
  <bookViews>
    <workbookView xWindow="1000" yWindow="760" windowWidth="33560" windowHeight="21580" activeTab="1" xr2:uid="{21115EED-8A63-2947-8EF9-1D4A0A9F7479}"/>
  </bookViews>
  <sheets>
    <sheet name="workbook" sheetId="1" r:id="rId1"/>
    <sheet name="cle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2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2" i="2"/>
  <c r="R3" i="2"/>
  <c r="R6" i="2"/>
  <c r="R7" i="2"/>
  <c r="R8" i="2"/>
  <c r="R9" i="2"/>
  <c r="R12" i="2"/>
  <c r="R13" i="2"/>
  <c r="R14" i="2"/>
  <c r="R15" i="2"/>
  <c r="R16" i="2"/>
  <c r="R17" i="2"/>
  <c r="R18" i="2"/>
  <c r="R19" i="2"/>
  <c r="R20" i="2"/>
  <c r="R22" i="2"/>
  <c r="R26" i="2"/>
  <c r="R28" i="2"/>
  <c r="R29" i="2"/>
  <c r="R30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2" i="2"/>
  <c r="N3" i="2"/>
  <c r="O3" i="2"/>
  <c r="P3" i="2"/>
  <c r="Q3" i="2"/>
  <c r="N4" i="2"/>
  <c r="Q4" i="2"/>
  <c r="N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Q10" i="2"/>
  <c r="N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2" i="2"/>
  <c r="O22" i="2"/>
  <c r="P22" i="2"/>
  <c r="Q22" i="2"/>
  <c r="N24" i="2"/>
  <c r="Q24" i="2"/>
  <c r="N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O2" i="2"/>
  <c r="P2" i="2"/>
  <c r="Q2" i="2"/>
  <c r="N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2" i="2"/>
  <c r="J22" i="2"/>
  <c r="K22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J2" i="2"/>
  <c r="K2" i="2"/>
  <c r="I2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A22" i="2"/>
  <c r="B22" i="2"/>
  <c r="C22" i="2"/>
  <c r="D22" i="2"/>
  <c r="E22" i="2"/>
  <c r="F22" i="2"/>
  <c r="G22" i="2"/>
  <c r="H22" i="2"/>
  <c r="A23" i="2"/>
  <c r="B23" i="2"/>
  <c r="C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3" i="2"/>
  <c r="B3" i="2"/>
  <c r="C3" i="2"/>
  <c r="D3" i="2"/>
  <c r="E3" i="2"/>
  <c r="F3" i="2"/>
  <c r="G3" i="2"/>
  <c r="H3" i="2"/>
  <c r="H2" i="2"/>
  <c r="W8" i="1"/>
  <c r="G2" i="2"/>
  <c r="F2" i="2"/>
  <c r="E2" i="2"/>
  <c r="D2" i="2"/>
  <c r="C2" i="2"/>
  <c r="B2" i="2"/>
  <c r="A2" i="2"/>
  <c r="W4" i="1"/>
  <c r="W5" i="1"/>
  <c r="W6" i="1"/>
  <c r="W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G54" i="2" s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3" i="1"/>
</calcChain>
</file>

<file path=xl/sharedStrings.xml><?xml version="1.0" encoding="utf-8"?>
<sst xmlns="http://schemas.openxmlformats.org/spreadsheetml/2006/main" count="150" uniqueCount="70">
  <si>
    <t>Specimen</t>
  </si>
  <si>
    <t>Where the TON crosses the joint</t>
  </si>
  <si>
    <t>At what Angle:</t>
  </si>
  <si>
    <t>Distance to the joint</t>
  </si>
  <si>
    <t>Degenerative lipping</t>
  </si>
  <si>
    <t>TON notch</t>
  </si>
  <si>
    <t xml:space="preserve">Angle: </t>
  </si>
  <si>
    <t>NR</t>
  </si>
  <si>
    <t>Comminicating branche</t>
  </si>
  <si>
    <t>Comminicating branche crossing joint lateral/cranial</t>
  </si>
  <si>
    <t>Articulating branche</t>
  </si>
  <si>
    <t>Vertebral fusion</t>
  </si>
  <si>
    <t>Comminicating/articulating branche notch</t>
  </si>
  <si>
    <t>Paralel branch crossing joint lateral</t>
  </si>
  <si>
    <t>Nerve sticking to the roof of superior facet C3</t>
  </si>
  <si>
    <t>Comminicating branche perforates the obliq inf m.</t>
  </si>
  <si>
    <t>Fresh specimen</t>
  </si>
  <si>
    <t>Descending branch C3 not coming from C3 but C2 and crossing TON</t>
  </si>
  <si>
    <t xml:space="preserve">Superior facet and inferior facet C3 closing in the TON </t>
  </si>
  <si>
    <t xml:space="preserve">Weird flat piece of bone extracted from the joint? </t>
  </si>
  <si>
    <t>Branch from C2 going caudal (inferior branch), without communicating with C3</t>
  </si>
  <si>
    <t xml:space="preserve">Both TON and inferior branch crossing joint </t>
  </si>
  <si>
    <t>Split inf branch proximal, runnen caudal not crossing facet</t>
  </si>
  <si>
    <t>Angle between the two curves at the closest points (degrees)</t>
  </si>
  <si>
    <t>Angle between the two curves at the closest points to 'Kruising'</t>
  </si>
  <si>
    <t>Angle between 'Tangent Vector A to 'L_Kruising'' and the plane (degrees)</t>
  </si>
  <si>
    <t xml:space="preserve">AVERAGE ANGLE OF THREE </t>
  </si>
  <si>
    <t>Distance between Facet and NOT at the closest points to 'Kruising' (mm)</t>
  </si>
  <si>
    <t>Percentage of the L Facet curve before the closest point to 'Kruising' (anterior)</t>
  </si>
  <si>
    <t>Percentage of the L Facet curve after the closest point to 'Kruising' (posterior)</t>
  </si>
  <si>
    <t xml:space="preserve"> </t>
  </si>
  <si>
    <t>Side</t>
  </si>
  <si>
    <t>Lateral</t>
  </si>
  <si>
    <t>Laterodorsal</t>
  </si>
  <si>
    <t>Dorsal</t>
  </si>
  <si>
    <t xml:space="preserve">underneed the joint </t>
  </si>
  <si>
    <t>Large</t>
  </si>
  <si>
    <t>Medium</t>
  </si>
  <si>
    <t>Small</t>
  </si>
  <si>
    <t>Very small</t>
  </si>
  <si>
    <t>Close in contact with the joint</t>
  </si>
  <si>
    <t>With adipose tissue separating the nerve from the joint</t>
  </si>
  <si>
    <t>Not present</t>
  </si>
  <si>
    <t>Slightly present</t>
  </si>
  <si>
    <t>Clearly present</t>
  </si>
  <si>
    <t>Slightly present (+-1mm)</t>
  </si>
  <si>
    <t>Clearly present (&gt;1mm)</t>
  </si>
  <si>
    <t>R</t>
  </si>
  <si>
    <t>L</t>
  </si>
  <si>
    <t>194_2</t>
  </si>
  <si>
    <t>Comminicating branche crossing after joint</t>
  </si>
  <si>
    <t>specimen_id</t>
  </si>
  <si>
    <t>side</t>
  </si>
  <si>
    <t>fresh_specimen</t>
  </si>
  <si>
    <t>ton_crossing</t>
  </si>
  <si>
    <t>ton_cross_angle</t>
  </si>
  <si>
    <t>distance_joint</t>
  </si>
  <si>
    <t>deg_lipping</t>
  </si>
  <si>
    <t>ton_notch</t>
  </si>
  <si>
    <t>comm_branch</t>
  </si>
  <si>
    <t>comm_branch_lateral</t>
  </si>
  <si>
    <t>comm_branch_after</t>
  </si>
  <si>
    <t>angle_crossing</t>
  </si>
  <si>
    <t>angle_plane</t>
  </si>
  <si>
    <t>angle_closest</t>
  </si>
  <si>
    <t>angle_avg</t>
  </si>
  <si>
    <t>distance_before</t>
  </si>
  <si>
    <t>comm_branch_notch</t>
  </si>
  <si>
    <t>vertebral_fusion</t>
  </si>
  <si>
    <t>distance_after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</si>
</sst>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1" fillId="0" borderId="0" xfId="0" applyNumberFormat="1" applyFont="1"/>
    <xf numFmtId="2" fontId="1" fillId="2" borderId="0" xfId="0" applyNumberFormat="1" applyFont="1" applyFill="1"/>
    <xf numFmtId="0" fontId="0" fillId="7" borderId="0" xfId="0" applyFill="1"/>
    <xf numFmtId="0" fontId="2" fillId="0" borderId="0" xfId="0" applyFon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978F-9236-7048-973D-B47613F98D32}">
  <dimension ref="A1:AT82"/>
  <sheetViews>
    <sheetView topLeftCell="AM1" zoomScale="70" zoomScaleNormal="70" workbookViewId="0">
      <selection activeCell="AT2" sqref="AT2:AT82"/>
    </sheetView>
  </sheetViews>
  <sheetFormatPr baseColWidth="10" defaultColWidth="10.83203125" defaultRowHeight="16" x14ac:dyDescent="0.2"/>
  <cols>
    <col min="1" max="1" width="9.1640625" bestFit="1" customWidth="1"/>
    <col min="2" max="2" width="9.1640625" customWidth="1"/>
    <col min="4" max="4" width="10.33203125" bestFit="1" customWidth="1"/>
    <col min="5" max="5" width="10.5" bestFit="1" customWidth="1"/>
    <col min="13" max="13" width="25.5" bestFit="1" customWidth="1"/>
    <col min="14" max="15" width="41.5" customWidth="1"/>
    <col min="17" max="18" width="13.5" bestFit="1" customWidth="1"/>
    <col min="19" max="19" width="13.5" customWidth="1"/>
    <col min="21" max="21" width="21" bestFit="1" customWidth="1"/>
    <col min="22" max="22" width="20.33203125" bestFit="1" customWidth="1"/>
    <col min="23" max="23" width="20.33203125" customWidth="1"/>
    <col min="24" max="24" width="20.6640625" bestFit="1" customWidth="1"/>
    <col min="25" max="26" width="42.1640625" customWidth="1"/>
    <col min="27" max="27" width="17.6640625" bestFit="1" customWidth="1"/>
    <col min="28" max="28" width="13.83203125" bestFit="1" customWidth="1"/>
    <col min="29" max="29" width="36.1640625" bestFit="1" customWidth="1"/>
    <col min="30" max="30" width="30" bestFit="1" customWidth="1"/>
    <col min="31" max="31" width="37.83203125" bestFit="1" customWidth="1"/>
    <col min="32" max="32" width="42.1640625" bestFit="1" customWidth="1"/>
    <col min="33" max="33" width="13.83203125" bestFit="1" customWidth="1"/>
    <col min="34" max="34" width="54" customWidth="1"/>
    <col min="35" max="35" width="45.1640625" bestFit="1" customWidth="1"/>
    <col min="36" max="36" width="41.1640625" bestFit="1" customWidth="1"/>
    <col min="37" max="37" width="65.5" bestFit="1" customWidth="1"/>
    <col min="38" max="38" width="36.33203125" bestFit="1" customWidth="1"/>
    <col min="39" max="39" width="48.5" bestFit="1" customWidth="1"/>
    <col min="40" max="40" width="50.5" bestFit="1" customWidth="1"/>
    <col min="41" max="41" width="51.83203125" bestFit="1" customWidth="1"/>
    <col min="42" max="42" width="55" customWidth="1"/>
    <col min="43" max="43" width="23.5" bestFit="1" customWidth="1"/>
    <col min="44" max="44" width="54.1640625" customWidth="1"/>
    <col min="45" max="45" width="57.6640625" customWidth="1"/>
    <col min="46" max="46" width="57.1640625" customWidth="1"/>
  </cols>
  <sheetData>
    <row r="1" spans="1:46" x14ac:dyDescent="0.2">
      <c r="A1" s="2" t="s">
        <v>0</v>
      </c>
      <c r="B1" s="2"/>
      <c r="C1" s="3" t="s">
        <v>1</v>
      </c>
      <c r="D1" s="3"/>
      <c r="E1" s="3"/>
      <c r="F1" s="3"/>
      <c r="G1" s="3"/>
      <c r="H1" s="2" t="s">
        <v>2</v>
      </c>
      <c r="I1" s="2"/>
      <c r="J1" s="2"/>
      <c r="K1" s="2"/>
      <c r="L1" s="2"/>
      <c r="M1" s="3" t="s">
        <v>3</v>
      </c>
      <c r="N1" s="3"/>
      <c r="O1" s="3"/>
      <c r="P1" s="2" t="s">
        <v>4</v>
      </c>
      <c r="Q1" s="2"/>
      <c r="R1" s="2"/>
      <c r="S1" s="2"/>
      <c r="T1" s="3" t="s">
        <v>5</v>
      </c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 t="s">
        <v>6</v>
      </c>
      <c r="AO1" s="5"/>
      <c r="AP1" s="5"/>
      <c r="AQ1" s="5"/>
      <c r="AR1" s="5"/>
      <c r="AS1" s="5"/>
      <c r="AT1" s="5"/>
    </row>
    <row r="2" spans="1:46" ht="26" customHeight="1" x14ac:dyDescent="0.2">
      <c r="A2" s="2" t="s">
        <v>7</v>
      </c>
      <c r="B2" s="2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/>
      <c r="H2" s="2" t="s">
        <v>36</v>
      </c>
      <c r="I2" s="2" t="s">
        <v>37</v>
      </c>
      <c r="J2" s="2" t="s">
        <v>38</v>
      </c>
      <c r="K2" s="2" t="s">
        <v>39</v>
      </c>
      <c r="L2" s="2"/>
      <c r="M2" s="3" t="s">
        <v>40</v>
      </c>
      <c r="N2" s="3" t="s">
        <v>41</v>
      </c>
      <c r="O2" s="3"/>
      <c r="P2" s="2" t="s">
        <v>42</v>
      </c>
      <c r="Q2" s="2" t="s">
        <v>43</v>
      </c>
      <c r="R2" s="2" t="s">
        <v>44</v>
      </c>
      <c r="S2" s="2"/>
      <c r="T2" s="3" t="s">
        <v>42</v>
      </c>
      <c r="U2" s="3" t="s">
        <v>45</v>
      </c>
      <c r="V2" s="3" t="s">
        <v>46</v>
      </c>
      <c r="W2" s="3"/>
      <c r="X2" s="4" t="s">
        <v>8</v>
      </c>
      <c r="Y2" s="4" t="s">
        <v>9</v>
      </c>
      <c r="Z2" s="8" t="s">
        <v>50</v>
      </c>
      <c r="AA2" s="4" t="s">
        <v>10</v>
      </c>
      <c r="AB2" s="4" t="s">
        <v>11</v>
      </c>
      <c r="AC2" s="4" t="s">
        <v>12</v>
      </c>
      <c r="AD2" s="4" t="s">
        <v>13</v>
      </c>
      <c r="AE2" s="4" t="s">
        <v>14</v>
      </c>
      <c r="AF2" s="4" t="s">
        <v>15</v>
      </c>
      <c r="AG2" s="4" t="s">
        <v>16</v>
      </c>
      <c r="AH2" s="4" t="s">
        <v>17</v>
      </c>
      <c r="AI2" s="4" t="s">
        <v>18</v>
      </c>
      <c r="AJ2" s="4" t="s">
        <v>19</v>
      </c>
      <c r="AK2" s="4" t="s">
        <v>20</v>
      </c>
      <c r="AL2" s="4" t="s">
        <v>21</v>
      </c>
      <c r="AM2" s="4" t="s">
        <v>22</v>
      </c>
      <c r="AN2" s="5" t="s">
        <v>23</v>
      </c>
      <c r="AO2" s="5" t="s">
        <v>24</v>
      </c>
      <c r="AP2" s="5" t="s">
        <v>25</v>
      </c>
      <c r="AQ2" s="5" t="s">
        <v>26</v>
      </c>
      <c r="AR2" s="5" t="s">
        <v>27</v>
      </c>
      <c r="AS2" s="5" t="s">
        <v>28</v>
      </c>
      <c r="AT2" s="5" t="s">
        <v>29</v>
      </c>
    </row>
    <row r="3" spans="1:46" x14ac:dyDescent="0.2">
      <c r="A3">
        <v>7</v>
      </c>
      <c r="B3" t="s">
        <v>47</v>
      </c>
      <c r="C3">
        <v>1</v>
      </c>
      <c r="D3">
        <v>0</v>
      </c>
      <c r="E3">
        <v>0</v>
      </c>
      <c r="F3">
        <v>0</v>
      </c>
      <c r="G3" t="str">
        <f>IF(C3=1,"lateral",IF(D3=1,"laterodorsal",IF(E3=1,"dorsal",IF(F3=1,"underneed"))))</f>
        <v>lateral</v>
      </c>
      <c r="H3">
        <v>1</v>
      </c>
      <c r="I3">
        <v>0</v>
      </c>
      <c r="J3">
        <v>0</v>
      </c>
      <c r="K3">
        <v>0</v>
      </c>
      <c r="L3" t="str">
        <f>IF(H3=1,"large",IF(I3=1,"medium",IF(J3=1,"small",IF(K3=1,"very small"))))</f>
        <v>large</v>
      </c>
      <c r="M3">
        <v>1</v>
      </c>
      <c r="N3">
        <v>0</v>
      </c>
      <c r="O3" t="str">
        <f>IF(M3=1,"close",IF(N3=1,"far"))</f>
        <v>close</v>
      </c>
      <c r="P3">
        <v>0</v>
      </c>
      <c r="Q3">
        <v>0</v>
      </c>
      <c r="R3">
        <v>1</v>
      </c>
      <c r="S3" t="str">
        <f>IF(P3=1,"not present",IF(Q3=1,"slightly present",IF(R3=1,"clearly present")))</f>
        <v>clearly present</v>
      </c>
      <c r="T3">
        <v>0</v>
      </c>
      <c r="U3">
        <v>1</v>
      </c>
      <c r="V3">
        <v>0</v>
      </c>
      <c r="W3" t="str">
        <f>IF(T3=1,"not present",IF(U3=1,"slightly present",IF(V3=1,"clearly present")))</f>
        <v>slightly present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6">
        <v>46.792138662699699</v>
      </c>
      <c r="AO3" s="6">
        <v>44.489487470275101</v>
      </c>
      <c r="AP3" s="6">
        <v>44.241012495688103</v>
      </c>
      <c r="AQ3" s="6">
        <v>45.174212876220963</v>
      </c>
      <c r="AR3" s="6">
        <v>0.90204190578896404</v>
      </c>
      <c r="AS3" s="6">
        <v>8.1657274638672099</v>
      </c>
      <c r="AT3" s="6">
        <v>91.834272536132701</v>
      </c>
    </row>
    <row r="4" spans="1:46" x14ac:dyDescent="0.2">
      <c r="A4">
        <v>7</v>
      </c>
      <c r="B4" t="s">
        <v>48</v>
      </c>
      <c r="C4">
        <v>0</v>
      </c>
      <c r="D4">
        <v>1</v>
      </c>
      <c r="E4">
        <v>0</v>
      </c>
      <c r="F4">
        <v>0</v>
      </c>
      <c r="G4" t="str">
        <f t="shared" ref="G4:G67" si="0">IF(C4=1,"lateral",IF(D4=1,"laterodorsal",IF(E4=1,"dorsal",IF(F4=1,"underneed"))))</f>
        <v>laterodorsal</v>
      </c>
      <c r="H4">
        <v>1</v>
      </c>
      <c r="I4">
        <v>0</v>
      </c>
      <c r="J4">
        <v>0</v>
      </c>
      <c r="K4">
        <v>0</v>
      </c>
      <c r="L4" t="str">
        <f t="shared" ref="L4:L67" si="1">IF(H4=1,"large",IF(I4=1,"medium",IF(J4=1,"small",IF(K4=1,"very small"))))</f>
        <v>large</v>
      </c>
      <c r="M4">
        <v>0</v>
      </c>
      <c r="N4">
        <v>1</v>
      </c>
      <c r="O4" t="str">
        <f t="shared" ref="O4:O67" si="2">IF(M4=1,"close",IF(N4=1,"far"))</f>
        <v>far</v>
      </c>
      <c r="P4">
        <v>0</v>
      </c>
      <c r="Q4">
        <v>1</v>
      </c>
      <c r="R4">
        <v>0</v>
      </c>
      <c r="S4" t="str">
        <f t="shared" ref="S4:S67" si="3">IF(P4=1,"not present",IF(Q4=1,"slightly present",IF(R4=1,"clearly present")))</f>
        <v>slightly present</v>
      </c>
      <c r="T4">
        <v>1</v>
      </c>
      <c r="U4">
        <v>0</v>
      </c>
      <c r="V4">
        <v>0</v>
      </c>
      <c r="W4" t="str">
        <f t="shared" ref="W4:W67" si="4">IF(T4=1,"not present",IF(U4=1,"slightly present",IF(V4=1,"clearly present")))</f>
        <v>not present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6">
        <v>45.020401795452401</v>
      </c>
      <c r="AO4" s="6">
        <v>45.972642668581798</v>
      </c>
      <c r="AP4" s="6">
        <v>44.987912844688204</v>
      </c>
      <c r="AQ4" s="6">
        <v>45.326985769574129</v>
      </c>
      <c r="AR4" s="6">
        <v>1.4658608087414899</v>
      </c>
      <c r="AS4" s="6">
        <v>54.655656500323303</v>
      </c>
      <c r="AT4" s="6">
        <v>45.344343499676597</v>
      </c>
    </row>
    <row r="5" spans="1:46" x14ac:dyDescent="0.2">
      <c r="A5">
        <v>8</v>
      </c>
      <c r="B5" t="s">
        <v>47</v>
      </c>
      <c r="C5">
        <v>0</v>
      </c>
      <c r="D5">
        <v>0</v>
      </c>
      <c r="E5">
        <v>0</v>
      </c>
      <c r="F5">
        <v>1</v>
      </c>
      <c r="G5" t="str">
        <f t="shared" si="0"/>
        <v>underneed</v>
      </c>
      <c r="H5">
        <v>0</v>
      </c>
      <c r="I5">
        <v>0</v>
      </c>
      <c r="J5">
        <v>0</v>
      </c>
      <c r="K5">
        <v>1</v>
      </c>
      <c r="L5" t="str">
        <f t="shared" si="1"/>
        <v>very small</v>
      </c>
      <c r="M5">
        <v>0</v>
      </c>
      <c r="N5">
        <v>1</v>
      </c>
      <c r="O5" t="str">
        <f t="shared" si="2"/>
        <v>far</v>
      </c>
      <c r="P5">
        <v>0</v>
      </c>
      <c r="Q5">
        <v>1</v>
      </c>
      <c r="R5">
        <v>0</v>
      </c>
      <c r="S5" t="str">
        <f t="shared" si="3"/>
        <v>slightly present</v>
      </c>
      <c r="T5">
        <v>1</v>
      </c>
      <c r="U5">
        <v>0</v>
      </c>
      <c r="V5">
        <v>0</v>
      </c>
      <c r="W5" t="str">
        <f t="shared" si="4"/>
        <v>not present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6">
        <v>27.011627696501002</v>
      </c>
      <c r="AO5" s="6"/>
      <c r="AP5" s="6"/>
      <c r="AQ5" s="6">
        <v>27.011627696501002</v>
      </c>
      <c r="AR5" s="6"/>
      <c r="AS5" s="6"/>
      <c r="AT5" s="6"/>
    </row>
    <row r="6" spans="1:46" x14ac:dyDescent="0.2">
      <c r="A6">
        <v>8</v>
      </c>
      <c r="B6" t="s">
        <v>48</v>
      </c>
      <c r="C6">
        <v>0</v>
      </c>
      <c r="D6">
        <v>0</v>
      </c>
      <c r="E6">
        <v>0</v>
      </c>
      <c r="F6">
        <v>1</v>
      </c>
      <c r="G6" t="str">
        <f t="shared" si="0"/>
        <v>underneed</v>
      </c>
      <c r="H6">
        <v>0</v>
      </c>
      <c r="I6">
        <v>0</v>
      </c>
      <c r="J6">
        <v>0</v>
      </c>
      <c r="K6">
        <v>1</v>
      </c>
      <c r="L6" t="str">
        <f t="shared" si="1"/>
        <v>very small</v>
      </c>
      <c r="M6">
        <v>0</v>
      </c>
      <c r="N6">
        <v>1</v>
      </c>
      <c r="O6" t="str">
        <f t="shared" si="2"/>
        <v>far</v>
      </c>
      <c r="P6">
        <v>0</v>
      </c>
      <c r="Q6">
        <v>1</v>
      </c>
      <c r="R6">
        <v>0</v>
      </c>
      <c r="S6" t="str">
        <f t="shared" si="3"/>
        <v>slightly present</v>
      </c>
      <c r="T6">
        <v>1</v>
      </c>
      <c r="U6">
        <v>0</v>
      </c>
      <c r="V6">
        <v>0</v>
      </c>
      <c r="W6" t="str">
        <f t="shared" si="4"/>
        <v>not present</v>
      </c>
      <c r="X6">
        <v>1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6">
        <v>30.187601728039098</v>
      </c>
      <c r="AO6" s="6"/>
      <c r="AP6" s="6"/>
      <c r="AQ6" s="6">
        <v>30.187601728039098</v>
      </c>
      <c r="AR6" s="6"/>
      <c r="AS6" s="6"/>
      <c r="AT6" s="6"/>
    </row>
    <row r="7" spans="1:46" x14ac:dyDescent="0.2">
      <c r="A7">
        <v>25</v>
      </c>
      <c r="B7" t="s">
        <v>48</v>
      </c>
      <c r="C7">
        <v>0</v>
      </c>
      <c r="D7">
        <v>1</v>
      </c>
      <c r="E7">
        <v>0</v>
      </c>
      <c r="F7">
        <v>0</v>
      </c>
      <c r="G7" t="str">
        <f t="shared" si="0"/>
        <v>laterodorsal</v>
      </c>
      <c r="H7">
        <v>0</v>
      </c>
      <c r="I7">
        <v>1</v>
      </c>
      <c r="J7">
        <v>0</v>
      </c>
      <c r="K7">
        <v>0</v>
      </c>
      <c r="L7" t="str">
        <f t="shared" si="1"/>
        <v>medium</v>
      </c>
      <c r="M7">
        <v>1</v>
      </c>
      <c r="N7">
        <v>0</v>
      </c>
      <c r="O7" t="str">
        <f t="shared" si="2"/>
        <v>close</v>
      </c>
      <c r="P7">
        <v>0</v>
      </c>
      <c r="Q7">
        <v>1</v>
      </c>
      <c r="R7">
        <v>0</v>
      </c>
      <c r="S7" t="str">
        <f t="shared" si="3"/>
        <v>slightly present</v>
      </c>
      <c r="T7">
        <v>1</v>
      </c>
      <c r="U7">
        <v>0</v>
      </c>
      <c r="V7">
        <v>0</v>
      </c>
      <c r="W7" t="str">
        <f t="shared" si="4"/>
        <v>not present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6">
        <v>50.700373838518601</v>
      </c>
      <c r="AO7" s="6">
        <v>52.762129639432601</v>
      </c>
      <c r="AP7" s="6">
        <v>49.431331272231503</v>
      </c>
      <c r="AQ7" s="6">
        <v>50.96461158339423</v>
      </c>
      <c r="AR7" s="6">
        <v>3.1944189343749398</v>
      </c>
      <c r="AS7" s="6">
        <v>57.561310462603998</v>
      </c>
      <c r="AT7" s="6">
        <v>42.438689537395902</v>
      </c>
    </row>
    <row r="8" spans="1:46" x14ac:dyDescent="0.2">
      <c r="A8">
        <v>25</v>
      </c>
      <c r="B8" t="s">
        <v>47</v>
      </c>
      <c r="C8">
        <v>0</v>
      </c>
      <c r="D8">
        <v>0</v>
      </c>
      <c r="E8">
        <v>1</v>
      </c>
      <c r="F8">
        <v>0</v>
      </c>
      <c r="G8" t="str">
        <f t="shared" si="0"/>
        <v>dorsal</v>
      </c>
      <c r="H8">
        <v>0</v>
      </c>
      <c r="I8">
        <v>0</v>
      </c>
      <c r="J8">
        <v>1</v>
      </c>
      <c r="K8">
        <v>0</v>
      </c>
      <c r="L8" t="str">
        <f t="shared" si="1"/>
        <v>small</v>
      </c>
      <c r="M8">
        <v>0</v>
      </c>
      <c r="N8">
        <v>1</v>
      </c>
      <c r="O8" t="str">
        <f t="shared" si="2"/>
        <v>far</v>
      </c>
      <c r="P8">
        <v>0</v>
      </c>
      <c r="Q8">
        <v>1</v>
      </c>
      <c r="R8">
        <v>0</v>
      </c>
      <c r="S8" t="str">
        <f t="shared" si="3"/>
        <v>slightly present</v>
      </c>
      <c r="T8" s="9">
        <v>1</v>
      </c>
      <c r="U8">
        <v>0</v>
      </c>
      <c r="V8">
        <v>0</v>
      </c>
      <c r="W8" t="str">
        <f t="shared" si="4"/>
        <v>not present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6">
        <v>36.232637211462503</v>
      </c>
      <c r="AO8" s="6">
        <v>20.824839256335</v>
      </c>
      <c r="AP8" s="6">
        <v>7.5913124721447502</v>
      </c>
      <c r="AQ8" s="6">
        <v>21.549596313314083</v>
      </c>
      <c r="AR8" s="6">
        <v>3.97281632106038</v>
      </c>
      <c r="AS8" s="6">
        <v>70.436373942938005</v>
      </c>
      <c r="AT8" s="6">
        <v>29.563626057061899</v>
      </c>
    </row>
    <row r="9" spans="1:46" x14ac:dyDescent="0.2">
      <c r="A9">
        <v>32</v>
      </c>
      <c r="B9" t="s">
        <v>48</v>
      </c>
      <c r="C9">
        <v>0</v>
      </c>
      <c r="D9">
        <v>1</v>
      </c>
      <c r="E9">
        <v>0</v>
      </c>
      <c r="F9">
        <v>0</v>
      </c>
      <c r="G9" t="str">
        <f t="shared" si="0"/>
        <v>laterodorsal</v>
      </c>
      <c r="H9">
        <v>0</v>
      </c>
      <c r="I9">
        <v>1</v>
      </c>
      <c r="J9">
        <v>0</v>
      </c>
      <c r="K9">
        <v>0</v>
      </c>
      <c r="L9" t="str">
        <f t="shared" si="1"/>
        <v>medium</v>
      </c>
      <c r="M9">
        <v>1</v>
      </c>
      <c r="N9">
        <v>0</v>
      </c>
      <c r="O9" t="str">
        <f t="shared" si="2"/>
        <v>close</v>
      </c>
      <c r="P9">
        <v>0</v>
      </c>
      <c r="Q9">
        <v>0</v>
      </c>
      <c r="R9">
        <v>1</v>
      </c>
      <c r="S9" t="str">
        <f t="shared" si="3"/>
        <v>clearly present</v>
      </c>
      <c r="T9">
        <v>0</v>
      </c>
      <c r="U9">
        <v>0</v>
      </c>
      <c r="V9">
        <v>1</v>
      </c>
      <c r="W9" t="str">
        <f t="shared" si="4"/>
        <v>clearly present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6">
        <v>47.263344668979201</v>
      </c>
      <c r="AO9" s="6">
        <v>44.2696552678091</v>
      </c>
      <c r="AP9" s="6">
        <v>35.831425204544203</v>
      </c>
      <c r="AQ9" s="6">
        <v>42.45480838044417</v>
      </c>
      <c r="AR9" s="6">
        <v>5.3637956707081704</v>
      </c>
      <c r="AS9" s="6">
        <v>51.177184700327402</v>
      </c>
      <c r="AT9" s="6">
        <v>48.822815299672499</v>
      </c>
    </row>
    <row r="10" spans="1:46" x14ac:dyDescent="0.2">
      <c r="A10">
        <v>32</v>
      </c>
      <c r="B10" t="s">
        <v>47</v>
      </c>
      <c r="C10">
        <v>0</v>
      </c>
      <c r="D10">
        <v>1</v>
      </c>
      <c r="E10">
        <v>0</v>
      </c>
      <c r="F10">
        <v>0</v>
      </c>
      <c r="G10" t="str">
        <f t="shared" si="0"/>
        <v>laterodorsal</v>
      </c>
      <c r="H10">
        <v>0</v>
      </c>
      <c r="I10">
        <v>1</v>
      </c>
      <c r="J10">
        <v>0</v>
      </c>
      <c r="K10">
        <v>0</v>
      </c>
      <c r="L10" t="str">
        <f t="shared" si="1"/>
        <v>medium</v>
      </c>
      <c r="M10">
        <v>1</v>
      </c>
      <c r="N10">
        <v>0</v>
      </c>
      <c r="O10" t="str">
        <f t="shared" si="2"/>
        <v>close</v>
      </c>
      <c r="P10">
        <v>0</v>
      </c>
      <c r="Q10">
        <v>1</v>
      </c>
      <c r="R10">
        <v>0</v>
      </c>
      <c r="S10" t="str">
        <f t="shared" si="3"/>
        <v>slightly present</v>
      </c>
      <c r="T10">
        <v>0</v>
      </c>
      <c r="U10">
        <v>1</v>
      </c>
      <c r="V10">
        <v>0</v>
      </c>
      <c r="W10" t="str">
        <f t="shared" si="4"/>
        <v>slightly present</v>
      </c>
      <c r="X10">
        <v>1</v>
      </c>
      <c r="Y10">
        <v>1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6">
        <v>38.726773155314703</v>
      </c>
      <c r="AO10" s="6">
        <v>39.567082290498803</v>
      </c>
      <c r="AP10" s="6">
        <v>28.540516032359601</v>
      </c>
      <c r="AQ10" s="6">
        <v>35.611457159391037</v>
      </c>
      <c r="AR10" s="6">
        <v>1.34800067647956</v>
      </c>
      <c r="AS10" s="6">
        <v>70.919454174723896</v>
      </c>
      <c r="AT10" s="6">
        <v>29.080545825276001</v>
      </c>
    </row>
    <row r="11" spans="1:46" x14ac:dyDescent="0.2">
      <c r="A11">
        <v>35</v>
      </c>
      <c r="B11" t="s">
        <v>48</v>
      </c>
      <c r="C11">
        <v>0</v>
      </c>
      <c r="D11">
        <v>0</v>
      </c>
      <c r="E11">
        <v>0</v>
      </c>
      <c r="F11">
        <v>1</v>
      </c>
      <c r="G11" t="str">
        <f t="shared" si="0"/>
        <v>underneed</v>
      </c>
      <c r="H11">
        <v>0</v>
      </c>
      <c r="I11">
        <v>0</v>
      </c>
      <c r="J11">
        <v>0</v>
      </c>
      <c r="K11">
        <v>1</v>
      </c>
      <c r="L11" t="str">
        <f t="shared" si="1"/>
        <v>very small</v>
      </c>
      <c r="M11">
        <v>0</v>
      </c>
      <c r="N11">
        <v>1</v>
      </c>
      <c r="O11" t="str">
        <f t="shared" si="2"/>
        <v>far</v>
      </c>
      <c r="P11">
        <v>0</v>
      </c>
      <c r="Q11">
        <v>1</v>
      </c>
      <c r="R11">
        <v>0</v>
      </c>
      <c r="S11" t="str">
        <f t="shared" si="3"/>
        <v>slightly present</v>
      </c>
      <c r="T11">
        <v>1</v>
      </c>
      <c r="U11">
        <v>0</v>
      </c>
      <c r="V11">
        <v>0</v>
      </c>
      <c r="W11" t="str">
        <f t="shared" si="4"/>
        <v>not present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6">
        <v>28.313360490542198</v>
      </c>
      <c r="AO11" s="6"/>
      <c r="AP11" s="6"/>
      <c r="AQ11" s="6">
        <v>28.313360490542198</v>
      </c>
      <c r="AR11" s="6"/>
      <c r="AS11" s="6"/>
      <c r="AT11" s="6"/>
    </row>
    <row r="12" spans="1:46" x14ac:dyDescent="0.2">
      <c r="A12">
        <v>35</v>
      </c>
      <c r="B12" t="s">
        <v>47</v>
      </c>
      <c r="C12">
        <v>0</v>
      </c>
      <c r="D12">
        <v>0</v>
      </c>
      <c r="E12">
        <v>0</v>
      </c>
      <c r="F12">
        <v>1</v>
      </c>
      <c r="G12" t="str">
        <f t="shared" si="0"/>
        <v>underneed</v>
      </c>
      <c r="H12">
        <v>0</v>
      </c>
      <c r="I12">
        <v>0</v>
      </c>
      <c r="J12">
        <v>0</v>
      </c>
      <c r="K12">
        <v>1</v>
      </c>
      <c r="L12" t="str">
        <f t="shared" si="1"/>
        <v>very small</v>
      </c>
      <c r="M12">
        <v>0</v>
      </c>
      <c r="N12">
        <v>1</v>
      </c>
      <c r="O12" t="str">
        <f t="shared" si="2"/>
        <v>far</v>
      </c>
      <c r="P12">
        <v>1</v>
      </c>
      <c r="Q12">
        <v>0</v>
      </c>
      <c r="R12">
        <v>0</v>
      </c>
      <c r="S12" t="str">
        <f t="shared" si="3"/>
        <v>not present</v>
      </c>
      <c r="T12">
        <v>1</v>
      </c>
      <c r="U12">
        <v>0</v>
      </c>
      <c r="V12">
        <v>0</v>
      </c>
      <c r="W12" t="str">
        <f t="shared" si="4"/>
        <v>not present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6">
        <v>26.939773697339199</v>
      </c>
      <c r="AO12" s="6"/>
      <c r="AP12" s="6"/>
      <c r="AQ12" s="6">
        <v>26.939773697339199</v>
      </c>
      <c r="AR12" s="6"/>
      <c r="AS12" s="6"/>
      <c r="AT12" s="6"/>
    </row>
    <row r="13" spans="1:46" x14ac:dyDescent="0.2">
      <c r="A13">
        <v>41</v>
      </c>
      <c r="B13" t="s">
        <v>47</v>
      </c>
      <c r="C13">
        <v>0</v>
      </c>
      <c r="D13">
        <v>0</v>
      </c>
      <c r="E13">
        <v>1</v>
      </c>
      <c r="F13">
        <v>0</v>
      </c>
      <c r="G13" t="str">
        <f t="shared" si="0"/>
        <v>dorsal</v>
      </c>
      <c r="H13">
        <v>0</v>
      </c>
      <c r="I13">
        <v>1</v>
      </c>
      <c r="J13">
        <v>0</v>
      </c>
      <c r="K13">
        <v>0</v>
      </c>
      <c r="L13" t="str">
        <f t="shared" si="1"/>
        <v>medium</v>
      </c>
      <c r="M13">
        <v>0</v>
      </c>
      <c r="N13">
        <v>1</v>
      </c>
      <c r="O13" t="str">
        <f t="shared" si="2"/>
        <v>far</v>
      </c>
      <c r="P13">
        <v>0</v>
      </c>
      <c r="Q13">
        <v>1</v>
      </c>
      <c r="R13">
        <v>0</v>
      </c>
      <c r="S13" t="str">
        <f t="shared" si="3"/>
        <v>slightly present</v>
      </c>
      <c r="T13">
        <v>1</v>
      </c>
      <c r="U13">
        <v>0</v>
      </c>
      <c r="V13">
        <v>0</v>
      </c>
      <c r="W13" t="str">
        <f t="shared" si="4"/>
        <v>not present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6">
        <v>41.087481741684797</v>
      </c>
      <c r="AO13" s="6">
        <v>38.678354205241099</v>
      </c>
      <c r="AP13" s="6">
        <v>38.471604146596</v>
      </c>
      <c r="AQ13" s="6">
        <v>39.41248003117397</v>
      </c>
      <c r="AR13" s="6">
        <v>4.1939485748392</v>
      </c>
      <c r="AS13" s="6">
        <v>77.649586950493003</v>
      </c>
      <c r="AT13" s="6">
        <v>32.323948596859402</v>
      </c>
    </row>
    <row r="14" spans="1:46" x14ac:dyDescent="0.2">
      <c r="A14">
        <v>41</v>
      </c>
      <c r="B14" t="s">
        <v>48</v>
      </c>
      <c r="C14">
        <v>0</v>
      </c>
      <c r="D14">
        <v>0</v>
      </c>
      <c r="E14">
        <v>1</v>
      </c>
      <c r="F14">
        <v>0</v>
      </c>
      <c r="G14" t="str">
        <f t="shared" si="0"/>
        <v>dorsal</v>
      </c>
      <c r="H14">
        <v>0</v>
      </c>
      <c r="I14">
        <v>0</v>
      </c>
      <c r="J14">
        <v>0</v>
      </c>
      <c r="K14">
        <v>1</v>
      </c>
      <c r="L14" t="str">
        <f t="shared" si="1"/>
        <v>very small</v>
      </c>
      <c r="M14">
        <v>0</v>
      </c>
      <c r="N14">
        <v>1</v>
      </c>
      <c r="O14" t="str">
        <f t="shared" si="2"/>
        <v>far</v>
      </c>
      <c r="P14">
        <v>1</v>
      </c>
      <c r="Q14">
        <v>0</v>
      </c>
      <c r="R14">
        <v>0</v>
      </c>
      <c r="S14" t="str">
        <f t="shared" si="3"/>
        <v>not present</v>
      </c>
      <c r="T14">
        <v>1</v>
      </c>
      <c r="U14">
        <v>0</v>
      </c>
      <c r="V14">
        <v>0</v>
      </c>
      <c r="W14" t="str">
        <f t="shared" si="4"/>
        <v>not present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6">
        <v>18.014859483727999</v>
      </c>
      <c r="AO14" s="6">
        <v>18.229384758473799</v>
      </c>
      <c r="AP14" s="6">
        <v>20.034958768493201</v>
      </c>
      <c r="AQ14" s="6">
        <v>18.759734336898333</v>
      </c>
      <c r="AR14" s="6">
        <v>4.0913339485948299</v>
      </c>
      <c r="AS14" s="6">
        <v>72.344484485967996</v>
      </c>
      <c r="AT14" s="6">
        <v>27.653948576859399</v>
      </c>
    </row>
    <row r="15" spans="1:46" x14ac:dyDescent="0.2">
      <c r="A15">
        <v>42</v>
      </c>
      <c r="B15" t="s">
        <v>48</v>
      </c>
      <c r="C15">
        <v>1</v>
      </c>
      <c r="D15">
        <v>0</v>
      </c>
      <c r="E15">
        <v>0</v>
      </c>
      <c r="F15">
        <v>0</v>
      </c>
      <c r="G15" t="str">
        <f t="shared" si="0"/>
        <v>lateral</v>
      </c>
      <c r="H15">
        <v>1</v>
      </c>
      <c r="I15">
        <v>0</v>
      </c>
      <c r="J15">
        <v>0</v>
      </c>
      <c r="K15">
        <v>0</v>
      </c>
      <c r="L15" t="str">
        <f t="shared" si="1"/>
        <v>large</v>
      </c>
      <c r="M15">
        <v>1</v>
      </c>
      <c r="N15">
        <v>0</v>
      </c>
      <c r="O15" t="str">
        <f t="shared" si="2"/>
        <v>close</v>
      </c>
      <c r="P15">
        <v>0</v>
      </c>
      <c r="Q15">
        <v>0</v>
      </c>
      <c r="R15">
        <v>1</v>
      </c>
      <c r="S15" t="str">
        <f t="shared" si="3"/>
        <v>clearly present</v>
      </c>
      <c r="T15">
        <v>0</v>
      </c>
      <c r="U15">
        <v>1</v>
      </c>
      <c r="V15">
        <v>0</v>
      </c>
      <c r="W15" t="str">
        <f t="shared" si="4"/>
        <v>slightly present</v>
      </c>
      <c r="X15">
        <v>1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6">
        <v>78.585594623934995</v>
      </c>
      <c r="AO15" s="6">
        <v>70.125951983001599</v>
      </c>
      <c r="AP15" s="6">
        <v>62.120310781352998</v>
      </c>
      <c r="AQ15" s="6">
        <v>70.277285796096535</v>
      </c>
      <c r="AR15" s="6">
        <v>2.5726411241020299</v>
      </c>
      <c r="AS15" s="6">
        <v>0</v>
      </c>
      <c r="AT15" s="6">
        <v>100</v>
      </c>
    </row>
    <row r="16" spans="1:46" x14ac:dyDescent="0.2">
      <c r="A16">
        <v>42</v>
      </c>
      <c r="B16" t="s">
        <v>47</v>
      </c>
      <c r="C16">
        <v>1</v>
      </c>
      <c r="D16">
        <v>0</v>
      </c>
      <c r="E16">
        <v>0</v>
      </c>
      <c r="F16">
        <v>0</v>
      </c>
      <c r="G16" t="str">
        <f t="shared" si="0"/>
        <v>lateral</v>
      </c>
      <c r="H16">
        <v>1</v>
      </c>
      <c r="I16">
        <v>0</v>
      </c>
      <c r="J16">
        <v>0</v>
      </c>
      <c r="K16">
        <v>0</v>
      </c>
      <c r="L16" t="str">
        <f t="shared" si="1"/>
        <v>large</v>
      </c>
      <c r="M16">
        <v>1</v>
      </c>
      <c r="N16">
        <v>0</v>
      </c>
      <c r="O16" t="str">
        <f t="shared" si="2"/>
        <v>close</v>
      </c>
      <c r="P16">
        <v>0</v>
      </c>
      <c r="Q16">
        <v>0</v>
      </c>
      <c r="R16">
        <v>1</v>
      </c>
      <c r="S16" t="str">
        <f t="shared" si="3"/>
        <v>clearly present</v>
      </c>
      <c r="T16">
        <v>0</v>
      </c>
      <c r="U16">
        <v>0</v>
      </c>
      <c r="V16">
        <v>1</v>
      </c>
      <c r="W16" t="str">
        <f t="shared" si="4"/>
        <v>clearly present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6">
        <v>43.755141497851596</v>
      </c>
      <c r="AO16" s="6">
        <v>42.596372528036298</v>
      </c>
      <c r="AP16" s="6">
        <v>39.5372321072254</v>
      </c>
      <c r="AQ16" s="6">
        <v>41.962915377704434</v>
      </c>
      <c r="AR16" s="6">
        <v>1.7180746424300899</v>
      </c>
      <c r="AS16" s="6">
        <v>32.451859141783501</v>
      </c>
      <c r="AT16" s="6">
        <v>67.548140858216399</v>
      </c>
    </row>
    <row r="17" spans="1:46" x14ac:dyDescent="0.2">
      <c r="A17">
        <v>62</v>
      </c>
      <c r="B17" t="s">
        <v>48</v>
      </c>
      <c r="C17">
        <v>1</v>
      </c>
      <c r="D17">
        <v>0</v>
      </c>
      <c r="E17">
        <v>0</v>
      </c>
      <c r="F17">
        <v>0</v>
      </c>
      <c r="G17" t="str">
        <f t="shared" si="0"/>
        <v>lateral</v>
      </c>
      <c r="H17">
        <v>0</v>
      </c>
      <c r="I17">
        <v>0</v>
      </c>
      <c r="J17">
        <v>1</v>
      </c>
      <c r="K17">
        <v>0</v>
      </c>
      <c r="L17" t="str">
        <f t="shared" si="1"/>
        <v>small</v>
      </c>
      <c r="M17">
        <v>1</v>
      </c>
      <c r="N17">
        <v>0</v>
      </c>
      <c r="O17" t="str">
        <f t="shared" si="2"/>
        <v>close</v>
      </c>
      <c r="P17">
        <v>1</v>
      </c>
      <c r="Q17">
        <v>0</v>
      </c>
      <c r="R17">
        <v>0</v>
      </c>
      <c r="S17" t="str">
        <f t="shared" si="3"/>
        <v>not present</v>
      </c>
      <c r="T17">
        <v>1</v>
      </c>
      <c r="U17">
        <v>0</v>
      </c>
      <c r="V17">
        <v>0</v>
      </c>
      <c r="W17" t="str">
        <f t="shared" si="4"/>
        <v>not present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6">
        <v>42.390817919409002</v>
      </c>
      <c r="AO17" s="6">
        <v>34.308217926495502</v>
      </c>
      <c r="AP17" s="6">
        <v>34.797171308153096</v>
      </c>
      <c r="AQ17" s="6">
        <v>37.165402384685869</v>
      </c>
      <c r="AR17" s="6">
        <v>1.8579412732323799</v>
      </c>
      <c r="AS17" s="6">
        <v>10.446124602047499</v>
      </c>
      <c r="AT17" s="6">
        <v>89.553875397952396</v>
      </c>
    </row>
    <row r="18" spans="1:46" x14ac:dyDescent="0.2">
      <c r="A18">
        <v>62</v>
      </c>
      <c r="B18" t="s">
        <v>47</v>
      </c>
      <c r="C18">
        <v>0</v>
      </c>
      <c r="D18">
        <v>0</v>
      </c>
      <c r="E18">
        <v>1</v>
      </c>
      <c r="F18">
        <v>0</v>
      </c>
      <c r="G18" t="str">
        <f t="shared" si="0"/>
        <v>dorsal</v>
      </c>
      <c r="H18">
        <v>0</v>
      </c>
      <c r="I18">
        <v>1</v>
      </c>
      <c r="J18">
        <v>0</v>
      </c>
      <c r="K18">
        <v>0</v>
      </c>
      <c r="L18" t="str">
        <f t="shared" si="1"/>
        <v>medium</v>
      </c>
      <c r="M18">
        <v>1</v>
      </c>
      <c r="N18">
        <v>0</v>
      </c>
      <c r="O18" t="str">
        <f t="shared" si="2"/>
        <v>close</v>
      </c>
      <c r="P18">
        <v>1</v>
      </c>
      <c r="Q18">
        <v>0</v>
      </c>
      <c r="R18">
        <v>0</v>
      </c>
      <c r="S18" t="str">
        <f t="shared" si="3"/>
        <v>not present</v>
      </c>
      <c r="T18">
        <v>1</v>
      </c>
      <c r="U18">
        <v>0</v>
      </c>
      <c r="V18">
        <v>0</v>
      </c>
      <c r="W18" t="str">
        <f t="shared" si="4"/>
        <v>not present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6">
        <v>37.241897525832997</v>
      </c>
      <c r="AO18" s="6">
        <v>36.902242530806298</v>
      </c>
      <c r="AP18" s="6">
        <v>29.247601238319</v>
      </c>
      <c r="AQ18" s="6">
        <v>34.463913764986096</v>
      </c>
      <c r="AR18" s="6">
        <v>2.9644011209783998</v>
      </c>
      <c r="AS18" s="6">
        <v>82.190974316934899</v>
      </c>
      <c r="AT18" s="6">
        <v>17.809025683064998</v>
      </c>
    </row>
    <row r="19" spans="1:46" x14ac:dyDescent="0.2">
      <c r="A19">
        <v>67</v>
      </c>
      <c r="B19" t="s">
        <v>47</v>
      </c>
      <c r="C19">
        <v>0</v>
      </c>
      <c r="D19">
        <v>1</v>
      </c>
      <c r="E19">
        <v>0</v>
      </c>
      <c r="F19">
        <v>0</v>
      </c>
      <c r="G19" t="str">
        <f t="shared" si="0"/>
        <v>laterodorsal</v>
      </c>
      <c r="H19">
        <v>0</v>
      </c>
      <c r="I19">
        <v>1</v>
      </c>
      <c r="J19">
        <v>0</v>
      </c>
      <c r="K19">
        <v>0</v>
      </c>
      <c r="L19" t="str">
        <f t="shared" si="1"/>
        <v>medium</v>
      </c>
      <c r="M19">
        <v>0</v>
      </c>
      <c r="N19">
        <v>1</v>
      </c>
      <c r="O19" t="str">
        <f t="shared" si="2"/>
        <v>far</v>
      </c>
      <c r="P19">
        <v>1</v>
      </c>
      <c r="Q19">
        <v>0</v>
      </c>
      <c r="R19">
        <v>0</v>
      </c>
      <c r="S19" t="str">
        <f t="shared" si="3"/>
        <v>not present</v>
      </c>
      <c r="T19">
        <v>1</v>
      </c>
      <c r="U19">
        <v>0</v>
      </c>
      <c r="V19">
        <v>0</v>
      </c>
      <c r="W19" t="str">
        <f t="shared" si="4"/>
        <v>not present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 s="6">
        <v>28.812075636283399</v>
      </c>
      <c r="AO19" s="6">
        <v>30.728574869909501</v>
      </c>
      <c r="AP19" s="6">
        <v>29.6876815766535</v>
      </c>
      <c r="AQ19" s="6">
        <v>29.742777360948804</v>
      </c>
      <c r="AR19" s="6">
        <v>2.80138441152747</v>
      </c>
      <c r="AS19" s="6">
        <v>34.735184564181999</v>
      </c>
      <c r="AT19" s="6">
        <v>65.264815435817894</v>
      </c>
    </row>
    <row r="20" spans="1:46" x14ac:dyDescent="0.2">
      <c r="A20">
        <v>67</v>
      </c>
      <c r="B20" t="s">
        <v>48</v>
      </c>
      <c r="C20">
        <v>0</v>
      </c>
      <c r="D20">
        <v>1</v>
      </c>
      <c r="E20">
        <v>0</v>
      </c>
      <c r="F20">
        <v>0</v>
      </c>
      <c r="G20" t="str">
        <f t="shared" si="0"/>
        <v>laterodorsal</v>
      </c>
      <c r="H20">
        <v>0</v>
      </c>
      <c r="I20">
        <v>1</v>
      </c>
      <c r="J20">
        <v>0</v>
      </c>
      <c r="K20">
        <v>0</v>
      </c>
      <c r="L20" t="str">
        <f t="shared" si="1"/>
        <v>medium</v>
      </c>
      <c r="M20">
        <v>0</v>
      </c>
      <c r="N20">
        <v>1</v>
      </c>
      <c r="O20" t="str">
        <f t="shared" si="2"/>
        <v>far</v>
      </c>
      <c r="P20">
        <v>1</v>
      </c>
      <c r="Q20">
        <v>0</v>
      </c>
      <c r="R20">
        <v>0</v>
      </c>
      <c r="S20" t="str">
        <f t="shared" si="3"/>
        <v>not present</v>
      </c>
      <c r="T20">
        <v>1</v>
      </c>
      <c r="U20">
        <v>0</v>
      </c>
      <c r="V20">
        <v>0</v>
      </c>
      <c r="W20" t="str">
        <f t="shared" si="4"/>
        <v>not present</v>
      </c>
      <c r="X20">
        <v>1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 s="6">
        <v>48.119170211655501</v>
      </c>
      <c r="AO20" s="6">
        <v>42.120905510731198</v>
      </c>
      <c r="AP20" s="6">
        <v>31.8951596738215</v>
      </c>
      <c r="AQ20" s="6">
        <v>40.711745132069403</v>
      </c>
      <c r="AR20" s="6">
        <v>0.78769341263860504</v>
      </c>
      <c r="AS20" s="6">
        <v>34.607615827714099</v>
      </c>
      <c r="AT20" s="6">
        <v>65.392384172285801</v>
      </c>
    </row>
    <row r="21" spans="1:46" x14ac:dyDescent="0.2">
      <c r="A21">
        <v>70</v>
      </c>
      <c r="B21" t="s">
        <v>47</v>
      </c>
      <c r="C21">
        <v>0</v>
      </c>
      <c r="D21">
        <v>1</v>
      </c>
      <c r="E21">
        <v>0</v>
      </c>
      <c r="F21">
        <v>0</v>
      </c>
      <c r="G21" t="str">
        <f t="shared" si="0"/>
        <v>laterodorsal</v>
      </c>
      <c r="H21">
        <v>0</v>
      </c>
      <c r="I21">
        <v>1</v>
      </c>
      <c r="J21">
        <v>0</v>
      </c>
      <c r="K21">
        <v>0</v>
      </c>
      <c r="L21" t="str">
        <f t="shared" si="1"/>
        <v>medium</v>
      </c>
      <c r="M21">
        <v>0</v>
      </c>
      <c r="N21">
        <v>1</v>
      </c>
      <c r="O21" t="str">
        <f t="shared" si="2"/>
        <v>far</v>
      </c>
      <c r="P21">
        <v>1</v>
      </c>
      <c r="Q21">
        <v>0</v>
      </c>
      <c r="R21">
        <v>0</v>
      </c>
      <c r="S21" t="str">
        <f t="shared" si="3"/>
        <v>not present</v>
      </c>
      <c r="T21">
        <v>1</v>
      </c>
      <c r="U21">
        <v>0</v>
      </c>
      <c r="V21">
        <v>0</v>
      </c>
      <c r="W21" t="str">
        <f t="shared" si="4"/>
        <v>not present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6">
        <v>37.114859493845003</v>
      </c>
      <c r="AO21" s="6">
        <v>38.120485749382901</v>
      </c>
      <c r="AP21" s="6">
        <v>31.8958493028493</v>
      </c>
      <c r="AQ21" s="6">
        <v>35.710398182025735</v>
      </c>
      <c r="AR21" s="6">
        <v>0.74930294850492996</v>
      </c>
      <c r="AS21" s="6">
        <v>44.847493829839998</v>
      </c>
      <c r="AT21" s="6">
        <v>55.493837294720002</v>
      </c>
    </row>
    <row r="22" spans="1:46" s="1" customFormat="1" x14ac:dyDescent="0.2">
      <c r="A22" s="1">
        <v>70</v>
      </c>
      <c r="B22" s="1" t="s">
        <v>48</v>
      </c>
      <c r="G22"/>
      <c r="L22"/>
      <c r="O22"/>
      <c r="S22"/>
      <c r="W22"/>
      <c r="AN22" s="7"/>
      <c r="AO22" s="7"/>
      <c r="AP22" s="7"/>
      <c r="AQ22" s="7"/>
      <c r="AR22" s="7"/>
      <c r="AS22" s="7"/>
      <c r="AT22" s="7"/>
    </row>
    <row r="23" spans="1:46" x14ac:dyDescent="0.2">
      <c r="A23">
        <v>74</v>
      </c>
      <c r="B23" t="s">
        <v>47</v>
      </c>
      <c r="C23">
        <v>0</v>
      </c>
      <c r="D23">
        <v>0</v>
      </c>
      <c r="E23">
        <v>1</v>
      </c>
      <c r="F23">
        <v>0</v>
      </c>
      <c r="G23" t="str">
        <f t="shared" si="0"/>
        <v>dorsal</v>
      </c>
      <c r="H23">
        <v>0</v>
      </c>
      <c r="I23">
        <v>1</v>
      </c>
      <c r="J23">
        <v>0</v>
      </c>
      <c r="K23">
        <v>0</v>
      </c>
      <c r="L23" t="str">
        <f t="shared" si="1"/>
        <v>medium</v>
      </c>
      <c r="M23">
        <v>0</v>
      </c>
      <c r="N23">
        <v>1</v>
      </c>
      <c r="O23" t="str">
        <f t="shared" si="2"/>
        <v>far</v>
      </c>
      <c r="P23">
        <v>1</v>
      </c>
      <c r="Q23">
        <v>0</v>
      </c>
      <c r="R23">
        <v>0</v>
      </c>
      <c r="S23" t="str">
        <f t="shared" si="3"/>
        <v>not present</v>
      </c>
      <c r="T23">
        <v>1</v>
      </c>
      <c r="U23">
        <v>0</v>
      </c>
      <c r="V23">
        <v>0</v>
      </c>
      <c r="W23" t="str">
        <f t="shared" si="4"/>
        <v>not present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6">
        <v>40.394859403840002</v>
      </c>
      <c r="AO23" s="6">
        <v>41.890383948299998</v>
      </c>
      <c r="AP23" s="6">
        <v>39.238495039485699</v>
      </c>
      <c r="AQ23" s="6">
        <v>40.507912797208569</v>
      </c>
      <c r="AR23" s="6">
        <v>3.5940382938491999</v>
      </c>
      <c r="AS23" s="6">
        <v>72.203849384758001</v>
      </c>
      <c r="AT23" s="6">
        <v>27.818273849570101</v>
      </c>
    </row>
    <row r="24" spans="1:46" s="1" customFormat="1" x14ac:dyDescent="0.2">
      <c r="A24" s="1">
        <v>74</v>
      </c>
      <c r="B24" s="1" t="s">
        <v>48</v>
      </c>
      <c r="G24"/>
      <c r="L24"/>
      <c r="O24"/>
      <c r="S24"/>
      <c r="W24"/>
      <c r="AN24" s="7"/>
      <c r="AO24" s="7"/>
      <c r="AP24" s="7"/>
      <c r="AQ24" s="7"/>
      <c r="AR24" s="7"/>
      <c r="AS24" s="7"/>
      <c r="AT24" s="7"/>
    </row>
    <row r="25" spans="1:46" x14ac:dyDescent="0.2">
      <c r="A25">
        <v>103</v>
      </c>
      <c r="B25" t="s">
        <v>47</v>
      </c>
      <c r="C25">
        <v>0</v>
      </c>
      <c r="D25">
        <v>0</v>
      </c>
      <c r="E25">
        <v>0</v>
      </c>
      <c r="F25">
        <v>1</v>
      </c>
      <c r="G25" t="str">
        <f t="shared" si="0"/>
        <v>underneed</v>
      </c>
      <c r="H25">
        <v>0</v>
      </c>
      <c r="I25">
        <v>0</v>
      </c>
      <c r="J25">
        <v>0</v>
      </c>
      <c r="K25">
        <v>1</v>
      </c>
      <c r="L25" t="str">
        <f t="shared" si="1"/>
        <v>very small</v>
      </c>
      <c r="M25">
        <v>0</v>
      </c>
      <c r="N25">
        <v>1</v>
      </c>
      <c r="O25" t="str">
        <f t="shared" si="2"/>
        <v>far</v>
      </c>
      <c r="P25">
        <v>0</v>
      </c>
      <c r="Q25">
        <v>1</v>
      </c>
      <c r="R25">
        <v>0</v>
      </c>
      <c r="S25" t="str">
        <f t="shared" si="3"/>
        <v>slightly present</v>
      </c>
      <c r="T25">
        <v>1</v>
      </c>
      <c r="U25">
        <v>0</v>
      </c>
      <c r="V25">
        <v>0</v>
      </c>
      <c r="W25" t="str">
        <f t="shared" si="4"/>
        <v>not present</v>
      </c>
      <c r="X25">
        <v>1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6">
        <v>14.3133604905422</v>
      </c>
      <c r="AO25" s="6"/>
      <c r="AP25" s="6"/>
      <c r="AQ25" s="6">
        <v>14.3133604905422</v>
      </c>
      <c r="AR25" s="6"/>
      <c r="AS25" s="6"/>
      <c r="AT25" s="6"/>
    </row>
    <row r="26" spans="1:46" x14ac:dyDescent="0.2">
      <c r="A26">
        <v>103</v>
      </c>
      <c r="B26" t="s">
        <v>48</v>
      </c>
      <c r="C26">
        <v>0</v>
      </c>
      <c r="D26">
        <v>0</v>
      </c>
      <c r="E26">
        <v>0</v>
      </c>
      <c r="F26">
        <v>1</v>
      </c>
      <c r="G26" t="str">
        <f t="shared" si="0"/>
        <v>underneed</v>
      </c>
      <c r="H26">
        <v>0</v>
      </c>
      <c r="I26">
        <v>0</v>
      </c>
      <c r="J26">
        <v>1</v>
      </c>
      <c r="K26">
        <v>0</v>
      </c>
      <c r="L26" t="str">
        <f t="shared" si="1"/>
        <v>small</v>
      </c>
      <c r="M26">
        <v>0</v>
      </c>
      <c r="N26">
        <v>1</v>
      </c>
      <c r="O26" t="str">
        <f t="shared" si="2"/>
        <v>far</v>
      </c>
      <c r="P26">
        <v>1</v>
      </c>
      <c r="Q26">
        <v>0</v>
      </c>
      <c r="R26">
        <v>0</v>
      </c>
      <c r="S26" t="str">
        <f t="shared" si="3"/>
        <v>not present</v>
      </c>
      <c r="T26">
        <v>1</v>
      </c>
      <c r="U26">
        <v>0</v>
      </c>
      <c r="V26">
        <v>0</v>
      </c>
      <c r="W26" t="str">
        <f t="shared" si="4"/>
        <v>not present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6">
        <v>26.939773697339199</v>
      </c>
      <c r="AO26" s="6"/>
      <c r="AP26" s="6"/>
      <c r="AQ26" s="6">
        <v>26.939773697339199</v>
      </c>
      <c r="AR26" s="6"/>
      <c r="AS26" s="6"/>
      <c r="AT26" s="6"/>
    </row>
    <row r="27" spans="1:46" x14ac:dyDescent="0.2">
      <c r="A27">
        <v>104</v>
      </c>
      <c r="B27" t="s">
        <v>48</v>
      </c>
      <c r="C27">
        <v>1</v>
      </c>
      <c r="D27">
        <v>0</v>
      </c>
      <c r="E27">
        <v>0</v>
      </c>
      <c r="F27">
        <v>0</v>
      </c>
      <c r="G27" t="str">
        <f t="shared" si="0"/>
        <v>lateral</v>
      </c>
      <c r="H27">
        <v>1</v>
      </c>
      <c r="I27">
        <v>0</v>
      </c>
      <c r="J27">
        <v>0</v>
      </c>
      <c r="K27">
        <v>0</v>
      </c>
      <c r="L27" t="str">
        <f t="shared" si="1"/>
        <v>large</v>
      </c>
      <c r="M27">
        <v>1</v>
      </c>
      <c r="N27">
        <v>0</v>
      </c>
      <c r="O27" t="str">
        <f t="shared" si="2"/>
        <v>close</v>
      </c>
      <c r="P27">
        <v>1</v>
      </c>
      <c r="Q27">
        <v>0</v>
      </c>
      <c r="R27">
        <v>0</v>
      </c>
      <c r="S27" t="str">
        <f t="shared" si="3"/>
        <v>not present</v>
      </c>
      <c r="T27">
        <v>1</v>
      </c>
      <c r="U27">
        <v>0</v>
      </c>
      <c r="V27">
        <v>0</v>
      </c>
      <c r="W27" t="str">
        <f t="shared" si="4"/>
        <v>not present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6">
        <v>63.048623298067596</v>
      </c>
      <c r="AO27" s="6">
        <v>63.692342334479498</v>
      </c>
      <c r="AP27" s="6">
        <v>63.689158068844101</v>
      </c>
      <c r="AQ27" s="6">
        <v>63.476707900463737</v>
      </c>
      <c r="AR27" s="6">
        <v>0.98066069733577699</v>
      </c>
      <c r="AS27" s="6">
        <v>7.8351389919763204</v>
      </c>
      <c r="AT27" s="6">
        <v>92.164861008023607</v>
      </c>
    </row>
    <row r="28" spans="1:46" x14ac:dyDescent="0.2">
      <c r="A28">
        <v>104</v>
      </c>
      <c r="B28" t="s">
        <v>47</v>
      </c>
      <c r="C28">
        <v>1</v>
      </c>
      <c r="D28">
        <v>0</v>
      </c>
      <c r="E28">
        <v>0</v>
      </c>
      <c r="F28">
        <v>0</v>
      </c>
      <c r="G28" t="str">
        <f t="shared" si="0"/>
        <v>lateral</v>
      </c>
      <c r="H28">
        <v>0</v>
      </c>
      <c r="I28">
        <v>1</v>
      </c>
      <c r="J28">
        <v>0</v>
      </c>
      <c r="K28">
        <v>0</v>
      </c>
      <c r="L28" t="str">
        <f t="shared" si="1"/>
        <v>medium</v>
      </c>
      <c r="M28">
        <v>1</v>
      </c>
      <c r="N28">
        <v>0</v>
      </c>
      <c r="O28" t="str">
        <f t="shared" si="2"/>
        <v>close</v>
      </c>
      <c r="P28">
        <v>1</v>
      </c>
      <c r="Q28">
        <v>0</v>
      </c>
      <c r="R28">
        <v>0</v>
      </c>
      <c r="S28" t="str">
        <f t="shared" si="3"/>
        <v>not present</v>
      </c>
      <c r="T28">
        <v>1</v>
      </c>
      <c r="U28">
        <v>0</v>
      </c>
      <c r="V28">
        <v>0</v>
      </c>
      <c r="W28" t="str">
        <f t="shared" si="4"/>
        <v>not present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6">
        <v>43.742741632260397</v>
      </c>
      <c r="AO28" s="6">
        <v>41.104899627899897</v>
      </c>
      <c r="AP28" s="6">
        <v>40.837293772907699</v>
      </c>
      <c r="AQ28" s="6">
        <v>41.894978344355998</v>
      </c>
      <c r="AR28" s="6">
        <v>1.06740607246594</v>
      </c>
      <c r="AS28" s="6">
        <v>0</v>
      </c>
      <c r="AT28" s="6">
        <v>100</v>
      </c>
    </row>
    <row r="29" spans="1:46" x14ac:dyDescent="0.2">
      <c r="A29">
        <v>122</v>
      </c>
      <c r="B29" t="s">
        <v>48</v>
      </c>
      <c r="C29">
        <v>0</v>
      </c>
      <c r="D29">
        <v>1</v>
      </c>
      <c r="E29">
        <v>0</v>
      </c>
      <c r="F29">
        <v>0</v>
      </c>
      <c r="G29" t="str">
        <f t="shared" si="0"/>
        <v>laterodorsal</v>
      </c>
      <c r="H29">
        <v>0</v>
      </c>
      <c r="I29">
        <v>1</v>
      </c>
      <c r="J29">
        <v>0</v>
      </c>
      <c r="K29">
        <v>0</v>
      </c>
      <c r="L29" t="str">
        <f t="shared" si="1"/>
        <v>medium</v>
      </c>
      <c r="M29">
        <v>0</v>
      </c>
      <c r="N29">
        <v>1</v>
      </c>
      <c r="O29" t="str">
        <f t="shared" si="2"/>
        <v>far</v>
      </c>
      <c r="P29">
        <v>1</v>
      </c>
      <c r="Q29">
        <v>0</v>
      </c>
      <c r="R29">
        <v>0</v>
      </c>
      <c r="S29" t="str">
        <f t="shared" si="3"/>
        <v>not present</v>
      </c>
      <c r="T29">
        <v>1</v>
      </c>
      <c r="U29">
        <v>0</v>
      </c>
      <c r="V29">
        <v>0</v>
      </c>
      <c r="W29" t="str">
        <f t="shared" si="4"/>
        <v>not present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6">
        <v>38.948501001289998</v>
      </c>
      <c r="AO29" s="6">
        <v>39.849039201799997</v>
      </c>
      <c r="AP29" s="6">
        <v>39.18493029183</v>
      </c>
      <c r="AQ29" s="6">
        <v>39.327490164973334</v>
      </c>
      <c r="AR29" s="6">
        <v>1.7059600495</v>
      </c>
      <c r="AS29" s="6">
        <v>55.899948559400002</v>
      </c>
      <c r="AT29" s="6">
        <v>44.100051440599998</v>
      </c>
    </row>
    <row r="30" spans="1:46" x14ac:dyDescent="0.2">
      <c r="A30">
        <v>122</v>
      </c>
      <c r="B30" t="s">
        <v>47</v>
      </c>
      <c r="C30">
        <v>0</v>
      </c>
      <c r="D30">
        <v>1</v>
      </c>
      <c r="E30">
        <v>0</v>
      </c>
      <c r="F30">
        <v>0</v>
      </c>
      <c r="G30" t="str">
        <f t="shared" si="0"/>
        <v>laterodorsal</v>
      </c>
      <c r="H30">
        <v>0</v>
      </c>
      <c r="I30">
        <v>1</v>
      </c>
      <c r="J30">
        <v>0</v>
      </c>
      <c r="K30">
        <v>0</v>
      </c>
      <c r="L30" t="str">
        <f t="shared" si="1"/>
        <v>medium</v>
      </c>
      <c r="M30">
        <v>0</v>
      </c>
      <c r="N30">
        <v>1</v>
      </c>
      <c r="O30" t="str">
        <f t="shared" si="2"/>
        <v>far</v>
      </c>
      <c r="P30">
        <v>1</v>
      </c>
      <c r="Q30">
        <v>0</v>
      </c>
      <c r="R30">
        <v>0</v>
      </c>
      <c r="S30" t="str">
        <f t="shared" si="3"/>
        <v>not present</v>
      </c>
      <c r="T30">
        <v>1</v>
      </c>
      <c r="U30">
        <v>0</v>
      </c>
      <c r="V30">
        <v>0</v>
      </c>
      <c r="W30" t="str">
        <f t="shared" si="4"/>
        <v>not present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6">
        <v>43.746797370255997</v>
      </c>
      <c r="AO30" s="6">
        <v>42.278994095000201</v>
      </c>
      <c r="AP30" s="6">
        <v>41.175937210127302</v>
      </c>
      <c r="AQ30" s="6">
        <v>42.400576225127828</v>
      </c>
      <c r="AR30" s="6">
        <v>2.33132896379988</v>
      </c>
      <c r="AS30" s="6">
        <v>48.04949483</v>
      </c>
      <c r="AT30" s="6">
        <v>51.95050517</v>
      </c>
    </row>
    <row r="31" spans="1:46" x14ac:dyDescent="0.2">
      <c r="A31">
        <v>124</v>
      </c>
      <c r="B31" t="s">
        <v>48</v>
      </c>
      <c r="C31">
        <v>0</v>
      </c>
      <c r="D31">
        <v>1</v>
      </c>
      <c r="E31">
        <v>0</v>
      </c>
      <c r="F31">
        <v>0</v>
      </c>
      <c r="G31" t="str">
        <f t="shared" si="0"/>
        <v>laterodorsal</v>
      </c>
      <c r="H31">
        <v>0</v>
      </c>
      <c r="I31">
        <v>1</v>
      </c>
      <c r="J31">
        <v>0</v>
      </c>
      <c r="K31">
        <v>0</v>
      </c>
      <c r="L31" t="str">
        <f t="shared" si="1"/>
        <v>medium</v>
      </c>
      <c r="M31">
        <v>1</v>
      </c>
      <c r="N31">
        <v>0</v>
      </c>
      <c r="O31" t="str">
        <f t="shared" si="2"/>
        <v>close</v>
      </c>
      <c r="P31">
        <v>0</v>
      </c>
      <c r="Q31">
        <v>1</v>
      </c>
      <c r="R31">
        <v>0</v>
      </c>
      <c r="S31" t="str">
        <f t="shared" si="3"/>
        <v>slightly present</v>
      </c>
      <c r="T31">
        <v>0</v>
      </c>
      <c r="U31">
        <v>1</v>
      </c>
      <c r="V31">
        <v>1</v>
      </c>
      <c r="W31" t="str">
        <f t="shared" si="4"/>
        <v>slightly present</v>
      </c>
      <c r="X31">
        <v>1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6">
        <v>38.177729767273298</v>
      </c>
      <c r="AO31" s="6">
        <v>35.961574689866502</v>
      </c>
      <c r="AP31" s="6">
        <v>29.247159922624601</v>
      </c>
      <c r="AQ31" s="6">
        <v>34.462154793254804</v>
      </c>
      <c r="AR31" s="6">
        <v>4.0867200466631797</v>
      </c>
      <c r="AS31" s="6">
        <v>64.572429645111995</v>
      </c>
      <c r="AT31" s="6">
        <v>35.427570354887997</v>
      </c>
    </row>
    <row r="32" spans="1:46" x14ac:dyDescent="0.2">
      <c r="A32">
        <v>124</v>
      </c>
      <c r="B32" t="s">
        <v>47</v>
      </c>
      <c r="C32">
        <v>0</v>
      </c>
      <c r="D32">
        <v>0</v>
      </c>
      <c r="E32">
        <v>0</v>
      </c>
      <c r="F32">
        <v>1</v>
      </c>
      <c r="G32" t="str">
        <f t="shared" si="0"/>
        <v>underneed</v>
      </c>
      <c r="H32">
        <v>0</v>
      </c>
      <c r="I32">
        <v>0</v>
      </c>
      <c r="J32">
        <v>1</v>
      </c>
      <c r="K32">
        <v>0</v>
      </c>
      <c r="L32" t="str">
        <f t="shared" si="1"/>
        <v>small</v>
      </c>
      <c r="M32">
        <v>0</v>
      </c>
      <c r="N32">
        <v>1</v>
      </c>
      <c r="O32" t="str">
        <f t="shared" si="2"/>
        <v>far</v>
      </c>
      <c r="P32">
        <v>0</v>
      </c>
      <c r="Q32">
        <v>0</v>
      </c>
      <c r="R32">
        <v>1</v>
      </c>
      <c r="S32" t="str">
        <f t="shared" si="3"/>
        <v>clearly present</v>
      </c>
      <c r="T32">
        <v>1</v>
      </c>
      <c r="U32">
        <v>0</v>
      </c>
      <c r="V32">
        <v>0</v>
      </c>
      <c r="W32" t="str">
        <f t="shared" si="4"/>
        <v>not present</v>
      </c>
      <c r="X32">
        <v>1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 s="6">
        <v>27.280958911694398</v>
      </c>
      <c r="AO32" s="6"/>
      <c r="AP32" s="6"/>
      <c r="AQ32" s="6">
        <v>27.280958911694398</v>
      </c>
      <c r="AR32" s="6"/>
      <c r="AS32" s="6"/>
      <c r="AT32" s="6"/>
    </row>
    <row r="33" spans="1:46" x14ac:dyDescent="0.2">
      <c r="A33">
        <v>158</v>
      </c>
      <c r="B33" t="s">
        <v>47</v>
      </c>
      <c r="C33">
        <v>0</v>
      </c>
      <c r="D33">
        <v>0</v>
      </c>
      <c r="E33">
        <v>1</v>
      </c>
      <c r="F33">
        <v>0</v>
      </c>
      <c r="G33" t="str">
        <f t="shared" si="0"/>
        <v>dorsal</v>
      </c>
      <c r="H33">
        <v>0</v>
      </c>
      <c r="I33">
        <v>1</v>
      </c>
      <c r="J33">
        <v>0</v>
      </c>
      <c r="K33">
        <v>0</v>
      </c>
      <c r="L33" t="str">
        <f t="shared" si="1"/>
        <v>medium</v>
      </c>
      <c r="M33">
        <v>0</v>
      </c>
      <c r="N33">
        <v>1</v>
      </c>
      <c r="O33" t="str">
        <f t="shared" si="2"/>
        <v>far</v>
      </c>
      <c r="P33">
        <v>0</v>
      </c>
      <c r="Q33">
        <v>1</v>
      </c>
      <c r="R33">
        <v>0</v>
      </c>
      <c r="S33" t="str">
        <f t="shared" si="3"/>
        <v>slightly present</v>
      </c>
      <c r="T33">
        <v>1</v>
      </c>
      <c r="U33">
        <v>0</v>
      </c>
      <c r="V33">
        <v>0</v>
      </c>
      <c r="W33" t="str">
        <f t="shared" si="4"/>
        <v>not present</v>
      </c>
      <c r="X33">
        <v>1</v>
      </c>
      <c r="Y33">
        <v>0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6">
        <v>39.384938473799998</v>
      </c>
      <c r="AO33" s="6">
        <v>38.485959600694997</v>
      </c>
      <c r="AP33" s="6">
        <v>35.555968596850001</v>
      </c>
      <c r="AQ33" s="6">
        <v>37.808955557114992</v>
      </c>
      <c r="AR33" s="6">
        <v>4.2039485768500002</v>
      </c>
      <c r="AS33" s="6">
        <v>69.229384495869894</v>
      </c>
      <c r="AT33" s="6">
        <v>30.770615504130106</v>
      </c>
    </row>
    <row r="34" spans="1:46" x14ac:dyDescent="0.2">
      <c r="A34">
        <v>158</v>
      </c>
      <c r="B34" t="s">
        <v>48</v>
      </c>
      <c r="C34">
        <v>0</v>
      </c>
      <c r="D34">
        <v>0</v>
      </c>
      <c r="E34">
        <v>1</v>
      </c>
      <c r="F34">
        <v>0</v>
      </c>
      <c r="G34" t="str">
        <f t="shared" si="0"/>
        <v>dorsal</v>
      </c>
      <c r="H34">
        <v>0</v>
      </c>
      <c r="I34">
        <v>0</v>
      </c>
      <c r="J34">
        <v>1</v>
      </c>
      <c r="K34">
        <v>0</v>
      </c>
      <c r="L34" t="str">
        <f t="shared" si="1"/>
        <v>small</v>
      </c>
      <c r="M34">
        <v>0</v>
      </c>
      <c r="N34">
        <v>1</v>
      </c>
      <c r="O34" t="str">
        <f t="shared" si="2"/>
        <v>far</v>
      </c>
      <c r="P34">
        <v>0</v>
      </c>
      <c r="Q34">
        <v>1</v>
      </c>
      <c r="R34">
        <v>0</v>
      </c>
      <c r="S34" t="str">
        <f t="shared" si="3"/>
        <v>slightly present</v>
      </c>
      <c r="T34">
        <v>1</v>
      </c>
      <c r="U34">
        <v>0</v>
      </c>
      <c r="V34">
        <v>0</v>
      </c>
      <c r="W34" t="str">
        <f t="shared" si="4"/>
        <v>not present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 s="6">
        <v>28.1849489585966</v>
      </c>
      <c r="AO34" s="6">
        <v>26.03948596859</v>
      </c>
      <c r="AP34" s="6">
        <v>25.849586996867998</v>
      </c>
      <c r="AQ34" s="6">
        <v>26.69134064135153</v>
      </c>
      <c r="AR34" s="6">
        <v>3.9333948596995998</v>
      </c>
      <c r="AS34" s="6">
        <v>77.833948558699603</v>
      </c>
      <c r="AT34" s="6">
        <v>22.166051441300397</v>
      </c>
    </row>
    <row r="35" spans="1:46" x14ac:dyDescent="0.2">
      <c r="A35">
        <v>183</v>
      </c>
      <c r="B35" t="s">
        <v>47</v>
      </c>
      <c r="C35">
        <v>0</v>
      </c>
      <c r="D35">
        <v>0</v>
      </c>
      <c r="E35">
        <v>1</v>
      </c>
      <c r="F35">
        <v>0</v>
      </c>
      <c r="G35" t="str">
        <f t="shared" si="0"/>
        <v>dorsal</v>
      </c>
      <c r="H35">
        <v>0</v>
      </c>
      <c r="I35">
        <v>0</v>
      </c>
      <c r="J35">
        <v>1</v>
      </c>
      <c r="K35">
        <v>0</v>
      </c>
      <c r="L35" t="str">
        <f t="shared" si="1"/>
        <v>small</v>
      </c>
      <c r="M35">
        <v>1</v>
      </c>
      <c r="N35">
        <v>0</v>
      </c>
      <c r="O35" t="str">
        <f t="shared" si="2"/>
        <v>close</v>
      </c>
      <c r="P35">
        <v>1</v>
      </c>
      <c r="Q35">
        <v>0</v>
      </c>
      <c r="R35">
        <v>0</v>
      </c>
      <c r="S35" t="str">
        <f t="shared" si="3"/>
        <v>not present</v>
      </c>
      <c r="T35">
        <v>1</v>
      </c>
      <c r="U35">
        <v>0</v>
      </c>
      <c r="V35">
        <v>0</v>
      </c>
      <c r="W35" t="str">
        <f t="shared" si="4"/>
        <v>not present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6">
        <v>32.129374859690003</v>
      </c>
      <c r="AO35" s="6">
        <v>30.093834748392201</v>
      </c>
      <c r="AP35" s="6">
        <v>30.833916426270999</v>
      </c>
      <c r="AQ35" s="6">
        <v>31.019042011451067</v>
      </c>
      <c r="AR35" s="6">
        <v>1.9485968576020001</v>
      </c>
      <c r="AS35" s="6">
        <v>77.839485768594002</v>
      </c>
      <c r="AT35" s="6">
        <v>22.160514231405998</v>
      </c>
    </row>
    <row r="36" spans="1:46" x14ac:dyDescent="0.2">
      <c r="A36">
        <v>183</v>
      </c>
      <c r="B36" t="s">
        <v>48</v>
      </c>
      <c r="C36">
        <v>0</v>
      </c>
      <c r="D36">
        <v>0</v>
      </c>
      <c r="E36">
        <v>1</v>
      </c>
      <c r="F36">
        <v>0</v>
      </c>
      <c r="G36" t="str">
        <f t="shared" si="0"/>
        <v>dorsal</v>
      </c>
      <c r="H36">
        <v>0</v>
      </c>
      <c r="I36">
        <v>0</v>
      </c>
      <c r="J36">
        <v>0</v>
      </c>
      <c r="K36">
        <v>1</v>
      </c>
      <c r="L36" t="str">
        <f t="shared" si="1"/>
        <v>very small</v>
      </c>
      <c r="M36">
        <v>0</v>
      </c>
      <c r="N36">
        <v>1</v>
      </c>
      <c r="O36" t="str">
        <f t="shared" si="2"/>
        <v>far</v>
      </c>
      <c r="P36">
        <v>1</v>
      </c>
      <c r="Q36">
        <v>0</v>
      </c>
      <c r="R36">
        <v>0</v>
      </c>
      <c r="S36" t="str">
        <f t="shared" si="3"/>
        <v>not present</v>
      </c>
      <c r="T36">
        <v>1</v>
      </c>
      <c r="U36">
        <v>0</v>
      </c>
      <c r="V36">
        <v>0</v>
      </c>
      <c r="W36" t="str">
        <f t="shared" si="4"/>
        <v>not present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6">
        <v>20.0938475869504</v>
      </c>
      <c r="AO36" s="6">
        <v>20.222283348556001</v>
      </c>
      <c r="AP36" s="6">
        <v>19.9103705428852</v>
      </c>
      <c r="AQ36" s="6">
        <v>20.0755004927972</v>
      </c>
      <c r="AR36" s="6">
        <v>4.3273647586607904</v>
      </c>
      <c r="AS36" s="6">
        <v>90.182738475969003</v>
      </c>
      <c r="AT36" s="6">
        <v>9.8172615240309966</v>
      </c>
    </row>
    <row r="37" spans="1:46" x14ac:dyDescent="0.2">
      <c r="A37">
        <v>5</v>
      </c>
      <c r="B37" t="s">
        <v>47</v>
      </c>
      <c r="C37">
        <v>0</v>
      </c>
      <c r="D37">
        <v>1</v>
      </c>
      <c r="E37">
        <v>0</v>
      </c>
      <c r="F37">
        <v>0</v>
      </c>
      <c r="G37" t="str">
        <f t="shared" si="0"/>
        <v>laterodorsal</v>
      </c>
      <c r="H37">
        <v>1</v>
      </c>
      <c r="I37">
        <v>0</v>
      </c>
      <c r="J37">
        <v>0</v>
      </c>
      <c r="K37">
        <v>0</v>
      </c>
      <c r="L37" t="str">
        <f t="shared" si="1"/>
        <v>large</v>
      </c>
      <c r="M37">
        <v>1</v>
      </c>
      <c r="N37">
        <v>0</v>
      </c>
      <c r="O37" t="str">
        <f t="shared" si="2"/>
        <v>close</v>
      </c>
      <c r="P37">
        <v>0</v>
      </c>
      <c r="Q37">
        <v>1</v>
      </c>
      <c r="R37">
        <v>0</v>
      </c>
      <c r="S37" t="str">
        <f t="shared" si="3"/>
        <v>slightly present</v>
      </c>
      <c r="T37">
        <v>1</v>
      </c>
      <c r="U37">
        <v>0</v>
      </c>
      <c r="V37">
        <v>0</v>
      </c>
      <c r="W37" t="str">
        <f t="shared" si="4"/>
        <v>not present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6">
        <v>51.384755586954</v>
      </c>
      <c r="AO37" s="6">
        <v>50.102837495846998</v>
      </c>
      <c r="AP37" s="6">
        <v>49.568695944058597</v>
      </c>
      <c r="AQ37" s="6">
        <v>50.352096342286529</v>
      </c>
      <c r="AR37" s="6">
        <v>1.73839283749</v>
      </c>
      <c r="AS37" s="6">
        <v>37.293847384929997</v>
      </c>
      <c r="AT37" s="6">
        <v>62.706152615070003</v>
      </c>
    </row>
    <row r="38" spans="1:46" x14ac:dyDescent="0.2">
      <c r="A38">
        <v>5</v>
      </c>
      <c r="B38" t="s">
        <v>48</v>
      </c>
      <c r="C38">
        <v>0</v>
      </c>
      <c r="D38">
        <v>1</v>
      </c>
      <c r="E38">
        <v>0</v>
      </c>
      <c r="F38">
        <v>0</v>
      </c>
      <c r="G38" t="str">
        <f t="shared" si="0"/>
        <v>laterodorsal</v>
      </c>
      <c r="H38">
        <v>1</v>
      </c>
      <c r="I38">
        <v>0</v>
      </c>
      <c r="J38">
        <v>0</v>
      </c>
      <c r="K38">
        <v>0</v>
      </c>
      <c r="L38" t="str">
        <f t="shared" si="1"/>
        <v>large</v>
      </c>
      <c r="M38">
        <v>1</v>
      </c>
      <c r="N38">
        <v>0</v>
      </c>
      <c r="O38" t="str">
        <f t="shared" si="2"/>
        <v>close</v>
      </c>
      <c r="P38">
        <v>1</v>
      </c>
      <c r="Q38">
        <v>0</v>
      </c>
      <c r="R38">
        <v>0</v>
      </c>
      <c r="S38" t="str">
        <f t="shared" si="3"/>
        <v>not present</v>
      </c>
      <c r="T38">
        <v>1</v>
      </c>
      <c r="U38">
        <v>0</v>
      </c>
      <c r="V38">
        <v>0</v>
      </c>
      <c r="W38" t="str">
        <f t="shared" si="4"/>
        <v>not present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6">
        <v>53.228938478949303</v>
      </c>
      <c r="AO38" s="6">
        <v>53.228374859402997</v>
      </c>
      <c r="AP38" s="6">
        <v>50.174746565769503</v>
      </c>
      <c r="AQ38" s="6">
        <v>52.210686634707265</v>
      </c>
      <c r="AR38" s="6">
        <v>1.444895944759</v>
      </c>
      <c r="AS38" s="6">
        <v>36.1333847585949</v>
      </c>
      <c r="AT38" s="6">
        <v>63.8666152414051</v>
      </c>
    </row>
    <row r="39" spans="1:46" x14ac:dyDescent="0.2">
      <c r="A39">
        <v>9</v>
      </c>
      <c r="B39" t="s">
        <v>47</v>
      </c>
      <c r="C39">
        <v>0</v>
      </c>
      <c r="D39">
        <v>1</v>
      </c>
      <c r="E39">
        <v>0</v>
      </c>
      <c r="F39">
        <v>0</v>
      </c>
      <c r="G39" t="str">
        <f t="shared" si="0"/>
        <v>laterodorsal</v>
      </c>
      <c r="H39">
        <v>0</v>
      </c>
      <c r="I39">
        <v>1</v>
      </c>
      <c r="J39">
        <v>0</v>
      </c>
      <c r="K39">
        <v>0</v>
      </c>
      <c r="L39" t="str">
        <f t="shared" si="1"/>
        <v>medium</v>
      </c>
      <c r="M39">
        <v>1</v>
      </c>
      <c r="N39">
        <v>0</v>
      </c>
      <c r="O39" t="str">
        <f t="shared" si="2"/>
        <v>close</v>
      </c>
      <c r="P39">
        <v>1</v>
      </c>
      <c r="Q39">
        <v>0</v>
      </c>
      <c r="R39">
        <v>0</v>
      </c>
      <c r="S39" t="str">
        <f t="shared" si="3"/>
        <v>not present</v>
      </c>
      <c r="T39">
        <v>1</v>
      </c>
      <c r="U39">
        <v>0</v>
      </c>
      <c r="V39">
        <v>0</v>
      </c>
      <c r="W39" t="str">
        <f t="shared" si="4"/>
        <v>not present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6">
        <v>40.744858669499997</v>
      </c>
      <c r="AO39" s="6">
        <v>39.433948557599997</v>
      </c>
      <c r="AP39" s="6">
        <v>39.122283748500003</v>
      </c>
      <c r="AQ39" s="6">
        <v>39.767030325200004</v>
      </c>
      <c r="AR39" s="6">
        <v>1.8948875766</v>
      </c>
      <c r="AS39" s="6">
        <v>53.933847558799997</v>
      </c>
      <c r="AT39" s="6">
        <v>46.066152441200003</v>
      </c>
    </row>
    <row r="40" spans="1:46" x14ac:dyDescent="0.2">
      <c r="A40">
        <v>9</v>
      </c>
      <c r="B40" t="s">
        <v>48</v>
      </c>
      <c r="C40">
        <v>0</v>
      </c>
      <c r="D40">
        <v>1</v>
      </c>
      <c r="E40">
        <v>0</v>
      </c>
      <c r="F40">
        <v>0</v>
      </c>
      <c r="G40" t="str">
        <f t="shared" si="0"/>
        <v>laterodorsal</v>
      </c>
      <c r="H40">
        <v>1</v>
      </c>
      <c r="I40">
        <v>0</v>
      </c>
      <c r="J40">
        <v>0</v>
      </c>
      <c r="K40">
        <v>0</v>
      </c>
      <c r="L40" t="str">
        <f t="shared" si="1"/>
        <v>large</v>
      </c>
      <c r="M40">
        <v>0</v>
      </c>
      <c r="N40">
        <v>1</v>
      </c>
      <c r="O40" t="str">
        <f t="shared" si="2"/>
        <v>far</v>
      </c>
      <c r="P40">
        <v>0</v>
      </c>
      <c r="Q40">
        <v>1</v>
      </c>
      <c r="R40">
        <v>0</v>
      </c>
      <c r="S40" t="str">
        <f t="shared" si="3"/>
        <v>slightly present</v>
      </c>
      <c r="T40">
        <v>0</v>
      </c>
      <c r="U40">
        <v>1</v>
      </c>
      <c r="V40">
        <v>0</v>
      </c>
      <c r="W40" t="str">
        <f t="shared" si="4"/>
        <v>slightly present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6">
        <v>52.733475869700001</v>
      </c>
      <c r="AO40" s="6">
        <v>49.233399000485001</v>
      </c>
      <c r="AP40" s="6">
        <v>48.122233452000003</v>
      </c>
      <c r="AQ40" s="6">
        <v>50.029702774061661</v>
      </c>
      <c r="AR40" s="6">
        <v>5.4657555855959998</v>
      </c>
      <c r="AS40" s="6">
        <v>42.00182739433</v>
      </c>
      <c r="AT40" s="6">
        <v>57.99817260567</v>
      </c>
    </row>
    <row r="41" spans="1:46" x14ac:dyDescent="0.2">
      <c r="A41">
        <v>10</v>
      </c>
      <c r="B41" t="s">
        <v>47</v>
      </c>
      <c r="C41">
        <v>0</v>
      </c>
      <c r="D41">
        <v>0</v>
      </c>
      <c r="E41">
        <v>1</v>
      </c>
      <c r="F41">
        <v>0</v>
      </c>
      <c r="G41" t="str">
        <f t="shared" si="0"/>
        <v>dorsal</v>
      </c>
      <c r="H41">
        <v>1</v>
      </c>
      <c r="I41">
        <v>0</v>
      </c>
      <c r="J41">
        <v>0</v>
      </c>
      <c r="K41">
        <v>0</v>
      </c>
      <c r="L41" t="str">
        <f t="shared" si="1"/>
        <v>large</v>
      </c>
      <c r="M41">
        <v>1</v>
      </c>
      <c r="N41">
        <v>0</v>
      </c>
      <c r="O41" t="str">
        <f t="shared" si="2"/>
        <v>close</v>
      </c>
      <c r="P41">
        <v>1</v>
      </c>
      <c r="Q41">
        <v>0</v>
      </c>
      <c r="R41">
        <v>0</v>
      </c>
      <c r="S41" t="str">
        <f t="shared" si="3"/>
        <v>not present</v>
      </c>
      <c r="T41">
        <v>1</v>
      </c>
      <c r="U41">
        <v>0</v>
      </c>
      <c r="V41">
        <v>0</v>
      </c>
      <c r="W41" t="str">
        <f t="shared" si="4"/>
        <v>not present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6">
        <v>47.885755857600003</v>
      </c>
      <c r="AO41" s="6">
        <v>46.122333748343998</v>
      </c>
      <c r="AP41" s="6">
        <v>45.224748594733001</v>
      </c>
      <c r="AQ41" s="6">
        <v>46.410946066892336</v>
      </c>
      <c r="AR41" s="6">
        <v>0.55112234595720999</v>
      </c>
      <c r="AS41" s="6">
        <v>67.655551403142908</v>
      </c>
      <c r="AT41" s="6">
        <v>32.344448596857099</v>
      </c>
    </row>
    <row r="42" spans="1:46" x14ac:dyDescent="0.2">
      <c r="A42">
        <v>10</v>
      </c>
      <c r="B42" t="s">
        <v>48</v>
      </c>
      <c r="C42">
        <v>0</v>
      </c>
      <c r="D42">
        <v>0</v>
      </c>
      <c r="E42">
        <v>1</v>
      </c>
      <c r="F42">
        <v>0</v>
      </c>
      <c r="G42" t="str">
        <f t="shared" si="0"/>
        <v>dorsal</v>
      </c>
      <c r="H42">
        <v>0</v>
      </c>
      <c r="I42">
        <v>1</v>
      </c>
      <c r="J42">
        <v>0</v>
      </c>
      <c r="K42">
        <v>0</v>
      </c>
      <c r="L42" t="str">
        <f t="shared" si="1"/>
        <v>medium</v>
      </c>
      <c r="M42">
        <v>1</v>
      </c>
      <c r="N42">
        <v>0</v>
      </c>
      <c r="O42" t="str">
        <f t="shared" si="2"/>
        <v>close</v>
      </c>
      <c r="P42">
        <v>0</v>
      </c>
      <c r="Q42">
        <v>1</v>
      </c>
      <c r="R42">
        <v>0</v>
      </c>
      <c r="S42" t="str">
        <f t="shared" si="3"/>
        <v>slightly present</v>
      </c>
      <c r="T42">
        <v>1</v>
      </c>
      <c r="U42">
        <v>0</v>
      </c>
      <c r="V42">
        <v>0</v>
      </c>
      <c r="W42" t="str">
        <f t="shared" si="4"/>
        <v>not present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6">
        <v>40.899948473210003</v>
      </c>
      <c r="AO42" s="6">
        <v>39.133947855869401</v>
      </c>
      <c r="AP42" s="6">
        <v>37.333382748944402</v>
      </c>
      <c r="AQ42" s="6">
        <v>39.122426359341269</v>
      </c>
      <c r="AR42" s="6">
        <v>0.923748349357292</v>
      </c>
      <c r="AS42" s="6">
        <v>69.002167576999994</v>
      </c>
      <c r="AT42" s="6">
        <v>30.997832422999998</v>
      </c>
    </row>
    <row r="43" spans="1:46" x14ac:dyDescent="0.2">
      <c r="A43">
        <v>51</v>
      </c>
      <c r="B43" t="s">
        <v>47</v>
      </c>
      <c r="C43">
        <v>1</v>
      </c>
      <c r="D43">
        <v>0</v>
      </c>
      <c r="E43">
        <v>0</v>
      </c>
      <c r="F43">
        <v>0</v>
      </c>
      <c r="G43" t="str">
        <f t="shared" si="0"/>
        <v>lateral</v>
      </c>
      <c r="H43">
        <v>1</v>
      </c>
      <c r="I43">
        <v>0</v>
      </c>
      <c r="J43">
        <v>0</v>
      </c>
      <c r="K43">
        <v>0</v>
      </c>
      <c r="L43" t="str">
        <f t="shared" si="1"/>
        <v>large</v>
      </c>
      <c r="M43">
        <v>1</v>
      </c>
      <c r="N43">
        <v>0</v>
      </c>
      <c r="O43" t="str">
        <f t="shared" si="2"/>
        <v>close</v>
      </c>
      <c r="P43">
        <v>0</v>
      </c>
      <c r="Q43">
        <v>1</v>
      </c>
      <c r="R43">
        <v>0</v>
      </c>
      <c r="S43" t="str">
        <f t="shared" si="3"/>
        <v>slightly present</v>
      </c>
      <c r="T43">
        <v>0</v>
      </c>
      <c r="U43">
        <v>1</v>
      </c>
      <c r="V43">
        <v>0</v>
      </c>
      <c r="W43" t="str">
        <f t="shared" si="4"/>
        <v>slightly present</v>
      </c>
      <c r="X43">
        <v>1</v>
      </c>
      <c r="Y43">
        <v>1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 s="6">
        <v>52.612484105563297</v>
      </c>
      <c r="AO43" s="6">
        <v>56.981087665367497</v>
      </c>
      <c r="AP43" s="6">
        <v>52.298026686030198</v>
      </c>
      <c r="AQ43" s="6">
        <v>53.963866152320328</v>
      </c>
      <c r="AR43" s="6">
        <v>2.47416766266076</v>
      </c>
      <c r="AS43" s="6">
        <v>7.2874209525403302</v>
      </c>
      <c r="AT43" s="6">
        <v>92.712579047459599</v>
      </c>
    </row>
    <row r="44" spans="1:46" x14ac:dyDescent="0.2">
      <c r="A44">
        <v>51</v>
      </c>
      <c r="B44" t="s">
        <v>48</v>
      </c>
      <c r="C44">
        <v>1</v>
      </c>
      <c r="D44">
        <v>0</v>
      </c>
      <c r="E44">
        <v>0</v>
      </c>
      <c r="F44">
        <v>0</v>
      </c>
      <c r="G44" t="str">
        <f t="shared" si="0"/>
        <v>lateral</v>
      </c>
      <c r="H44">
        <v>1</v>
      </c>
      <c r="I44">
        <v>0</v>
      </c>
      <c r="J44">
        <v>0</v>
      </c>
      <c r="K44">
        <v>0</v>
      </c>
      <c r="L44" t="str">
        <f t="shared" si="1"/>
        <v>large</v>
      </c>
      <c r="M44">
        <v>1</v>
      </c>
      <c r="N44">
        <v>0</v>
      </c>
      <c r="O44" t="str">
        <f t="shared" si="2"/>
        <v>close</v>
      </c>
      <c r="P44">
        <v>0</v>
      </c>
      <c r="Q44">
        <v>1</v>
      </c>
      <c r="R44">
        <v>0</v>
      </c>
      <c r="S44" t="str">
        <f t="shared" si="3"/>
        <v>slightly present</v>
      </c>
      <c r="T44">
        <v>0</v>
      </c>
      <c r="U44">
        <v>1</v>
      </c>
      <c r="V44">
        <v>0</v>
      </c>
      <c r="W44" t="str">
        <f t="shared" si="4"/>
        <v>slightly present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6">
        <v>71.879561079736604</v>
      </c>
      <c r="AO44" s="6">
        <v>64.1531356313712</v>
      </c>
      <c r="AP44" s="6">
        <v>53.3256548647134</v>
      </c>
      <c r="AQ44" s="6">
        <v>63.119450525273727</v>
      </c>
      <c r="AR44" s="6">
        <v>0.252565314313343</v>
      </c>
      <c r="AS44" s="6">
        <v>21.349385955334501</v>
      </c>
      <c r="AT44" s="6">
        <v>78.650614044665403</v>
      </c>
    </row>
    <row r="45" spans="1:46" x14ac:dyDescent="0.2">
      <c r="A45">
        <v>57</v>
      </c>
      <c r="B45" t="s">
        <v>47</v>
      </c>
      <c r="C45">
        <v>0</v>
      </c>
      <c r="D45">
        <v>1</v>
      </c>
      <c r="E45">
        <v>0</v>
      </c>
      <c r="F45">
        <v>0</v>
      </c>
      <c r="G45" t="str">
        <f t="shared" si="0"/>
        <v>laterodorsal</v>
      </c>
      <c r="H45">
        <v>1</v>
      </c>
      <c r="I45">
        <v>0</v>
      </c>
      <c r="J45">
        <v>0</v>
      </c>
      <c r="K45">
        <v>0</v>
      </c>
      <c r="L45" t="str">
        <f t="shared" si="1"/>
        <v>large</v>
      </c>
      <c r="M45">
        <v>1</v>
      </c>
      <c r="N45">
        <v>0</v>
      </c>
      <c r="O45" t="str">
        <f t="shared" si="2"/>
        <v>close</v>
      </c>
      <c r="P45">
        <v>0</v>
      </c>
      <c r="Q45">
        <v>1</v>
      </c>
      <c r="R45">
        <v>0</v>
      </c>
      <c r="S45" t="str">
        <f t="shared" si="3"/>
        <v>slightly present</v>
      </c>
      <c r="T45">
        <v>0</v>
      </c>
      <c r="U45">
        <v>1</v>
      </c>
      <c r="V45">
        <v>0</v>
      </c>
      <c r="W45" t="str">
        <f t="shared" si="4"/>
        <v>slightly present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6">
        <v>70.450404852496405</v>
      </c>
      <c r="AO45" s="6">
        <v>64.356267706953204</v>
      </c>
      <c r="AP45" s="6">
        <v>46.934370395868598</v>
      </c>
      <c r="AQ45" s="6">
        <v>60.58034765177274</v>
      </c>
      <c r="AR45" s="6">
        <v>2.3889073404849199</v>
      </c>
      <c r="AS45" s="6">
        <v>58.231271657446499</v>
      </c>
      <c r="AT45" s="6">
        <v>41.768728342553402</v>
      </c>
    </row>
    <row r="46" spans="1:46" x14ac:dyDescent="0.2">
      <c r="A46">
        <v>57</v>
      </c>
      <c r="B46" t="s">
        <v>48</v>
      </c>
      <c r="C46">
        <v>0</v>
      </c>
      <c r="D46">
        <v>0</v>
      </c>
      <c r="E46">
        <v>1</v>
      </c>
      <c r="F46">
        <v>0</v>
      </c>
      <c r="G46" t="str">
        <f t="shared" si="0"/>
        <v>dorsal</v>
      </c>
      <c r="H46">
        <v>1</v>
      </c>
      <c r="I46">
        <v>0</v>
      </c>
      <c r="J46">
        <v>0</v>
      </c>
      <c r="K46">
        <v>0</v>
      </c>
      <c r="L46" t="str">
        <f t="shared" si="1"/>
        <v>large</v>
      </c>
      <c r="M46">
        <v>0</v>
      </c>
      <c r="N46">
        <v>1</v>
      </c>
      <c r="O46" t="str">
        <f t="shared" si="2"/>
        <v>far</v>
      </c>
      <c r="P46">
        <v>1</v>
      </c>
      <c r="Q46">
        <v>0</v>
      </c>
      <c r="R46">
        <v>0</v>
      </c>
      <c r="S46" t="str">
        <f t="shared" si="3"/>
        <v>not present</v>
      </c>
      <c r="T46">
        <v>0</v>
      </c>
      <c r="U46">
        <v>1</v>
      </c>
      <c r="V46">
        <v>0</v>
      </c>
      <c r="W46" t="str">
        <f t="shared" si="4"/>
        <v>slightly present</v>
      </c>
      <c r="X46">
        <v>1</v>
      </c>
      <c r="Y46">
        <v>1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6">
        <v>60.044094842810402</v>
      </c>
      <c r="AO46" s="6">
        <v>52.3064555235634</v>
      </c>
      <c r="AP46" s="6">
        <v>43.462635407597503</v>
      </c>
      <c r="AQ46" s="6">
        <v>51.937728591323769</v>
      </c>
      <c r="AR46" s="6">
        <v>3.03119770734143</v>
      </c>
      <c r="AS46" s="6">
        <v>78.351858416565804</v>
      </c>
      <c r="AT46" s="6">
        <v>21.6481415834341</v>
      </c>
    </row>
    <row r="47" spans="1:46" x14ac:dyDescent="0.2">
      <c r="A47">
        <v>56</v>
      </c>
      <c r="B47" t="s">
        <v>47</v>
      </c>
      <c r="C47">
        <v>0</v>
      </c>
      <c r="D47">
        <v>1</v>
      </c>
      <c r="E47">
        <v>0</v>
      </c>
      <c r="F47">
        <v>0</v>
      </c>
      <c r="G47" t="str">
        <f t="shared" si="0"/>
        <v>laterodorsal</v>
      </c>
      <c r="H47">
        <v>0</v>
      </c>
      <c r="I47">
        <v>1</v>
      </c>
      <c r="J47">
        <v>0</v>
      </c>
      <c r="K47">
        <v>0</v>
      </c>
      <c r="L47" t="str">
        <f t="shared" si="1"/>
        <v>medium</v>
      </c>
      <c r="M47">
        <v>1</v>
      </c>
      <c r="N47">
        <v>0</v>
      </c>
      <c r="O47" t="str">
        <f t="shared" si="2"/>
        <v>close</v>
      </c>
      <c r="P47">
        <v>0</v>
      </c>
      <c r="Q47">
        <v>1</v>
      </c>
      <c r="R47">
        <v>0</v>
      </c>
      <c r="S47" t="str">
        <f t="shared" si="3"/>
        <v>slightly present</v>
      </c>
      <c r="T47">
        <v>0</v>
      </c>
      <c r="U47">
        <v>1</v>
      </c>
      <c r="V47">
        <v>0</v>
      </c>
      <c r="W47" t="str">
        <f t="shared" si="4"/>
        <v>slightly present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6">
        <v>36.796865582482397</v>
      </c>
      <c r="AO47" s="6">
        <v>29.4592997645269</v>
      </c>
      <c r="AP47" s="6">
        <v>29.165552290460798</v>
      </c>
      <c r="AQ47" s="6">
        <v>31.807239212490032</v>
      </c>
      <c r="AR47" s="6">
        <v>1.88518319734416</v>
      </c>
      <c r="AS47" s="6">
        <v>45.953612861368498</v>
      </c>
      <c r="AT47" s="6">
        <v>54.046387138631403</v>
      </c>
    </row>
    <row r="48" spans="1:46" x14ac:dyDescent="0.2">
      <c r="A48">
        <v>56</v>
      </c>
      <c r="B48" t="s">
        <v>48</v>
      </c>
      <c r="C48">
        <v>0</v>
      </c>
      <c r="D48">
        <v>1</v>
      </c>
      <c r="E48">
        <v>0</v>
      </c>
      <c r="F48">
        <v>0</v>
      </c>
      <c r="G48" t="str">
        <f t="shared" si="0"/>
        <v>laterodorsal</v>
      </c>
      <c r="H48">
        <v>0</v>
      </c>
      <c r="I48">
        <v>1</v>
      </c>
      <c r="J48">
        <v>0</v>
      </c>
      <c r="K48">
        <v>0</v>
      </c>
      <c r="L48" t="str">
        <f t="shared" si="1"/>
        <v>medium</v>
      </c>
      <c r="M48">
        <v>0</v>
      </c>
      <c r="N48">
        <v>1</v>
      </c>
      <c r="O48" t="str">
        <f t="shared" si="2"/>
        <v>far</v>
      </c>
      <c r="P48">
        <v>0</v>
      </c>
      <c r="Q48">
        <v>1</v>
      </c>
      <c r="R48">
        <v>0</v>
      </c>
      <c r="S48" t="str">
        <f t="shared" si="3"/>
        <v>slightly present</v>
      </c>
      <c r="T48">
        <v>1</v>
      </c>
      <c r="U48">
        <v>0</v>
      </c>
      <c r="V48">
        <v>0</v>
      </c>
      <c r="W48" t="str">
        <f t="shared" si="4"/>
        <v>not present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 s="6">
        <v>43.746797370255997</v>
      </c>
      <c r="AO48" s="6">
        <v>42.278994095000201</v>
      </c>
      <c r="AP48" s="6">
        <v>41.175937210127302</v>
      </c>
      <c r="AQ48" s="6">
        <v>42.400576225127828</v>
      </c>
      <c r="AR48" s="6">
        <v>2.33132896379988</v>
      </c>
      <c r="AS48" s="6">
        <v>48.011945598583303</v>
      </c>
      <c r="AT48" s="6">
        <v>51.988054401416598</v>
      </c>
    </row>
    <row r="49" spans="1:46" x14ac:dyDescent="0.2">
      <c r="A49">
        <v>87</v>
      </c>
      <c r="B49" t="s">
        <v>47</v>
      </c>
      <c r="C49">
        <v>1</v>
      </c>
      <c r="D49">
        <v>0</v>
      </c>
      <c r="E49">
        <v>0</v>
      </c>
      <c r="F49">
        <v>0</v>
      </c>
      <c r="G49" t="str">
        <f t="shared" si="0"/>
        <v>lateral</v>
      </c>
      <c r="H49">
        <v>1</v>
      </c>
      <c r="I49">
        <v>0</v>
      </c>
      <c r="J49">
        <v>0</v>
      </c>
      <c r="K49">
        <v>0</v>
      </c>
      <c r="L49" t="str">
        <f t="shared" si="1"/>
        <v>large</v>
      </c>
      <c r="M49">
        <v>1</v>
      </c>
      <c r="N49">
        <v>0</v>
      </c>
      <c r="O49" t="str">
        <f t="shared" si="2"/>
        <v>close</v>
      </c>
      <c r="P49">
        <v>0</v>
      </c>
      <c r="Q49">
        <v>0</v>
      </c>
      <c r="R49">
        <v>1</v>
      </c>
      <c r="S49" t="str">
        <f t="shared" si="3"/>
        <v>clearly present</v>
      </c>
      <c r="T49">
        <v>0</v>
      </c>
      <c r="U49">
        <v>1</v>
      </c>
      <c r="V49">
        <v>0</v>
      </c>
      <c r="W49" t="str">
        <f t="shared" si="4"/>
        <v>slightly present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6">
        <v>56.037272204266799</v>
      </c>
      <c r="AO49" s="6">
        <v>54.559123214565297</v>
      </c>
      <c r="AP49" s="6">
        <v>42.070284315531801</v>
      </c>
      <c r="AQ49" s="6">
        <v>50.888893244787965</v>
      </c>
      <c r="AR49" s="6">
        <v>1.1523892130565001</v>
      </c>
      <c r="AS49" s="6">
        <v>23.515370507176598</v>
      </c>
      <c r="AT49" s="6">
        <v>76.484629492823302</v>
      </c>
    </row>
    <row r="50" spans="1:46" x14ac:dyDescent="0.2">
      <c r="A50">
        <v>87</v>
      </c>
      <c r="B50" t="s">
        <v>48</v>
      </c>
      <c r="C50">
        <v>1</v>
      </c>
      <c r="D50">
        <v>0</v>
      </c>
      <c r="E50">
        <v>0</v>
      </c>
      <c r="F50">
        <v>0</v>
      </c>
      <c r="G50" t="str">
        <f t="shared" si="0"/>
        <v>lateral</v>
      </c>
      <c r="H50">
        <v>1</v>
      </c>
      <c r="I50">
        <v>0</v>
      </c>
      <c r="J50">
        <v>0</v>
      </c>
      <c r="K50">
        <v>0</v>
      </c>
      <c r="L50" t="str">
        <f t="shared" si="1"/>
        <v>large</v>
      </c>
      <c r="M50">
        <v>1</v>
      </c>
      <c r="N50">
        <v>0</v>
      </c>
      <c r="O50" t="str">
        <f t="shared" si="2"/>
        <v>close</v>
      </c>
      <c r="P50">
        <v>1</v>
      </c>
      <c r="Q50">
        <v>0</v>
      </c>
      <c r="R50">
        <v>0</v>
      </c>
      <c r="S50" t="str">
        <f t="shared" si="3"/>
        <v>not present</v>
      </c>
      <c r="T50">
        <v>0</v>
      </c>
      <c r="U50">
        <v>1</v>
      </c>
      <c r="V50">
        <v>0</v>
      </c>
      <c r="W50" t="str">
        <f t="shared" si="4"/>
        <v>slightly present</v>
      </c>
      <c r="X50">
        <v>1</v>
      </c>
      <c r="Y50">
        <v>1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6">
        <v>70.117565686308396</v>
      </c>
      <c r="AO50" s="6">
        <v>64.446353879802999</v>
      </c>
      <c r="AP50" s="6">
        <v>61.8578963948327</v>
      </c>
      <c r="AQ50" s="6">
        <v>65.473938653648034</v>
      </c>
      <c r="AR50" s="6">
        <v>3.1593492781945098</v>
      </c>
      <c r="AS50" s="6">
        <v>11.7882446576472</v>
      </c>
      <c r="AT50" s="6">
        <v>88.211755342352703</v>
      </c>
    </row>
    <row r="51" spans="1:46" x14ac:dyDescent="0.2">
      <c r="A51">
        <v>40</v>
      </c>
      <c r="B51" t="s">
        <v>47</v>
      </c>
      <c r="C51">
        <v>1</v>
      </c>
      <c r="D51">
        <v>0</v>
      </c>
      <c r="E51">
        <v>0</v>
      </c>
      <c r="F51">
        <v>0</v>
      </c>
      <c r="G51" t="str">
        <f t="shared" si="0"/>
        <v>lateral</v>
      </c>
      <c r="H51">
        <v>0</v>
      </c>
      <c r="I51">
        <v>1</v>
      </c>
      <c r="J51">
        <v>0</v>
      </c>
      <c r="K51">
        <v>0</v>
      </c>
      <c r="L51" t="str">
        <f t="shared" si="1"/>
        <v>medium</v>
      </c>
      <c r="M51">
        <v>1</v>
      </c>
      <c r="N51">
        <v>0</v>
      </c>
      <c r="O51" t="str">
        <f t="shared" si="2"/>
        <v>close</v>
      </c>
      <c r="P51">
        <v>0</v>
      </c>
      <c r="Q51">
        <v>1</v>
      </c>
      <c r="R51">
        <v>0</v>
      </c>
      <c r="S51" t="str">
        <f t="shared" si="3"/>
        <v>slightly present</v>
      </c>
      <c r="T51">
        <v>0</v>
      </c>
      <c r="U51">
        <v>1</v>
      </c>
      <c r="V51">
        <v>0</v>
      </c>
      <c r="W51" t="str">
        <f t="shared" si="4"/>
        <v>slightly present</v>
      </c>
      <c r="X51">
        <v>1</v>
      </c>
      <c r="Y51">
        <v>1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6">
        <v>40.678449093515702</v>
      </c>
      <c r="AO51" s="6">
        <v>41.3458650850149</v>
      </c>
      <c r="AP51" s="6">
        <v>40.818416800091498</v>
      </c>
      <c r="AQ51" s="6">
        <v>40.947576992874033</v>
      </c>
      <c r="AR51" s="6">
        <v>2.4756951361979098</v>
      </c>
      <c r="AS51" s="6">
        <v>21.224257224533499</v>
      </c>
      <c r="AT51" s="6">
        <v>78.775742775466398</v>
      </c>
    </row>
    <row r="52" spans="1:46" x14ac:dyDescent="0.2">
      <c r="A52">
        <v>40</v>
      </c>
      <c r="B52" t="s">
        <v>48</v>
      </c>
      <c r="C52">
        <v>1</v>
      </c>
      <c r="D52">
        <v>0</v>
      </c>
      <c r="E52">
        <v>0</v>
      </c>
      <c r="F52">
        <v>0</v>
      </c>
      <c r="G52" t="str">
        <f t="shared" si="0"/>
        <v>lateral</v>
      </c>
      <c r="H52">
        <v>1</v>
      </c>
      <c r="I52">
        <v>0</v>
      </c>
      <c r="J52">
        <v>0</v>
      </c>
      <c r="K52">
        <v>0</v>
      </c>
      <c r="L52" t="str">
        <f t="shared" si="1"/>
        <v>large</v>
      </c>
      <c r="M52">
        <v>1</v>
      </c>
      <c r="N52">
        <v>0</v>
      </c>
      <c r="O52" t="str">
        <f t="shared" si="2"/>
        <v>close</v>
      </c>
      <c r="P52">
        <v>1</v>
      </c>
      <c r="Q52">
        <v>0</v>
      </c>
      <c r="R52">
        <v>0</v>
      </c>
      <c r="S52" t="str">
        <f t="shared" si="3"/>
        <v>not present</v>
      </c>
      <c r="T52">
        <v>0</v>
      </c>
      <c r="U52">
        <v>1</v>
      </c>
      <c r="V52">
        <v>0</v>
      </c>
      <c r="W52" t="str">
        <f t="shared" si="4"/>
        <v>slightly present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6">
        <v>51.821893139695803</v>
      </c>
      <c r="AO52" s="6">
        <v>47.943643988090997</v>
      </c>
      <c r="AP52" s="6">
        <v>45.515789618651802</v>
      </c>
      <c r="AQ52" s="6">
        <v>48.427108915479529</v>
      </c>
      <c r="AR52" s="6">
        <v>1.77128092387226</v>
      </c>
      <c r="AS52" s="6">
        <v>31.828554235612199</v>
      </c>
      <c r="AT52" s="6">
        <v>68.171445764387698</v>
      </c>
    </row>
    <row r="53" spans="1:46" x14ac:dyDescent="0.2">
      <c r="A53">
        <v>86</v>
      </c>
      <c r="B53" t="s">
        <v>47</v>
      </c>
      <c r="C53">
        <v>0</v>
      </c>
      <c r="D53">
        <v>1</v>
      </c>
      <c r="E53">
        <v>0</v>
      </c>
      <c r="F53">
        <v>0</v>
      </c>
      <c r="G53" t="str">
        <f t="shared" si="0"/>
        <v>laterodorsal</v>
      </c>
      <c r="H53">
        <v>0</v>
      </c>
      <c r="I53">
        <v>1</v>
      </c>
      <c r="J53">
        <v>0</v>
      </c>
      <c r="K53">
        <v>0</v>
      </c>
      <c r="L53" t="str">
        <f t="shared" si="1"/>
        <v>medium</v>
      </c>
      <c r="M53">
        <v>0</v>
      </c>
      <c r="N53">
        <v>1</v>
      </c>
      <c r="O53" t="str">
        <f t="shared" si="2"/>
        <v>far</v>
      </c>
      <c r="P53">
        <v>0</v>
      </c>
      <c r="Q53">
        <v>0</v>
      </c>
      <c r="R53">
        <v>1</v>
      </c>
      <c r="S53" t="str">
        <f t="shared" si="3"/>
        <v>clearly present</v>
      </c>
      <c r="T53">
        <v>0</v>
      </c>
      <c r="U53">
        <v>0</v>
      </c>
      <c r="V53">
        <v>1</v>
      </c>
      <c r="W53" t="str">
        <f t="shared" si="4"/>
        <v>clearly present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 s="6">
        <v>49.269455685744703</v>
      </c>
      <c r="AO53" s="6">
        <v>51.218323341859303</v>
      </c>
      <c r="AP53" s="6">
        <v>48.587909241349898</v>
      </c>
      <c r="AQ53" s="6">
        <v>49.691896089651301</v>
      </c>
      <c r="AR53" s="6">
        <v>1.4490670310981799</v>
      </c>
      <c r="AS53" s="6">
        <v>24.242474211263499</v>
      </c>
      <c r="AT53" s="6">
        <v>75.757525788736402</v>
      </c>
    </row>
    <row r="54" spans="1:46" x14ac:dyDescent="0.2">
      <c r="A54">
        <v>86</v>
      </c>
      <c r="B54" t="s">
        <v>48</v>
      </c>
      <c r="C54">
        <v>0</v>
      </c>
      <c r="D54">
        <v>1</v>
      </c>
      <c r="E54">
        <v>0</v>
      </c>
      <c r="F54">
        <v>0</v>
      </c>
      <c r="G54" t="str">
        <f t="shared" si="0"/>
        <v>laterodorsal</v>
      </c>
      <c r="H54">
        <v>1</v>
      </c>
      <c r="I54">
        <v>0</v>
      </c>
      <c r="J54">
        <v>0</v>
      </c>
      <c r="K54">
        <v>0</v>
      </c>
      <c r="L54" t="str">
        <f t="shared" si="1"/>
        <v>large</v>
      </c>
      <c r="M54">
        <v>1</v>
      </c>
      <c r="N54">
        <v>0</v>
      </c>
      <c r="O54" t="str">
        <f t="shared" si="2"/>
        <v>close</v>
      </c>
      <c r="P54">
        <v>0</v>
      </c>
      <c r="Q54">
        <v>1</v>
      </c>
      <c r="R54">
        <v>0</v>
      </c>
      <c r="S54" t="str">
        <f t="shared" si="3"/>
        <v>slightly present</v>
      </c>
      <c r="T54">
        <v>0</v>
      </c>
      <c r="U54">
        <v>1</v>
      </c>
      <c r="V54">
        <v>0</v>
      </c>
      <c r="W54" t="str">
        <f t="shared" si="4"/>
        <v>slightly present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 s="6">
        <v>58.106371603213397</v>
      </c>
      <c r="AO54" s="6">
        <v>59.6500781682184</v>
      </c>
      <c r="AP54" s="6">
        <v>58.604298957462497</v>
      </c>
      <c r="AQ54" s="6">
        <v>58.786916242964764</v>
      </c>
      <c r="AR54" s="6">
        <v>1.04399667924906</v>
      </c>
      <c r="AS54" s="6">
        <v>21.882061666007299</v>
      </c>
      <c r="AT54" s="6">
        <v>78.117938333992598</v>
      </c>
    </row>
    <row r="55" spans="1:46" x14ac:dyDescent="0.2">
      <c r="A55">
        <v>64</v>
      </c>
      <c r="B55" t="s">
        <v>47</v>
      </c>
      <c r="C55">
        <v>1</v>
      </c>
      <c r="D55">
        <v>0</v>
      </c>
      <c r="E55">
        <v>0</v>
      </c>
      <c r="F55">
        <v>0</v>
      </c>
      <c r="G55" t="str">
        <f t="shared" si="0"/>
        <v>lateral</v>
      </c>
      <c r="H55">
        <v>1</v>
      </c>
      <c r="I55">
        <v>0</v>
      </c>
      <c r="J55">
        <v>0</v>
      </c>
      <c r="K55">
        <v>0</v>
      </c>
      <c r="L55" t="str">
        <f t="shared" si="1"/>
        <v>large</v>
      </c>
      <c r="M55">
        <v>1</v>
      </c>
      <c r="N55">
        <v>0</v>
      </c>
      <c r="O55" t="str">
        <f t="shared" si="2"/>
        <v>close</v>
      </c>
      <c r="P55">
        <v>0</v>
      </c>
      <c r="Q55" s="9">
        <v>1</v>
      </c>
      <c r="R55">
        <v>0</v>
      </c>
      <c r="S55" t="str">
        <f t="shared" si="3"/>
        <v>slightly present</v>
      </c>
      <c r="T55">
        <v>0</v>
      </c>
      <c r="U55">
        <v>1</v>
      </c>
      <c r="V55">
        <v>0</v>
      </c>
      <c r="W55" t="str">
        <f t="shared" si="4"/>
        <v>slightly present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 s="6">
        <v>63.120615764035499</v>
      </c>
      <c r="AO55" s="6">
        <v>60.0717781373869</v>
      </c>
      <c r="AP55" s="6">
        <v>59.992808592371297</v>
      </c>
      <c r="AQ55" s="6">
        <v>61.061734164597901</v>
      </c>
      <c r="AR55" s="6">
        <v>1.08537430575309</v>
      </c>
      <c r="AS55" s="6">
        <v>11.8220260089362</v>
      </c>
      <c r="AT55" s="6">
        <v>88.177973991063695</v>
      </c>
    </row>
    <row r="56" spans="1:46" x14ac:dyDescent="0.2">
      <c r="A56">
        <v>64</v>
      </c>
      <c r="B56" t="s">
        <v>48</v>
      </c>
      <c r="C56">
        <v>0</v>
      </c>
      <c r="D56">
        <v>1</v>
      </c>
      <c r="E56">
        <v>0</v>
      </c>
      <c r="F56">
        <v>0</v>
      </c>
      <c r="G56" t="str">
        <f t="shared" si="0"/>
        <v>laterodorsal</v>
      </c>
      <c r="H56">
        <v>0</v>
      </c>
      <c r="I56">
        <v>1</v>
      </c>
      <c r="J56">
        <v>0</v>
      </c>
      <c r="K56">
        <v>0</v>
      </c>
      <c r="L56" t="str">
        <f t="shared" si="1"/>
        <v>medium</v>
      </c>
      <c r="M56">
        <v>1</v>
      </c>
      <c r="N56">
        <v>0</v>
      </c>
      <c r="O56" t="str">
        <f t="shared" si="2"/>
        <v>close</v>
      </c>
      <c r="P56">
        <v>0</v>
      </c>
      <c r="Q56">
        <v>1</v>
      </c>
      <c r="R56">
        <v>0</v>
      </c>
      <c r="S56" t="str">
        <f t="shared" si="3"/>
        <v>slightly present</v>
      </c>
      <c r="T56">
        <v>0</v>
      </c>
      <c r="U56">
        <v>1</v>
      </c>
      <c r="V56">
        <v>0</v>
      </c>
      <c r="W56" t="str">
        <f t="shared" si="4"/>
        <v>slightly present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 s="6">
        <v>44.742899141771503</v>
      </c>
      <c r="AO56" s="6">
        <v>44.014932277621597</v>
      </c>
      <c r="AP56" s="6">
        <v>43.302272278382702</v>
      </c>
      <c r="AQ56" s="6">
        <v>44.020034565925265</v>
      </c>
      <c r="AR56" s="6">
        <v>0.99315750130640001</v>
      </c>
      <c r="AS56" s="6">
        <v>52.530976875526001</v>
      </c>
      <c r="AT56" s="6">
        <v>47.4690231244739</v>
      </c>
    </row>
    <row r="57" spans="1:46" x14ac:dyDescent="0.2">
      <c r="A57">
        <v>52</v>
      </c>
      <c r="B57" t="s">
        <v>47</v>
      </c>
      <c r="C57">
        <v>0</v>
      </c>
      <c r="D57">
        <v>0</v>
      </c>
      <c r="E57">
        <v>0</v>
      </c>
      <c r="F57">
        <v>1</v>
      </c>
      <c r="G57" t="str">
        <f t="shared" si="0"/>
        <v>underneed</v>
      </c>
      <c r="H57">
        <v>0</v>
      </c>
      <c r="I57">
        <v>0</v>
      </c>
      <c r="J57">
        <v>1</v>
      </c>
      <c r="K57">
        <v>0</v>
      </c>
      <c r="L57" t="str">
        <f t="shared" si="1"/>
        <v>small</v>
      </c>
      <c r="M57">
        <v>0</v>
      </c>
      <c r="N57">
        <v>1</v>
      </c>
      <c r="O57" t="str">
        <f t="shared" si="2"/>
        <v>far</v>
      </c>
      <c r="P57">
        <v>0</v>
      </c>
      <c r="Q57">
        <v>0</v>
      </c>
      <c r="R57">
        <v>1</v>
      </c>
      <c r="S57" t="str">
        <f t="shared" si="3"/>
        <v>clearly present</v>
      </c>
      <c r="T57">
        <v>1</v>
      </c>
      <c r="U57">
        <v>0</v>
      </c>
      <c r="V57">
        <v>0</v>
      </c>
      <c r="W57" t="str">
        <f t="shared" si="4"/>
        <v>not present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 s="6">
        <v>29.355401855867299</v>
      </c>
      <c r="AO57" s="6"/>
      <c r="AP57" s="6"/>
      <c r="AQ57" s="6">
        <v>29.355401855867299</v>
      </c>
      <c r="AR57" s="6"/>
      <c r="AS57" s="6"/>
      <c r="AT57" s="6"/>
    </row>
    <row r="58" spans="1:46" x14ac:dyDescent="0.2">
      <c r="A58">
        <v>52</v>
      </c>
      <c r="B58" t="s">
        <v>48</v>
      </c>
      <c r="C58">
        <v>0</v>
      </c>
      <c r="D58">
        <v>1</v>
      </c>
      <c r="E58">
        <v>0</v>
      </c>
      <c r="F58">
        <v>0</v>
      </c>
      <c r="G58" t="str">
        <f t="shared" si="0"/>
        <v>laterodorsal</v>
      </c>
      <c r="H58">
        <v>0</v>
      </c>
      <c r="I58">
        <v>1</v>
      </c>
      <c r="J58">
        <v>0</v>
      </c>
      <c r="K58">
        <v>0</v>
      </c>
      <c r="L58" t="str">
        <f t="shared" si="1"/>
        <v>medium</v>
      </c>
      <c r="M58">
        <v>1</v>
      </c>
      <c r="N58">
        <v>0</v>
      </c>
      <c r="O58" t="str">
        <f t="shared" si="2"/>
        <v>close</v>
      </c>
      <c r="P58">
        <v>0</v>
      </c>
      <c r="Q58">
        <v>1</v>
      </c>
      <c r="R58">
        <v>0</v>
      </c>
      <c r="S58" t="str">
        <f t="shared" si="3"/>
        <v>slightly present</v>
      </c>
      <c r="T58">
        <v>0</v>
      </c>
      <c r="U58">
        <v>1</v>
      </c>
      <c r="V58">
        <v>0</v>
      </c>
      <c r="W58" t="str">
        <f t="shared" si="4"/>
        <v>slightly present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 s="6">
        <v>56.047317817332697</v>
      </c>
      <c r="AO58" s="6">
        <v>52.168418243778902</v>
      </c>
      <c r="AP58" s="6">
        <v>50.820725270065303</v>
      </c>
      <c r="AQ58" s="6">
        <v>53.012153777058963</v>
      </c>
      <c r="AR58" s="6">
        <v>2.52002692413852</v>
      </c>
      <c r="AS58" s="6">
        <v>55.213816189136303</v>
      </c>
      <c r="AT58" s="6">
        <v>44.786183810863598</v>
      </c>
    </row>
    <row r="59" spans="1:46" x14ac:dyDescent="0.2">
      <c r="A59">
        <v>146</v>
      </c>
      <c r="B59" t="s">
        <v>47</v>
      </c>
      <c r="C59">
        <v>0</v>
      </c>
      <c r="D59">
        <v>0</v>
      </c>
      <c r="E59">
        <v>1</v>
      </c>
      <c r="F59">
        <v>0</v>
      </c>
      <c r="G59" t="str">
        <f t="shared" si="0"/>
        <v>dorsal</v>
      </c>
      <c r="H59">
        <v>0</v>
      </c>
      <c r="I59">
        <v>1</v>
      </c>
      <c r="J59">
        <v>0</v>
      </c>
      <c r="K59">
        <v>0</v>
      </c>
      <c r="L59" t="str">
        <f t="shared" si="1"/>
        <v>medium</v>
      </c>
      <c r="M59">
        <v>1</v>
      </c>
      <c r="N59">
        <v>0</v>
      </c>
      <c r="O59" t="str">
        <f t="shared" si="2"/>
        <v>close</v>
      </c>
      <c r="P59">
        <v>0</v>
      </c>
      <c r="Q59">
        <v>1</v>
      </c>
      <c r="R59">
        <v>0</v>
      </c>
      <c r="S59" t="str">
        <f t="shared" si="3"/>
        <v>slightly present</v>
      </c>
      <c r="T59">
        <v>0</v>
      </c>
      <c r="U59">
        <v>1</v>
      </c>
      <c r="V59">
        <v>0</v>
      </c>
      <c r="W59" t="str">
        <f t="shared" si="4"/>
        <v>slightly present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6">
        <v>47.704580576752697</v>
      </c>
      <c r="AO59" s="6">
        <v>44.793883818217601</v>
      </c>
      <c r="AP59" s="6">
        <v>42.734407949749603</v>
      </c>
      <c r="AQ59" s="6">
        <v>45.077624114906634</v>
      </c>
      <c r="AR59" s="6">
        <v>3.3938477492986898</v>
      </c>
      <c r="AS59" s="6">
        <v>59.308631473192598</v>
      </c>
      <c r="AT59" s="6">
        <v>40.691368526807402</v>
      </c>
    </row>
    <row r="60" spans="1:46" x14ac:dyDescent="0.2">
      <c r="A60">
        <v>146</v>
      </c>
      <c r="B60" t="s">
        <v>48</v>
      </c>
      <c r="C60">
        <v>0</v>
      </c>
      <c r="D60">
        <v>1</v>
      </c>
      <c r="E60">
        <v>0</v>
      </c>
      <c r="F60">
        <v>0</v>
      </c>
      <c r="G60" t="str">
        <f t="shared" si="0"/>
        <v>laterodorsal</v>
      </c>
      <c r="H60">
        <v>1</v>
      </c>
      <c r="I60">
        <v>0</v>
      </c>
      <c r="J60">
        <v>0</v>
      </c>
      <c r="K60">
        <v>0</v>
      </c>
      <c r="L60" t="str">
        <f t="shared" si="1"/>
        <v>large</v>
      </c>
      <c r="M60">
        <v>0</v>
      </c>
      <c r="N60">
        <v>1</v>
      </c>
      <c r="O60" t="str">
        <f t="shared" si="2"/>
        <v>far</v>
      </c>
      <c r="P60">
        <v>1</v>
      </c>
      <c r="Q60">
        <v>0</v>
      </c>
      <c r="R60">
        <v>0</v>
      </c>
      <c r="S60" t="str">
        <f t="shared" si="3"/>
        <v>not present</v>
      </c>
      <c r="T60">
        <v>1</v>
      </c>
      <c r="U60">
        <v>0</v>
      </c>
      <c r="V60">
        <v>0</v>
      </c>
      <c r="W60" t="str">
        <f t="shared" si="4"/>
        <v>not present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6">
        <v>73.451532683016296</v>
      </c>
      <c r="AO60" s="6">
        <v>71.042688279168303</v>
      </c>
      <c r="AP60" s="6">
        <v>62.728646955414803</v>
      </c>
      <c r="AQ60" s="6">
        <v>69.074289305866472</v>
      </c>
      <c r="AR60" s="6">
        <v>3.3845425192213301</v>
      </c>
      <c r="AS60" s="6">
        <v>25.865069679913098</v>
      </c>
      <c r="AT60" s="6">
        <v>74.134930320086895</v>
      </c>
    </row>
    <row r="61" spans="1:46" x14ac:dyDescent="0.2">
      <c r="A61">
        <v>54</v>
      </c>
      <c r="B61" t="s">
        <v>47</v>
      </c>
      <c r="C61">
        <v>0</v>
      </c>
      <c r="D61">
        <v>0</v>
      </c>
      <c r="E61">
        <v>1</v>
      </c>
      <c r="F61">
        <v>0</v>
      </c>
      <c r="G61" t="str">
        <f t="shared" si="0"/>
        <v>dorsal</v>
      </c>
      <c r="H61">
        <v>0</v>
      </c>
      <c r="I61">
        <v>1</v>
      </c>
      <c r="J61">
        <v>0</v>
      </c>
      <c r="K61">
        <v>0</v>
      </c>
      <c r="L61" t="str">
        <f t="shared" si="1"/>
        <v>medium</v>
      </c>
      <c r="M61">
        <v>0</v>
      </c>
      <c r="N61">
        <v>1</v>
      </c>
      <c r="O61" t="str">
        <f t="shared" si="2"/>
        <v>far</v>
      </c>
      <c r="P61">
        <v>1</v>
      </c>
      <c r="Q61">
        <v>0</v>
      </c>
      <c r="R61">
        <v>0</v>
      </c>
      <c r="S61" t="str">
        <f t="shared" si="3"/>
        <v>not present</v>
      </c>
      <c r="T61">
        <v>1</v>
      </c>
      <c r="U61">
        <v>0</v>
      </c>
      <c r="V61">
        <v>0</v>
      </c>
      <c r="W61" t="str">
        <f t="shared" si="4"/>
        <v>not present</v>
      </c>
      <c r="X61">
        <v>1</v>
      </c>
      <c r="Y61">
        <v>1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6">
        <v>41.087481741684797</v>
      </c>
      <c r="AO61" s="6">
        <v>38.678354205241099</v>
      </c>
      <c r="AP61" s="6">
        <v>38.471604146596</v>
      </c>
      <c r="AQ61" s="6">
        <v>39.41248003117397</v>
      </c>
      <c r="AR61" s="6">
        <v>3.19627124752519</v>
      </c>
      <c r="AS61" s="6">
        <v>57.675405660686302</v>
      </c>
      <c r="AT61" s="6">
        <v>42.324594339313599</v>
      </c>
    </row>
    <row r="62" spans="1:46" x14ac:dyDescent="0.2">
      <c r="A62">
        <v>54</v>
      </c>
      <c r="B62" t="s">
        <v>48</v>
      </c>
      <c r="C62">
        <v>0</v>
      </c>
      <c r="D62">
        <v>0</v>
      </c>
      <c r="E62">
        <v>1</v>
      </c>
      <c r="F62">
        <v>0</v>
      </c>
      <c r="G62" t="str">
        <f t="shared" si="0"/>
        <v>dorsal</v>
      </c>
      <c r="H62">
        <v>0</v>
      </c>
      <c r="I62">
        <v>1</v>
      </c>
      <c r="J62">
        <v>0</v>
      </c>
      <c r="K62">
        <v>0</v>
      </c>
      <c r="L62" t="str">
        <f t="shared" si="1"/>
        <v>medium</v>
      </c>
      <c r="M62">
        <v>0</v>
      </c>
      <c r="N62">
        <v>1</v>
      </c>
      <c r="O62" t="str">
        <f t="shared" si="2"/>
        <v>far</v>
      </c>
      <c r="P62">
        <v>0</v>
      </c>
      <c r="Q62">
        <v>1</v>
      </c>
      <c r="R62">
        <v>0</v>
      </c>
      <c r="S62" t="str">
        <f t="shared" si="3"/>
        <v>slightly present</v>
      </c>
      <c r="T62">
        <v>0</v>
      </c>
      <c r="U62">
        <v>1</v>
      </c>
      <c r="V62">
        <v>0</v>
      </c>
      <c r="W62" t="str">
        <f t="shared" si="4"/>
        <v>slightly present</v>
      </c>
      <c r="X62">
        <v>1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6">
        <v>38.019425160690801</v>
      </c>
      <c r="AO62" s="6">
        <v>38.295718176914697</v>
      </c>
      <c r="AP62" s="6">
        <v>30.0396079770867</v>
      </c>
      <c r="AQ62" s="6">
        <v>35.451583771564067</v>
      </c>
      <c r="AR62" s="6">
        <v>3.0918174738014499</v>
      </c>
      <c r="AS62" s="6">
        <v>72.343133888984894</v>
      </c>
      <c r="AT62" s="6">
        <v>27.656866111014999</v>
      </c>
    </row>
    <row r="63" spans="1:46" x14ac:dyDescent="0.2">
      <c r="A63">
        <v>79</v>
      </c>
      <c r="B63" t="s">
        <v>47</v>
      </c>
      <c r="C63">
        <v>0</v>
      </c>
      <c r="D63">
        <v>0</v>
      </c>
      <c r="E63">
        <v>1</v>
      </c>
      <c r="F63">
        <v>0</v>
      </c>
      <c r="G63" t="str">
        <f t="shared" si="0"/>
        <v>dorsal</v>
      </c>
      <c r="H63">
        <v>0</v>
      </c>
      <c r="I63">
        <v>0</v>
      </c>
      <c r="J63">
        <v>1</v>
      </c>
      <c r="K63">
        <v>0</v>
      </c>
      <c r="L63" t="str">
        <f t="shared" si="1"/>
        <v>small</v>
      </c>
      <c r="M63">
        <v>1</v>
      </c>
      <c r="N63">
        <v>0</v>
      </c>
      <c r="O63" t="str">
        <f t="shared" si="2"/>
        <v>close</v>
      </c>
      <c r="P63">
        <v>0</v>
      </c>
      <c r="Q63">
        <v>1</v>
      </c>
      <c r="R63">
        <v>0</v>
      </c>
      <c r="S63" t="str">
        <f t="shared" si="3"/>
        <v>slightly present</v>
      </c>
      <c r="T63">
        <v>1</v>
      </c>
      <c r="U63">
        <v>0</v>
      </c>
      <c r="V63">
        <v>0</v>
      </c>
      <c r="W63" t="str">
        <f t="shared" si="4"/>
        <v>not present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 s="6">
        <v>39.068607835366301</v>
      </c>
      <c r="AO63" s="6">
        <v>37.488336882154002</v>
      </c>
      <c r="AP63" s="6">
        <v>32.7675494093141</v>
      </c>
      <c r="AQ63" s="6">
        <v>36.441498042278134</v>
      </c>
      <c r="AR63" s="6">
        <v>5.2593345336687198</v>
      </c>
      <c r="AS63" s="6">
        <v>89.235526357723003</v>
      </c>
      <c r="AT63" s="6">
        <v>10.764473642276901</v>
      </c>
    </row>
    <row r="64" spans="1:46" x14ac:dyDescent="0.2">
      <c r="A64">
        <v>79</v>
      </c>
      <c r="B64" t="s">
        <v>48</v>
      </c>
      <c r="C64">
        <v>0</v>
      </c>
      <c r="D64">
        <v>0</v>
      </c>
      <c r="E64">
        <v>1</v>
      </c>
      <c r="F64">
        <v>0</v>
      </c>
      <c r="G64" t="str">
        <f t="shared" si="0"/>
        <v>dorsal</v>
      </c>
      <c r="H64">
        <v>0</v>
      </c>
      <c r="I64">
        <v>0</v>
      </c>
      <c r="J64">
        <v>1</v>
      </c>
      <c r="K64">
        <v>0</v>
      </c>
      <c r="L64" t="str">
        <f t="shared" si="1"/>
        <v>small</v>
      </c>
      <c r="M64">
        <v>1</v>
      </c>
      <c r="N64">
        <v>0</v>
      </c>
      <c r="O64" t="str">
        <f t="shared" si="2"/>
        <v>close</v>
      </c>
      <c r="P64">
        <v>0</v>
      </c>
      <c r="Q64">
        <v>1</v>
      </c>
      <c r="R64">
        <v>0</v>
      </c>
      <c r="S64" t="str">
        <f t="shared" si="3"/>
        <v>slightly present</v>
      </c>
      <c r="T64">
        <v>1</v>
      </c>
      <c r="U64">
        <v>0</v>
      </c>
      <c r="V64">
        <v>0</v>
      </c>
      <c r="W64" t="str">
        <f t="shared" si="4"/>
        <v>not present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 s="6">
        <v>38.198634898595401</v>
      </c>
      <c r="AO64" s="6">
        <v>36.008241893632402</v>
      </c>
      <c r="AP64" s="6">
        <v>34.833916426271003</v>
      </c>
      <c r="AQ64" s="6">
        <v>36.346931072832938</v>
      </c>
      <c r="AR64" s="6">
        <v>3.9526686919948202</v>
      </c>
      <c r="AS64" s="6">
        <v>77.823776823821902</v>
      </c>
      <c r="AT64" s="6">
        <v>22.176223176177999</v>
      </c>
    </row>
    <row r="65" spans="1:46" x14ac:dyDescent="0.2">
      <c r="A65">
        <v>175</v>
      </c>
      <c r="B65" t="s">
        <v>47</v>
      </c>
      <c r="C65">
        <v>0</v>
      </c>
      <c r="D65">
        <v>0</v>
      </c>
      <c r="E65">
        <v>0</v>
      </c>
      <c r="F65">
        <v>1</v>
      </c>
      <c r="G65" t="str">
        <f t="shared" si="0"/>
        <v>underneed</v>
      </c>
      <c r="H65">
        <v>0</v>
      </c>
      <c r="I65">
        <v>0</v>
      </c>
      <c r="J65">
        <v>0</v>
      </c>
      <c r="K65">
        <v>1</v>
      </c>
      <c r="L65" t="str">
        <f t="shared" si="1"/>
        <v>very small</v>
      </c>
      <c r="M65">
        <v>1</v>
      </c>
      <c r="N65">
        <v>0</v>
      </c>
      <c r="O65" t="str">
        <f t="shared" si="2"/>
        <v>close</v>
      </c>
      <c r="P65">
        <v>0</v>
      </c>
      <c r="Q65">
        <v>0</v>
      </c>
      <c r="R65">
        <v>1</v>
      </c>
      <c r="S65" t="str">
        <f t="shared" si="3"/>
        <v>clearly present</v>
      </c>
      <c r="T65">
        <v>1</v>
      </c>
      <c r="U65">
        <v>0</v>
      </c>
      <c r="V65">
        <v>0</v>
      </c>
      <c r="W65" t="str">
        <f t="shared" si="4"/>
        <v>not present</v>
      </c>
      <c r="X65">
        <v>1</v>
      </c>
      <c r="Y65">
        <v>1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6">
        <v>25.091902379740102</v>
      </c>
      <c r="AO65" s="6">
        <v>25.278153963728201</v>
      </c>
      <c r="AP65" s="6">
        <v>22.9103705428852</v>
      </c>
      <c r="AQ65" s="6">
        <v>24.426808962117835</v>
      </c>
      <c r="AR65" s="6">
        <v>7.3058905767446198</v>
      </c>
      <c r="AS65" s="6">
        <v>95.928506699022506</v>
      </c>
      <c r="AT65" s="6">
        <v>4.0714933009774699</v>
      </c>
    </row>
    <row r="66" spans="1:46" x14ac:dyDescent="0.2">
      <c r="A66">
        <v>175</v>
      </c>
      <c r="B66" t="s">
        <v>48</v>
      </c>
      <c r="C66">
        <v>0</v>
      </c>
      <c r="D66">
        <v>1</v>
      </c>
      <c r="E66">
        <v>0</v>
      </c>
      <c r="F66">
        <v>0</v>
      </c>
      <c r="G66" t="str">
        <f t="shared" si="0"/>
        <v>laterodorsal</v>
      </c>
      <c r="H66">
        <v>0</v>
      </c>
      <c r="I66">
        <v>1</v>
      </c>
      <c r="J66">
        <v>0</v>
      </c>
      <c r="K66">
        <v>0</v>
      </c>
      <c r="L66" t="str">
        <f t="shared" si="1"/>
        <v>medium</v>
      </c>
      <c r="M66">
        <v>0</v>
      </c>
      <c r="N66">
        <v>1</v>
      </c>
      <c r="O66" t="str">
        <f t="shared" si="2"/>
        <v>far</v>
      </c>
      <c r="P66">
        <v>0</v>
      </c>
      <c r="Q66">
        <v>1</v>
      </c>
      <c r="R66">
        <v>0</v>
      </c>
      <c r="S66" t="str">
        <f t="shared" si="3"/>
        <v>slightly present</v>
      </c>
      <c r="T66">
        <v>1</v>
      </c>
      <c r="U66">
        <v>0</v>
      </c>
      <c r="V66">
        <v>0</v>
      </c>
      <c r="W66" t="str">
        <f t="shared" si="4"/>
        <v>not present</v>
      </c>
      <c r="X66">
        <v>1</v>
      </c>
      <c r="Y66">
        <v>1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6">
        <v>53.415102455978001</v>
      </c>
      <c r="AO66" s="6">
        <v>52.056146856614198</v>
      </c>
      <c r="AP66" s="6">
        <v>51.436266389900297</v>
      </c>
      <c r="AQ66" s="6">
        <v>52.302505234164165</v>
      </c>
      <c r="AR66" s="6">
        <v>1.8372803126236601</v>
      </c>
      <c r="AS66" s="6">
        <v>36.040334819035202</v>
      </c>
      <c r="AT66" s="6">
        <v>63.959665180964699</v>
      </c>
    </row>
    <row r="67" spans="1:46" x14ac:dyDescent="0.2">
      <c r="A67">
        <v>192</v>
      </c>
      <c r="B67" t="s">
        <v>47</v>
      </c>
      <c r="C67">
        <v>0</v>
      </c>
      <c r="D67">
        <v>1</v>
      </c>
      <c r="E67">
        <v>0</v>
      </c>
      <c r="F67">
        <v>0</v>
      </c>
      <c r="G67" t="str">
        <f t="shared" si="0"/>
        <v>laterodorsal</v>
      </c>
      <c r="H67">
        <v>0</v>
      </c>
      <c r="I67">
        <v>1</v>
      </c>
      <c r="J67">
        <v>0</v>
      </c>
      <c r="K67">
        <v>0</v>
      </c>
      <c r="L67" t="str">
        <f t="shared" si="1"/>
        <v>medium</v>
      </c>
      <c r="M67">
        <v>1</v>
      </c>
      <c r="N67">
        <v>0</v>
      </c>
      <c r="O67" t="str">
        <f t="shared" si="2"/>
        <v>close</v>
      </c>
      <c r="P67">
        <v>0</v>
      </c>
      <c r="Q67">
        <v>0</v>
      </c>
      <c r="R67">
        <v>1</v>
      </c>
      <c r="S67" t="str">
        <f t="shared" si="3"/>
        <v>clearly present</v>
      </c>
      <c r="T67">
        <v>0</v>
      </c>
      <c r="U67">
        <v>1</v>
      </c>
      <c r="V67">
        <v>0</v>
      </c>
      <c r="W67" t="str">
        <f t="shared" si="4"/>
        <v>slightly present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6">
        <v>57.030847439213403</v>
      </c>
      <c r="AO67" s="6">
        <v>57.249023362469998</v>
      </c>
      <c r="AP67" s="6">
        <v>55.1859789806823</v>
      </c>
      <c r="AQ67" s="6">
        <v>56.488616594121901</v>
      </c>
      <c r="AR67" s="6">
        <v>1.53188893935246</v>
      </c>
      <c r="AS67" s="6">
        <v>35.1262674892793</v>
      </c>
      <c r="AT67" s="6">
        <v>64.8737325107206</v>
      </c>
    </row>
    <row r="68" spans="1:46" x14ac:dyDescent="0.2">
      <c r="A68">
        <v>192</v>
      </c>
      <c r="B68" t="s">
        <v>48</v>
      </c>
      <c r="C68">
        <v>0</v>
      </c>
      <c r="D68">
        <v>1</v>
      </c>
      <c r="E68">
        <v>0</v>
      </c>
      <c r="F68">
        <v>0</v>
      </c>
      <c r="G68" t="str">
        <f t="shared" ref="G68:G82" si="5">IF(C68=1,"lateral",IF(D68=1,"laterodorsal",IF(E68=1,"dorsal",IF(F68=1,"underneed"))))</f>
        <v>laterodorsal</v>
      </c>
      <c r="H68">
        <v>1</v>
      </c>
      <c r="I68">
        <v>0</v>
      </c>
      <c r="J68">
        <v>0</v>
      </c>
      <c r="K68">
        <v>0</v>
      </c>
      <c r="L68" t="str">
        <f t="shared" ref="L68:L82" si="6">IF(H68=1,"large",IF(I68=1,"medium",IF(J68=1,"small",IF(K68=1,"very small"))))</f>
        <v>large</v>
      </c>
      <c r="M68">
        <v>1</v>
      </c>
      <c r="N68">
        <v>0</v>
      </c>
      <c r="O68" t="str">
        <f t="shared" ref="O68:O82" si="7">IF(M68=1,"close",IF(N68=1,"far"))</f>
        <v>close</v>
      </c>
      <c r="P68">
        <v>0</v>
      </c>
      <c r="Q68">
        <v>0</v>
      </c>
      <c r="R68">
        <v>1</v>
      </c>
      <c r="S68" t="str">
        <f t="shared" ref="S68:S82" si="8">IF(P68=1,"not present",IF(Q68=1,"slightly present",IF(R68=1,"clearly present")))</f>
        <v>clearly present</v>
      </c>
      <c r="T68">
        <v>0</v>
      </c>
      <c r="U68">
        <v>0</v>
      </c>
      <c r="V68">
        <v>1</v>
      </c>
      <c r="W68" t="str">
        <f t="shared" ref="W68:W82" si="9">IF(T68=1,"not present",IF(U68=1,"slightly present",IF(V68=1,"clearly present")))</f>
        <v>clearly present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6">
        <v>78.062991968077199</v>
      </c>
      <c r="AO68" s="6">
        <v>75.361872396747401</v>
      </c>
      <c r="AP68" s="6">
        <v>66.859318765725703</v>
      </c>
      <c r="AQ68" s="6">
        <v>73.428061043516763</v>
      </c>
      <c r="AR68" s="6">
        <v>1.0347654494316301</v>
      </c>
      <c r="AS68" s="6">
        <v>21.413340718290801</v>
      </c>
      <c r="AT68" s="6">
        <v>78.586659281709103</v>
      </c>
    </row>
    <row r="69" spans="1:46" x14ac:dyDescent="0.2">
      <c r="A69">
        <v>194</v>
      </c>
      <c r="B69" t="s">
        <v>47</v>
      </c>
      <c r="C69">
        <v>1</v>
      </c>
      <c r="D69">
        <v>0</v>
      </c>
      <c r="E69">
        <v>0</v>
      </c>
      <c r="F69">
        <v>0</v>
      </c>
      <c r="G69" t="str">
        <f t="shared" si="5"/>
        <v>lateral</v>
      </c>
      <c r="H69">
        <v>0</v>
      </c>
      <c r="I69">
        <v>1</v>
      </c>
      <c r="J69">
        <v>0</v>
      </c>
      <c r="K69">
        <v>0</v>
      </c>
      <c r="L69" t="str">
        <f t="shared" si="6"/>
        <v>medium</v>
      </c>
      <c r="M69">
        <v>1</v>
      </c>
      <c r="N69">
        <v>0</v>
      </c>
      <c r="O69" t="str">
        <f t="shared" si="7"/>
        <v>close</v>
      </c>
      <c r="P69">
        <v>1</v>
      </c>
      <c r="Q69">
        <v>0</v>
      </c>
      <c r="R69">
        <v>0</v>
      </c>
      <c r="S69" t="str">
        <f t="shared" si="8"/>
        <v>not present</v>
      </c>
      <c r="T69">
        <v>1</v>
      </c>
      <c r="U69">
        <v>0</v>
      </c>
      <c r="V69">
        <v>0</v>
      </c>
      <c r="W69" t="str">
        <f t="shared" si="9"/>
        <v>not present</v>
      </c>
      <c r="X69">
        <v>1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6">
        <v>28.828980254317202</v>
      </c>
      <c r="AO69" s="6">
        <v>34.152771744263099</v>
      </c>
      <c r="AP69" s="6">
        <v>28.368328594258099</v>
      </c>
      <c r="AQ69" s="6">
        <v>30.450026864279465</v>
      </c>
      <c r="AR69" s="6">
        <v>1.1743470818720301</v>
      </c>
      <c r="AS69" s="6">
        <v>18.650277332088901</v>
      </c>
      <c r="AT69" s="6">
        <v>81.349722667910996</v>
      </c>
    </row>
    <row r="70" spans="1:46" x14ac:dyDescent="0.2">
      <c r="A70">
        <v>194</v>
      </c>
      <c r="B70" t="s">
        <v>48</v>
      </c>
      <c r="C70">
        <v>1</v>
      </c>
      <c r="D70">
        <v>0</v>
      </c>
      <c r="E70">
        <v>0</v>
      </c>
      <c r="F70">
        <v>0</v>
      </c>
      <c r="G70" t="str">
        <f t="shared" si="5"/>
        <v>lateral</v>
      </c>
      <c r="H70">
        <v>0</v>
      </c>
      <c r="I70">
        <v>1</v>
      </c>
      <c r="J70">
        <v>0</v>
      </c>
      <c r="K70">
        <v>0</v>
      </c>
      <c r="L70" t="str">
        <f t="shared" si="6"/>
        <v>medium</v>
      </c>
      <c r="M70">
        <v>1</v>
      </c>
      <c r="N70">
        <v>0</v>
      </c>
      <c r="O70" t="str">
        <f t="shared" si="7"/>
        <v>close</v>
      </c>
      <c r="P70">
        <v>0</v>
      </c>
      <c r="Q70">
        <v>0</v>
      </c>
      <c r="R70">
        <v>1</v>
      </c>
      <c r="S70" t="str">
        <f t="shared" si="8"/>
        <v>clearly present</v>
      </c>
      <c r="T70">
        <v>0</v>
      </c>
      <c r="U70">
        <v>0</v>
      </c>
      <c r="V70">
        <v>1</v>
      </c>
      <c r="W70" t="str">
        <f t="shared" si="9"/>
        <v>clearly present</v>
      </c>
      <c r="X70">
        <v>1</v>
      </c>
      <c r="Y70">
        <v>1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6">
        <v>49.115811436504501</v>
      </c>
      <c r="AO70" s="6">
        <v>43.9515989917981</v>
      </c>
      <c r="AP70" s="6">
        <v>33.899589311277403</v>
      </c>
      <c r="AQ70" s="6">
        <v>42.322333246526661</v>
      </c>
      <c r="AR70" s="6">
        <v>0.90150576091965196</v>
      </c>
      <c r="AS70" s="6">
        <v>7.9514894167422696</v>
      </c>
      <c r="AT70" s="6">
        <v>92.048510583257695</v>
      </c>
    </row>
    <row r="71" spans="1:46" x14ac:dyDescent="0.2">
      <c r="A71">
        <v>18</v>
      </c>
      <c r="B71" t="s">
        <v>47</v>
      </c>
      <c r="C71">
        <v>0</v>
      </c>
      <c r="D71">
        <v>1</v>
      </c>
      <c r="E71">
        <v>0</v>
      </c>
      <c r="F71">
        <v>0</v>
      </c>
      <c r="G71" t="str">
        <f t="shared" si="5"/>
        <v>laterodorsal</v>
      </c>
      <c r="H71">
        <v>0</v>
      </c>
      <c r="I71">
        <v>1</v>
      </c>
      <c r="J71">
        <v>0</v>
      </c>
      <c r="K71">
        <v>0</v>
      </c>
      <c r="L71" t="str">
        <f t="shared" si="6"/>
        <v>medium</v>
      </c>
      <c r="M71">
        <v>1</v>
      </c>
      <c r="N71">
        <v>0</v>
      </c>
      <c r="O71" t="str">
        <f t="shared" si="7"/>
        <v>close</v>
      </c>
      <c r="P71">
        <v>0</v>
      </c>
      <c r="Q71">
        <v>0</v>
      </c>
      <c r="R71">
        <v>1</v>
      </c>
      <c r="S71" t="str">
        <f t="shared" si="8"/>
        <v>clearly present</v>
      </c>
      <c r="T71">
        <v>0</v>
      </c>
      <c r="U71">
        <v>1</v>
      </c>
      <c r="V71">
        <v>0</v>
      </c>
      <c r="W71" t="str">
        <f t="shared" si="9"/>
        <v>slightly present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6">
        <v>49.5946854510713</v>
      </c>
      <c r="AO71" s="6">
        <v>44.4305661609297</v>
      </c>
      <c r="AP71" s="6">
        <v>41.831868724755999</v>
      </c>
      <c r="AQ71" s="6">
        <v>45.285706778919</v>
      </c>
      <c r="AR71" s="6">
        <v>1.4348084011739799</v>
      </c>
      <c r="AS71" s="6">
        <v>48.901588511452402</v>
      </c>
      <c r="AT71" s="6">
        <v>51.098411488547498</v>
      </c>
    </row>
    <row r="72" spans="1:46" x14ac:dyDescent="0.2">
      <c r="A72">
        <v>18</v>
      </c>
      <c r="B72" t="s">
        <v>48</v>
      </c>
      <c r="C72">
        <v>1</v>
      </c>
      <c r="D72">
        <v>0</v>
      </c>
      <c r="E72">
        <v>0</v>
      </c>
      <c r="F72">
        <v>0</v>
      </c>
      <c r="G72" t="str">
        <f t="shared" si="5"/>
        <v>lateral</v>
      </c>
      <c r="H72">
        <v>1</v>
      </c>
      <c r="I72">
        <v>0</v>
      </c>
      <c r="J72">
        <v>0</v>
      </c>
      <c r="K72">
        <v>0</v>
      </c>
      <c r="L72" t="str">
        <f t="shared" si="6"/>
        <v>large</v>
      </c>
      <c r="M72">
        <v>1</v>
      </c>
      <c r="N72">
        <v>0</v>
      </c>
      <c r="O72" t="str">
        <f t="shared" si="7"/>
        <v>close</v>
      </c>
      <c r="P72">
        <v>0</v>
      </c>
      <c r="Q72">
        <v>1</v>
      </c>
      <c r="R72">
        <v>0</v>
      </c>
      <c r="S72" t="str">
        <f t="shared" si="8"/>
        <v>slightly present</v>
      </c>
      <c r="T72">
        <v>0</v>
      </c>
      <c r="U72">
        <v>1</v>
      </c>
      <c r="V72">
        <v>0</v>
      </c>
      <c r="W72" t="str">
        <f t="shared" si="9"/>
        <v>slightly present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 s="6">
        <v>66.041688603403401</v>
      </c>
      <c r="AO72" s="6">
        <v>68.869703212855597</v>
      </c>
      <c r="AP72" s="6">
        <v>52.080922121157897</v>
      </c>
      <c r="AQ72" s="6">
        <v>62.330771312472301</v>
      </c>
      <c r="AR72" s="6">
        <v>0.94326789457480098</v>
      </c>
      <c r="AS72" s="6">
        <v>27.535115333807799</v>
      </c>
      <c r="AT72" s="6">
        <v>72.464884666192106</v>
      </c>
    </row>
    <row r="73" spans="1:46" x14ac:dyDescent="0.2">
      <c r="A73">
        <v>61</v>
      </c>
      <c r="B73" t="s">
        <v>47</v>
      </c>
      <c r="C73">
        <v>0</v>
      </c>
      <c r="D73">
        <v>0</v>
      </c>
      <c r="E73">
        <v>1</v>
      </c>
      <c r="F73">
        <v>0</v>
      </c>
      <c r="G73" t="str">
        <f t="shared" si="5"/>
        <v>dorsal</v>
      </c>
      <c r="H73">
        <v>0</v>
      </c>
      <c r="I73">
        <v>1</v>
      </c>
      <c r="J73">
        <v>0</v>
      </c>
      <c r="K73">
        <v>0</v>
      </c>
      <c r="L73" t="str">
        <f t="shared" si="6"/>
        <v>medium</v>
      </c>
      <c r="M73">
        <v>0</v>
      </c>
      <c r="N73">
        <v>1</v>
      </c>
      <c r="O73" t="str">
        <f t="shared" si="7"/>
        <v>far</v>
      </c>
      <c r="P73">
        <v>0</v>
      </c>
      <c r="Q73">
        <v>1</v>
      </c>
      <c r="R73">
        <v>0</v>
      </c>
      <c r="S73" t="str">
        <f t="shared" si="8"/>
        <v>slightly present</v>
      </c>
      <c r="T73">
        <v>1</v>
      </c>
      <c r="U73">
        <v>0</v>
      </c>
      <c r="V73">
        <v>0</v>
      </c>
      <c r="W73" t="str">
        <f t="shared" si="9"/>
        <v>not present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6">
        <v>42.334564770636597</v>
      </c>
      <c r="AO73" s="6">
        <v>42.629385890659997</v>
      </c>
      <c r="AP73" s="6">
        <v>38.567307529380301</v>
      </c>
      <c r="AQ73" s="6">
        <v>41.177086063558967</v>
      </c>
      <c r="AR73" s="6">
        <v>1.4492331263331399</v>
      </c>
      <c r="AS73" s="6">
        <v>72.066912040755597</v>
      </c>
      <c r="AT73" s="6">
        <v>27.9330879592443</v>
      </c>
    </row>
    <row r="74" spans="1:46" x14ac:dyDescent="0.2">
      <c r="A74">
        <v>61</v>
      </c>
      <c r="B74" t="s">
        <v>48</v>
      </c>
      <c r="C74">
        <v>0</v>
      </c>
      <c r="D74">
        <v>1</v>
      </c>
      <c r="E74">
        <v>0</v>
      </c>
      <c r="F74">
        <v>0</v>
      </c>
      <c r="G74" t="str">
        <f t="shared" si="5"/>
        <v>laterodorsal</v>
      </c>
      <c r="H74">
        <v>0</v>
      </c>
      <c r="I74">
        <v>1</v>
      </c>
      <c r="J74">
        <v>0</v>
      </c>
      <c r="K74">
        <v>0</v>
      </c>
      <c r="L74" t="str">
        <f t="shared" si="6"/>
        <v>medium</v>
      </c>
      <c r="M74">
        <v>1</v>
      </c>
      <c r="N74">
        <v>0</v>
      </c>
      <c r="O74" t="str">
        <f t="shared" si="7"/>
        <v>close</v>
      </c>
      <c r="P74">
        <v>1</v>
      </c>
      <c r="Q74">
        <v>0</v>
      </c>
      <c r="R74">
        <v>0</v>
      </c>
      <c r="S74" t="str">
        <f t="shared" si="8"/>
        <v>not present</v>
      </c>
      <c r="T74">
        <v>1</v>
      </c>
      <c r="U74">
        <v>0</v>
      </c>
      <c r="V74">
        <v>0</v>
      </c>
      <c r="W74" t="str">
        <f t="shared" si="9"/>
        <v>not present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 s="6">
        <v>50.837970119627201</v>
      </c>
      <c r="AO74" s="6">
        <v>53.458549661268897</v>
      </c>
      <c r="AP74" s="6">
        <v>42.126760617103798</v>
      </c>
      <c r="AQ74" s="6">
        <v>48.80776013266663</v>
      </c>
      <c r="AR74" s="6">
        <v>2.0006234691734499</v>
      </c>
      <c r="AS74" s="6">
        <v>45.160206078482702</v>
      </c>
      <c r="AT74" s="6">
        <v>54.839793921517298</v>
      </c>
    </row>
    <row r="75" spans="1:46" x14ac:dyDescent="0.2">
      <c r="A75">
        <v>69</v>
      </c>
      <c r="B75" t="s">
        <v>47</v>
      </c>
      <c r="C75">
        <v>0</v>
      </c>
      <c r="D75">
        <v>0</v>
      </c>
      <c r="E75">
        <v>1</v>
      </c>
      <c r="F75">
        <v>0</v>
      </c>
      <c r="G75" t="str">
        <f t="shared" si="5"/>
        <v>dorsal</v>
      </c>
      <c r="H75">
        <v>0</v>
      </c>
      <c r="I75">
        <v>0</v>
      </c>
      <c r="J75">
        <v>1</v>
      </c>
      <c r="K75">
        <v>0</v>
      </c>
      <c r="L75" t="str">
        <f t="shared" si="6"/>
        <v>small</v>
      </c>
      <c r="M75">
        <v>0</v>
      </c>
      <c r="N75">
        <v>1</v>
      </c>
      <c r="O75" t="str">
        <f t="shared" si="7"/>
        <v>far</v>
      </c>
      <c r="P75">
        <v>0</v>
      </c>
      <c r="Q75">
        <v>0</v>
      </c>
      <c r="R75">
        <v>1</v>
      </c>
      <c r="S75" t="str">
        <f t="shared" si="8"/>
        <v>clearly present</v>
      </c>
      <c r="T75">
        <v>0</v>
      </c>
      <c r="U75">
        <v>1</v>
      </c>
      <c r="V75">
        <v>0</v>
      </c>
      <c r="W75" t="str">
        <f t="shared" si="9"/>
        <v>slightly present</v>
      </c>
      <c r="X75">
        <v>1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6">
        <v>24.232874374575498</v>
      </c>
      <c r="AO75" s="6">
        <v>25.205188054714899</v>
      </c>
      <c r="AP75" s="6">
        <v>19.724164582133401</v>
      </c>
      <c r="AQ75" s="6">
        <v>23.054075670474599</v>
      </c>
      <c r="AR75" s="6">
        <v>2.3874771359623201</v>
      </c>
      <c r="AS75" s="6">
        <v>95.169105103635005</v>
      </c>
      <c r="AT75" s="6">
        <v>4.8308948963649696</v>
      </c>
    </row>
    <row r="76" spans="1:46" x14ac:dyDescent="0.2">
      <c r="A76">
        <v>69</v>
      </c>
      <c r="B76" t="s">
        <v>48</v>
      </c>
      <c r="C76">
        <v>0</v>
      </c>
      <c r="D76">
        <v>1</v>
      </c>
      <c r="E76">
        <v>0</v>
      </c>
      <c r="F76">
        <v>0</v>
      </c>
      <c r="G76" t="str">
        <f t="shared" si="5"/>
        <v>laterodorsal</v>
      </c>
      <c r="H76">
        <v>0</v>
      </c>
      <c r="I76">
        <v>1</v>
      </c>
      <c r="J76">
        <v>0</v>
      </c>
      <c r="K76">
        <v>0</v>
      </c>
      <c r="L76" t="str">
        <f t="shared" si="6"/>
        <v>medium</v>
      </c>
      <c r="M76">
        <v>1</v>
      </c>
      <c r="N76">
        <v>0</v>
      </c>
      <c r="O76" t="str">
        <f t="shared" si="7"/>
        <v>close</v>
      </c>
      <c r="P76">
        <v>0</v>
      </c>
      <c r="Q76">
        <v>1</v>
      </c>
      <c r="R76">
        <v>0</v>
      </c>
      <c r="S76" t="str">
        <f t="shared" si="8"/>
        <v>slightly present</v>
      </c>
      <c r="T76">
        <v>0</v>
      </c>
      <c r="U76">
        <v>1</v>
      </c>
      <c r="V76">
        <v>0</v>
      </c>
      <c r="W76" t="str">
        <f t="shared" si="9"/>
        <v>slightly present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6">
        <v>40.930045784373497</v>
      </c>
      <c r="AO76" s="6">
        <v>49.823568975564299</v>
      </c>
      <c r="AP76" s="6">
        <v>43.354603856049202</v>
      </c>
      <c r="AQ76" s="6">
        <v>44.702739538662335</v>
      </c>
      <c r="AR76" s="6">
        <v>1.93902568815073</v>
      </c>
      <c r="AS76" s="6">
        <v>57.741320356725502</v>
      </c>
      <c r="AT76" s="6">
        <v>42.258679643274398</v>
      </c>
    </row>
    <row r="77" spans="1:46" x14ac:dyDescent="0.2">
      <c r="A77">
        <v>82</v>
      </c>
      <c r="B77" t="s">
        <v>47</v>
      </c>
      <c r="C77">
        <v>0</v>
      </c>
      <c r="D77">
        <v>1</v>
      </c>
      <c r="E77">
        <v>0</v>
      </c>
      <c r="F77">
        <v>0</v>
      </c>
      <c r="G77" t="str">
        <f t="shared" si="5"/>
        <v>laterodorsal</v>
      </c>
      <c r="H77">
        <v>1</v>
      </c>
      <c r="I77">
        <v>0</v>
      </c>
      <c r="J77">
        <v>0</v>
      </c>
      <c r="K77">
        <v>0</v>
      </c>
      <c r="L77" t="str">
        <f t="shared" si="6"/>
        <v>large</v>
      </c>
      <c r="M77">
        <v>1</v>
      </c>
      <c r="N77">
        <v>0</v>
      </c>
      <c r="O77" t="str">
        <f t="shared" si="7"/>
        <v>close</v>
      </c>
      <c r="P77">
        <v>1</v>
      </c>
      <c r="Q77">
        <v>0</v>
      </c>
      <c r="R77">
        <v>0</v>
      </c>
      <c r="S77" t="str">
        <f t="shared" si="8"/>
        <v>not present</v>
      </c>
      <c r="T77">
        <v>1</v>
      </c>
      <c r="U77">
        <v>0</v>
      </c>
      <c r="V77">
        <v>0</v>
      </c>
      <c r="W77" t="str">
        <f t="shared" si="9"/>
        <v>not present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6">
        <v>60.7004673421268</v>
      </c>
      <c r="AO77" s="6">
        <v>59.099592711875999</v>
      </c>
      <c r="AP77" s="6">
        <v>51.545617155091101</v>
      </c>
      <c r="AQ77" s="6">
        <v>57.115225736364636</v>
      </c>
      <c r="AR77" s="6">
        <v>2.0107925110427698</v>
      </c>
      <c r="AS77" s="6">
        <v>45.377218867787697</v>
      </c>
      <c r="AT77" s="6">
        <v>54.622781132212197</v>
      </c>
    </row>
    <row r="78" spans="1:46" x14ac:dyDescent="0.2">
      <c r="A78">
        <v>82</v>
      </c>
      <c r="B78" t="s">
        <v>48</v>
      </c>
      <c r="C78">
        <v>0</v>
      </c>
      <c r="D78">
        <v>0</v>
      </c>
      <c r="E78">
        <v>1</v>
      </c>
      <c r="F78">
        <v>0</v>
      </c>
      <c r="G78" t="str">
        <f t="shared" si="5"/>
        <v>dorsal</v>
      </c>
      <c r="H78">
        <v>0</v>
      </c>
      <c r="I78">
        <v>1</v>
      </c>
      <c r="J78">
        <v>0</v>
      </c>
      <c r="K78">
        <v>0</v>
      </c>
      <c r="L78" t="str">
        <f t="shared" si="6"/>
        <v>medium</v>
      </c>
      <c r="M78">
        <v>1</v>
      </c>
      <c r="N78">
        <v>0</v>
      </c>
      <c r="O78" t="str">
        <f t="shared" si="7"/>
        <v>close</v>
      </c>
      <c r="P78">
        <v>0</v>
      </c>
      <c r="Q78">
        <v>0</v>
      </c>
      <c r="R78">
        <v>1</v>
      </c>
      <c r="S78" t="str">
        <f t="shared" si="8"/>
        <v>clearly present</v>
      </c>
      <c r="T78">
        <v>0</v>
      </c>
      <c r="U78">
        <v>1</v>
      </c>
      <c r="V78">
        <v>0</v>
      </c>
      <c r="W78" t="str">
        <f t="shared" si="9"/>
        <v>slightly present</v>
      </c>
      <c r="X78">
        <v>1</v>
      </c>
      <c r="Y78">
        <v>1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6">
        <v>45.629715671810303</v>
      </c>
      <c r="AO78" s="6">
        <v>42.482619575807597</v>
      </c>
      <c r="AP78" s="6">
        <v>40.3250842283556</v>
      </c>
      <c r="AQ78" s="6">
        <v>42.812473158657831</v>
      </c>
      <c r="AR78" s="6">
        <v>0.60662612072828603</v>
      </c>
      <c r="AS78" s="6">
        <v>68.176144455780005</v>
      </c>
      <c r="AT78" s="6">
        <v>31.8238555442198</v>
      </c>
    </row>
    <row r="79" spans="1:46" x14ac:dyDescent="0.2">
      <c r="A79" t="s">
        <v>49</v>
      </c>
      <c r="B79" t="s">
        <v>47</v>
      </c>
      <c r="C79">
        <v>0</v>
      </c>
      <c r="D79">
        <v>1</v>
      </c>
      <c r="E79">
        <v>0</v>
      </c>
      <c r="F79">
        <v>0</v>
      </c>
      <c r="G79" t="str">
        <f t="shared" si="5"/>
        <v>laterodorsal</v>
      </c>
      <c r="H79">
        <v>1</v>
      </c>
      <c r="I79">
        <v>0</v>
      </c>
      <c r="J79" t="s">
        <v>30</v>
      </c>
      <c r="K79">
        <v>0</v>
      </c>
      <c r="L79" t="str">
        <f t="shared" si="6"/>
        <v>large</v>
      </c>
      <c r="M79">
        <v>1</v>
      </c>
      <c r="N79">
        <v>0</v>
      </c>
      <c r="O79" t="str">
        <f t="shared" si="7"/>
        <v>close</v>
      </c>
      <c r="P79">
        <v>1</v>
      </c>
      <c r="Q79">
        <v>0</v>
      </c>
      <c r="R79">
        <v>0</v>
      </c>
      <c r="S79" t="str">
        <f t="shared" si="8"/>
        <v>not present</v>
      </c>
      <c r="T79">
        <v>1</v>
      </c>
      <c r="U79">
        <v>0</v>
      </c>
      <c r="V79">
        <v>0</v>
      </c>
      <c r="W79" t="str">
        <f t="shared" si="9"/>
        <v>not present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6">
        <v>56.572233019956002</v>
      </c>
      <c r="AO79" s="6">
        <v>50.563375715329599</v>
      </c>
      <c r="AP79" s="6">
        <v>44.749868791507303</v>
      </c>
      <c r="AQ79" s="6">
        <v>50.628492508930968</v>
      </c>
      <c r="AR79" s="6">
        <v>5.3670577185230002E-2</v>
      </c>
      <c r="AS79" s="6">
        <v>61.128375578478597</v>
      </c>
      <c r="AT79" s="6">
        <v>38.871624421521297</v>
      </c>
    </row>
    <row r="80" spans="1:46" x14ac:dyDescent="0.2">
      <c r="A80" t="s">
        <v>49</v>
      </c>
      <c r="B80" t="s">
        <v>48</v>
      </c>
      <c r="C80">
        <v>0</v>
      </c>
      <c r="D80">
        <v>0</v>
      </c>
      <c r="E80">
        <v>1</v>
      </c>
      <c r="F80">
        <v>0</v>
      </c>
      <c r="G80" t="str">
        <f t="shared" si="5"/>
        <v>dorsal</v>
      </c>
      <c r="H80">
        <v>0</v>
      </c>
      <c r="I80">
        <v>1</v>
      </c>
      <c r="J80">
        <v>0</v>
      </c>
      <c r="K80">
        <v>0</v>
      </c>
      <c r="L80" t="str">
        <f t="shared" si="6"/>
        <v>medium</v>
      </c>
      <c r="M80">
        <v>0</v>
      </c>
      <c r="N80">
        <v>1</v>
      </c>
      <c r="O80" t="str">
        <f t="shared" si="7"/>
        <v>far</v>
      </c>
      <c r="P80">
        <v>1</v>
      </c>
      <c r="Q80">
        <v>0</v>
      </c>
      <c r="R80">
        <v>0</v>
      </c>
      <c r="S80" t="str">
        <f t="shared" si="8"/>
        <v>not present</v>
      </c>
      <c r="T80">
        <v>1</v>
      </c>
      <c r="U80">
        <v>0</v>
      </c>
      <c r="V80">
        <v>0</v>
      </c>
      <c r="W80" t="str">
        <f t="shared" si="9"/>
        <v>not present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6">
        <v>42.332883049758898</v>
      </c>
      <c r="AO80" s="6">
        <v>44.142462085173598</v>
      </c>
      <c r="AP80" s="6">
        <v>47.714420666476599</v>
      </c>
      <c r="AQ80" s="6">
        <v>44.729921933803034</v>
      </c>
      <c r="AR80" s="6">
        <v>1.3709879451499101</v>
      </c>
      <c r="AS80" s="6">
        <v>69.852934820226693</v>
      </c>
      <c r="AT80" s="6">
        <v>30.1470651797732</v>
      </c>
    </row>
    <row r="81" spans="1:46" x14ac:dyDescent="0.2">
      <c r="A81">
        <v>195</v>
      </c>
      <c r="B81" t="s">
        <v>47</v>
      </c>
      <c r="C81">
        <v>0</v>
      </c>
      <c r="D81">
        <v>0</v>
      </c>
      <c r="E81">
        <v>0</v>
      </c>
      <c r="F81">
        <v>1</v>
      </c>
      <c r="G81" t="str">
        <f t="shared" si="5"/>
        <v>underneed</v>
      </c>
      <c r="H81">
        <v>0</v>
      </c>
      <c r="I81">
        <v>0</v>
      </c>
      <c r="J81">
        <v>0</v>
      </c>
      <c r="K81">
        <v>1</v>
      </c>
      <c r="L81" t="str">
        <f t="shared" si="6"/>
        <v>very small</v>
      </c>
      <c r="M81">
        <v>0</v>
      </c>
      <c r="N81">
        <v>1</v>
      </c>
      <c r="O81" t="str">
        <f t="shared" si="7"/>
        <v>far</v>
      </c>
      <c r="P81">
        <v>0</v>
      </c>
      <c r="Q81">
        <v>0</v>
      </c>
      <c r="R81">
        <v>1</v>
      </c>
      <c r="S81" t="str">
        <f t="shared" si="8"/>
        <v>clearly present</v>
      </c>
      <c r="T81">
        <v>1</v>
      </c>
      <c r="U81">
        <v>0</v>
      </c>
      <c r="V81">
        <v>0</v>
      </c>
      <c r="W81" t="str">
        <f t="shared" si="9"/>
        <v>not present</v>
      </c>
      <c r="X81">
        <v>1</v>
      </c>
      <c r="Y81">
        <v>1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6">
        <v>25.200984893618202</v>
      </c>
      <c r="AO81" s="6">
        <v>22.781877262523299</v>
      </c>
      <c r="AP81" s="6">
        <v>24.266692737416701</v>
      </c>
      <c r="AQ81" s="6">
        <v>24.0831849645194</v>
      </c>
      <c r="AR81" s="6">
        <v>11.204694846846801</v>
      </c>
      <c r="AS81" s="6">
        <v>87.552562485106293</v>
      </c>
      <c r="AT81" s="6">
        <v>12.447437514893601</v>
      </c>
    </row>
    <row r="82" spans="1:46" x14ac:dyDescent="0.2">
      <c r="A82">
        <v>195</v>
      </c>
      <c r="B82" t="s">
        <v>48</v>
      </c>
      <c r="C82">
        <v>0</v>
      </c>
      <c r="D82">
        <v>1</v>
      </c>
      <c r="E82">
        <v>0</v>
      </c>
      <c r="F82">
        <v>0</v>
      </c>
      <c r="G82" t="str">
        <f t="shared" si="5"/>
        <v>laterodorsal</v>
      </c>
      <c r="H82">
        <v>0</v>
      </c>
      <c r="I82">
        <v>1</v>
      </c>
      <c r="J82">
        <v>0</v>
      </c>
      <c r="K82">
        <v>0</v>
      </c>
      <c r="L82" t="str">
        <f t="shared" si="6"/>
        <v>medium</v>
      </c>
      <c r="M82">
        <v>1</v>
      </c>
      <c r="N82">
        <v>0</v>
      </c>
      <c r="O82" t="str">
        <f t="shared" si="7"/>
        <v>close</v>
      </c>
      <c r="P82">
        <v>0</v>
      </c>
      <c r="Q82">
        <v>0</v>
      </c>
      <c r="R82">
        <v>1</v>
      </c>
      <c r="S82" t="str">
        <f t="shared" si="8"/>
        <v>clearly present</v>
      </c>
      <c r="T82">
        <v>0</v>
      </c>
      <c r="U82">
        <v>0</v>
      </c>
      <c r="V82">
        <v>1</v>
      </c>
      <c r="W82" t="str">
        <f t="shared" si="9"/>
        <v>clearly present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 s="6">
        <v>47.974495015994002</v>
      </c>
      <c r="AO82" s="6">
        <v>45.1071892512715</v>
      </c>
      <c r="AP82" s="6">
        <v>41.506503882138603</v>
      </c>
      <c r="AQ82" s="6">
        <v>44.862729383134706</v>
      </c>
      <c r="AR82" s="6">
        <v>2.44352849862128</v>
      </c>
      <c r="AS82" s="6">
        <v>49.054629906635398</v>
      </c>
      <c r="AT82" s="6">
        <v>50.945370093364502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2ECA-02E8-4D32-AC4F-0B726E45F29F}">
  <dimension ref="A1:S81"/>
  <sheetViews>
    <sheetView tabSelected="1" topLeftCell="I1" workbookViewId="0">
      <selection activeCell="S57" sqref="S57"/>
    </sheetView>
  </sheetViews>
  <sheetFormatPr baseColWidth="10" defaultColWidth="8.83203125" defaultRowHeight="16" x14ac:dyDescent="0.2"/>
  <cols>
    <col min="1" max="1" width="10.83203125" style="10" customWidth="1"/>
    <col min="3" max="3" width="14.33203125" customWidth="1"/>
    <col min="4" max="4" width="11.6640625" customWidth="1"/>
    <col min="5" max="5" width="14.5" customWidth="1"/>
    <col min="6" max="6" width="12.83203125" customWidth="1"/>
    <col min="7" max="7" width="13.33203125" customWidth="1"/>
    <col min="8" max="9" width="13.5" customWidth="1"/>
    <col min="10" max="10" width="19.1640625" customWidth="1"/>
    <col min="11" max="11" width="17.1640625" customWidth="1"/>
    <col min="12" max="12" width="17.83203125" customWidth="1"/>
    <col min="13" max="13" width="14.5" customWidth="1"/>
    <col min="14" max="14" width="11.6640625" bestFit="1" customWidth="1"/>
    <col min="15" max="15" width="12.6640625" bestFit="1" customWidth="1"/>
    <col min="16" max="16" width="10.33203125" bestFit="1" customWidth="1"/>
    <col min="17" max="17" width="8.83203125" bestFit="1" customWidth="1"/>
    <col min="18" max="18" width="13.6640625" bestFit="1" customWidth="1"/>
    <col min="19" max="19" width="64" bestFit="1" customWidth="1"/>
  </cols>
  <sheetData>
    <row r="1" spans="1:19" x14ac:dyDescent="0.2">
      <c r="A1" s="10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67</v>
      </c>
      <c r="M1" t="s">
        <v>68</v>
      </c>
      <c r="N1" t="s">
        <v>64</v>
      </c>
      <c r="O1" t="s">
        <v>62</v>
      </c>
      <c r="P1" t="s">
        <v>63</v>
      </c>
      <c r="Q1" t="s">
        <v>65</v>
      </c>
      <c r="R1" t="s">
        <v>66</v>
      </c>
      <c r="S1" t="s">
        <v>69</v>
      </c>
    </row>
    <row r="2" spans="1:19" x14ac:dyDescent="0.2">
      <c r="A2" s="10">
        <f>workbook!A3</f>
        <v>7</v>
      </c>
      <c r="B2" t="str">
        <f>workbook!B3</f>
        <v>R</v>
      </c>
      <c r="C2">
        <f>workbook!AG3</f>
        <v>0</v>
      </c>
      <c r="D2" t="str">
        <f>workbook!G3</f>
        <v>lateral</v>
      </c>
      <c r="E2" t="str">
        <f>workbook!L3</f>
        <v>large</v>
      </c>
      <c r="F2" t="str">
        <f>workbook!O3</f>
        <v>close</v>
      </c>
      <c r="G2" t="str">
        <f>workbook!S3</f>
        <v>clearly present</v>
      </c>
      <c r="H2" t="str">
        <f>workbook!W3</f>
        <v>slightly present</v>
      </c>
      <c r="I2">
        <f>workbook!X3</f>
        <v>1</v>
      </c>
      <c r="J2">
        <f>workbook!Y3</f>
        <v>0</v>
      </c>
      <c r="K2">
        <f>workbook!Z3</f>
        <v>1</v>
      </c>
      <c r="L2">
        <f>workbook!AC3</f>
        <v>0</v>
      </c>
      <c r="M2">
        <f>workbook!AB3</f>
        <v>0</v>
      </c>
      <c r="N2" s="11">
        <f>workbook!AN3</f>
        <v>46.792138662699699</v>
      </c>
      <c r="O2" s="11">
        <f>workbook!AO3</f>
        <v>44.489487470275101</v>
      </c>
      <c r="P2" s="11">
        <f>workbook!AP3</f>
        <v>44.241012495688103</v>
      </c>
      <c r="Q2" s="11">
        <f>workbook!AQ3</f>
        <v>45.174212876220963</v>
      </c>
      <c r="R2" s="11">
        <f>workbook!AS3</f>
        <v>8.1657274638672099</v>
      </c>
      <c r="S2" s="6">
        <v>91.834272536132701</v>
      </c>
    </row>
    <row r="3" spans="1:19" x14ac:dyDescent="0.2">
      <c r="A3" s="10">
        <f>workbook!A4</f>
        <v>7</v>
      </c>
      <c r="B3" t="str">
        <f>workbook!B4</f>
        <v>L</v>
      </c>
      <c r="C3">
        <f>workbook!AG4</f>
        <v>0</v>
      </c>
      <c r="D3" t="str">
        <f>workbook!G4</f>
        <v>laterodorsal</v>
      </c>
      <c r="E3" t="str">
        <f>workbook!L4</f>
        <v>large</v>
      </c>
      <c r="F3" t="str">
        <f>workbook!O4</f>
        <v>far</v>
      </c>
      <c r="G3" t="str">
        <f>workbook!S4</f>
        <v>slightly present</v>
      </c>
      <c r="H3" t="str">
        <f>workbook!W4</f>
        <v>not present</v>
      </c>
      <c r="I3">
        <f>workbook!X4</f>
        <v>0</v>
      </c>
      <c r="J3">
        <f>workbook!Y4</f>
        <v>0</v>
      </c>
      <c r="K3">
        <f>workbook!Z4</f>
        <v>0</v>
      </c>
      <c r="L3">
        <f>workbook!AC4</f>
        <v>0</v>
      </c>
      <c r="M3">
        <f>workbook!AB4</f>
        <v>0</v>
      </c>
      <c r="N3" s="11">
        <f>workbook!AN4</f>
        <v>45.020401795452401</v>
      </c>
      <c r="O3" s="11">
        <f>workbook!AO4</f>
        <v>45.972642668581798</v>
      </c>
      <c r="P3" s="11">
        <f>workbook!AP4</f>
        <v>44.987912844688204</v>
      </c>
      <c r="Q3" s="11">
        <f>workbook!AQ4</f>
        <v>45.326985769574129</v>
      </c>
      <c r="R3" s="11">
        <f>workbook!AS4</f>
        <v>54.655656500323303</v>
      </c>
      <c r="S3" s="6">
        <v>45.344343499676597</v>
      </c>
    </row>
    <row r="4" spans="1:19" x14ac:dyDescent="0.2">
      <c r="A4" s="10">
        <f>workbook!A5</f>
        <v>8</v>
      </c>
      <c r="B4" t="str">
        <f>workbook!B5</f>
        <v>R</v>
      </c>
      <c r="C4">
        <f>workbook!AG5</f>
        <v>0</v>
      </c>
      <c r="D4" t="str">
        <f>workbook!G5</f>
        <v>underneed</v>
      </c>
      <c r="E4" t="str">
        <f>workbook!L5</f>
        <v>very small</v>
      </c>
      <c r="F4" t="str">
        <f>workbook!O5</f>
        <v>far</v>
      </c>
      <c r="G4" t="str">
        <f>workbook!S5</f>
        <v>slightly present</v>
      </c>
      <c r="H4" t="str">
        <f>workbook!W5</f>
        <v>not present</v>
      </c>
      <c r="I4">
        <f>workbook!X5</f>
        <v>1</v>
      </c>
      <c r="J4">
        <f>workbook!Y5</f>
        <v>1</v>
      </c>
      <c r="K4">
        <f>workbook!Z5</f>
        <v>0</v>
      </c>
      <c r="L4">
        <f>workbook!AC5</f>
        <v>1</v>
      </c>
      <c r="M4">
        <f>workbook!AB5</f>
        <v>1</v>
      </c>
      <c r="N4" s="11">
        <f>workbook!AN5</f>
        <v>27.011627696501002</v>
      </c>
      <c r="O4" s="11"/>
      <c r="P4" s="11"/>
      <c r="Q4" s="11">
        <f>workbook!AQ5</f>
        <v>27.011627696501002</v>
      </c>
      <c r="R4" s="11">
        <v>101</v>
      </c>
      <c r="S4" s="6">
        <v>-1</v>
      </c>
    </row>
    <row r="5" spans="1:19" x14ac:dyDescent="0.2">
      <c r="A5" s="10">
        <f>workbook!A6</f>
        <v>8</v>
      </c>
      <c r="B5" t="str">
        <f>workbook!B6</f>
        <v>L</v>
      </c>
      <c r="C5">
        <f>workbook!AG6</f>
        <v>0</v>
      </c>
      <c r="D5" t="str">
        <f>workbook!G6</f>
        <v>underneed</v>
      </c>
      <c r="E5" t="str">
        <f>workbook!L6</f>
        <v>very small</v>
      </c>
      <c r="F5" t="str">
        <f>workbook!O6</f>
        <v>far</v>
      </c>
      <c r="G5" t="str">
        <f>workbook!S6</f>
        <v>slightly present</v>
      </c>
      <c r="H5" t="str">
        <f>workbook!W6</f>
        <v>not present</v>
      </c>
      <c r="I5">
        <f>workbook!X6</f>
        <v>1</v>
      </c>
      <c r="J5">
        <f>workbook!Y6</f>
        <v>1</v>
      </c>
      <c r="K5">
        <f>workbook!Z6</f>
        <v>0</v>
      </c>
      <c r="L5">
        <f>workbook!AC6</f>
        <v>0</v>
      </c>
      <c r="M5">
        <f>workbook!AB6</f>
        <v>1</v>
      </c>
      <c r="N5" s="11">
        <f>workbook!AN6</f>
        <v>30.187601728039098</v>
      </c>
      <c r="O5" s="11"/>
      <c r="P5" s="11"/>
      <c r="Q5" s="11">
        <f>workbook!AQ6</f>
        <v>30.187601728039098</v>
      </c>
      <c r="R5" s="11">
        <v>101</v>
      </c>
      <c r="S5" s="6">
        <v>-1</v>
      </c>
    </row>
    <row r="6" spans="1:19" x14ac:dyDescent="0.2">
      <c r="A6" s="10">
        <f>workbook!A7</f>
        <v>25</v>
      </c>
      <c r="B6" t="str">
        <f>workbook!B7</f>
        <v>L</v>
      </c>
      <c r="C6">
        <f>workbook!AG7</f>
        <v>0</v>
      </c>
      <c r="D6" t="str">
        <f>workbook!G7</f>
        <v>laterodorsal</v>
      </c>
      <c r="E6" t="str">
        <f>workbook!L7</f>
        <v>medium</v>
      </c>
      <c r="F6" t="str">
        <f>workbook!O7</f>
        <v>close</v>
      </c>
      <c r="G6" t="str">
        <f>workbook!S7</f>
        <v>slightly present</v>
      </c>
      <c r="H6" t="str">
        <f>workbook!W7</f>
        <v>not present</v>
      </c>
      <c r="I6">
        <f>workbook!X7</f>
        <v>0</v>
      </c>
      <c r="J6">
        <f>workbook!Y7</f>
        <v>0</v>
      </c>
      <c r="K6">
        <f>workbook!Z7</f>
        <v>0</v>
      </c>
      <c r="L6">
        <f>workbook!AC7</f>
        <v>0</v>
      </c>
      <c r="M6">
        <f>workbook!AB7</f>
        <v>0</v>
      </c>
      <c r="N6" s="11">
        <f>workbook!AN7</f>
        <v>50.700373838518601</v>
      </c>
      <c r="O6" s="11">
        <f>workbook!AO7</f>
        <v>52.762129639432601</v>
      </c>
      <c r="P6" s="11">
        <f>workbook!AP7</f>
        <v>49.431331272231503</v>
      </c>
      <c r="Q6" s="11">
        <f>workbook!AQ7</f>
        <v>50.96461158339423</v>
      </c>
      <c r="R6" s="11">
        <f>workbook!AS7</f>
        <v>57.561310462603998</v>
      </c>
      <c r="S6" s="6">
        <v>42.438689537395902</v>
      </c>
    </row>
    <row r="7" spans="1:19" x14ac:dyDescent="0.2">
      <c r="A7" s="10">
        <f>workbook!A8</f>
        <v>25</v>
      </c>
      <c r="B7" t="str">
        <f>workbook!B8</f>
        <v>R</v>
      </c>
      <c r="C7">
        <f>workbook!AG8</f>
        <v>0</v>
      </c>
      <c r="D7" t="str">
        <f>workbook!G8</f>
        <v>dorsal</v>
      </c>
      <c r="E7" t="str">
        <f>workbook!L8</f>
        <v>small</v>
      </c>
      <c r="F7" t="str">
        <f>workbook!O8</f>
        <v>far</v>
      </c>
      <c r="G7" t="str">
        <f>workbook!S8</f>
        <v>slightly present</v>
      </c>
      <c r="H7" t="str">
        <f>workbook!W8</f>
        <v>not present</v>
      </c>
      <c r="I7">
        <f>workbook!X8</f>
        <v>0</v>
      </c>
      <c r="J7">
        <f>workbook!Y8</f>
        <v>0</v>
      </c>
      <c r="K7">
        <f>workbook!Z8</f>
        <v>0</v>
      </c>
      <c r="L7">
        <f>workbook!AC8</f>
        <v>0</v>
      </c>
      <c r="M7">
        <f>workbook!AB8</f>
        <v>0</v>
      </c>
      <c r="N7" s="11">
        <f>workbook!AN8</f>
        <v>36.232637211462503</v>
      </c>
      <c r="O7" s="11">
        <f>workbook!AO8</f>
        <v>20.824839256335</v>
      </c>
      <c r="P7" s="11">
        <f>workbook!AP8</f>
        <v>7.5913124721447502</v>
      </c>
      <c r="Q7" s="11">
        <f>workbook!AQ8</f>
        <v>21.549596313314083</v>
      </c>
      <c r="R7" s="11">
        <f>workbook!AS8</f>
        <v>70.436373942938005</v>
      </c>
      <c r="S7" s="6">
        <v>29.563626057061899</v>
      </c>
    </row>
    <row r="8" spans="1:19" x14ac:dyDescent="0.2">
      <c r="A8" s="10">
        <f>workbook!A9</f>
        <v>32</v>
      </c>
      <c r="B8" t="str">
        <f>workbook!B9</f>
        <v>L</v>
      </c>
      <c r="C8">
        <f>workbook!AG9</f>
        <v>0</v>
      </c>
      <c r="D8" t="str">
        <f>workbook!G9</f>
        <v>laterodorsal</v>
      </c>
      <c r="E8" t="str">
        <f>workbook!L9</f>
        <v>medium</v>
      </c>
      <c r="F8" t="str">
        <f>workbook!O9</f>
        <v>close</v>
      </c>
      <c r="G8" t="str">
        <f>workbook!S9</f>
        <v>clearly present</v>
      </c>
      <c r="H8" t="str">
        <f>workbook!W9</f>
        <v>clearly present</v>
      </c>
      <c r="I8">
        <f>workbook!X9</f>
        <v>1</v>
      </c>
      <c r="J8">
        <f>workbook!Y9</f>
        <v>1</v>
      </c>
      <c r="K8">
        <f>workbook!Z9</f>
        <v>0</v>
      </c>
      <c r="L8">
        <f>workbook!AC9</f>
        <v>0</v>
      </c>
      <c r="M8">
        <f>workbook!AB9</f>
        <v>1</v>
      </c>
      <c r="N8" s="11">
        <f>workbook!AN9</f>
        <v>47.263344668979201</v>
      </c>
      <c r="O8" s="11">
        <f>workbook!AO9</f>
        <v>44.2696552678091</v>
      </c>
      <c r="P8" s="11">
        <f>workbook!AP9</f>
        <v>35.831425204544203</v>
      </c>
      <c r="Q8" s="11">
        <f>workbook!AQ9</f>
        <v>42.45480838044417</v>
      </c>
      <c r="R8" s="11">
        <f>workbook!AS9</f>
        <v>51.177184700327402</v>
      </c>
      <c r="S8" s="6">
        <v>48.822815299672499</v>
      </c>
    </row>
    <row r="9" spans="1:19" x14ac:dyDescent="0.2">
      <c r="A9" s="10">
        <f>workbook!A10</f>
        <v>32</v>
      </c>
      <c r="B9" t="str">
        <f>workbook!B10</f>
        <v>R</v>
      </c>
      <c r="C9">
        <f>workbook!AG10</f>
        <v>0</v>
      </c>
      <c r="D9" t="str">
        <f>workbook!G10</f>
        <v>laterodorsal</v>
      </c>
      <c r="E9" t="str">
        <f>workbook!L10</f>
        <v>medium</v>
      </c>
      <c r="F9" t="str">
        <f>workbook!O10</f>
        <v>close</v>
      </c>
      <c r="G9" t="str">
        <f>workbook!S10</f>
        <v>slightly present</v>
      </c>
      <c r="H9" t="str">
        <f>workbook!W10</f>
        <v>slightly present</v>
      </c>
      <c r="I9">
        <f>workbook!X10</f>
        <v>1</v>
      </c>
      <c r="J9">
        <f>workbook!Y10</f>
        <v>1</v>
      </c>
      <c r="K9">
        <f>workbook!Z10</f>
        <v>0</v>
      </c>
      <c r="L9">
        <f>workbook!AC10</f>
        <v>0</v>
      </c>
      <c r="M9">
        <f>workbook!AB10</f>
        <v>1</v>
      </c>
      <c r="N9" s="11">
        <f>workbook!AN10</f>
        <v>38.726773155314703</v>
      </c>
      <c r="O9" s="11">
        <f>workbook!AO10</f>
        <v>39.567082290498803</v>
      </c>
      <c r="P9" s="11">
        <f>workbook!AP10</f>
        <v>28.540516032359601</v>
      </c>
      <c r="Q9" s="11">
        <f>workbook!AQ10</f>
        <v>35.611457159391037</v>
      </c>
      <c r="R9" s="11">
        <f>workbook!AS10</f>
        <v>70.919454174723896</v>
      </c>
      <c r="S9" s="6">
        <v>29.080545825276001</v>
      </c>
    </row>
    <row r="10" spans="1:19" x14ac:dyDescent="0.2">
      <c r="A10" s="10">
        <f>workbook!A11</f>
        <v>35</v>
      </c>
      <c r="B10" t="str">
        <f>workbook!B11</f>
        <v>L</v>
      </c>
      <c r="C10">
        <f>workbook!AG11</f>
        <v>0</v>
      </c>
      <c r="D10" t="str">
        <f>workbook!G11</f>
        <v>underneed</v>
      </c>
      <c r="E10" t="str">
        <f>workbook!L11</f>
        <v>very small</v>
      </c>
      <c r="F10" t="str">
        <f>workbook!O11</f>
        <v>far</v>
      </c>
      <c r="G10" t="str">
        <f>workbook!S11</f>
        <v>slightly present</v>
      </c>
      <c r="H10" t="str">
        <f>workbook!W11</f>
        <v>not present</v>
      </c>
      <c r="I10">
        <f>workbook!X11</f>
        <v>1</v>
      </c>
      <c r="J10">
        <f>workbook!Y11</f>
        <v>0</v>
      </c>
      <c r="K10">
        <f>workbook!Z11</f>
        <v>1</v>
      </c>
      <c r="L10">
        <f>workbook!AC11</f>
        <v>0</v>
      </c>
      <c r="M10">
        <f>workbook!AB11</f>
        <v>0</v>
      </c>
      <c r="N10" s="11">
        <f>workbook!AN11</f>
        <v>28.313360490542198</v>
      </c>
      <c r="O10" s="11"/>
      <c r="P10" s="11"/>
      <c r="Q10" s="11">
        <f>workbook!AQ11</f>
        <v>28.313360490542198</v>
      </c>
      <c r="R10" s="11">
        <v>101</v>
      </c>
      <c r="S10" s="6">
        <v>-1</v>
      </c>
    </row>
    <row r="11" spans="1:19" x14ac:dyDescent="0.2">
      <c r="A11" s="10">
        <f>workbook!A12</f>
        <v>35</v>
      </c>
      <c r="B11" t="str">
        <f>workbook!B12</f>
        <v>R</v>
      </c>
      <c r="C11">
        <f>workbook!AG12</f>
        <v>0</v>
      </c>
      <c r="D11" t="str">
        <f>workbook!G12</f>
        <v>underneed</v>
      </c>
      <c r="E11" t="str">
        <f>workbook!L12</f>
        <v>very small</v>
      </c>
      <c r="F11" t="str">
        <f>workbook!O12</f>
        <v>far</v>
      </c>
      <c r="G11" t="str">
        <f>workbook!S12</f>
        <v>not present</v>
      </c>
      <c r="H11" t="str">
        <f>workbook!W12</f>
        <v>not present</v>
      </c>
      <c r="I11">
        <f>workbook!X12</f>
        <v>1</v>
      </c>
      <c r="J11">
        <f>workbook!Y12</f>
        <v>0</v>
      </c>
      <c r="K11">
        <f>workbook!Z12</f>
        <v>1</v>
      </c>
      <c r="L11">
        <f>workbook!AC12</f>
        <v>0</v>
      </c>
      <c r="M11">
        <f>workbook!AB12</f>
        <v>0</v>
      </c>
      <c r="N11" s="11">
        <f>workbook!AN12</f>
        <v>26.939773697339199</v>
      </c>
      <c r="O11" s="11"/>
      <c r="P11" s="11"/>
      <c r="Q11" s="11">
        <f>workbook!AQ12</f>
        <v>26.939773697339199</v>
      </c>
      <c r="R11" s="11">
        <v>101</v>
      </c>
      <c r="S11" s="6">
        <v>-1</v>
      </c>
    </row>
    <row r="12" spans="1:19" x14ac:dyDescent="0.2">
      <c r="A12" s="10">
        <f>workbook!A13</f>
        <v>41</v>
      </c>
      <c r="B12" t="str">
        <f>workbook!B13</f>
        <v>R</v>
      </c>
      <c r="C12">
        <f>workbook!AG13</f>
        <v>1</v>
      </c>
      <c r="D12" t="str">
        <f>workbook!G13</f>
        <v>dorsal</v>
      </c>
      <c r="E12" t="str">
        <f>workbook!L13</f>
        <v>medium</v>
      </c>
      <c r="F12" t="str">
        <f>workbook!O13</f>
        <v>far</v>
      </c>
      <c r="G12" t="str">
        <f>workbook!S13</f>
        <v>slightly present</v>
      </c>
      <c r="H12" t="str">
        <f>workbook!W13</f>
        <v>not present</v>
      </c>
      <c r="I12">
        <f>workbook!X13</f>
        <v>0</v>
      </c>
      <c r="J12">
        <f>workbook!Y13</f>
        <v>0</v>
      </c>
      <c r="K12">
        <f>workbook!Z13</f>
        <v>0</v>
      </c>
      <c r="L12">
        <f>workbook!AC13</f>
        <v>0</v>
      </c>
      <c r="M12">
        <f>workbook!AB13</f>
        <v>0</v>
      </c>
      <c r="N12" s="11">
        <f>workbook!AN13</f>
        <v>41.087481741684797</v>
      </c>
      <c r="O12" s="11">
        <f>workbook!AO13</f>
        <v>38.678354205241099</v>
      </c>
      <c r="P12" s="11">
        <f>workbook!AP13</f>
        <v>38.471604146596</v>
      </c>
      <c r="Q12" s="11">
        <f>workbook!AQ13</f>
        <v>39.41248003117397</v>
      </c>
      <c r="R12" s="11">
        <f>workbook!AS13</f>
        <v>77.649586950493003</v>
      </c>
      <c r="S12" s="6">
        <v>32.323948596859402</v>
      </c>
    </row>
    <row r="13" spans="1:19" x14ac:dyDescent="0.2">
      <c r="A13" s="10">
        <f>workbook!A14</f>
        <v>41</v>
      </c>
      <c r="B13" t="str">
        <f>workbook!B14</f>
        <v>L</v>
      </c>
      <c r="C13">
        <f>workbook!AG14</f>
        <v>1</v>
      </c>
      <c r="D13" t="str">
        <f>workbook!G14</f>
        <v>dorsal</v>
      </c>
      <c r="E13" t="str">
        <f>workbook!L14</f>
        <v>very small</v>
      </c>
      <c r="F13" t="str">
        <f>workbook!O14</f>
        <v>far</v>
      </c>
      <c r="G13" t="str">
        <f>workbook!S14</f>
        <v>not present</v>
      </c>
      <c r="H13" t="str">
        <f>workbook!W14</f>
        <v>not present</v>
      </c>
      <c r="I13">
        <f>workbook!X14</f>
        <v>0</v>
      </c>
      <c r="J13">
        <f>workbook!Y14</f>
        <v>0</v>
      </c>
      <c r="K13">
        <f>workbook!Z14</f>
        <v>0</v>
      </c>
      <c r="L13">
        <f>workbook!AC14</f>
        <v>0</v>
      </c>
      <c r="M13">
        <f>workbook!AB14</f>
        <v>0</v>
      </c>
      <c r="N13" s="11">
        <f>workbook!AN14</f>
        <v>18.014859483727999</v>
      </c>
      <c r="O13" s="11">
        <f>workbook!AO14</f>
        <v>18.229384758473799</v>
      </c>
      <c r="P13" s="11">
        <f>workbook!AP14</f>
        <v>20.034958768493201</v>
      </c>
      <c r="Q13" s="11">
        <f>workbook!AQ14</f>
        <v>18.759734336898333</v>
      </c>
      <c r="R13" s="11">
        <f>workbook!AS14</f>
        <v>72.344484485967996</v>
      </c>
      <c r="S13" s="6">
        <v>27.653948576859399</v>
      </c>
    </row>
    <row r="14" spans="1:19" x14ac:dyDescent="0.2">
      <c r="A14" s="10">
        <f>workbook!A15</f>
        <v>42</v>
      </c>
      <c r="B14" t="str">
        <f>workbook!B15</f>
        <v>L</v>
      </c>
      <c r="C14">
        <f>workbook!AG15</f>
        <v>0</v>
      </c>
      <c r="D14" t="str">
        <f>workbook!G15</f>
        <v>lateral</v>
      </c>
      <c r="E14" t="str">
        <f>workbook!L15</f>
        <v>large</v>
      </c>
      <c r="F14" t="str">
        <f>workbook!O15</f>
        <v>close</v>
      </c>
      <c r="G14" t="str">
        <f>workbook!S15</f>
        <v>clearly present</v>
      </c>
      <c r="H14" t="str">
        <f>workbook!W15</f>
        <v>slightly present</v>
      </c>
      <c r="I14">
        <f>workbook!X15</f>
        <v>1</v>
      </c>
      <c r="J14">
        <f>workbook!Y15</f>
        <v>1</v>
      </c>
      <c r="K14">
        <f>workbook!Z15</f>
        <v>0</v>
      </c>
      <c r="L14">
        <f>workbook!AC15</f>
        <v>0</v>
      </c>
      <c r="M14">
        <f>workbook!AB15</f>
        <v>1</v>
      </c>
      <c r="N14" s="11">
        <f>workbook!AN15</f>
        <v>78.585594623934995</v>
      </c>
      <c r="O14" s="11">
        <f>workbook!AO15</f>
        <v>70.125951983001599</v>
      </c>
      <c r="P14" s="11">
        <f>workbook!AP15</f>
        <v>62.120310781352998</v>
      </c>
      <c r="Q14" s="11">
        <f>workbook!AQ15</f>
        <v>70.277285796096535</v>
      </c>
      <c r="R14" s="11">
        <f>workbook!AS15</f>
        <v>0</v>
      </c>
      <c r="S14" s="6">
        <v>100</v>
      </c>
    </row>
    <row r="15" spans="1:19" x14ac:dyDescent="0.2">
      <c r="A15" s="10">
        <f>workbook!A16</f>
        <v>42</v>
      </c>
      <c r="B15" t="str">
        <f>workbook!B16</f>
        <v>R</v>
      </c>
      <c r="C15">
        <f>workbook!AG16</f>
        <v>0</v>
      </c>
      <c r="D15" t="str">
        <f>workbook!G16</f>
        <v>lateral</v>
      </c>
      <c r="E15" t="str">
        <f>workbook!L16</f>
        <v>large</v>
      </c>
      <c r="F15" t="str">
        <f>workbook!O16</f>
        <v>close</v>
      </c>
      <c r="G15" t="str">
        <f>workbook!S16</f>
        <v>clearly present</v>
      </c>
      <c r="H15" t="str">
        <f>workbook!W16</f>
        <v>clearly present</v>
      </c>
      <c r="I15">
        <f>workbook!X16</f>
        <v>1</v>
      </c>
      <c r="J15">
        <f>workbook!Y16</f>
        <v>1</v>
      </c>
      <c r="K15">
        <f>workbook!Z16</f>
        <v>0</v>
      </c>
      <c r="L15">
        <f>workbook!AC16</f>
        <v>0</v>
      </c>
      <c r="M15">
        <f>workbook!AB16</f>
        <v>0</v>
      </c>
      <c r="N15" s="11">
        <f>workbook!AN16</f>
        <v>43.755141497851596</v>
      </c>
      <c r="O15" s="11">
        <f>workbook!AO16</f>
        <v>42.596372528036298</v>
      </c>
      <c r="P15" s="11">
        <f>workbook!AP16</f>
        <v>39.5372321072254</v>
      </c>
      <c r="Q15" s="11">
        <f>workbook!AQ16</f>
        <v>41.962915377704434</v>
      </c>
      <c r="R15" s="11">
        <f>workbook!AS16</f>
        <v>32.451859141783501</v>
      </c>
      <c r="S15" s="6">
        <v>67.548140858216399</v>
      </c>
    </row>
    <row r="16" spans="1:19" x14ac:dyDescent="0.2">
      <c r="A16" s="10">
        <f>workbook!A17</f>
        <v>62</v>
      </c>
      <c r="B16" t="str">
        <f>workbook!B17</f>
        <v>L</v>
      </c>
      <c r="C16">
        <f>workbook!AG17</f>
        <v>0</v>
      </c>
      <c r="D16" t="str">
        <f>workbook!G17</f>
        <v>lateral</v>
      </c>
      <c r="E16" t="str">
        <f>workbook!L17</f>
        <v>small</v>
      </c>
      <c r="F16" t="str">
        <f>workbook!O17</f>
        <v>close</v>
      </c>
      <c r="G16" t="str">
        <f>workbook!S17</f>
        <v>not present</v>
      </c>
      <c r="H16" t="str">
        <f>workbook!W17</f>
        <v>not present</v>
      </c>
      <c r="I16">
        <f>workbook!X17</f>
        <v>1</v>
      </c>
      <c r="J16">
        <f>workbook!Y17</f>
        <v>0</v>
      </c>
      <c r="K16">
        <f>workbook!Z17</f>
        <v>1</v>
      </c>
      <c r="L16">
        <f>workbook!AC17</f>
        <v>0</v>
      </c>
      <c r="M16">
        <f>workbook!AB17</f>
        <v>0</v>
      </c>
      <c r="N16" s="11">
        <f>workbook!AN17</f>
        <v>42.390817919409002</v>
      </c>
      <c r="O16" s="11">
        <f>workbook!AO17</f>
        <v>34.308217926495502</v>
      </c>
      <c r="P16" s="11">
        <f>workbook!AP17</f>
        <v>34.797171308153096</v>
      </c>
      <c r="Q16" s="11">
        <f>workbook!AQ17</f>
        <v>37.165402384685869</v>
      </c>
      <c r="R16" s="11">
        <f>workbook!AS17</f>
        <v>10.446124602047499</v>
      </c>
      <c r="S16" s="6">
        <v>89.553875397952396</v>
      </c>
    </row>
    <row r="17" spans="1:19" x14ac:dyDescent="0.2">
      <c r="A17" s="10">
        <f>workbook!A18</f>
        <v>62</v>
      </c>
      <c r="B17" t="str">
        <f>workbook!B18</f>
        <v>R</v>
      </c>
      <c r="C17">
        <f>workbook!AG18</f>
        <v>0</v>
      </c>
      <c r="D17" t="str">
        <f>workbook!G18</f>
        <v>dorsal</v>
      </c>
      <c r="E17" t="str">
        <f>workbook!L18</f>
        <v>medium</v>
      </c>
      <c r="F17" t="str">
        <f>workbook!O18</f>
        <v>close</v>
      </c>
      <c r="G17" t="str">
        <f>workbook!S18</f>
        <v>not present</v>
      </c>
      <c r="H17" t="str">
        <f>workbook!W18</f>
        <v>not present</v>
      </c>
      <c r="I17">
        <f>workbook!X18</f>
        <v>1</v>
      </c>
      <c r="J17">
        <f>workbook!Y18</f>
        <v>1</v>
      </c>
      <c r="K17">
        <f>workbook!Z18</f>
        <v>0</v>
      </c>
      <c r="L17">
        <f>workbook!AC18</f>
        <v>0</v>
      </c>
      <c r="M17">
        <f>workbook!AB18</f>
        <v>0</v>
      </c>
      <c r="N17" s="11">
        <f>workbook!AN18</f>
        <v>37.241897525832997</v>
      </c>
      <c r="O17" s="11">
        <f>workbook!AO18</f>
        <v>36.902242530806298</v>
      </c>
      <c r="P17" s="11">
        <f>workbook!AP18</f>
        <v>29.247601238319</v>
      </c>
      <c r="Q17" s="11">
        <f>workbook!AQ18</f>
        <v>34.463913764986096</v>
      </c>
      <c r="R17" s="11">
        <f>workbook!AS18</f>
        <v>82.190974316934899</v>
      </c>
      <c r="S17" s="6">
        <v>17.809025683064998</v>
      </c>
    </row>
    <row r="18" spans="1:19" x14ac:dyDescent="0.2">
      <c r="A18" s="10">
        <f>workbook!A19</f>
        <v>67</v>
      </c>
      <c r="B18" t="str">
        <f>workbook!B19</f>
        <v>R</v>
      </c>
      <c r="C18">
        <f>workbook!AG19</f>
        <v>0</v>
      </c>
      <c r="D18" t="str">
        <f>workbook!G19</f>
        <v>laterodorsal</v>
      </c>
      <c r="E18" t="str">
        <f>workbook!L19</f>
        <v>medium</v>
      </c>
      <c r="F18" t="str">
        <f>workbook!O19</f>
        <v>far</v>
      </c>
      <c r="G18" t="str">
        <f>workbook!S19</f>
        <v>not present</v>
      </c>
      <c r="H18" t="str">
        <f>workbook!W19</f>
        <v>not present</v>
      </c>
      <c r="I18">
        <f>workbook!X19</f>
        <v>0</v>
      </c>
      <c r="J18">
        <f>workbook!Y19</f>
        <v>0</v>
      </c>
      <c r="K18">
        <f>workbook!Z19</f>
        <v>0</v>
      </c>
      <c r="L18">
        <f>workbook!AC19</f>
        <v>0</v>
      </c>
      <c r="M18">
        <f>workbook!AB19</f>
        <v>1</v>
      </c>
      <c r="N18" s="11">
        <f>workbook!AN19</f>
        <v>28.812075636283399</v>
      </c>
      <c r="O18" s="11">
        <f>workbook!AO19</f>
        <v>30.728574869909501</v>
      </c>
      <c r="P18" s="11">
        <f>workbook!AP19</f>
        <v>29.6876815766535</v>
      </c>
      <c r="Q18" s="11">
        <f>workbook!AQ19</f>
        <v>29.742777360948804</v>
      </c>
      <c r="R18" s="11">
        <f>workbook!AS19</f>
        <v>34.735184564181999</v>
      </c>
      <c r="S18" s="6">
        <v>65.264815435817894</v>
      </c>
    </row>
    <row r="19" spans="1:19" x14ac:dyDescent="0.2">
      <c r="A19" s="10">
        <f>workbook!A20</f>
        <v>67</v>
      </c>
      <c r="B19" t="str">
        <f>workbook!B20</f>
        <v>L</v>
      </c>
      <c r="C19">
        <f>workbook!AG20</f>
        <v>0</v>
      </c>
      <c r="D19" t="str">
        <f>workbook!G20</f>
        <v>laterodorsal</v>
      </c>
      <c r="E19" t="str">
        <f>workbook!L20</f>
        <v>medium</v>
      </c>
      <c r="F19" t="str">
        <f>workbook!O20</f>
        <v>far</v>
      </c>
      <c r="G19" t="str">
        <f>workbook!S20</f>
        <v>not present</v>
      </c>
      <c r="H19" t="str">
        <f>workbook!W20</f>
        <v>not present</v>
      </c>
      <c r="I19">
        <f>workbook!X20</f>
        <v>1</v>
      </c>
      <c r="J19">
        <f>workbook!Y20</f>
        <v>1</v>
      </c>
      <c r="K19">
        <f>workbook!Z20</f>
        <v>0</v>
      </c>
      <c r="L19">
        <f>workbook!AC20</f>
        <v>0</v>
      </c>
      <c r="M19">
        <f>workbook!AB20</f>
        <v>1</v>
      </c>
      <c r="N19" s="11">
        <f>workbook!AN20</f>
        <v>48.119170211655501</v>
      </c>
      <c r="O19" s="11">
        <f>workbook!AO20</f>
        <v>42.120905510731198</v>
      </c>
      <c r="P19" s="11">
        <f>workbook!AP20</f>
        <v>31.8951596738215</v>
      </c>
      <c r="Q19" s="11">
        <f>workbook!AQ20</f>
        <v>40.711745132069403</v>
      </c>
      <c r="R19" s="11">
        <f>workbook!AS20</f>
        <v>34.607615827714099</v>
      </c>
      <c r="S19" s="6">
        <v>65.392384172285801</v>
      </c>
    </row>
    <row r="20" spans="1:19" x14ac:dyDescent="0.2">
      <c r="A20" s="10">
        <f>workbook!A21</f>
        <v>70</v>
      </c>
      <c r="B20" t="str">
        <f>workbook!B21</f>
        <v>R</v>
      </c>
      <c r="C20">
        <f>workbook!AG21</f>
        <v>0</v>
      </c>
      <c r="D20" t="str">
        <f>workbook!G21</f>
        <v>laterodorsal</v>
      </c>
      <c r="E20" t="str">
        <f>workbook!L21</f>
        <v>medium</v>
      </c>
      <c r="F20" t="str">
        <f>workbook!O21</f>
        <v>far</v>
      </c>
      <c r="G20" t="str">
        <f>workbook!S21</f>
        <v>not present</v>
      </c>
      <c r="H20" t="str">
        <f>workbook!W21</f>
        <v>not present</v>
      </c>
      <c r="I20">
        <f>workbook!X21</f>
        <v>1</v>
      </c>
      <c r="J20">
        <f>workbook!Y21</f>
        <v>1</v>
      </c>
      <c r="K20">
        <f>workbook!Z21</f>
        <v>0</v>
      </c>
      <c r="L20">
        <f>workbook!AC21</f>
        <v>0</v>
      </c>
      <c r="M20">
        <f>workbook!AB21</f>
        <v>0</v>
      </c>
      <c r="N20" s="11">
        <f>workbook!AN21</f>
        <v>37.114859493845003</v>
      </c>
      <c r="O20" s="11">
        <f>workbook!AO21</f>
        <v>38.120485749382901</v>
      </c>
      <c r="P20" s="11">
        <f>workbook!AP21</f>
        <v>31.8958493028493</v>
      </c>
      <c r="Q20" s="11">
        <f>workbook!AQ21</f>
        <v>35.710398182025735</v>
      </c>
      <c r="R20" s="11">
        <f>workbook!AS21</f>
        <v>44.847493829839998</v>
      </c>
      <c r="S20" s="6">
        <v>55.493837294720002</v>
      </c>
    </row>
    <row r="21" spans="1:19" x14ac:dyDescent="0.2">
      <c r="A21" s="10">
        <f>workbook!A22</f>
        <v>70</v>
      </c>
      <c r="B21" t="str">
        <f>workbook!B22</f>
        <v>L</v>
      </c>
      <c r="C21">
        <f>workbook!AG22</f>
        <v>0</v>
      </c>
      <c r="N21" s="11"/>
      <c r="O21" s="11"/>
      <c r="P21" s="11"/>
      <c r="Q21" s="11"/>
      <c r="R21" s="11"/>
      <c r="S21" s="7"/>
    </row>
    <row r="22" spans="1:19" x14ac:dyDescent="0.2">
      <c r="A22" s="10">
        <f>workbook!A23</f>
        <v>74</v>
      </c>
      <c r="B22" t="str">
        <f>workbook!B23</f>
        <v>R</v>
      </c>
      <c r="C22">
        <f>workbook!AG23</f>
        <v>0</v>
      </c>
      <c r="D22" t="str">
        <f>workbook!G23</f>
        <v>dorsal</v>
      </c>
      <c r="E22" t="str">
        <f>workbook!L23</f>
        <v>medium</v>
      </c>
      <c r="F22" t="str">
        <f>workbook!O23</f>
        <v>far</v>
      </c>
      <c r="G22" t="str">
        <f>workbook!S23</f>
        <v>not present</v>
      </c>
      <c r="H22" t="str">
        <f>workbook!W23</f>
        <v>not present</v>
      </c>
      <c r="I22">
        <f>workbook!X23</f>
        <v>0</v>
      </c>
      <c r="J22">
        <f>workbook!Y23</f>
        <v>0</v>
      </c>
      <c r="K22">
        <f>workbook!Z23</f>
        <v>0</v>
      </c>
      <c r="L22">
        <f>workbook!AC23</f>
        <v>0</v>
      </c>
      <c r="M22">
        <f>workbook!AB23</f>
        <v>0</v>
      </c>
      <c r="N22" s="11">
        <f>workbook!AN23</f>
        <v>40.394859403840002</v>
      </c>
      <c r="O22" s="11">
        <f>workbook!AO23</f>
        <v>41.890383948299998</v>
      </c>
      <c r="P22" s="11">
        <f>workbook!AP23</f>
        <v>39.238495039485699</v>
      </c>
      <c r="Q22" s="11">
        <f>workbook!AQ23</f>
        <v>40.507912797208569</v>
      </c>
      <c r="R22" s="11">
        <f>workbook!AS23</f>
        <v>72.203849384758001</v>
      </c>
      <c r="S22" s="6">
        <v>27.818273849570101</v>
      </c>
    </row>
    <row r="23" spans="1:19" x14ac:dyDescent="0.2">
      <c r="A23" s="10">
        <f>workbook!A24</f>
        <v>74</v>
      </c>
      <c r="B23" t="str">
        <f>workbook!B24</f>
        <v>L</v>
      </c>
      <c r="C23">
        <f>workbook!AG24</f>
        <v>0</v>
      </c>
      <c r="N23" s="11"/>
      <c r="O23" s="11"/>
      <c r="P23" s="11"/>
      <c r="Q23" s="11"/>
      <c r="R23" s="11"/>
      <c r="S23" s="7"/>
    </row>
    <row r="24" spans="1:19" x14ac:dyDescent="0.2">
      <c r="A24" s="10">
        <f>workbook!A25</f>
        <v>103</v>
      </c>
      <c r="B24" t="str">
        <f>workbook!B25</f>
        <v>R</v>
      </c>
      <c r="C24">
        <f>workbook!AG25</f>
        <v>0</v>
      </c>
      <c r="D24" t="str">
        <f>workbook!G25</f>
        <v>underneed</v>
      </c>
      <c r="E24" t="str">
        <f>workbook!L25</f>
        <v>very small</v>
      </c>
      <c r="F24" t="str">
        <f>workbook!O25</f>
        <v>far</v>
      </c>
      <c r="G24" t="str">
        <f>workbook!S25</f>
        <v>slightly present</v>
      </c>
      <c r="H24" t="str">
        <f>workbook!W25</f>
        <v>not present</v>
      </c>
      <c r="I24">
        <f>workbook!X25</f>
        <v>1</v>
      </c>
      <c r="J24">
        <f>workbook!Y25</f>
        <v>1</v>
      </c>
      <c r="K24">
        <f>workbook!Z25</f>
        <v>0</v>
      </c>
      <c r="L24">
        <f>workbook!AC25</f>
        <v>1</v>
      </c>
      <c r="M24">
        <f>workbook!AB25</f>
        <v>0</v>
      </c>
      <c r="N24" s="11">
        <f>workbook!AN25</f>
        <v>14.3133604905422</v>
      </c>
      <c r="O24" s="11"/>
      <c r="P24" s="11"/>
      <c r="Q24" s="11">
        <f>workbook!AQ25</f>
        <v>14.3133604905422</v>
      </c>
      <c r="R24" s="11">
        <v>101</v>
      </c>
      <c r="S24" s="6">
        <v>-1</v>
      </c>
    </row>
    <row r="25" spans="1:19" x14ac:dyDescent="0.2">
      <c r="A25" s="10">
        <f>workbook!A26</f>
        <v>103</v>
      </c>
      <c r="B25" t="str">
        <f>workbook!B26</f>
        <v>L</v>
      </c>
      <c r="C25">
        <f>workbook!AG26</f>
        <v>0</v>
      </c>
      <c r="D25" t="str">
        <f>workbook!G26</f>
        <v>underneed</v>
      </c>
      <c r="E25" t="str">
        <f>workbook!L26</f>
        <v>small</v>
      </c>
      <c r="F25" t="str">
        <f>workbook!O26</f>
        <v>far</v>
      </c>
      <c r="G25" t="str">
        <f>workbook!S26</f>
        <v>not present</v>
      </c>
      <c r="H25" t="str">
        <f>workbook!W26</f>
        <v>not present</v>
      </c>
      <c r="I25">
        <f>workbook!X26</f>
        <v>1</v>
      </c>
      <c r="J25">
        <f>workbook!Y26</f>
        <v>0</v>
      </c>
      <c r="K25">
        <f>workbook!Z26</f>
        <v>1</v>
      </c>
      <c r="L25">
        <f>workbook!AC26</f>
        <v>0</v>
      </c>
      <c r="M25">
        <f>workbook!AB26</f>
        <v>0</v>
      </c>
      <c r="N25" s="11">
        <f>workbook!AN26</f>
        <v>26.939773697339199</v>
      </c>
      <c r="O25" s="11"/>
      <c r="P25" s="11"/>
      <c r="Q25" s="11">
        <f>workbook!AQ26</f>
        <v>26.939773697339199</v>
      </c>
      <c r="R25" s="11">
        <v>101</v>
      </c>
      <c r="S25" s="6">
        <v>-1</v>
      </c>
    </row>
    <row r="26" spans="1:19" x14ac:dyDescent="0.2">
      <c r="A26" s="10">
        <f>workbook!A27</f>
        <v>104</v>
      </c>
      <c r="B26" t="str">
        <f>workbook!B27</f>
        <v>L</v>
      </c>
      <c r="C26">
        <f>workbook!AG27</f>
        <v>0</v>
      </c>
      <c r="D26" t="str">
        <f>workbook!G27</f>
        <v>lateral</v>
      </c>
      <c r="E26" t="str">
        <f>workbook!L27</f>
        <v>large</v>
      </c>
      <c r="F26" t="str">
        <f>workbook!O27</f>
        <v>close</v>
      </c>
      <c r="G26" t="str">
        <f>workbook!S27</f>
        <v>not present</v>
      </c>
      <c r="H26" t="str">
        <f>workbook!W27</f>
        <v>not present</v>
      </c>
      <c r="I26">
        <f>workbook!X27</f>
        <v>1</v>
      </c>
      <c r="J26">
        <f>workbook!Y27</f>
        <v>1</v>
      </c>
      <c r="K26">
        <f>workbook!Z27</f>
        <v>0</v>
      </c>
      <c r="L26">
        <f>workbook!AC27</f>
        <v>0</v>
      </c>
      <c r="M26">
        <f>workbook!AB27</f>
        <v>0</v>
      </c>
      <c r="N26" s="11">
        <f>workbook!AN27</f>
        <v>63.048623298067596</v>
      </c>
      <c r="O26" s="11">
        <f>workbook!AO27</f>
        <v>63.692342334479498</v>
      </c>
      <c r="P26" s="11">
        <f>workbook!AP27</f>
        <v>63.689158068844101</v>
      </c>
      <c r="Q26" s="11">
        <f>workbook!AQ27</f>
        <v>63.476707900463737</v>
      </c>
      <c r="R26" s="11">
        <f>workbook!AS27</f>
        <v>7.8351389919763204</v>
      </c>
      <c r="S26" s="6">
        <v>92.164861008023607</v>
      </c>
    </row>
    <row r="27" spans="1:19" x14ac:dyDescent="0.2">
      <c r="A27" s="10">
        <f>workbook!A28</f>
        <v>104</v>
      </c>
      <c r="B27" t="str">
        <f>workbook!B28</f>
        <v>R</v>
      </c>
      <c r="C27">
        <f>workbook!AG28</f>
        <v>0</v>
      </c>
      <c r="D27" t="str">
        <f>workbook!G28</f>
        <v>lateral</v>
      </c>
      <c r="E27" t="str">
        <f>workbook!L28</f>
        <v>medium</v>
      </c>
      <c r="F27" t="str">
        <f>workbook!O28</f>
        <v>close</v>
      </c>
      <c r="G27" t="str">
        <f>workbook!S28</f>
        <v>not present</v>
      </c>
      <c r="H27" t="str">
        <f>workbook!W28</f>
        <v>not present</v>
      </c>
      <c r="I27">
        <f>workbook!X28</f>
        <v>1</v>
      </c>
      <c r="J27">
        <f>workbook!Y28</f>
        <v>1</v>
      </c>
      <c r="K27">
        <f>workbook!Z28</f>
        <v>0</v>
      </c>
      <c r="L27">
        <f>workbook!AC28</f>
        <v>0</v>
      </c>
      <c r="M27">
        <f>workbook!AB28</f>
        <v>0</v>
      </c>
      <c r="N27" s="11">
        <f>workbook!AN28</f>
        <v>43.742741632260397</v>
      </c>
      <c r="O27" s="11">
        <f>workbook!AO28</f>
        <v>41.104899627899897</v>
      </c>
      <c r="P27" s="11">
        <f>workbook!AP28</f>
        <v>40.837293772907699</v>
      </c>
      <c r="Q27" s="11">
        <f>workbook!AQ28</f>
        <v>41.894978344355998</v>
      </c>
      <c r="R27" s="11">
        <v>0</v>
      </c>
      <c r="S27" s="6">
        <v>100</v>
      </c>
    </row>
    <row r="28" spans="1:19" x14ac:dyDescent="0.2">
      <c r="A28" s="10">
        <f>workbook!A29</f>
        <v>122</v>
      </c>
      <c r="B28" t="str">
        <f>workbook!B29</f>
        <v>L</v>
      </c>
      <c r="C28">
        <f>workbook!AG29</f>
        <v>0</v>
      </c>
      <c r="D28" t="str">
        <f>workbook!G29</f>
        <v>laterodorsal</v>
      </c>
      <c r="E28" t="str">
        <f>workbook!L29</f>
        <v>medium</v>
      </c>
      <c r="F28" t="str">
        <f>workbook!O29</f>
        <v>far</v>
      </c>
      <c r="G28" t="str">
        <f>workbook!S29</f>
        <v>not present</v>
      </c>
      <c r="H28" t="str">
        <f>workbook!W29</f>
        <v>not present</v>
      </c>
      <c r="I28">
        <f>workbook!X29</f>
        <v>1</v>
      </c>
      <c r="J28">
        <f>workbook!Y29</f>
        <v>0</v>
      </c>
      <c r="K28">
        <f>workbook!Z29</f>
        <v>1</v>
      </c>
      <c r="L28">
        <f>workbook!AC29</f>
        <v>0</v>
      </c>
      <c r="M28">
        <f>workbook!AB29</f>
        <v>0</v>
      </c>
      <c r="N28" s="11">
        <f>workbook!AN29</f>
        <v>38.948501001289998</v>
      </c>
      <c r="O28" s="11">
        <f>workbook!AO29</f>
        <v>39.849039201799997</v>
      </c>
      <c r="P28" s="11">
        <f>workbook!AP29</f>
        <v>39.18493029183</v>
      </c>
      <c r="Q28" s="11">
        <f>workbook!AQ29</f>
        <v>39.327490164973334</v>
      </c>
      <c r="R28" s="11">
        <f>workbook!AS29</f>
        <v>55.899948559400002</v>
      </c>
      <c r="S28" s="6">
        <v>44.100051440599998</v>
      </c>
    </row>
    <row r="29" spans="1:19" x14ac:dyDescent="0.2">
      <c r="A29" s="10">
        <f>workbook!A30</f>
        <v>122</v>
      </c>
      <c r="B29" t="str">
        <f>workbook!B30</f>
        <v>R</v>
      </c>
      <c r="C29">
        <f>workbook!AG30</f>
        <v>0</v>
      </c>
      <c r="D29" t="str">
        <f>workbook!G30</f>
        <v>laterodorsal</v>
      </c>
      <c r="E29" t="str">
        <f>workbook!L30</f>
        <v>medium</v>
      </c>
      <c r="F29" t="str">
        <f>workbook!O30</f>
        <v>far</v>
      </c>
      <c r="G29" t="str">
        <f>workbook!S30</f>
        <v>not present</v>
      </c>
      <c r="H29" t="str">
        <f>workbook!W30</f>
        <v>not present</v>
      </c>
      <c r="I29">
        <f>workbook!X30</f>
        <v>0</v>
      </c>
      <c r="J29">
        <f>workbook!Y30</f>
        <v>0</v>
      </c>
      <c r="K29">
        <f>workbook!Z30</f>
        <v>0</v>
      </c>
      <c r="L29">
        <f>workbook!AC30</f>
        <v>0</v>
      </c>
      <c r="M29">
        <f>workbook!AB30</f>
        <v>0</v>
      </c>
      <c r="N29" s="11">
        <f>workbook!AN30</f>
        <v>43.746797370255997</v>
      </c>
      <c r="O29" s="11">
        <f>workbook!AO30</f>
        <v>42.278994095000201</v>
      </c>
      <c r="P29" s="11">
        <f>workbook!AP30</f>
        <v>41.175937210127302</v>
      </c>
      <c r="Q29" s="11">
        <f>workbook!AQ30</f>
        <v>42.400576225127828</v>
      </c>
      <c r="R29" s="11">
        <f>workbook!AS30</f>
        <v>48.04949483</v>
      </c>
      <c r="S29" s="6">
        <v>51.95050517</v>
      </c>
    </row>
    <row r="30" spans="1:19" x14ac:dyDescent="0.2">
      <c r="A30" s="10">
        <f>workbook!A31</f>
        <v>124</v>
      </c>
      <c r="B30" t="str">
        <f>workbook!B31</f>
        <v>L</v>
      </c>
      <c r="C30">
        <f>workbook!AG31</f>
        <v>0</v>
      </c>
      <c r="D30" t="str">
        <f>workbook!G31</f>
        <v>laterodorsal</v>
      </c>
      <c r="E30" t="str">
        <f>workbook!L31</f>
        <v>medium</v>
      </c>
      <c r="F30" t="str">
        <f>workbook!O31</f>
        <v>close</v>
      </c>
      <c r="G30" t="str">
        <f>workbook!S31</f>
        <v>slightly present</v>
      </c>
      <c r="H30" t="str">
        <f>workbook!W31</f>
        <v>slightly present</v>
      </c>
      <c r="I30">
        <f>workbook!X31</f>
        <v>1</v>
      </c>
      <c r="J30">
        <f>workbook!Y31</f>
        <v>1</v>
      </c>
      <c r="K30">
        <f>workbook!Z31</f>
        <v>0</v>
      </c>
      <c r="L30">
        <f>workbook!AC31</f>
        <v>1</v>
      </c>
      <c r="M30">
        <f>workbook!AB31</f>
        <v>0</v>
      </c>
      <c r="N30" s="11">
        <f>workbook!AN31</f>
        <v>38.177729767273298</v>
      </c>
      <c r="O30" s="11">
        <f>workbook!AO31</f>
        <v>35.961574689866502</v>
      </c>
      <c r="P30" s="11">
        <f>workbook!AP31</f>
        <v>29.247159922624601</v>
      </c>
      <c r="Q30" s="11">
        <f>workbook!AQ31</f>
        <v>34.462154793254804</v>
      </c>
      <c r="R30" s="11">
        <f>workbook!AS31</f>
        <v>64.572429645111995</v>
      </c>
      <c r="S30" s="6">
        <v>35.427570354887997</v>
      </c>
    </row>
    <row r="31" spans="1:19" x14ac:dyDescent="0.2">
      <c r="A31" s="10">
        <f>workbook!A32</f>
        <v>124</v>
      </c>
      <c r="B31" t="str">
        <f>workbook!B32</f>
        <v>R</v>
      </c>
      <c r="C31">
        <f>workbook!AG32</f>
        <v>0</v>
      </c>
      <c r="D31" t="str">
        <f>workbook!G32</f>
        <v>underneed</v>
      </c>
      <c r="E31" t="str">
        <f>workbook!L32</f>
        <v>small</v>
      </c>
      <c r="F31" t="str">
        <f>workbook!O32</f>
        <v>far</v>
      </c>
      <c r="G31" t="str">
        <f>workbook!S32</f>
        <v>clearly present</v>
      </c>
      <c r="H31" t="str">
        <f>workbook!W32</f>
        <v>not present</v>
      </c>
      <c r="I31">
        <f>workbook!X32</f>
        <v>1</v>
      </c>
      <c r="J31">
        <f>workbook!Y32</f>
        <v>0</v>
      </c>
      <c r="K31">
        <f>workbook!Z32</f>
        <v>1</v>
      </c>
      <c r="L31">
        <f>workbook!AC32</f>
        <v>0</v>
      </c>
      <c r="M31">
        <f>workbook!AB32</f>
        <v>1</v>
      </c>
      <c r="N31" s="11">
        <f>workbook!AN32</f>
        <v>27.280958911694398</v>
      </c>
      <c r="O31" s="11"/>
      <c r="P31" s="11"/>
      <c r="Q31" s="11">
        <f>workbook!AQ32</f>
        <v>27.280958911694398</v>
      </c>
      <c r="R31" s="11">
        <v>101</v>
      </c>
      <c r="S31" s="6">
        <v>-1</v>
      </c>
    </row>
    <row r="32" spans="1:19" x14ac:dyDescent="0.2">
      <c r="A32" s="10">
        <f>workbook!A33</f>
        <v>158</v>
      </c>
      <c r="B32" t="str">
        <f>workbook!B33</f>
        <v>R</v>
      </c>
      <c r="C32">
        <f>workbook!AG33</f>
        <v>1</v>
      </c>
      <c r="D32" t="str">
        <f>workbook!G33</f>
        <v>dorsal</v>
      </c>
      <c r="E32" t="str">
        <f>workbook!L33</f>
        <v>medium</v>
      </c>
      <c r="F32" t="str">
        <f>workbook!O33</f>
        <v>far</v>
      </c>
      <c r="G32" t="str">
        <f>workbook!S33</f>
        <v>slightly present</v>
      </c>
      <c r="H32" t="str">
        <f>workbook!W33</f>
        <v>not present</v>
      </c>
      <c r="I32">
        <f>workbook!X33</f>
        <v>1</v>
      </c>
      <c r="J32">
        <f>workbook!Y33</f>
        <v>0</v>
      </c>
      <c r="K32">
        <f>workbook!Z33</f>
        <v>1</v>
      </c>
      <c r="L32">
        <f>workbook!AC33</f>
        <v>0</v>
      </c>
      <c r="M32">
        <f>workbook!AB33</f>
        <v>1</v>
      </c>
      <c r="N32" s="11">
        <f>workbook!AN33</f>
        <v>39.384938473799998</v>
      </c>
      <c r="O32" s="11">
        <f>workbook!AO33</f>
        <v>38.485959600694997</v>
      </c>
      <c r="P32" s="11">
        <f>workbook!AP33</f>
        <v>35.555968596850001</v>
      </c>
      <c r="Q32" s="11">
        <f>workbook!AQ33</f>
        <v>37.808955557114992</v>
      </c>
      <c r="R32" s="11">
        <f>workbook!AS33</f>
        <v>69.229384495869894</v>
      </c>
      <c r="S32" s="6">
        <v>30.770615504130106</v>
      </c>
    </row>
    <row r="33" spans="1:19" x14ac:dyDescent="0.2">
      <c r="A33" s="10">
        <f>workbook!A34</f>
        <v>158</v>
      </c>
      <c r="B33" t="str">
        <f>workbook!B34</f>
        <v>L</v>
      </c>
      <c r="C33">
        <f>workbook!AG34</f>
        <v>1</v>
      </c>
      <c r="D33" t="str">
        <f>workbook!G34</f>
        <v>dorsal</v>
      </c>
      <c r="E33" t="str">
        <f>workbook!L34</f>
        <v>small</v>
      </c>
      <c r="F33" t="str">
        <f>workbook!O34</f>
        <v>far</v>
      </c>
      <c r="G33" t="str">
        <f>workbook!S34</f>
        <v>slightly present</v>
      </c>
      <c r="H33" t="str">
        <f>workbook!W34</f>
        <v>not present</v>
      </c>
      <c r="I33">
        <f>workbook!X34</f>
        <v>1</v>
      </c>
      <c r="J33">
        <f>workbook!Y34</f>
        <v>0</v>
      </c>
      <c r="K33">
        <f>workbook!Z34</f>
        <v>1</v>
      </c>
      <c r="L33">
        <f>workbook!AC34</f>
        <v>0</v>
      </c>
      <c r="M33">
        <f>workbook!AB34</f>
        <v>0</v>
      </c>
      <c r="N33" s="11">
        <f>workbook!AN34</f>
        <v>28.1849489585966</v>
      </c>
      <c r="O33" s="11">
        <f>workbook!AO34</f>
        <v>26.03948596859</v>
      </c>
      <c r="P33" s="11">
        <f>workbook!AP34</f>
        <v>25.849586996867998</v>
      </c>
      <c r="Q33" s="11">
        <f>workbook!AQ34</f>
        <v>26.69134064135153</v>
      </c>
      <c r="R33" s="11">
        <f>workbook!AS34</f>
        <v>77.833948558699603</v>
      </c>
      <c r="S33" s="6">
        <v>22.166051441300397</v>
      </c>
    </row>
    <row r="34" spans="1:19" x14ac:dyDescent="0.2">
      <c r="A34" s="10">
        <f>workbook!A35</f>
        <v>183</v>
      </c>
      <c r="B34" t="str">
        <f>workbook!B35</f>
        <v>R</v>
      </c>
      <c r="C34">
        <f>workbook!AG35</f>
        <v>1</v>
      </c>
      <c r="D34" t="str">
        <f>workbook!G35</f>
        <v>dorsal</v>
      </c>
      <c r="E34" t="str">
        <f>workbook!L35</f>
        <v>small</v>
      </c>
      <c r="F34" t="str">
        <f>workbook!O35</f>
        <v>close</v>
      </c>
      <c r="G34" t="str">
        <f>workbook!S35</f>
        <v>not present</v>
      </c>
      <c r="H34" t="str">
        <f>workbook!W35</f>
        <v>not present</v>
      </c>
      <c r="I34">
        <f>workbook!X35</f>
        <v>1</v>
      </c>
      <c r="J34">
        <f>workbook!Y35</f>
        <v>1</v>
      </c>
      <c r="K34">
        <f>workbook!Z35</f>
        <v>0</v>
      </c>
      <c r="L34">
        <f>workbook!AC35</f>
        <v>0</v>
      </c>
      <c r="M34">
        <f>workbook!AB35</f>
        <v>0</v>
      </c>
      <c r="N34" s="11">
        <f>workbook!AN35</f>
        <v>32.129374859690003</v>
      </c>
      <c r="O34" s="11">
        <f>workbook!AO35</f>
        <v>30.093834748392201</v>
      </c>
      <c r="P34" s="11">
        <f>workbook!AP35</f>
        <v>30.833916426270999</v>
      </c>
      <c r="Q34" s="11">
        <f>workbook!AQ35</f>
        <v>31.019042011451067</v>
      </c>
      <c r="R34" s="11">
        <f>workbook!AS35</f>
        <v>77.839485768594002</v>
      </c>
      <c r="S34" s="6">
        <v>22.160514231405998</v>
      </c>
    </row>
    <row r="35" spans="1:19" x14ac:dyDescent="0.2">
      <c r="A35" s="10">
        <f>workbook!A36</f>
        <v>183</v>
      </c>
      <c r="B35" t="str">
        <f>workbook!B36</f>
        <v>L</v>
      </c>
      <c r="C35">
        <f>workbook!AG36</f>
        <v>1</v>
      </c>
      <c r="D35" t="str">
        <f>workbook!G36</f>
        <v>dorsal</v>
      </c>
      <c r="E35" t="str">
        <f>workbook!L36</f>
        <v>very small</v>
      </c>
      <c r="F35" t="str">
        <f>workbook!O36</f>
        <v>far</v>
      </c>
      <c r="G35" t="str">
        <f>workbook!S36</f>
        <v>not present</v>
      </c>
      <c r="H35" t="str">
        <f>workbook!W36</f>
        <v>not present</v>
      </c>
      <c r="I35">
        <f>workbook!X36</f>
        <v>1</v>
      </c>
      <c r="J35">
        <f>workbook!Y36</f>
        <v>1</v>
      </c>
      <c r="K35">
        <f>workbook!Z36</f>
        <v>0</v>
      </c>
      <c r="L35">
        <f>workbook!AC36</f>
        <v>0</v>
      </c>
      <c r="M35">
        <f>workbook!AB36</f>
        <v>0</v>
      </c>
      <c r="N35" s="11">
        <f>workbook!AN36</f>
        <v>20.0938475869504</v>
      </c>
      <c r="O35" s="11">
        <f>workbook!AO36</f>
        <v>20.222283348556001</v>
      </c>
      <c r="P35" s="11">
        <f>workbook!AP36</f>
        <v>19.9103705428852</v>
      </c>
      <c r="Q35" s="11">
        <f>workbook!AQ36</f>
        <v>20.0755004927972</v>
      </c>
      <c r="R35" s="11">
        <f>workbook!AS36</f>
        <v>90.182738475969003</v>
      </c>
      <c r="S35" s="6">
        <v>9.8172615240309966</v>
      </c>
    </row>
    <row r="36" spans="1:19" x14ac:dyDescent="0.2">
      <c r="A36" s="10">
        <f>workbook!A37</f>
        <v>5</v>
      </c>
      <c r="B36" t="str">
        <f>workbook!B37</f>
        <v>R</v>
      </c>
      <c r="C36">
        <f>workbook!AG37</f>
        <v>0</v>
      </c>
      <c r="D36" t="str">
        <f>workbook!G37</f>
        <v>laterodorsal</v>
      </c>
      <c r="E36" t="str">
        <f>workbook!L37</f>
        <v>large</v>
      </c>
      <c r="F36" t="str">
        <f>workbook!O37</f>
        <v>close</v>
      </c>
      <c r="G36" t="str">
        <f>workbook!S37</f>
        <v>slightly present</v>
      </c>
      <c r="H36" t="str">
        <f>workbook!W37</f>
        <v>not present</v>
      </c>
      <c r="I36">
        <f>workbook!X37</f>
        <v>0</v>
      </c>
      <c r="J36">
        <f>workbook!Y37</f>
        <v>0</v>
      </c>
      <c r="K36">
        <f>workbook!Z37</f>
        <v>0</v>
      </c>
      <c r="L36">
        <f>workbook!AC37</f>
        <v>0</v>
      </c>
      <c r="M36">
        <f>workbook!AB37</f>
        <v>0</v>
      </c>
      <c r="N36" s="11">
        <f>workbook!AN37</f>
        <v>51.384755586954</v>
      </c>
      <c r="O36" s="11">
        <f>workbook!AO37</f>
        <v>50.102837495846998</v>
      </c>
      <c r="P36" s="11">
        <f>workbook!AP37</f>
        <v>49.568695944058597</v>
      </c>
      <c r="Q36" s="11">
        <f>workbook!AQ37</f>
        <v>50.352096342286529</v>
      </c>
      <c r="R36" s="11">
        <f>workbook!AS37</f>
        <v>37.293847384929997</v>
      </c>
      <c r="S36" s="6">
        <v>62.706152615070003</v>
      </c>
    </row>
    <row r="37" spans="1:19" x14ac:dyDescent="0.2">
      <c r="A37" s="10">
        <f>workbook!A38</f>
        <v>5</v>
      </c>
      <c r="B37" t="str">
        <f>workbook!B38</f>
        <v>L</v>
      </c>
      <c r="C37">
        <f>workbook!AG38</f>
        <v>0</v>
      </c>
      <c r="D37" t="str">
        <f>workbook!G38</f>
        <v>laterodorsal</v>
      </c>
      <c r="E37" t="str">
        <f>workbook!L38</f>
        <v>large</v>
      </c>
      <c r="F37" t="str">
        <f>workbook!O38</f>
        <v>close</v>
      </c>
      <c r="G37" t="str">
        <f>workbook!S38</f>
        <v>not present</v>
      </c>
      <c r="H37" t="str">
        <f>workbook!W38</f>
        <v>not present</v>
      </c>
      <c r="I37">
        <f>workbook!X38</f>
        <v>0</v>
      </c>
      <c r="J37">
        <f>workbook!Y38</f>
        <v>0</v>
      </c>
      <c r="K37">
        <f>workbook!Z38</f>
        <v>0</v>
      </c>
      <c r="L37">
        <f>workbook!AC38</f>
        <v>0</v>
      </c>
      <c r="M37">
        <f>workbook!AB38</f>
        <v>0</v>
      </c>
      <c r="N37" s="11">
        <f>workbook!AN38</f>
        <v>53.228938478949303</v>
      </c>
      <c r="O37" s="11">
        <f>workbook!AO38</f>
        <v>53.228374859402997</v>
      </c>
      <c r="P37" s="11">
        <f>workbook!AP38</f>
        <v>50.174746565769503</v>
      </c>
      <c r="Q37" s="11">
        <f>workbook!AQ38</f>
        <v>52.210686634707265</v>
      </c>
      <c r="R37" s="11">
        <f>workbook!AS38</f>
        <v>36.1333847585949</v>
      </c>
      <c r="S37" s="6">
        <v>63.8666152414051</v>
      </c>
    </row>
    <row r="38" spans="1:19" x14ac:dyDescent="0.2">
      <c r="A38" s="10">
        <f>workbook!A39</f>
        <v>9</v>
      </c>
      <c r="B38" t="str">
        <f>workbook!B39</f>
        <v>R</v>
      </c>
      <c r="C38">
        <f>workbook!AG39</f>
        <v>0</v>
      </c>
      <c r="D38" t="str">
        <f>workbook!G39</f>
        <v>laterodorsal</v>
      </c>
      <c r="E38" t="str">
        <f>workbook!L39</f>
        <v>medium</v>
      </c>
      <c r="F38" t="str">
        <f>workbook!O39</f>
        <v>close</v>
      </c>
      <c r="G38" t="str">
        <f>workbook!S39</f>
        <v>not present</v>
      </c>
      <c r="H38" t="str">
        <f>workbook!W39</f>
        <v>not present</v>
      </c>
      <c r="I38">
        <f>workbook!X39</f>
        <v>0</v>
      </c>
      <c r="J38">
        <f>workbook!Y39</f>
        <v>0</v>
      </c>
      <c r="K38">
        <f>workbook!Z39</f>
        <v>0</v>
      </c>
      <c r="L38">
        <f>workbook!AC39</f>
        <v>0</v>
      </c>
      <c r="M38">
        <f>workbook!AB39</f>
        <v>0</v>
      </c>
      <c r="N38" s="11">
        <f>workbook!AN39</f>
        <v>40.744858669499997</v>
      </c>
      <c r="O38" s="11">
        <f>workbook!AO39</f>
        <v>39.433948557599997</v>
      </c>
      <c r="P38" s="11">
        <f>workbook!AP39</f>
        <v>39.122283748500003</v>
      </c>
      <c r="Q38" s="11">
        <f>workbook!AQ39</f>
        <v>39.767030325200004</v>
      </c>
      <c r="R38" s="11">
        <f>workbook!AS39</f>
        <v>53.933847558799997</v>
      </c>
      <c r="S38" s="6">
        <v>46.066152441200003</v>
      </c>
    </row>
    <row r="39" spans="1:19" x14ac:dyDescent="0.2">
      <c r="A39" s="10">
        <f>workbook!A40</f>
        <v>9</v>
      </c>
      <c r="B39" t="str">
        <f>workbook!B40</f>
        <v>L</v>
      </c>
      <c r="C39">
        <f>workbook!AG40</f>
        <v>0</v>
      </c>
      <c r="D39" t="str">
        <f>workbook!G40</f>
        <v>laterodorsal</v>
      </c>
      <c r="E39" t="str">
        <f>workbook!L40</f>
        <v>large</v>
      </c>
      <c r="F39" t="str">
        <f>workbook!O40</f>
        <v>far</v>
      </c>
      <c r="G39" t="str">
        <f>workbook!S40</f>
        <v>slightly present</v>
      </c>
      <c r="H39" t="str">
        <f>workbook!W40</f>
        <v>slightly present</v>
      </c>
      <c r="I39">
        <f>workbook!X40</f>
        <v>0</v>
      </c>
      <c r="J39">
        <f>workbook!Y40</f>
        <v>0</v>
      </c>
      <c r="K39">
        <f>workbook!Z40</f>
        <v>0</v>
      </c>
      <c r="L39">
        <f>workbook!AC40</f>
        <v>0</v>
      </c>
      <c r="M39">
        <f>workbook!AB40</f>
        <v>0</v>
      </c>
      <c r="N39" s="11">
        <f>workbook!AN40</f>
        <v>52.733475869700001</v>
      </c>
      <c r="O39" s="11">
        <f>workbook!AO40</f>
        <v>49.233399000485001</v>
      </c>
      <c r="P39" s="11">
        <f>workbook!AP40</f>
        <v>48.122233452000003</v>
      </c>
      <c r="Q39" s="11">
        <f>workbook!AQ40</f>
        <v>50.029702774061661</v>
      </c>
      <c r="R39" s="11">
        <f>workbook!AS40</f>
        <v>42.00182739433</v>
      </c>
      <c r="S39" s="6">
        <v>57.99817260567</v>
      </c>
    </row>
    <row r="40" spans="1:19" x14ac:dyDescent="0.2">
      <c r="A40" s="10">
        <f>workbook!A41</f>
        <v>10</v>
      </c>
      <c r="B40" t="str">
        <f>workbook!B41</f>
        <v>R</v>
      </c>
      <c r="C40">
        <f>workbook!AG41</f>
        <v>0</v>
      </c>
      <c r="D40" t="str">
        <f>workbook!G41</f>
        <v>dorsal</v>
      </c>
      <c r="E40" t="str">
        <f>workbook!L41</f>
        <v>large</v>
      </c>
      <c r="F40" t="str">
        <f>workbook!O41</f>
        <v>close</v>
      </c>
      <c r="G40" t="str">
        <f>workbook!S41</f>
        <v>not present</v>
      </c>
      <c r="H40" t="str">
        <f>workbook!W41</f>
        <v>not present</v>
      </c>
      <c r="I40">
        <f>workbook!X41</f>
        <v>1</v>
      </c>
      <c r="J40">
        <f>workbook!Y41</f>
        <v>0</v>
      </c>
      <c r="K40">
        <f>workbook!Z41</f>
        <v>1</v>
      </c>
      <c r="L40">
        <f>workbook!AC41</f>
        <v>0</v>
      </c>
      <c r="M40">
        <f>workbook!AB41</f>
        <v>0</v>
      </c>
      <c r="N40" s="11">
        <f>workbook!AN41</f>
        <v>47.885755857600003</v>
      </c>
      <c r="O40" s="11">
        <f>workbook!AO41</f>
        <v>46.122333748343998</v>
      </c>
      <c r="P40" s="11">
        <f>workbook!AP41</f>
        <v>45.224748594733001</v>
      </c>
      <c r="Q40" s="11">
        <f>workbook!AQ41</f>
        <v>46.410946066892336</v>
      </c>
      <c r="R40" s="11">
        <f>workbook!AS41</f>
        <v>67.655551403142908</v>
      </c>
      <c r="S40" s="6">
        <v>32.344448596857099</v>
      </c>
    </row>
    <row r="41" spans="1:19" x14ac:dyDescent="0.2">
      <c r="A41" s="10">
        <f>workbook!A42</f>
        <v>10</v>
      </c>
      <c r="B41" t="str">
        <f>workbook!B42</f>
        <v>L</v>
      </c>
      <c r="C41">
        <f>workbook!AG42</f>
        <v>0</v>
      </c>
      <c r="D41" t="str">
        <f>workbook!G42</f>
        <v>dorsal</v>
      </c>
      <c r="E41" t="str">
        <f>workbook!L42</f>
        <v>medium</v>
      </c>
      <c r="F41" t="str">
        <f>workbook!O42</f>
        <v>close</v>
      </c>
      <c r="G41" t="str">
        <f>workbook!S42</f>
        <v>slightly present</v>
      </c>
      <c r="H41" t="str">
        <f>workbook!W42</f>
        <v>not present</v>
      </c>
      <c r="I41">
        <f>workbook!X42</f>
        <v>0</v>
      </c>
      <c r="J41">
        <f>workbook!Y42</f>
        <v>0</v>
      </c>
      <c r="K41">
        <f>workbook!Z42</f>
        <v>0</v>
      </c>
      <c r="L41">
        <f>workbook!AC42</f>
        <v>0</v>
      </c>
      <c r="M41">
        <f>workbook!AB42</f>
        <v>0</v>
      </c>
      <c r="N41" s="11">
        <f>workbook!AN42</f>
        <v>40.899948473210003</v>
      </c>
      <c r="O41" s="11">
        <f>workbook!AO42</f>
        <v>39.133947855869401</v>
      </c>
      <c r="P41" s="11">
        <f>workbook!AP42</f>
        <v>37.333382748944402</v>
      </c>
      <c r="Q41" s="11">
        <f>workbook!AQ42</f>
        <v>39.122426359341269</v>
      </c>
      <c r="R41" s="11">
        <f>workbook!AS42</f>
        <v>69.002167576999994</v>
      </c>
      <c r="S41" s="6">
        <v>30.997832422999998</v>
      </c>
    </row>
    <row r="42" spans="1:19" x14ac:dyDescent="0.2">
      <c r="A42" s="10">
        <f>workbook!A43</f>
        <v>51</v>
      </c>
      <c r="B42" t="str">
        <f>workbook!B43</f>
        <v>R</v>
      </c>
      <c r="C42">
        <f>workbook!AG43</f>
        <v>0</v>
      </c>
      <c r="D42" t="str">
        <f>workbook!G43</f>
        <v>lateral</v>
      </c>
      <c r="E42" t="str">
        <f>workbook!L43</f>
        <v>large</v>
      </c>
      <c r="F42" t="str">
        <f>workbook!O43</f>
        <v>close</v>
      </c>
      <c r="G42" t="str">
        <f>workbook!S43</f>
        <v>slightly present</v>
      </c>
      <c r="H42" t="str">
        <f>workbook!W43</f>
        <v>slightly present</v>
      </c>
      <c r="I42">
        <f>workbook!X43</f>
        <v>1</v>
      </c>
      <c r="J42">
        <f>workbook!Y43</f>
        <v>1</v>
      </c>
      <c r="K42">
        <f>workbook!Z43</f>
        <v>0</v>
      </c>
      <c r="L42">
        <f>workbook!AC43</f>
        <v>1</v>
      </c>
      <c r="M42">
        <f>workbook!AB43</f>
        <v>0</v>
      </c>
      <c r="N42" s="11">
        <f>workbook!AN43</f>
        <v>52.612484105563297</v>
      </c>
      <c r="O42" s="11">
        <f>workbook!AO43</f>
        <v>56.981087665367497</v>
      </c>
      <c r="P42" s="11">
        <f>workbook!AP43</f>
        <v>52.298026686030198</v>
      </c>
      <c r="Q42" s="11">
        <f>workbook!AQ43</f>
        <v>53.963866152320328</v>
      </c>
      <c r="R42" s="11">
        <f>workbook!AS43</f>
        <v>7.2874209525403302</v>
      </c>
      <c r="S42" s="6">
        <v>92.712579047459599</v>
      </c>
    </row>
    <row r="43" spans="1:19" x14ac:dyDescent="0.2">
      <c r="A43" s="10">
        <f>workbook!A44</f>
        <v>51</v>
      </c>
      <c r="B43" t="str">
        <f>workbook!B44</f>
        <v>L</v>
      </c>
      <c r="C43">
        <f>workbook!AG44</f>
        <v>0</v>
      </c>
      <c r="D43" t="str">
        <f>workbook!G44</f>
        <v>lateral</v>
      </c>
      <c r="E43" t="str">
        <f>workbook!L44</f>
        <v>large</v>
      </c>
      <c r="F43" t="str">
        <f>workbook!O44</f>
        <v>close</v>
      </c>
      <c r="G43" t="str">
        <f>workbook!S44</f>
        <v>slightly present</v>
      </c>
      <c r="H43" t="str">
        <f>workbook!W44</f>
        <v>slightly present</v>
      </c>
      <c r="I43">
        <f>workbook!X44</f>
        <v>1</v>
      </c>
      <c r="J43">
        <f>workbook!Y44</f>
        <v>0</v>
      </c>
      <c r="K43">
        <f>workbook!Z44</f>
        <v>1</v>
      </c>
      <c r="L43">
        <f>workbook!AC44</f>
        <v>0</v>
      </c>
      <c r="M43">
        <f>workbook!AB44</f>
        <v>0</v>
      </c>
      <c r="N43" s="11">
        <f>workbook!AN44</f>
        <v>71.879561079736604</v>
      </c>
      <c r="O43" s="11">
        <f>workbook!AO44</f>
        <v>64.1531356313712</v>
      </c>
      <c r="P43" s="11">
        <f>workbook!AP44</f>
        <v>53.3256548647134</v>
      </c>
      <c r="Q43" s="11">
        <f>workbook!AQ44</f>
        <v>63.119450525273727</v>
      </c>
      <c r="R43" s="11">
        <f>workbook!AS44</f>
        <v>21.349385955334501</v>
      </c>
      <c r="S43" s="6">
        <v>78.650614044665403</v>
      </c>
    </row>
    <row r="44" spans="1:19" x14ac:dyDescent="0.2">
      <c r="A44" s="10">
        <f>workbook!A45</f>
        <v>57</v>
      </c>
      <c r="B44" t="str">
        <f>workbook!B45</f>
        <v>R</v>
      </c>
      <c r="C44">
        <f>workbook!AG45</f>
        <v>0</v>
      </c>
      <c r="D44" t="str">
        <f>workbook!G45</f>
        <v>laterodorsal</v>
      </c>
      <c r="E44" t="str">
        <f>workbook!L45</f>
        <v>large</v>
      </c>
      <c r="F44" t="str">
        <f>workbook!O45</f>
        <v>close</v>
      </c>
      <c r="G44" t="str">
        <f>workbook!S45</f>
        <v>slightly present</v>
      </c>
      <c r="H44" t="str">
        <f>workbook!W45</f>
        <v>slightly present</v>
      </c>
      <c r="I44">
        <f>workbook!X45</f>
        <v>0</v>
      </c>
      <c r="J44">
        <f>workbook!Y45</f>
        <v>0</v>
      </c>
      <c r="K44">
        <f>workbook!Z45</f>
        <v>0</v>
      </c>
      <c r="L44">
        <f>workbook!AC45</f>
        <v>0</v>
      </c>
      <c r="M44">
        <f>workbook!AB45</f>
        <v>0</v>
      </c>
      <c r="N44" s="11">
        <f>workbook!AN45</f>
        <v>70.450404852496405</v>
      </c>
      <c r="O44" s="11">
        <f>workbook!AO45</f>
        <v>64.356267706953204</v>
      </c>
      <c r="P44" s="11">
        <f>workbook!AP45</f>
        <v>46.934370395868598</v>
      </c>
      <c r="Q44" s="11">
        <f>workbook!AQ45</f>
        <v>60.58034765177274</v>
      </c>
      <c r="R44" s="11">
        <f>workbook!AS45</f>
        <v>58.231271657446499</v>
      </c>
      <c r="S44" s="6">
        <v>41.768728342553402</v>
      </c>
    </row>
    <row r="45" spans="1:19" x14ac:dyDescent="0.2">
      <c r="A45" s="10">
        <f>workbook!A46</f>
        <v>57</v>
      </c>
      <c r="B45" t="str">
        <f>workbook!B46</f>
        <v>L</v>
      </c>
      <c r="C45">
        <f>workbook!AG46</f>
        <v>0</v>
      </c>
      <c r="D45" t="str">
        <f>workbook!G46</f>
        <v>dorsal</v>
      </c>
      <c r="E45" t="str">
        <f>workbook!L46</f>
        <v>large</v>
      </c>
      <c r="F45" t="str">
        <f>workbook!O46</f>
        <v>far</v>
      </c>
      <c r="G45" t="str">
        <f>workbook!S46</f>
        <v>not present</v>
      </c>
      <c r="H45" t="str">
        <f>workbook!W46</f>
        <v>slightly present</v>
      </c>
      <c r="I45">
        <f>workbook!X46</f>
        <v>1</v>
      </c>
      <c r="J45">
        <f>workbook!Y46</f>
        <v>1</v>
      </c>
      <c r="K45">
        <f>workbook!Z46</f>
        <v>0</v>
      </c>
      <c r="L45">
        <f>workbook!AC46</f>
        <v>1</v>
      </c>
      <c r="M45">
        <f>workbook!AB46</f>
        <v>0</v>
      </c>
      <c r="N45" s="11">
        <f>workbook!AN46</f>
        <v>60.044094842810402</v>
      </c>
      <c r="O45" s="11">
        <f>workbook!AO46</f>
        <v>52.3064555235634</v>
      </c>
      <c r="P45" s="11">
        <f>workbook!AP46</f>
        <v>43.462635407597503</v>
      </c>
      <c r="Q45" s="11">
        <f>workbook!AQ46</f>
        <v>51.937728591323769</v>
      </c>
      <c r="R45" s="11">
        <f>workbook!AS46</f>
        <v>78.351858416565804</v>
      </c>
      <c r="S45" s="6">
        <v>21.6481415834341</v>
      </c>
    </row>
    <row r="46" spans="1:19" x14ac:dyDescent="0.2">
      <c r="A46" s="10">
        <f>workbook!A47</f>
        <v>56</v>
      </c>
      <c r="B46" t="str">
        <f>workbook!B47</f>
        <v>R</v>
      </c>
      <c r="C46">
        <f>workbook!AG47</f>
        <v>0</v>
      </c>
      <c r="D46" t="str">
        <f>workbook!G47</f>
        <v>laterodorsal</v>
      </c>
      <c r="E46" t="str">
        <f>workbook!L47</f>
        <v>medium</v>
      </c>
      <c r="F46" t="str">
        <f>workbook!O47</f>
        <v>close</v>
      </c>
      <c r="G46" t="str">
        <f>workbook!S47</f>
        <v>slightly present</v>
      </c>
      <c r="H46" t="str">
        <f>workbook!W47</f>
        <v>slightly present</v>
      </c>
      <c r="I46">
        <f>workbook!X47</f>
        <v>0</v>
      </c>
      <c r="J46">
        <f>workbook!Y47</f>
        <v>0</v>
      </c>
      <c r="K46">
        <f>workbook!Z47</f>
        <v>0</v>
      </c>
      <c r="L46">
        <f>workbook!AC47</f>
        <v>0</v>
      </c>
      <c r="M46">
        <f>workbook!AB47</f>
        <v>0</v>
      </c>
      <c r="N46" s="11">
        <f>workbook!AN47</f>
        <v>36.796865582482397</v>
      </c>
      <c r="O46" s="11">
        <f>workbook!AO47</f>
        <v>29.4592997645269</v>
      </c>
      <c r="P46" s="11">
        <f>workbook!AP47</f>
        <v>29.165552290460798</v>
      </c>
      <c r="Q46" s="11">
        <f>workbook!AQ47</f>
        <v>31.807239212490032</v>
      </c>
      <c r="R46" s="11">
        <f>workbook!AS47</f>
        <v>45.953612861368498</v>
      </c>
      <c r="S46" s="6">
        <v>54.046387138631403</v>
      </c>
    </row>
    <row r="47" spans="1:19" x14ac:dyDescent="0.2">
      <c r="A47" s="10">
        <f>workbook!A48</f>
        <v>56</v>
      </c>
      <c r="B47" t="str">
        <f>workbook!B48</f>
        <v>L</v>
      </c>
      <c r="C47">
        <f>workbook!AG48</f>
        <v>0</v>
      </c>
      <c r="D47" t="str">
        <f>workbook!G48</f>
        <v>laterodorsal</v>
      </c>
      <c r="E47" t="str">
        <f>workbook!L48</f>
        <v>medium</v>
      </c>
      <c r="F47" t="str">
        <f>workbook!O48</f>
        <v>far</v>
      </c>
      <c r="G47" t="str">
        <f>workbook!S48</f>
        <v>slightly present</v>
      </c>
      <c r="H47" t="str">
        <f>workbook!W48</f>
        <v>not present</v>
      </c>
      <c r="I47">
        <f>workbook!X48</f>
        <v>0</v>
      </c>
      <c r="J47">
        <f>workbook!Y48</f>
        <v>0</v>
      </c>
      <c r="K47">
        <f>workbook!Z48</f>
        <v>0</v>
      </c>
      <c r="L47">
        <f>workbook!AC48</f>
        <v>0</v>
      </c>
      <c r="M47">
        <f>workbook!AB48</f>
        <v>0</v>
      </c>
      <c r="N47" s="11">
        <f>workbook!AN48</f>
        <v>43.746797370255997</v>
      </c>
      <c r="O47" s="11">
        <f>workbook!AO48</f>
        <v>42.278994095000201</v>
      </c>
      <c r="P47" s="11">
        <f>workbook!AP48</f>
        <v>41.175937210127302</v>
      </c>
      <c r="Q47" s="11">
        <f>workbook!AQ48</f>
        <v>42.400576225127828</v>
      </c>
      <c r="R47" s="11">
        <f>workbook!AS48</f>
        <v>48.011945598583303</v>
      </c>
      <c r="S47" s="6">
        <v>51.988054401416598</v>
      </c>
    </row>
    <row r="48" spans="1:19" x14ac:dyDescent="0.2">
      <c r="A48" s="10">
        <f>workbook!A49</f>
        <v>87</v>
      </c>
      <c r="B48" t="str">
        <f>workbook!B49</f>
        <v>R</v>
      </c>
      <c r="C48">
        <f>workbook!AG49</f>
        <v>0</v>
      </c>
      <c r="D48" t="str">
        <f>workbook!G49</f>
        <v>lateral</v>
      </c>
      <c r="E48" t="str">
        <f>workbook!L49</f>
        <v>large</v>
      </c>
      <c r="F48" t="str">
        <f>workbook!O49</f>
        <v>close</v>
      </c>
      <c r="G48" t="str">
        <f>workbook!S49</f>
        <v>clearly present</v>
      </c>
      <c r="H48" t="str">
        <f>workbook!W49</f>
        <v>slightly present</v>
      </c>
      <c r="I48">
        <f>workbook!X49</f>
        <v>0</v>
      </c>
      <c r="J48">
        <f>workbook!Y49</f>
        <v>0</v>
      </c>
      <c r="K48">
        <f>workbook!Z49</f>
        <v>0</v>
      </c>
      <c r="L48">
        <f>workbook!AC49</f>
        <v>0</v>
      </c>
      <c r="M48">
        <f>workbook!AB49</f>
        <v>1</v>
      </c>
      <c r="N48" s="11">
        <f>workbook!AN49</f>
        <v>56.037272204266799</v>
      </c>
      <c r="O48" s="11">
        <f>workbook!AO49</f>
        <v>54.559123214565297</v>
      </c>
      <c r="P48" s="11">
        <f>workbook!AP49</f>
        <v>42.070284315531801</v>
      </c>
      <c r="Q48" s="11">
        <f>workbook!AQ49</f>
        <v>50.888893244787965</v>
      </c>
      <c r="R48" s="11">
        <f>workbook!AS49</f>
        <v>23.515370507176598</v>
      </c>
      <c r="S48" s="6">
        <v>76.484629492823302</v>
      </c>
    </row>
    <row r="49" spans="1:19" x14ac:dyDescent="0.2">
      <c r="A49" s="10">
        <f>workbook!A50</f>
        <v>87</v>
      </c>
      <c r="B49" t="str">
        <f>workbook!B50</f>
        <v>L</v>
      </c>
      <c r="C49">
        <f>workbook!AG50</f>
        <v>0</v>
      </c>
      <c r="D49" t="str">
        <f>workbook!G50</f>
        <v>lateral</v>
      </c>
      <c r="E49" t="str">
        <f>workbook!L50</f>
        <v>large</v>
      </c>
      <c r="F49" t="str">
        <f>workbook!O50</f>
        <v>close</v>
      </c>
      <c r="G49" t="str">
        <f>workbook!S50</f>
        <v>not present</v>
      </c>
      <c r="H49" t="str">
        <f>workbook!W50</f>
        <v>slightly present</v>
      </c>
      <c r="I49">
        <f>workbook!X50</f>
        <v>1</v>
      </c>
      <c r="J49">
        <f>workbook!Y50</f>
        <v>1</v>
      </c>
      <c r="K49">
        <f>workbook!Z50</f>
        <v>0</v>
      </c>
      <c r="L49">
        <f>workbook!AC50</f>
        <v>0</v>
      </c>
      <c r="M49">
        <f>workbook!AB50</f>
        <v>1</v>
      </c>
      <c r="N49" s="11">
        <f>workbook!AN50</f>
        <v>70.117565686308396</v>
      </c>
      <c r="O49" s="11">
        <f>workbook!AO50</f>
        <v>64.446353879802999</v>
      </c>
      <c r="P49" s="11">
        <f>workbook!AP50</f>
        <v>61.8578963948327</v>
      </c>
      <c r="Q49" s="11">
        <f>workbook!AQ50</f>
        <v>65.473938653648034</v>
      </c>
      <c r="R49" s="11">
        <f>workbook!AS50</f>
        <v>11.7882446576472</v>
      </c>
      <c r="S49" s="6">
        <v>88.211755342352703</v>
      </c>
    </row>
    <row r="50" spans="1:19" x14ac:dyDescent="0.2">
      <c r="A50" s="10">
        <f>workbook!A51</f>
        <v>40</v>
      </c>
      <c r="B50" t="str">
        <f>workbook!B51</f>
        <v>R</v>
      </c>
      <c r="C50">
        <f>workbook!AG51</f>
        <v>0</v>
      </c>
      <c r="D50" t="str">
        <f>workbook!G51</f>
        <v>lateral</v>
      </c>
      <c r="E50" t="str">
        <f>workbook!L51</f>
        <v>medium</v>
      </c>
      <c r="F50" t="str">
        <f>workbook!O51</f>
        <v>close</v>
      </c>
      <c r="G50" t="str">
        <f>workbook!S51</f>
        <v>slightly present</v>
      </c>
      <c r="H50" t="str">
        <f>workbook!W51</f>
        <v>slightly present</v>
      </c>
      <c r="I50">
        <f>workbook!X51</f>
        <v>1</v>
      </c>
      <c r="J50">
        <f>workbook!Y51</f>
        <v>1</v>
      </c>
      <c r="K50">
        <f>workbook!Z51</f>
        <v>0</v>
      </c>
      <c r="L50">
        <f>workbook!AC51</f>
        <v>0</v>
      </c>
      <c r="M50">
        <f>workbook!AB51</f>
        <v>1</v>
      </c>
      <c r="N50" s="11">
        <f>workbook!AN51</f>
        <v>40.678449093515702</v>
      </c>
      <c r="O50" s="11">
        <f>workbook!AO51</f>
        <v>41.3458650850149</v>
      </c>
      <c r="P50" s="11">
        <f>workbook!AP51</f>
        <v>40.818416800091498</v>
      </c>
      <c r="Q50" s="11">
        <f>workbook!AQ51</f>
        <v>40.947576992874033</v>
      </c>
      <c r="R50" s="11">
        <f>workbook!AS51</f>
        <v>21.224257224533499</v>
      </c>
      <c r="S50" s="6">
        <v>78.775742775466398</v>
      </c>
    </row>
    <row r="51" spans="1:19" x14ac:dyDescent="0.2">
      <c r="A51" s="10">
        <f>workbook!A52</f>
        <v>40</v>
      </c>
      <c r="B51" t="str">
        <f>workbook!B52</f>
        <v>L</v>
      </c>
      <c r="C51">
        <f>workbook!AG52</f>
        <v>0</v>
      </c>
      <c r="D51" t="str">
        <f>workbook!G52</f>
        <v>lateral</v>
      </c>
      <c r="E51" t="str">
        <f>workbook!L52</f>
        <v>large</v>
      </c>
      <c r="F51" t="str">
        <f>workbook!O52</f>
        <v>close</v>
      </c>
      <c r="G51" t="str">
        <f>workbook!S52</f>
        <v>not present</v>
      </c>
      <c r="H51" t="str">
        <f>workbook!W52</f>
        <v>slightly present</v>
      </c>
      <c r="I51">
        <f>workbook!X52</f>
        <v>1</v>
      </c>
      <c r="J51">
        <f>workbook!Y52</f>
        <v>1</v>
      </c>
      <c r="K51">
        <f>workbook!Z52</f>
        <v>0</v>
      </c>
      <c r="L51">
        <f>workbook!AC52</f>
        <v>0</v>
      </c>
      <c r="M51">
        <f>workbook!AB52</f>
        <v>0</v>
      </c>
      <c r="N51" s="11">
        <f>workbook!AN52</f>
        <v>51.821893139695803</v>
      </c>
      <c r="O51" s="11">
        <f>workbook!AO52</f>
        <v>47.943643988090997</v>
      </c>
      <c r="P51" s="11">
        <f>workbook!AP52</f>
        <v>45.515789618651802</v>
      </c>
      <c r="Q51" s="11">
        <f>workbook!AQ52</f>
        <v>48.427108915479529</v>
      </c>
      <c r="R51" s="11">
        <f>workbook!AS52</f>
        <v>31.828554235612199</v>
      </c>
      <c r="S51" s="6">
        <v>68.171445764387698</v>
      </c>
    </row>
    <row r="52" spans="1:19" x14ac:dyDescent="0.2">
      <c r="A52" s="10">
        <f>workbook!A53</f>
        <v>86</v>
      </c>
      <c r="B52" t="str">
        <f>workbook!B53</f>
        <v>R</v>
      </c>
      <c r="C52">
        <f>workbook!AG53</f>
        <v>0</v>
      </c>
      <c r="D52" t="str">
        <f>workbook!G53</f>
        <v>laterodorsal</v>
      </c>
      <c r="E52" t="str">
        <f>workbook!L53</f>
        <v>medium</v>
      </c>
      <c r="F52" t="str">
        <f>workbook!O53</f>
        <v>far</v>
      </c>
      <c r="G52" t="str">
        <f>workbook!S53</f>
        <v>clearly present</v>
      </c>
      <c r="H52" t="str">
        <f>workbook!W53</f>
        <v>clearly present</v>
      </c>
      <c r="I52">
        <f>workbook!X53</f>
        <v>0</v>
      </c>
      <c r="J52">
        <f>workbook!Y53</f>
        <v>0</v>
      </c>
      <c r="K52">
        <f>workbook!Z53</f>
        <v>0</v>
      </c>
      <c r="L52">
        <f>workbook!AC53</f>
        <v>0</v>
      </c>
      <c r="M52">
        <f>workbook!AB53</f>
        <v>0</v>
      </c>
      <c r="N52" s="11">
        <f>workbook!AN53</f>
        <v>49.269455685744703</v>
      </c>
      <c r="O52" s="11">
        <f>workbook!AO53</f>
        <v>51.218323341859303</v>
      </c>
      <c r="P52" s="11">
        <f>workbook!AP53</f>
        <v>48.587909241349898</v>
      </c>
      <c r="Q52" s="11">
        <f>workbook!AQ53</f>
        <v>49.691896089651301</v>
      </c>
      <c r="R52" s="11">
        <f>workbook!AS53</f>
        <v>24.242474211263499</v>
      </c>
      <c r="S52" s="6">
        <v>75.757525788736402</v>
      </c>
    </row>
    <row r="53" spans="1:19" x14ac:dyDescent="0.2">
      <c r="A53" s="10">
        <f>workbook!A54</f>
        <v>86</v>
      </c>
      <c r="B53" t="str">
        <f>workbook!B54</f>
        <v>L</v>
      </c>
      <c r="C53">
        <f>workbook!AG54</f>
        <v>0</v>
      </c>
      <c r="D53" t="str">
        <f>workbook!G54</f>
        <v>laterodorsal</v>
      </c>
      <c r="E53" t="str">
        <f>workbook!L54</f>
        <v>large</v>
      </c>
      <c r="F53" t="str">
        <f>workbook!O54</f>
        <v>close</v>
      </c>
      <c r="G53" t="str">
        <f>workbook!S54</f>
        <v>slightly present</v>
      </c>
      <c r="H53" t="str">
        <f>workbook!W54</f>
        <v>slightly present</v>
      </c>
      <c r="I53">
        <f>workbook!X54</f>
        <v>0</v>
      </c>
      <c r="J53">
        <f>workbook!Y54</f>
        <v>0</v>
      </c>
      <c r="K53">
        <f>workbook!Z54</f>
        <v>0</v>
      </c>
      <c r="L53">
        <f>workbook!AC54</f>
        <v>0</v>
      </c>
      <c r="M53">
        <f>workbook!AB54</f>
        <v>0</v>
      </c>
      <c r="N53" s="11">
        <f>workbook!AN54</f>
        <v>58.106371603213397</v>
      </c>
      <c r="O53" s="11">
        <f>workbook!AO54</f>
        <v>59.6500781682184</v>
      </c>
      <c r="P53" s="11">
        <f>workbook!AP54</f>
        <v>58.604298957462497</v>
      </c>
      <c r="Q53" s="11">
        <f>workbook!AQ54</f>
        <v>58.786916242964764</v>
      </c>
      <c r="R53" s="11">
        <f>workbook!AS54</f>
        <v>21.882061666007299</v>
      </c>
      <c r="S53" s="6">
        <v>78.117938333992598</v>
      </c>
    </row>
    <row r="54" spans="1:19" x14ac:dyDescent="0.2">
      <c r="A54" s="10">
        <f>workbook!A55</f>
        <v>64</v>
      </c>
      <c r="B54" t="str">
        <f>workbook!B55</f>
        <v>R</v>
      </c>
      <c r="C54">
        <f>workbook!AG55</f>
        <v>0</v>
      </c>
      <c r="D54" t="str">
        <f>workbook!G55</f>
        <v>lateral</v>
      </c>
      <c r="E54" t="str">
        <f>workbook!L55</f>
        <v>large</v>
      </c>
      <c r="F54" t="str">
        <f>workbook!O55</f>
        <v>close</v>
      </c>
      <c r="G54" t="str">
        <f>workbook!S55</f>
        <v>slightly present</v>
      </c>
      <c r="H54" t="str">
        <f>workbook!W55</f>
        <v>slightly present</v>
      </c>
      <c r="I54">
        <f>workbook!X55</f>
        <v>0</v>
      </c>
      <c r="J54">
        <f>workbook!Y55</f>
        <v>0</v>
      </c>
      <c r="K54">
        <f>workbook!Z55</f>
        <v>0</v>
      </c>
      <c r="L54">
        <f>workbook!AC55</f>
        <v>0</v>
      </c>
      <c r="M54">
        <f>workbook!AB55</f>
        <v>0</v>
      </c>
      <c r="N54" s="11">
        <f>workbook!AN55</f>
        <v>63.120615764035499</v>
      </c>
      <c r="O54" s="11">
        <f>workbook!AO55</f>
        <v>60.0717781373869</v>
      </c>
      <c r="P54" s="11">
        <f>workbook!AP55</f>
        <v>59.992808592371297</v>
      </c>
      <c r="Q54" s="11">
        <f>workbook!AQ55</f>
        <v>61.061734164597901</v>
      </c>
      <c r="R54" s="11">
        <f>workbook!AS55</f>
        <v>11.8220260089362</v>
      </c>
      <c r="S54" s="6">
        <v>88.177973991063695</v>
      </c>
    </row>
    <row r="55" spans="1:19" x14ac:dyDescent="0.2">
      <c r="A55" s="10">
        <f>workbook!A56</f>
        <v>64</v>
      </c>
      <c r="B55" t="str">
        <f>workbook!B56</f>
        <v>L</v>
      </c>
      <c r="C55">
        <f>workbook!AG56</f>
        <v>0</v>
      </c>
      <c r="D55" t="str">
        <f>workbook!G56</f>
        <v>laterodorsal</v>
      </c>
      <c r="E55" t="str">
        <f>workbook!L56</f>
        <v>medium</v>
      </c>
      <c r="F55" t="str">
        <f>workbook!O56</f>
        <v>close</v>
      </c>
      <c r="G55" t="str">
        <f>workbook!S56</f>
        <v>slightly present</v>
      </c>
      <c r="H55" t="str">
        <f>workbook!W56</f>
        <v>slightly present</v>
      </c>
      <c r="I55">
        <f>workbook!X56</f>
        <v>0</v>
      </c>
      <c r="J55">
        <f>workbook!Y56</f>
        <v>0</v>
      </c>
      <c r="K55">
        <f>workbook!Z56</f>
        <v>0</v>
      </c>
      <c r="L55">
        <f>workbook!AC56</f>
        <v>0</v>
      </c>
      <c r="M55">
        <f>workbook!AB56</f>
        <v>0</v>
      </c>
      <c r="N55" s="11">
        <f>workbook!AN56</f>
        <v>44.742899141771503</v>
      </c>
      <c r="O55" s="11">
        <f>workbook!AO56</f>
        <v>44.014932277621597</v>
      </c>
      <c r="P55" s="11">
        <f>workbook!AP56</f>
        <v>43.302272278382702</v>
      </c>
      <c r="Q55" s="11">
        <f>workbook!AQ56</f>
        <v>44.020034565925265</v>
      </c>
      <c r="R55" s="11">
        <f>workbook!AS56</f>
        <v>52.530976875526001</v>
      </c>
      <c r="S55" s="6">
        <v>47.4690231244739</v>
      </c>
    </row>
    <row r="56" spans="1:19" x14ac:dyDescent="0.2">
      <c r="A56" s="10">
        <f>workbook!A57</f>
        <v>52</v>
      </c>
      <c r="B56" t="str">
        <f>workbook!B57</f>
        <v>R</v>
      </c>
      <c r="C56">
        <f>workbook!AG57</f>
        <v>0</v>
      </c>
      <c r="D56" t="str">
        <f>workbook!G57</f>
        <v>underneed</v>
      </c>
      <c r="E56" t="str">
        <f>workbook!L57</f>
        <v>small</v>
      </c>
      <c r="F56" t="str">
        <f>workbook!O57</f>
        <v>far</v>
      </c>
      <c r="G56" t="str">
        <f>workbook!S57</f>
        <v>clearly present</v>
      </c>
      <c r="H56" t="str">
        <f>workbook!W57</f>
        <v>not present</v>
      </c>
      <c r="I56">
        <f>workbook!X57</f>
        <v>0</v>
      </c>
      <c r="J56">
        <f>workbook!Y57</f>
        <v>0</v>
      </c>
      <c r="K56">
        <f>workbook!Z57</f>
        <v>0</v>
      </c>
      <c r="L56">
        <f>workbook!AC57</f>
        <v>0</v>
      </c>
      <c r="M56">
        <f>workbook!AB57</f>
        <v>1</v>
      </c>
      <c r="N56" s="11">
        <f>workbook!AN57</f>
        <v>29.355401855867299</v>
      </c>
      <c r="O56" s="11"/>
      <c r="P56" s="11"/>
      <c r="Q56" s="11">
        <f>workbook!AQ57</f>
        <v>29.355401855867299</v>
      </c>
      <c r="R56" s="11">
        <v>101</v>
      </c>
      <c r="S56" s="6">
        <v>-1</v>
      </c>
    </row>
    <row r="57" spans="1:19" x14ac:dyDescent="0.2">
      <c r="A57" s="10">
        <f>workbook!A58</f>
        <v>52</v>
      </c>
      <c r="B57" t="str">
        <f>workbook!B58</f>
        <v>L</v>
      </c>
      <c r="C57">
        <f>workbook!AG58</f>
        <v>0</v>
      </c>
      <c r="D57" t="str">
        <f>workbook!G58</f>
        <v>laterodorsal</v>
      </c>
      <c r="E57" t="str">
        <f>workbook!L58</f>
        <v>medium</v>
      </c>
      <c r="F57" t="str">
        <f>workbook!O58</f>
        <v>close</v>
      </c>
      <c r="G57" t="str">
        <f>workbook!S58</f>
        <v>slightly present</v>
      </c>
      <c r="H57" t="str">
        <f>workbook!W58</f>
        <v>slightly present</v>
      </c>
      <c r="I57">
        <f>workbook!X58</f>
        <v>0</v>
      </c>
      <c r="J57">
        <f>workbook!Y58</f>
        <v>0</v>
      </c>
      <c r="K57">
        <f>workbook!Z58</f>
        <v>0</v>
      </c>
      <c r="L57">
        <f>workbook!AC58</f>
        <v>0</v>
      </c>
      <c r="M57">
        <f>workbook!AB58</f>
        <v>0</v>
      </c>
      <c r="N57" s="11">
        <f>workbook!AN58</f>
        <v>56.047317817332697</v>
      </c>
      <c r="O57" s="11">
        <f>workbook!AO58</f>
        <v>52.168418243778902</v>
      </c>
      <c r="P57" s="11">
        <f>workbook!AP58</f>
        <v>50.820725270065303</v>
      </c>
      <c r="Q57" s="11">
        <f>workbook!AQ58</f>
        <v>53.012153777058963</v>
      </c>
      <c r="R57" s="11">
        <f>workbook!AS58</f>
        <v>55.213816189136303</v>
      </c>
      <c r="S57" s="6">
        <v>44.786183810863598</v>
      </c>
    </row>
    <row r="58" spans="1:19" x14ac:dyDescent="0.2">
      <c r="A58" s="10">
        <f>workbook!A59</f>
        <v>146</v>
      </c>
      <c r="B58" t="str">
        <f>workbook!B59</f>
        <v>R</v>
      </c>
      <c r="C58">
        <f>workbook!AG59</f>
        <v>0</v>
      </c>
      <c r="D58" t="str">
        <f>workbook!G59</f>
        <v>dorsal</v>
      </c>
      <c r="E58" t="str">
        <f>workbook!L59</f>
        <v>medium</v>
      </c>
      <c r="F58" t="str">
        <f>workbook!O59</f>
        <v>close</v>
      </c>
      <c r="G58" t="str">
        <f>workbook!S59</f>
        <v>slightly present</v>
      </c>
      <c r="H58" t="str">
        <f>workbook!W59</f>
        <v>slightly present</v>
      </c>
      <c r="I58">
        <f>workbook!X59</f>
        <v>1</v>
      </c>
      <c r="J58">
        <f>workbook!Y59</f>
        <v>0</v>
      </c>
      <c r="K58">
        <f>workbook!Z59</f>
        <v>1</v>
      </c>
      <c r="L58">
        <f>workbook!AC59</f>
        <v>0</v>
      </c>
      <c r="M58">
        <f>workbook!AB59</f>
        <v>0</v>
      </c>
      <c r="N58" s="11">
        <f>workbook!AN59</f>
        <v>47.704580576752697</v>
      </c>
      <c r="O58" s="11">
        <f>workbook!AO59</f>
        <v>44.793883818217601</v>
      </c>
      <c r="P58" s="11">
        <f>workbook!AP59</f>
        <v>42.734407949749603</v>
      </c>
      <c r="Q58" s="11">
        <f>workbook!AQ59</f>
        <v>45.077624114906634</v>
      </c>
      <c r="R58" s="11">
        <f>workbook!AS59</f>
        <v>59.308631473192598</v>
      </c>
      <c r="S58" s="6">
        <v>40.691368526807402</v>
      </c>
    </row>
    <row r="59" spans="1:19" x14ac:dyDescent="0.2">
      <c r="A59" s="10">
        <f>workbook!A60</f>
        <v>146</v>
      </c>
      <c r="B59" t="str">
        <f>workbook!B60</f>
        <v>L</v>
      </c>
      <c r="C59">
        <f>workbook!AG60</f>
        <v>0</v>
      </c>
      <c r="D59" t="str">
        <f>workbook!G60</f>
        <v>laterodorsal</v>
      </c>
      <c r="E59" t="str">
        <f>workbook!L60</f>
        <v>large</v>
      </c>
      <c r="F59" t="str">
        <f>workbook!O60</f>
        <v>far</v>
      </c>
      <c r="G59" t="str">
        <f>workbook!S60</f>
        <v>not present</v>
      </c>
      <c r="H59" t="str">
        <f>workbook!W60</f>
        <v>not present</v>
      </c>
      <c r="I59">
        <f>workbook!X60</f>
        <v>1</v>
      </c>
      <c r="J59">
        <f>workbook!Y60</f>
        <v>0</v>
      </c>
      <c r="K59">
        <f>workbook!Z60</f>
        <v>1</v>
      </c>
      <c r="L59">
        <f>workbook!AC60</f>
        <v>0</v>
      </c>
      <c r="M59">
        <f>workbook!AB60</f>
        <v>0</v>
      </c>
      <c r="N59" s="11">
        <f>workbook!AN60</f>
        <v>73.451532683016296</v>
      </c>
      <c r="O59" s="11">
        <f>workbook!AO60</f>
        <v>71.042688279168303</v>
      </c>
      <c r="P59" s="11">
        <f>workbook!AP60</f>
        <v>62.728646955414803</v>
      </c>
      <c r="Q59" s="11">
        <f>workbook!AQ60</f>
        <v>69.074289305866472</v>
      </c>
      <c r="R59" s="11">
        <f>workbook!AS60</f>
        <v>25.865069679913098</v>
      </c>
      <c r="S59" s="6">
        <v>74.134930320086895</v>
      </c>
    </row>
    <row r="60" spans="1:19" x14ac:dyDescent="0.2">
      <c r="A60" s="10">
        <f>workbook!A61</f>
        <v>54</v>
      </c>
      <c r="B60" t="str">
        <f>workbook!B61</f>
        <v>R</v>
      </c>
      <c r="C60">
        <f>workbook!AG61</f>
        <v>0</v>
      </c>
      <c r="D60" t="str">
        <f>workbook!G61</f>
        <v>dorsal</v>
      </c>
      <c r="E60" t="str">
        <f>workbook!L61</f>
        <v>medium</v>
      </c>
      <c r="F60" t="str">
        <f>workbook!O61</f>
        <v>far</v>
      </c>
      <c r="G60" t="str">
        <f>workbook!S61</f>
        <v>not present</v>
      </c>
      <c r="H60" t="str">
        <f>workbook!W61</f>
        <v>not present</v>
      </c>
      <c r="I60">
        <f>workbook!X61</f>
        <v>1</v>
      </c>
      <c r="J60">
        <f>workbook!Y61</f>
        <v>1</v>
      </c>
      <c r="K60">
        <f>workbook!Z61</f>
        <v>0</v>
      </c>
      <c r="L60">
        <f>workbook!AC61</f>
        <v>0</v>
      </c>
      <c r="M60">
        <f>workbook!AB61</f>
        <v>0</v>
      </c>
      <c r="N60" s="11">
        <f>workbook!AN61</f>
        <v>41.087481741684797</v>
      </c>
      <c r="O60" s="11">
        <f>workbook!AO61</f>
        <v>38.678354205241099</v>
      </c>
      <c r="P60" s="11">
        <f>workbook!AP61</f>
        <v>38.471604146596</v>
      </c>
      <c r="Q60" s="11">
        <f>workbook!AQ61</f>
        <v>39.41248003117397</v>
      </c>
      <c r="R60" s="11">
        <f>workbook!AS61</f>
        <v>57.675405660686302</v>
      </c>
      <c r="S60" s="6">
        <v>42.324594339313599</v>
      </c>
    </row>
    <row r="61" spans="1:19" x14ac:dyDescent="0.2">
      <c r="A61" s="10">
        <f>workbook!A62</f>
        <v>54</v>
      </c>
      <c r="B61" t="str">
        <f>workbook!B62</f>
        <v>L</v>
      </c>
      <c r="C61">
        <f>workbook!AG62</f>
        <v>0</v>
      </c>
      <c r="D61" t="str">
        <f>workbook!G62</f>
        <v>dorsal</v>
      </c>
      <c r="E61" t="str">
        <f>workbook!L62</f>
        <v>medium</v>
      </c>
      <c r="F61" t="str">
        <f>workbook!O62</f>
        <v>far</v>
      </c>
      <c r="G61" t="str">
        <f>workbook!S62</f>
        <v>slightly present</v>
      </c>
      <c r="H61" t="str">
        <f>workbook!W62</f>
        <v>slightly present</v>
      </c>
      <c r="I61">
        <f>workbook!X62</f>
        <v>1</v>
      </c>
      <c r="J61">
        <f>workbook!Y62</f>
        <v>1</v>
      </c>
      <c r="K61">
        <f>workbook!Z62</f>
        <v>0</v>
      </c>
      <c r="L61">
        <f>workbook!AC62</f>
        <v>1</v>
      </c>
      <c r="M61">
        <f>workbook!AB62</f>
        <v>0</v>
      </c>
      <c r="N61" s="11">
        <f>workbook!AN62</f>
        <v>38.019425160690801</v>
      </c>
      <c r="O61" s="11">
        <f>workbook!AO62</f>
        <v>38.295718176914697</v>
      </c>
      <c r="P61" s="11">
        <f>workbook!AP62</f>
        <v>30.0396079770867</v>
      </c>
      <c r="Q61" s="11">
        <f>workbook!AQ62</f>
        <v>35.451583771564067</v>
      </c>
      <c r="R61" s="11">
        <f>workbook!AS62</f>
        <v>72.343133888984894</v>
      </c>
      <c r="S61" s="6">
        <v>27.656866111014999</v>
      </c>
    </row>
    <row r="62" spans="1:19" x14ac:dyDescent="0.2">
      <c r="A62" s="10">
        <f>workbook!A63</f>
        <v>79</v>
      </c>
      <c r="B62" t="str">
        <f>workbook!B63</f>
        <v>R</v>
      </c>
      <c r="C62">
        <f>workbook!AG63</f>
        <v>0</v>
      </c>
      <c r="D62" t="str">
        <f>workbook!G63</f>
        <v>dorsal</v>
      </c>
      <c r="E62" t="str">
        <f>workbook!L63</f>
        <v>small</v>
      </c>
      <c r="F62" t="str">
        <f>workbook!O63</f>
        <v>close</v>
      </c>
      <c r="G62" t="str">
        <f>workbook!S63</f>
        <v>slightly present</v>
      </c>
      <c r="H62" t="str">
        <f>workbook!W63</f>
        <v>not present</v>
      </c>
      <c r="I62">
        <f>workbook!X63</f>
        <v>1</v>
      </c>
      <c r="J62">
        <f>workbook!Y63</f>
        <v>1</v>
      </c>
      <c r="K62">
        <f>workbook!Z63</f>
        <v>0</v>
      </c>
      <c r="L62">
        <f>workbook!AC63</f>
        <v>0</v>
      </c>
      <c r="M62">
        <f>workbook!AB63</f>
        <v>0</v>
      </c>
      <c r="N62" s="11">
        <f>workbook!AN63</f>
        <v>39.068607835366301</v>
      </c>
      <c r="O62" s="11">
        <f>workbook!AO63</f>
        <v>37.488336882154002</v>
      </c>
      <c r="P62" s="11">
        <f>workbook!AP63</f>
        <v>32.7675494093141</v>
      </c>
      <c r="Q62" s="11">
        <f>workbook!AQ63</f>
        <v>36.441498042278134</v>
      </c>
      <c r="R62" s="11">
        <f>workbook!AS63</f>
        <v>89.235526357723003</v>
      </c>
      <c r="S62" s="6">
        <v>10.764473642276901</v>
      </c>
    </row>
    <row r="63" spans="1:19" x14ac:dyDescent="0.2">
      <c r="A63" s="10">
        <f>workbook!A64</f>
        <v>79</v>
      </c>
      <c r="B63" t="str">
        <f>workbook!B64</f>
        <v>L</v>
      </c>
      <c r="C63">
        <f>workbook!AG64</f>
        <v>0</v>
      </c>
      <c r="D63" t="str">
        <f>workbook!G64</f>
        <v>dorsal</v>
      </c>
      <c r="E63" t="str">
        <f>workbook!L64</f>
        <v>small</v>
      </c>
      <c r="F63" t="str">
        <f>workbook!O64</f>
        <v>close</v>
      </c>
      <c r="G63" t="str">
        <f>workbook!S64</f>
        <v>slightly present</v>
      </c>
      <c r="H63" t="str">
        <f>workbook!W64</f>
        <v>not present</v>
      </c>
      <c r="I63">
        <f>workbook!X64</f>
        <v>1</v>
      </c>
      <c r="J63">
        <f>workbook!Y64</f>
        <v>1</v>
      </c>
      <c r="K63">
        <f>workbook!Z64</f>
        <v>0</v>
      </c>
      <c r="L63">
        <f>workbook!AC64</f>
        <v>1</v>
      </c>
      <c r="M63">
        <f>workbook!AB64</f>
        <v>0</v>
      </c>
      <c r="N63" s="11">
        <f>workbook!AN64</f>
        <v>38.198634898595401</v>
      </c>
      <c r="O63" s="11">
        <f>workbook!AO64</f>
        <v>36.008241893632402</v>
      </c>
      <c r="P63" s="11">
        <f>workbook!AP64</f>
        <v>34.833916426271003</v>
      </c>
      <c r="Q63" s="11">
        <f>workbook!AQ64</f>
        <v>36.346931072832938</v>
      </c>
      <c r="R63" s="11">
        <f>workbook!AS64</f>
        <v>77.823776823821902</v>
      </c>
      <c r="S63" s="6">
        <v>22.176223176177999</v>
      </c>
    </row>
    <row r="64" spans="1:19" x14ac:dyDescent="0.2">
      <c r="A64" s="10">
        <f>workbook!A65</f>
        <v>175</v>
      </c>
      <c r="B64" t="str">
        <f>workbook!B65</f>
        <v>R</v>
      </c>
      <c r="C64">
        <f>workbook!AG65</f>
        <v>0</v>
      </c>
      <c r="D64" t="str">
        <f>workbook!G65</f>
        <v>underneed</v>
      </c>
      <c r="E64" t="str">
        <f>workbook!L65</f>
        <v>very small</v>
      </c>
      <c r="F64" t="str">
        <f>workbook!O65</f>
        <v>close</v>
      </c>
      <c r="G64" t="str">
        <f>workbook!S65</f>
        <v>clearly present</v>
      </c>
      <c r="H64" t="str">
        <f>workbook!W65</f>
        <v>not present</v>
      </c>
      <c r="I64">
        <f>workbook!X65</f>
        <v>1</v>
      </c>
      <c r="J64">
        <f>workbook!Y65</f>
        <v>1</v>
      </c>
      <c r="K64">
        <f>workbook!Z65</f>
        <v>0</v>
      </c>
      <c r="L64">
        <f>workbook!AC65</f>
        <v>1</v>
      </c>
      <c r="M64">
        <f>workbook!AB65</f>
        <v>1</v>
      </c>
      <c r="N64" s="11">
        <f>workbook!AN65</f>
        <v>25.091902379740102</v>
      </c>
      <c r="O64" s="11">
        <f>workbook!AO65</f>
        <v>25.278153963728201</v>
      </c>
      <c r="P64" s="11">
        <f>workbook!AP65</f>
        <v>22.9103705428852</v>
      </c>
      <c r="Q64" s="11">
        <f>workbook!AQ65</f>
        <v>24.426808962117835</v>
      </c>
      <c r="R64" s="11">
        <f>workbook!AS65</f>
        <v>95.928506699022506</v>
      </c>
      <c r="S64" s="6">
        <v>4.0714933009774699</v>
      </c>
    </row>
    <row r="65" spans="1:19" x14ac:dyDescent="0.2">
      <c r="A65" s="10">
        <f>workbook!A66</f>
        <v>175</v>
      </c>
      <c r="B65" t="str">
        <f>workbook!B66</f>
        <v>L</v>
      </c>
      <c r="C65">
        <f>workbook!AG66</f>
        <v>0</v>
      </c>
      <c r="D65" t="str">
        <f>workbook!G66</f>
        <v>laterodorsal</v>
      </c>
      <c r="E65" t="str">
        <f>workbook!L66</f>
        <v>medium</v>
      </c>
      <c r="F65" t="str">
        <f>workbook!O66</f>
        <v>far</v>
      </c>
      <c r="G65" t="str">
        <f>workbook!S66</f>
        <v>slightly present</v>
      </c>
      <c r="H65" t="str">
        <f>workbook!W66</f>
        <v>not present</v>
      </c>
      <c r="I65">
        <f>workbook!X66</f>
        <v>1</v>
      </c>
      <c r="J65">
        <f>workbook!Y66</f>
        <v>1</v>
      </c>
      <c r="K65">
        <f>workbook!Z66</f>
        <v>0</v>
      </c>
      <c r="L65">
        <f>workbook!AC66</f>
        <v>0</v>
      </c>
      <c r="M65">
        <f>workbook!AB66</f>
        <v>1</v>
      </c>
      <c r="N65" s="11">
        <f>workbook!AN66</f>
        <v>53.415102455978001</v>
      </c>
      <c r="O65" s="11">
        <f>workbook!AO66</f>
        <v>52.056146856614198</v>
      </c>
      <c r="P65" s="11">
        <f>workbook!AP66</f>
        <v>51.436266389900297</v>
      </c>
      <c r="Q65" s="11">
        <f>workbook!AQ66</f>
        <v>52.302505234164165</v>
      </c>
      <c r="R65" s="11">
        <f>workbook!AS66</f>
        <v>36.040334819035202</v>
      </c>
      <c r="S65" s="6">
        <v>63.959665180964699</v>
      </c>
    </row>
    <row r="66" spans="1:19" x14ac:dyDescent="0.2">
      <c r="A66" s="10">
        <f>workbook!A67</f>
        <v>192</v>
      </c>
      <c r="B66" t="str">
        <f>workbook!B67</f>
        <v>R</v>
      </c>
      <c r="C66">
        <f>workbook!AG67</f>
        <v>0</v>
      </c>
      <c r="D66" t="str">
        <f>workbook!G67</f>
        <v>laterodorsal</v>
      </c>
      <c r="E66" t="str">
        <f>workbook!L67</f>
        <v>medium</v>
      </c>
      <c r="F66" t="str">
        <f>workbook!O67</f>
        <v>close</v>
      </c>
      <c r="G66" t="str">
        <f>workbook!S67</f>
        <v>clearly present</v>
      </c>
      <c r="H66" t="str">
        <f>workbook!W67</f>
        <v>slightly present</v>
      </c>
      <c r="I66">
        <f>workbook!X67</f>
        <v>0</v>
      </c>
      <c r="J66">
        <f>workbook!Y67</f>
        <v>0</v>
      </c>
      <c r="K66">
        <f>workbook!Z67</f>
        <v>0</v>
      </c>
      <c r="L66">
        <f>workbook!AC67</f>
        <v>0</v>
      </c>
      <c r="M66">
        <f>workbook!AB67</f>
        <v>0</v>
      </c>
      <c r="N66" s="11">
        <f>workbook!AN67</f>
        <v>57.030847439213403</v>
      </c>
      <c r="O66" s="11">
        <f>workbook!AO67</f>
        <v>57.249023362469998</v>
      </c>
      <c r="P66" s="11">
        <f>workbook!AP67</f>
        <v>55.1859789806823</v>
      </c>
      <c r="Q66" s="11">
        <f>workbook!AQ67</f>
        <v>56.488616594121901</v>
      </c>
      <c r="R66" s="11">
        <f>workbook!AS67</f>
        <v>35.1262674892793</v>
      </c>
      <c r="S66" s="6">
        <v>64.8737325107206</v>
      </c>
    </row>
    <row r="67" spans="1:19" x14ac:dyDescent="0.2">
      <c r="A67" s="10">
        <f>workbook!A68</f>
        <v>192</v>
      </c>
      <c r="B67" t="str">
        <f>workbook!B68</f>
        <v>L</v>
      </c>
      <c r="C67">
        <f>workbook!AG68</f>
        <v>0</v>
      </c>
      <c r="D67" t="str">
        <f>workbook!G68</f>
        <v>laterodorsal</v>
      </c>
      <c r="E67" t="str">
        <f>workbook!L68</f>
        <v>large</v>
      </c>
      <c r="F67" t="str">
        <f>workbook!O68</f>
        <v>close</v>
      </c>
      <c r="G67" t="str">
        <f>workbook!S68</f>
        <v>clearly present</v>
      </c>
      <c r="H67" t="str">
        <f>workbook!W68</f>
        <v>clearly present</v>
      </c>
      <c r="I67">
        <f>workbook!X68</f>
        <v>1</v>
      </c>
      <c r="J67">
        <f>workbook!Y68</f>
        <v>0</v>
      </c>
      <c r="K67">
        <f>workbook!Z68</f>
        <v>1</v>
      </c>
      <c r="L67">
        <f>workbook!AC68</f>
        <v>0</v>
      </c>
      <c r="M67">
        <f>workbook!AB68</f>
        <v>0</v>
      </c>
      <c r="N67" s="11">
        <f>workbook!AN68</f>
        <v>78.062991968077199</v>
      </c>
      <c r="O67" s="11">
        <f>workbook!AO68</f>
        <v>75.361872396747401</v>
      </c>
      <c r="P67" s="11">
        <f>workbook!AP68</f>
        <v>66.859318765725703</v>
      </c>
      <c r="Q67" s="11">
        <f>workbook!AQ68</f>
        <v>73.428061043516763</v>
      </c>
      <c r="R67" s="11">
        <f>workbook!AS68</f>
        <v>21.413340718290801</v>
      </c>
      <c r="S67" s="6">
        <v>78.586659281709103</v>
      </c>
    </row>
    <row r="68" spans="1:19" x14ac:dyDescent="0.2">
      <c r="A68" s="10">
        <f>workbook!A69</f>
        <v>194</v>
      </c>
      <c r="B68" t="str">
        <f>workbook!B69</f>
        <v>R</v>
      </c>
      <c r="C68">
        <f>workbook!AG69</f>
        <v>0</v>
      </c>
      <c r="D68" t="str">
        <f>workbook!G69</f>
        <v>lateral</v>
      </c>
      <c r="E68" t="str">
        <f>workbook!L69</f>
        <v>medium</v>
      </c>
      <c r="F68" t="str">
        <f>workbook!O69</f>
        <v>close</v>
      </c>
      <c r="G68" t="str">
        <f>workbook!S69</f>
        <v>not present</v>
      </c>
      <c r="H68" t="str">
        <f>workbook!W69</f>
        <v>not present</v>
      </c>
      <c r="I68">
        <f>workbook!X69</f>
        <v>1</v>
      </c>
      <c r="J68">
        <f>workbook!Y69</f>
        <v>1</v>
      </c>
      <c r="K68">
        <f>workbook!Z69</f>
        <v>0</v>
      </c>
      <c r="L68">
        <f>workbook!AC69</f>
        <v>0</v>
      </c>
      <c r="M68">
        <f>workbook!AB69</f>
        <v>0</v>
      </c>
      <c r="N68" s="11">
        <f>workbook!AN69</f>
        <v>28.828980254317202</v>
      </c>
      <c r="O68" s="11">
        <f>workbook!AO69</f>
        <v>34.152771744263099</v>
      </c>
      <c r="P68" s="11">
        <f>workbook!AP69</f>
        <v>28.368328594258099</v>
      </c>
      <c r="Q68" s="11">
        <f>workbook!AQ69</f>
        <v>30.450026864279465</v>
      </c>
      <c r="R68" s="11">
        <f>workbook!AS69</f>
        <v>18.650277332088901</v>
      </c>
      <c r="S68" s="6">
        <v>81.349722667910996</v>
      </c>
    </row>
    <row r="69" spans="1:19" x14ac:dyDescent="0.2">
      <c r="A69" s="10">
        <f>workbook!A70</f>
        <v>194</v>
      </c>
      <c r="B69" t="str">
        <f>workbook!B70</f>
        <v>L</v>
      </c>
      <c r="C69">
        <f>workbook!AG70</f>
        <v>0</v>
      </c>
      <c r="D69" t="str">
        <f>workbook!G70</f>
        <v>lateral</v>
      </c>
      <c r="E69" t="str">
        <f>workbook!L70</f>
        <v>medium</v>
      </c>
      <c r="F69" t="str">
        <f>workbook!O70</f>
        <v>close</v>
      </c>
      <c r="G69" t="str">
        <f>workbook!S70</f>
        <v>clearly present</v>
      </c>
      <c r="H69" t="str">
        <f>workbook!W70</f>
        <v>clearly present</v>
      </c>
      <c r="I69">
        <f>workbook!X70</f>
        <v>1</v>
      </c>
      <c r="J69">
        <f>workbook!Y70</f>
        <v>1</v>
      </c>
      <c r="K69">
        <f>workbook!Z70</f>
        <v>0</v>
      </c>
      <c r="L69">
        <f>workbook!AC70</f>
        <v>1</v>
      </c>
      <c r="M69">
        <f>workbook!AB70</f>
        <v>1</v>
      </c>
      <c r="N69" s="11">
        <f>workbook!AN70</f>
        <v>49.115811436504501</v>
      </c>
      <c r="O69" s="11">
        <f>workbook!AO70</f>
        <v>43.9515989917981</v>
      </c>
      <c r="P69" s="11">
        <f>workbook!AP70</f>
        <v>33.899589311277403</v>
      </c>
      <c r="Q69" s="11">
        <f>workbook!AQ70</f>
        <v>42.322333246526661</v>
      </c>
      <c r="R69" s="11">
        <f>workbook!AS70</f>
        <v>7.9514894167422696</v>
      </c>
      <c r="S69" s="6">
        <v>92.048510583257695</v>
      </c>
    </row>
    <row r="70" spans="1:19" x14ac:dyDescent="0.2">
      <c r="A70" s="10">
        <f>workbook!A71</f>
        <v>18</v>
      </c>
      <c r="B70" t="str">
        <f>workbook!B71</f>
        <v>R</v>
      </c>
      <c r="C70">
        <f>workbook!AG71</f>
        <v>0</v>
      </c>
      <c r="D70" t="str">
        <f>workbook!G71</f>
        <v>laterodorsal</v>
      </c>
      <c r="E70" t="str">
        <f>workbook!L71</f>
        <v>medium</v>
      </c>
      <c r="F70" t="str">
        <f>workbook!O71</f>
        <v>close</v>
      </c>
      <c r="G70" t="str">
        <f>workbook!S71</f>
        <v>clearly present</v>
      </c>
      <c r="H70" t="str">
        <f>workbook!W71</f>
        <v>slightly present</v>
      </c>
      <c r="I70">
        <f>workbook!X71</f>
        <v>1</v>
      </c>
      <c r="J70">
        <f>workbook!Y71</f>
        <v>1</v>
      </c>
      <c r="K70">
        <f>workbook!Z71</f>
        <v>0</v>
      </c>
      <c r="L70">
        <f>workbook!AC71</f>
        <v>0</v>
      </c>
      <c r="M70">
        <f>workbook!AB71</f>
        <v>0</v>
      </c>
      <c r="N70" s="11">
        <f>workbook!AN71</f>
        <v>49.5946854510713</v>
      </c>
      <c r="O70" s="11">
        <f>workbook!AO71</f>
        <v>44.4305661609297</v>
      </c>
      <c r="P70" s="11">
        <f>workbook!AP71</f>
        <v>41.831868724755999</v>
      </c>
      <c r="Q70" s="11">
        <f>workbook!AQ71</f>
        <v>45.285706778919</v>
      </c>
      <c r="R70" s="11">
        <f>workbook!AS71</f>
        <v>48.901588511452402</v>
      </c>
      <c r="S70" s="6">
        <v>51.098411488547498</v>
      </c>
    </row>
    <row r="71" spans="1:19" x14ac:dyDescent="0.2">
      <c r="A71" s="10">
        <f>workbook!A72</f>
        <v>18</v>
      </c>
      <c r="B71" t="str">
        <f>workbook!B72</f>
        <v>L</v>
      </c>
      <c r="C71">
        <f>workbook!AG72</f>
        <v>0</v>
      </c>
      <c r="D71" t="str">
        <f>workbook!G72</f>
        <v>lateral</v>
      </c>
      <c r="E71" t="str">
        <f>workbook!L72</f>
        <v>large</v>
      </c>
      <c r="F71" t="str">
        <f>workbook!O72</f>
        <v>close</v>
      </c>
      <c r="G71" t="str">
        <f>workbook!S72</f>
        <v>slightly present</v>
      </c>
      <c r="H71" t="str">
        <f>workbook!W72</f>
        <v>slightly present</v>
      </c>
      <c r="I71">
        <f>workbook!X72</f>
        <v>1</v>
      </c>
      <c r="J71">
        <f>workbook!Y72</f>
        <v>1</v>
      </c>
      <c r="K71">
        <f>workbook!Z72</f>
        <v>0</v>
      </c>
      <c r="L71">
        <f>workbook!AC72</f>
        <v>0</v>
      </c>
      <c r="M71">
        <f>workbook!AB72</f>
        <v>0</v>
      </c>
      <c r="N71" s="11">
        <f>workbook!AN72</f>
        <v>66.041688603403401</v>
      </c>
      <c r="O71" s="11">
        <f>workbook!AO72</f>
        <v>68.869703212855597</v>
      </c>
      <c r="P71" s="11">
        <f>workbook!AP72</f>
        <v>52.080922121157897</v>
      </c>
      <c r="Q71" s="11">
        <f>workbook!AQ72</f>
        <v>62.330771312472301</v>
      </c>
      <c r="R71" s="11">
        <f>workbook!AS72</f>
        <v>27.535115333807799</v>
      </c>
      <c r="S71" s="6">
        <v>72.464884666192106</v>
      </c>
    </row>
    <row r="72" spans="1:19" x14ac:dyDescent="0.2">
      <c r="A72" s="10">
        <f>workbook!A73</f>
        <v>61</v>
      </c>
      <c r="B72" t="str">
        <f>workbook!B73</f>
        <v>R</v>
      </c>
      <c r="C72">
        <f>workbook!AG73</f>
        <v>0</v>
      </c>
      <c r="D72" t="str">
        <f>workbook!G73</f>
        <v>dorsal</v>
      </c>
      <c r="E72" t="str">
        <f>workbook!L73</f>
        <v>medium</v>
      </c>
      <c r="F72" t="str">
        <f>workbook!O73</f>
        <v>far</v>
      </c>
      <c r="G72" t="str">
        <f>workbook!S73</f>
        <v>slightly present</v>
      </c>
      <c r="H72" t="str">
        <f>workbook!W73</f>
        <v>not present</v>
      </c>
      <c r="I72">
        <f>workbook!X73</f>
        <v>0</v>
      </c>
      <c r="J72">
        <f>workbook!Y73</f>
        <v>0</v>
      </c>
      <c r="K72">
        <f>workbook!Z73</f>
        <v>0</v>
      </c>
      <c r="L72">
        <f>workbook!AC73</f>
        <v>0</v>
      </c>
      <c r="M72">
        <f>workbook!AB73</f>
        <v>0</v>
      </c>
      <c r="N72" s="11">
        <f>workbook!AN73</f>
        <v>42.334564770636597</v>
      </c>
      <c r="O72" s="11">
        <f>workbook!AO73</f>
        <v>42.629385890659997</v>
      </c>
      <c r="P72" s="11">
        <f>workbook!AP73</f>
        <v>38.567307529380301</v>
      </c>
      <c r="Q72" s="11">
        <f>workbook!AQ73</f>
        <v>41.177086063558967</v>
      </c>
      <c r="R72" s="11">
        <f>workbook!AS73</f>
        <v>72.066912040755597</v>
      </c>
      <c r="S72" s="6">
        <v>27.9330879592443</v>
      </c>
    </row>
    <row r="73" spans="1:19" x14ac:dyDescent="0.2">
      <c r="A73" s="10">
        <f>workbook!A74</f>
        <v>61</v>
      </c>
      <c r="B73" t="str">
        <f>workbook!B74</f>
        <v>L</v>
      </c>
      <c r="C73">
        <f>workbook!AG74</f>
        <v>0</v>
      </c>
      <c r="D73" t="str">
        <f>workbook!G74</f>
        <v>laterodorsal</v>
      </c>
      <c r="E73" t="str">
        <f>workbook!L74</f>
        <v>medium</v>
      </c>
      <c r="F73" t="str">
        <f>workbook!O74</f>
        <v>close</v>
      </c>
      <c r="G73" t="str">
        <f>workbook!S74</f>
        <v>not present</v>
      </c>
      <c r="H73" t="str">
        <f>workbook!W74</f>
        <v>not present</v>
      </c>
      <c r="I73">
        <f>workbook!X74</f>
        <v>0</v>
      </c>
      <c r="J73">
        <f>workbook!Y74</f>
        <v>0</v>
      </c>
      <c r="K73">
        <f>workbook!Z74</f>
        <v>0</v>
      </c>
      <c r="L73">
        <f>workbook!AC74</f>
        <v>0</v>
      </c>
      <c r="M73">
        <f>workbook!AB74</f>
        <v>0</v>
      </c>
      <c r="N73" s="11">
        <f>workbook!AN74</f>
        <v>50.837970119627201</v>
      </c>
      <c r="O73" s="11">
        <f>workbook!AO74</f>
        <v>53.458549661268897</v>
      </c>
      <c r="P73" s="11">
        <f>workbook!AP74</f>
        <v>42.126760617103798</v>
      </c>
      <c r="Q73" s="11">
        <f>workbook!AQ74</f>
        <v>48.80776013266663</v>
      </c>
      <c r="R73" s="11">
        <f>workbook!AS74</f>
        <v>45.160206078482702</v>
      </c>
      <c r="S73" s="6">
        <v>54.839793921517298</v>
      </c>
    </row>
    <row r="74" spans="1:19" x14ac:dyDescent="0.2">
      <c r="A74" s="10">
        <f>workbook!A75</f>
        <v>69</v>
      </c>
      <c r="B74" t="str">
        <f>workbook!B75</f>
        <v>R</v>
      </c>
      <c r="C74">
        <f>workbook!AG75</f>
        <v>0</v>
      </c>
      <c r="D74" t="str">
        <f>workbook!G75</f>
        <v>dorsal</v>
      </c>
      <c r="E74" t="str">
        <f>workbook!L75</f>
        <v>small</v>
      </c>
      <c r="F74" t="str">
        <f>workbook!O75</f>
        <v>far</v>
      </c>
      <c r="G74" t="str">
        <f>workbook!S75</f>
        <v>clearly present</v>
      </c>
      <c r="H74" t="str">
        <f>workbook!W75</f>
        <v>slightly present</v>
      </c>
      <c r="I74">
        <f>workbook!X75</f>
        <v>1</v>
      </c>
      <c r="J74">
        <f>workbook!Y75</f>
        <v>1</v>
      </c>
      <c r="K74">
        <f>workbook!Z75</f>
        <v>0</v>
      </c>
      <c r="L74">
        <f>workbook!AC75</f>
        <v>0</v>
      </c>
      <c r="M74">
        <f>workbook!AB75</f>
        <v>0</v>
      </c>
      <c r="N74" s="11">
        <f>workbook!AN75</f>
        <v>24.232874374575498</v>
      </c>
      <c r="O74" s="11">
        <f>workbook!AO75</f>
        <v>25.205188054714899</v>
      </c>
      <c r="P74" s="11">
        <f>workbook!AP75</f>
        <v>19.724164582133401</v>
      </c>
      <c r="Q74" s="11">
        <f>workbook!AQ75</f>
        <v>23.054075670474599</v>
      </c>
      <c r="R74" s="11">
        <f>workbook!AS75</f>
        <v>95.169105103635005</v>
      </c>
      <c r="S74" s="6">
        <v>4.8308948963649696</v>
      </c>
    </row>
    <row r="75" spans="1:19" x14ac:dyDescent="0.2">
      <c r="A75" s="10">
        <f>workbook!A76</f>
        <v>69</v>
      </c>
      <c r="B75" t="str">
        <f>workbook!B76</f>
        <v>L</v>
      </c>
      <c r="C75">
        <f>workbook!AG76</f>
        <v>0</v>
      </c>
      <c r="D75" t="str">
        <f>workbook!G76</f>
        <v>laterodorsal</v>
      </c>
      <c r="E75" t="str">
        <f>workbook!L76</f>
        <v>medium</v>
      </c>
      <c r="F75" t="str">
        <f>workbook!O76</f>
        <v>close</v>
      </c>
      <c r="G75" t="str">
        <f>workbook!S76</f>
        <v>slightly present</v>
      </c>
      <c r="H75" t="str">
        <f>workbook!W76</f>
        <v>slightly present</v>
      </c>
      <c r="I75">
        <f>workbook!X76</f>
        <v>0</v>
      </c>
      <c r="J75">
        <f>workbook!Y76</f>
        <v>0</v>
      </c>
      <c r="K75">
        <f>workbook!Z76</f>
        <v>0</v>
      </c>
      <c r="L75">
        <f>workbook!AC76</f>
        <v>0</v>
      </c>
      <c r="M75">
        <f>workbook!AB76</f>
        <v>0</v>
      </c>
      <c r="N75" s="11">
        <f>workbook!AN76</f>
        <v>40.930045784373497</v>
      </c>
      <c r="O75" s="11">
        <f>workbook!AO76</f>
        <v>49.823568975564299</v>
      </c>
      <c r="P75" s="11">
        <f>workbook!AP76</f>
        <v>43.354603856049202</v>
      </c>
      <c r="Q75" s="11">
        <f>workbook!AQ76</f>
        <v>44.702739538662335</v>
      </c>
      <c r="R75" s="11">
        <f>workbook!AS76</f>
        <v>57.741320356725502</v>
      </c>
      <c r="S75" s="6">
        <v>42.258679643274398</v>
      </c>
    </row>
    <row r="76" spans="1:19" x14ac:dyDescent="0.2">
      <c r="A76" s="10">
        <f>workbook!A77</f>
        <v>82</v>
      </c>
      <c r="B76" t="str">
        <f>workbook!B77</f>
        <v>R</v>
      </c>
      <c r="C76">
        <f>workbook!AG77</f>
        <v>0</v>
      </c>
      <c r="D76" t="str">
        <f>workbook!G77</f>
        <v>laterodorsal</v>
      </c>
      <c r="E76" t="str">
        <f>workbook!L77</f>
        <v>large</v>
      </c>
      <c r="F76" t="str">
        <f>workbook!O77</f>
        <v>close</v>
      </c>
      <c r="G76" t="str">
        <f>workbook!S77</f>
        <v>not present</v>
      </c>
      <c r="H76" t="str">
        <f>workbook!W77</f>
        <v>not present</v>
      </c>
      <c r="I76">
        <f>workbook!X77</f>
        <v>1</v>
      </c>
      <c r="J76">
        <f>workbook!Y77</f>
        <v>1</v>
      </c>
      <c r="K76">
        <f>workbook!Z77</f>
        <v>0</v>
      </c>
      <c r="L76">
        <f>workbook!AC77</f>
        <v>0</v>
      </c>
      <c r="M76">
        <f>workbook!AB77</f>
        <v>0</v>
      </c>
      <c r="N76" s="11">
        <f>workbook!AN77</f>
        <v>60.7004673421268</v>
      </c>
      <c r="O76" s="11">
        <f>workbook!AO77</f>
        <v>59.099592711875999</v>
      </c>
      <c r="P76" s="11">
        <f>workbook!AP77</f>
        <v>51.545617155091101</v>
      </c>
      <c r="Q76" s="11">
        <f>workbook!AQ77</f>
        <v>57.115225736364636</v>
      </c>
      <c r="R76" s="11">
        <f>workbook!AS77</f>
        <v>45.377218867787697</v>
      </c>
      <c r="S76" s="6">
        <v>54.622781132212197</v>
      </c>
    </row>
    <row r="77" spans="1:19" x14ac:dyDescent="0.2">
      <c r="A77" s="10">
        <f>workbook!A78</f>
        <v>82</v>
      </c>
      <c r="B77" t="str">
        <f>workbook!B78</f>
        <v>L</v>
      </c>
      <c r="C77">
        <f>workbook!AG78</f>
        <v>0</v>
      </c>
      <c r="D77" t="str">
        <f>workbook!G78</f>
        <v>dorsal</v>
      </c>
      <c r="E77" t="str">
        <f>workbook!L78</f>
        <v>medium</v>
      </c>
      <c r="F77" t="str">
        <f>workbook!O78</f>
        <v>close</v>
      </c>
      <c r="G77" t="str">
        <f>workbook!S78</f>
        <v>clearly present</v>
      </c>
      <c r="H77" t="str">
        <f>workbook!W78</f>
        <v>slightly present</v>
      </c>
      <c r="I77">
        <f>workbook!X78</f>
        <v>1</v>
      </c>
      <c r="J77">
        <f>workbook!Y78</f>
        <v>1</v>
      </c>
      <c r="K77">
        <f>workbook!Z78</f>
        <v>0</v>
      </c>
      <c r="L77">
        <f>workbook!AC78</f>
        <v>1</v>
      </c>
      <c r="M77">
        <f>workbook!AB78</f>
        <v>0</v>
      </c>
      <c r="N77" s="11">
        <f>workbook!AN78</f>
        <v>45.629715671810303</v>
      </c>
      <c r="O77" s="11">
        <f>workbook!AO78</f>
        <v>42.482619575807597</v>
      </c>
      <c r="P77" s="11">
        <f>workbook!AP78</f>
        <v>40.3250842283556</v>
      </c>
      <c r="Q77" s="11">
        <f>workbook!AQ78</f>
        <v>42.812473158657831</v>
      </c>
      <c r="R77" s="11">
        <f>workbook!AS78</f>
        <v>68.176144455780005</v>
      </c>
      <c r="S77" s="6">
        <v>31.8238555442198</v>
      </c>
    </row>
    <row r="78" spans="1:19" x14ac:dyDescent="0.2">
      <c r="A78" s="10" t="str">
        <f>workbook!A79</f>
        <v>194_2</v>
      </c>
      <c r="B78" t="str">
        <f>workbook!B79</f>
        <v>R</v>
      </c>
      <c r="C78">
        <f>workbook!AG79</f>
        <v>0</v>
      </c>
      <c r="D78" t="str">
        <f>workbook!G79</f>
        <v>laterodorsal</v>
      </c>
      <c r="E78" t="str">
        <f>workbook!L79</f>
        <v>large</v>
      </c>
      <c r="F78" t="str">
        <f>workbook!O79</f>
        <v>close</v>
      </c>
      <c r="G78" t="str">
        <f>workbook!S79</f>
        <v>not present</v>
      </c>
      <c r="H78" t="str">
        <f>workbook!W79</f>
        <v>not present</v>
      </c>
      <c r="I78">
        <f>workbook!X79</f>
        <v>1</v>
      </c>
      <c r="J78">
        <f>workbook!Y79</f>
        <v>1</v>
      </c>
      <c r="K78">
        <f>workbook!Z79</f>
        <v>0</v>
      </c>
      <c r="L78">
        <f>workbook!AC79</f>
        <v>0</v>
      </c>
      <c r="M78">
        <f>workbook!AB79</f>
        <v>0</v>
      </c>
      <c r="N78" s="11">
        <f>workbook!AN79</f>
        <v>56.572233019956002</v>
      </c>
      <c r="O78" s="11">
        <f>workbook!AO79</f>
        <v>50.563375715329599</v>
      </c>
      <c r="P78" s="11">
        <f>workbook!AP79</f>
        <v>44.749868791507303</v>
      </c>
      <c r="Q78" s="11">
        <f>workbook!AQ79</f>
        <v>50.628492508930968</v>
      </c>
      <c r="R78" s="11">
        <f>workbook!AS79</f>
        <v>61.128375578478597</v>
      </c>
      <c r="S78" s="6">
        <v>38.871624421521297</v>
      </c>
    </row>
    <row r="79" spans="1:19" x14ac:dyDescent="0.2">
      <c r="A79" s="10" t="str">
        <f>workbook!A80</f>
        <v>194_2</v>
      </c>
      <c r="B79" t="str">
        <f>workbook!B80</f>
        <v>L</v>
      </c>
      <c r="C79">
        <f>workbook!AG80</f>
        <v>0</v>
      </c>
      <c r="D79" t="str">
        <f>workbook!G80</f>
        <v>dorsal</v>
      </c>
      <c r="E79" t="str">
        <f>workbook!L80</f>
        <v>medium</v>
      </c>
      <c r="F79" t="str">
        <f>workbook!O80</f>
        <v>far</v>
      </c>
      <c r="G79" t="str">
        <f>workbook!S80</f>
        <v>not present</v>
      </c>
      <c r="H79" t="str">
        <f>workbook!W80</f>
        <v>not present</v>
      </c>
      <c r="I79">
        <f>workbook!X80</f>
        <v>1</v>
      </c>
      <c r="J79">
        <f>workbook!Y80</f>
        <v>1</v>
      </c>
      <c r="K79">
        <f>workbook!Z80</f>
        <v>0</v>
      </c>
      <c r="L79">
        <f>workbook!AC80</f>
        <v>0</v>
      </c>
      <c r="M79">
        <f>workbook!AB80</f>
        <v>0</v>
      </c>
      <c r="N79" s="11">
        <f>workbook!AN80</f>
        <v>42.332883049758898</v>
      </c>
      <c r="O79" s="11">
        <f>workbook!AO80</f>
        <v>44.142462085173598</v>
      </c>
      <c r="P79" s="11">
        <f>workbook!AP80</f>
        <v>47.714420666476599</v>
      </c>
      <c r="Q79" s="11">
        <f>workbook!AQ80</f>
        <v>44.729921933803034</v>
      </c>
      <c r="R79" s="11">
        <f>workbook!AS80</f>
        <v>69.852934820226693</v>
      </c>
      <c r="S79" s="6">
        <v>30.1470651797732</v>
      </c>
    </row>
    <row r="80" spans="1:19" x14ac:dyDescent="0.2">
      <c r="A80" s="10">
        <f>workbook!A81</f>
        <v>195</v>
      </c>
      <c r="B80" t="str">
        <f>workbook!B81</f>
        <v>R</v>
      </c>
      <c r="C80">
        <f>workbook!AG81</f>
        <v>0</v>
      </c>
      <c r="D80" t="str">
        <f>workbook!G81</f>
        <v>underneed</v>
      </c>
      <c r="E80" t="str">
        <f>workbook!L81</f>
        <v>very small</v>
      </c>
      <c r="F80" t="str">
        <f>workbook!O81</f>
        <v>far</v>
      </c>
      <c r="G80" t="str">
        <f>workbook!S81</f>
        <v>clearly present</v>
      </c>
      <c r="H80" t="str">
        <f>workbook!W81</f>
        <v>not present</v>
      </c>
      <c r="I80">
        <f>workbook!X81</f>
        <v>1</v>
      </c>
      <c r="J80">
        <f>workbook!Y81</f>
        <v>1</v>
      </c>
      <c r="K80">
        <f>workbook!Z81</f>
        <v>0</v>
      </c>
      <c r="L80">
        <f>workbook!AC81</f>
        <v>1</v>
      </c>
      <c r="M80">
        <f>workbook!AB81</f>
        <v>0</v>
      </c>
      <c r="N80" s="11">
        <f>workbook!AN81</f>
        <v>25.200984893618202</v>
      </c>
      <c r="O80" s="11">
        <f>workbook!AO81</f>
        <v>22.781877262523299</v>
      </c>
      <c r="P80" s="11">
        <f>workbook!AP81</f>
        <v>24.266692737416701</v>
      </c>
      <c r="Q80" s="11">
        <f>workbook!AQ81</f>
        <v>24.0831849645194</v>
      </c>
      <c r="R80" s="11">
        <f>workbook!AS81</f>
        <v>87.552562485106293</v>
      </c>
      <c r="S80" s="6">
        <v>12.447437514893601</v>
      </c>
    </row>
    <row r="81" spans="1:19" x14ac:dyDescent="0.2">
      <c r="A81" s="10">
        <f>workbook!A82</f>
        <v>195</v>
      </c>
      <c r="B81" t="str">
        <f>workbook!B82</f>
        <v>L</v>
      </c>
      <c r="C81">
        <f>workbook!AG82</f>
        <v>0</v>
      </c>
      <c r="D81" t="str">
        <f>workbook!G82</f>
        <v>laterodorsal</v>
      </c>
      <c r="E81" t="str">
        <f>workbook!L82</f>
        <v>medium</v>
      </c>
      <c r="F81" t="str">
        <f>workbook!O82</f>
        <v>close</v>
      </c>
      <c r="G81" t="str">
        <f>workbook!S82</f>
        <v>clearly present</v>
      </c>
      <c r="H81" t="str">
        <f>workbook!W82</f>
        <v>clearly present</v>
      </c>
      <c r="I81">
        <f>workbook!X82</f>
        <v>0</v>
      </c>
      <c r="J81">
        <f>workbook!Y82</f>
        <v>0</v>
      </c>
      <c r="K81">
        <f>workbook!Z82</f>
        <v>0</v>
      </c>
      <c r="L81">
        <f>workbook!AC82</f>
        <v>0</v>
      </c>
      <c r="M81">
        <f>workbook!AB82</f>
        <v>0</v>
      </c>
      <c r="N81" s="11">
        <f>workbook!AN82</f>
        <v>47.974495015994002</v>
      </c>
      <c r="O81" s="11">
        <f>workbook!AO82</f>
        <v>45.1071892512715</v>
      </c>
      <c r="P81" s="11">
        <f>workbook!AP82</f>
        <v>41.506503882138603</v>
      </c>
      <c r="Q81" s="11">
        <f>workbook!AQ82</f>
        <v>44.862729383134706</v>
      </c>
      <c r="R81" s="11">
        <f>workbook!AS82</f>
        <v>49.054629906635398</v>
      </c>
      <c r="S81" s="6">
        <v>50.945370093364502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workbook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VAN VLASSELAER</dc:creator>
  <cp:lastModifiedBy>Nicolas VAN VLASSELAER</cp:lastModifiedBy>
  <dcterms:created xsi:type="dcterms:W3CDTF">2024-07-11T13:52:12Z</dcterms:created>
  <dcterms:modified xsi:type="dcterms:W3CDTF">2024-07-17T18:11:32Z</dcterms:modified>
</cp:coreProperties>
</file>