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ka\Documents\"/>
    </mc:Choice>
  </mc:AlternateContent>
  <bookViews>
    <workbookView xWindow="0" yWindow="0" windowWidth="20490" windowHeight="7755"/>
  </bookViews>
  <sheets>
    <sheet name="Analysis for 1-10 FEB 2019" sheetId="1" r:id="rId1"/>
    <sheet name="Spreadsheet for 1-10 FEB 20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6" i="1" l="1"/>
  <c r="AD65" i="1"/>
  <c r="AD64" i="1"/>
  <c r="AD63" i="1"/>
  <c r="AD61" i="1"/>
  <c r="AD60" i="1"/>
  <c r="AD58" i="1"/>
  <c r="AD56" i="1"/>
  <c r="AD55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O5" i="2" l="1"/>
  <c r="P5" i="2"/>
  <c r="P6" i="2"/>
  <c r="P7" i="2"/>
  <c r="O8" i="2"/>
  <c r="P8" i="2"/>
  <c r="P9" i="2"/>
  <c r="O10" i="2"/>
  <c r="P10" i="2"/>
  <c r="O11" i="2"/>
  <c r="P11" i="2"/>
  <c r="O12" i="2"/>
  <c r="P12" i="2"/>
  <c r="O14" i="2"/>
  <c r="P14" i="2"/>
  <c r="O16" i="2"/>
  <c r="P16" i="2"/>
  <c r="O17" i="2"/>
  <c r="P17" i="2"/>
  <c r="O19" i="2"/>
  <c r="P19" i="2"/>
  <c r="O20" i="2"/>
  <c r="P20" i="2"/>
  <c r="O21" i="2"/>
  <c r="P21" i="2"/>
  <c r="O22" i="2"/>
  <c r="P22" i="2"/>
  <c r="O23" i="2"/>
  <c r="P23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4" i="2"/>
  <c r="P34" i="2"/>
  <c r="O35" i="2"/>
  <c r="P35" i="2"/>
  <c r="P15" i="2"/>
  <c r="O15" i="2"/>
  <c r="N37" i="2"/>
  <c r="M40" i="2" s="1"/>
  <c r="M37" i="2"/>
  <c r="M39" i="2" s="1"/>
  <c r="AD5" i="1"/>
  <c r="AD6" i="1"/>
  <c r="AD7" i="1"/>
  <c r="AD8" i="1"/>
  <c r="AD9" i="1"/>
  <c r="AD10" i="1"/>
  <c r="AD11" i="1"/>
  <c r="AD12" i="1"/>
  <c r="AD14" i="1"/>
  <c r="AD16" i="1"/>
  <c r="AD17" i="1"/>
  <c r="AD19" i="1"/>
  <c r="AD20" i="1"/>
  <c r="AD21" i="1"/>
  <c r="AD22" i="1"/>
  <c r="AD23" i="1"/>
  <c r="AD25" i="1"/>
  <c r="AD26" i="1"/>
  <c r="AD27" i="1"/>
  <c r="AD28" i="1"/>
  <c r="AD29" i="1"/>
  <c r="AD30" i="1"/>
  <c r="AD31" i="1"/>
  <c r="AD32" i="1"/>
  <c r="AD34" i="1"/>
  <c r="AD35" i="1"/>
  <c r="AD15" i="1"/>
  <c r="M41" i="2" l="1"/>
  <c r="P37" i="2"/>
  <c r="O37" i="2"/>
  <c r="M42" i="2" s="1"/>
  <c r="M43" i="2" s="1"/>
</calcChain>
</file>

<file path=xl/sharedStrings.xml><?xml version="1.0" encoding="utf-8"?>
<sst xmlns="http://schemas.openxmlformats.org/spreadsheetml/2006/main" count="1700" uniqueCount="367">
  <si>
    <t>DIRECT BILL</t>
  </si>
  <si>
    <t>SUB BOOKING TYPE</t>
  </si>
  <si>
    <t>BOOKING DATE</t>
  </si>
  <si>
    <t>ISSUE DATE</t>
  </si>
  <si>
    <t>PASSENGER NAME</t>
  </si>
  <si>
    <t>TICKET No.</t>
  </si>
  <si>
    <t>CLASS</t>
  </si>
  <si>
    <t>AMOUNT</t>
  </si>
  <si>
    <t>BASE FARE</t>
  </si>
  <si>
    <t>FARE BASIS</t>
  </si>
  <si>
    <t>PNR/LOCATOR</t>
  </si>
  <si>
    <t>AIRLINE NAME</t>
  </si>
  <si>
    <t>AIRLINE CODE</t>
  </si>
  <si>
    <t>AIRLINE NUMBER</t>
  </si>
  <si>
    <t>DEPARTURE CITY CODE</t>
  </si>
  <si>
    <t>DEPARTURE DATE</t>
  </si>
  <si>
    <t>DEPARTURE TIME</t>
  </si>
  <si>
    <t>FLIGHT NO.</t>
  </si>
  <si>
    <t>ARRIVAL CITY CODE</t>
  </si>
  <si>
    <t>ARRIVAL DATE</t>
  </si>
  <si>
    <t>ARRIVAL TIME</t>
  </si>
  <si>
    <t>TRAVELER TYPE</t>
  </si>
  <si>
    <t>USER ID</t>
  </si>
  <si>
    <t>SAP ID</t>
  </si>
  <si>
    <t>COMPANY CODE</t>
  </si>
  <si>
    <t>COST CENTRE</t>
  </si>
  <si>
    <t>AUTH.ID NO</t>
  </si>
  <si>
    <t>LOWEST QUOTE</t>
  </si>
  <si>
    <t>TOTAL TAX</t>
  </si>
  <si>
    <t>Amount Naira(#)</t>
  </si>
  <si>
    <t>Service Charge</t>
  </si>
  <si>
    <t>Afhrs Hour</t>
  </si>
  <si>
    <t>Total amount</t>
  </si>
  <si>
    <t>TRAVEL PURPOSE</t>
  </si>
  <si>
    <t>PURPSE OF TRIP</t>
  </si>
  <si>
    <t>FORM OF PAYMENT</t>
  </si>
  <si>
    <t>ROUTING</t>
  </si>
  <si>
    <t>ORIGIN</t>
  </si>
  <si>
    <t>DESTINATION</t>
  </si>
  <si>
    <t>ACCOUNT NAME</t>
  </si>
  <si>
    <t>REASON CODE</t>
  </si>
  <si>
    <t>REASEON DESCRIPTION</t>
  </si>
  <si>
    <t>TRANSACTION TYPE</t>
  </si>
  <si>
    <t>DOMESTIC</t>
  </si>
  <si>
    <t>EIM LAWRENCE</t>
  </si>
  <si>
    <t>725 2102491398</t>
  </si>
  <si>
    <t>L</t>
  </si>
  <si>
    <t>LOW</t>
  </si>
  <si>
    <t>MP3UZP</t>
  </si>
  <si>
    <t>ARIK</t>
  </si>
  <si>
    <t>W3</t>
  </si>
  <si>
    <t>LOS</t>
  </si>
  <si>
    <t>ABV</t>
  </si>
  <si>
    <t>CASH</t>
  </si>
  <si>
    <t>LOS-ABV</t>
  </si>
  <si>
    <t>STCLARE TRAVELS</t>
  </si>
  <si>
    <t>LOWEST QUOTE ACCEPTED</t>
  </si>
  <si>
    <t>ADEYELE/TEMITOPE</t>
  </si>
  <si>
    <t>708 2401310488</t>
  </si>
  <si>
    <t>K</t>
  </si>
  <si>
    <t>KOWDMWEB</t>
  </si>
  <si>
    <t>B2KD0M</t>
  </si>
  <si>
    <t>AERO</t>
  </si>
  <si>
    <t>NG</t>
  </si>
  <si>
    <t>PHC</t>
  </si>
  <si>
    <t>PHC-LOS</t>
  </si>
  <si>
    <t>REG</t>
  </si>
  <si>
    <t>BBQLU42</t>
  </si>
  <si>
    <t>TRE</t>
  </si>
  <si>
    <t>AJAYI/OLAJIDE</t>
  </si>
  <si>
    <t>725 2102475310</t>
  </si>
  <si>
    <t>H</t>
  </si>
  <si>
    <t>HRT</t>
  </si>
  <si>
    <t>MNS64B</t>
  </si>
  <si>
    <t>H175690</t>
  </si>
  <si>
    <t xml:space="preserve">H133910 </t>
  </si>
  <si>
    <t>Foxtrot Ivory Coast - Marlin B2 intervention - EQUISEAL + CT</t>
  </si>
  <si>
    <t>MTE</t>
  </si>
  <si>
    <t>LOS-PHC</t>
  </si>
  <si>
    <t>REGIONAL</t>
  </si>
  <si>
    <t>KEE3M</t>
  </si>
  <si>
    <t>TL3M7E</t>
  </si>
  <si>
    <t xml:space="preserve">Air Cote D Ivoire </t>
  </si>
  <si>
    <t>HF</t>
  </si>
  <si>
    <t>ABJ</t>
  </si>
  <si>
    <t>ABJ-LOS</t>
  </si>
  <si>
    <t>OJONAH/EMEAKPO</t>
  </si>
  <si>
    <t>710 2303164345</t>
  </si>
  <si>
    <t xml:space="preserve">AG8RWC </t>
  </si>
  <si>
    <t>AIR PEACE</t>
  </si>
  <si>
    <t>P4</t>
  </si>
  <si>
    <t>QOW</t>
  </si>
  <si>
    <t>H158435</t>
  </si>
  <si>
    <t xml:space="preserve">H080281 </t>
  </si>
  <si>
    <t>Return to Lagos</t>
  </si>
  <si>
    <t>MTI</t>
  </si>
  <si>
    <t>QOW-LOS</t>
  </si>
  <si>
    <t>AKINWANDE/AYOTUNDE</t>
  </si>
  <si>
    <t xml:space="preserve">394-2879480061 </t>
  </si>
  <si>
    <t>B</t>
  </si>
  <si>
    <t>BRTR</t>
  </si>
  <si>
    <t>NOJ5DW</t>
  </si>
  <si>
    <t xml:space="preserve">Africa World Airlines </t>
  </si>
  <si>
    <t>AW</t>
  </si>
  <si>
    <t>ACC</t>
  </si>
  <si>
    <t>H165695</t>
  </si>
  <si>
    <t xml:space="preserve">HBL2970 </t>
  </si>
  <si>
    <t>D/C Training for PETCOM staff in Accra Ghana</t>
  </si>
  <si>
    <t>ACC-LOS</t>
  </si>
  <si>
    <t>AGOMOH/NDUBUISI</t>
  </si>
  <si>
    <t>725 2102487091</t>
  </si>
  <si>
    <t>M</t>
  </si>
  <si>
    <t>MOW</t>
  </si>
  <si>
    <t>MZUBYN</t>
  </si>
  <si>
    <t>H166779</t>
  </si>
  <si>
    <t>HB18868</t>
  </si>
  <si>
    <t>Travel back to PHC after the successful completion of SNEPCo Bonga-66 well on Ensco DS-10 Rig</t>
  </si>
  <si>
    <t>OFF</t>
  </si>
  <si>
    <t xml:space="preserve">EGBO/JOHN </t>
  </si>
  <si>
    <t>725 2102487092</t>
  </si>
  <si>
    <t>H141100</t>
  </si>
  <si>
    <t>710 2303177630</t>
  </si>
  <si>
    <t xml:space="preserve">AG9DW5 </t>
  </si>
  <si>
    <t>725 2102489392</t>
  </si>
  <si>
    <t>Y</t>
  </si>
  <si>
    <t>YOW</t>
  </si>
  <si>
    <t>MP0ZG3</t>
  </si>
  <si>
    <t>HBT8274</t>
  </si>
  <si>
    <t xml:space="preserve">BBQQA47 </t>
  </si>
  <si>
    <t>Rig visit to Total Borr Frigg with Total management</t>
  </si>
  <si>
    <t>710 2303179265</t>
  </si>
  <si>
    <t xml:space="preserve">AG9H2D </t>
  </si>
  <si>
    <t>HX41552</t>
  </si>
  <si>
    <t xml:space="preserve">HBT2984 </t>
  </si>
  <si>
    <t>Trip to Lagos for Platform Energy DWOP Meeting</t>
  </si>
  <si>
    <t>T</t>
  </si>
  <si>
    <t>COM</t>
  </si>
  <si>
    <t>Akinwande/Ayotunde</t>
  </si>
  <si>
    <t xml:space="preserve">394-2879480063 </t>
  </si>
  <si>
    <t>LRTR</t>
  </si>
  <si>
    <t>V8S82P</t>
  </si>
  <si>
    <t>HBL2970</t>
  </si>
  <si>
    <t>LOS-ACC-LOS</t>
  </si>
  <si>
    <t>Mukolo/Juliano</t>
  </si>
  <si>
    <t xml:space="preserve">032-2879480065 </t>
  </si>
  <si>
    <t>Q</t>
  </si>
  <si>
    <t>QPXOW</t>
  </si>
  <si>
    <t>V92RNN</t>
  </si>
  <si>
    <t>ASKY</t>
  </si>
  <si>
    <t>KP</t>
  </si>
  <si>
    <t>0 32</t>
  </si>
  <si>
    <t>DLA</t>
  </si>
  <si>
    <t>HBT2469</t>
  </si>
  <si>
    <t>HB51837</t>
  </si>
  <si>
    <t>DLA-LOS</t>
  </si>
  <si>
    <t xml:space="preserve">IBIRONKE/OMOTOLA </t>
  </si>
  <si>
    <t>710 2303182274</t>
  </si>
  <si>
    <t xml:space="preserve">AG9L8H </t>
  </si>
  <si>
    <t>HX33094</t>
  </si>
  <si>
    <t xml:space="preserve">H158435 </t>
  </si>
  <si>
    <t xml:space="preserve">Client meeting </t>
  </si>
  <si>
    <t xml:space="preserve">OGBU / COLLINS </t>
  </si>
  <si>
    <t>708 2401318078</t>
  </si>
  <si>
    <t>BZWH3L</t>
  </si>
  <si>
    <t>CON</t>
  </si>
  <si>
    <t>0000 000</t>
  </si>
  <si>
    <t>0000 0000</t>
  </si>
  <si>
    <t>BBQQA47</t>
  </si>
  <si>
    <t>Continuation of suit in court</t>
  </si>
  <si>
    <t>710 2303184312</t>
  </si>
  <si>
    <t xml:space="preserve">AG9NVV </t>
  </si>
  <si>
    <t>IRC</t>
  </si>
  <si>
    <t>H161301</t>
  </si>
  <si>
    <t>TRI</t>
  </si>
  <si>
    <t>Obidigbo/Chibuzo</t>
  </si>
  <si>
    <t>725 2102497316</t>
  </si>
  <si>
    <t>TRTNG</t>
  </si>
  <si>
    <t>MPBJFZ</t>
  </si>
  <si>
    <t>H194000</t>
  </si>
  <si>
    <t>To work in Ghana lab</t>
  </si>
  <si>
    <t xml:space="preserve">394-2879480079 </t>
  </si>
  <si>
    <t>725 2102497768</t>
  </si>
  <si>
    <t>MPFL0K</t>
  </si>
  <si>
    <t>710 2303201958</t>
  </si>
  <si>
    <t xml:space="preserve">THANNI/OLAKUNLE </t>
  </si>
  <si>
    <t>725 2102502692</t>
  </si>
  <si>
    <t>S</t>
  </si>
  <si>
    <t>SOW</t>
  </si>
  <si>
    <t>MPNSWL</t>
  </si>
  <si>
    <t>XPT</t>
  </si>
  <si>
    <t>H166781</t>
  </si>
  <si>
    <t xml:space="preserve">OSUNFISAN/NOAH </t>
  </si>
  <si>
    <t>725 2102502693</t>
  </si>
  <si>
    <t>H124452</t>
  </si>
  <si>
    <t>Chevron Agbami 44 Well Commissioning</t>
  </si>
  <si>
    <t xml:space="preserve">ADEBAMBO/KOLAPO </t>
  </si>
  <si>
    <t>725 2102502694</t>
  </si>
  <si>
    <t>HB18883</t>
  </si>
  <si>
    <t>OBIDIGBO/CHIBUZO</t>
  </si>
  <si>
    <t>AGB5SW</t>
  </si>
  <si>
    <t>AIRPEACE</t>
  </si>
  <si>
    <t>725 2102503072</t>
  </si>
  <si>
    <t>SRT</t>
  </si>
  <si>
    <t>PHC-LOS-PHC</t>
  </si>
  <si>
    <t>George Ipaye</t>
  </si>
  <si>
    <t>725 2102503346</t>
  </si>
  <si>
    <t>HOW</t>
  </si>
  <si>
    <t>MPZR2S</t>
  </si>
  <si>
    <t>H151495</t>
  </si>
  <si>
    <t xml:space="preserve">HB18868 </t>
  </si>
  <si>
    <t>En route Offshore assignment</t>
  </si>
  <si>
    <t xml:space="preserve">OSAWARU/OSAROBO </t>
  </si>
  <si>
    <t>725 2102503365</t>
  </si>
  <si>
    <t>MPZSEC</t>
  </si>
  <si>
    <t xml:space="preserve">HB84120 </t>
  </si>
  <si>
    <t>Returning from Chevron offshore operations via Lagos</t>
  </si>
  <si>
    <t>Halliburton Nigeria</t>
  </si>
  <si>
    <t>LINK KEY</t>
  </si>
  <si>
    <t>S/N</t>
  </si>
  <si>
    <t xml:space="preserve">Issued Date </t>
  </si>
  <si>
    <t>Direct Bill No</t>
  </si>
  <si>
    <t>Passenger name</t>
  </si>
  <si>
    <t>Destination</t>
  </si>
  <si>
    <t>Class</t>
  </si>
  <si>
    <t>Departure date</t>
  </si>
  <si>
    <t>Sap  ID</t>
  </si>
  <si>
    <t>Coy Code</t>
  </si>
  <si>
    <t>Cost Center</t>
  </si>
  <si>
    <t>VAT</t>
  </si>
  <si>
    <t>NET AMOUNT</t>
  </si>
  <si>
    <t>000 000</t>
  </si>
  <si>
    <t>LOS-PHC-LOS</t>
  </si>
  <si>
    <t>H141509</t>
  </si>
  <si>
    <t>IGE/SUBERU</t>
  </si>
  <si>
    <t>BADARU/OLUSEGUN</t>
  </si>
  <si>
    <t>BOW</t>
  </si>
  <si>
    <t>MRT</t>
  </si>
  <si>
    <t>AUD</t>
  </si>
  <si>
    <t>API Q3 Audit</t>
  </si>
  <si>
    <t>483-2879480059</t>
  </si>
  <si>
    <t>710 2303205274</t>
  </si>
  <si>
    <t>X</t>
  </si>
  <si>
    <t>Monthly Spreadsheet for 1-10 FEBRUARY 2019</t>
  </si>
  <si>
    <t>Local and International trips INV:0468/19</t>
  </si>
  <si>
    <t>SERV CHRG</t>
  </si>
  <si>
    <t>SUB.TOTAL</t>
  </si>
  <si>
    <t>G.TOTAL</t>
  </si>
  <si>
    <t>ADENUSI/ADETONA</t>
  </si>
  <si>
    <t xml:space="preserve">394-2879480104 </t>
  </si>
  <si>
    <t>TQCZVS</t>
  </si>
  <si>
    <t>H130038</t>
  </si>
  <si>
    <t>HX11496</t>
  </si>
  <si>
    <t>Support Aker Energy Pecan South East 1A well</t>
  </si>
  <si>
    <t xml:space="preserve">EFSON/TUKOROA </t>
  </si>
  <si>
    <t>725 2102512811</t>
  </si>
  <si>
    <t>MQ7U9B</t>
  </si>
  <si>
    <t>HX41754</t>
  </si>
  <si>
    <t>HBT4169</t>
  </si>
  <si>
    <t>ITUA TERRY/IHONRE</t>
  </si>
  <si>
    <t>725 2102512812</t>
  </si>
  <si>
    <t>H122918</t>
  </si>
  <si>
    <t>WISDOM/MOSES</t>
  </si>
  <si>
    <t>725 2102512813</t>
  </si>
  <si>
    <t>H122799</t>
  </si>
  <si>
    <t>AMADI/KINGSLEY</t>
  </si>
  <si>
    <t>725 2102512804</t>
  </si>
  <si>
    <t>MQ7UQS</t>
  </si>
  <si>
    <t>H147494</t>
  </si>
  <si>
    <t>KOW</t>
  </si>
  <si>
    <t xml:space="preserve">WOSU/NWONODI </t>
  </si>
  <si>
    <t>725 2102512805</t>
  </si>
  <si>
    <t>H228456</t>
  </si>
  <si>
    <t>HB84120</t>
  </si>
  <si>
    <t>CREW RETURNING FROM ENSCO DS4 FROM AGBAMI 46 TCP OPERATION</t>
  </si>
  <si>
    <t>LUCKY OWHONDA/CHIKABADU</t>
  </si>
  <si>
    <t>725 2102512806</t>
  </si>
  <si>
    <t>H230706</t>
  </si>
  <si>
    <t>BELCHI/MACFRANCIS</t>
  </si>
  <si>
    <t>725 2102512807</t>
  </si>
  <si>
    <t>H147716</t>
  </si>
  <si>
    <t>MGBA/OKECHUKWU</t>
  </si>
  <si>
    <t>725 2102512808</t>
  </si>
  <si>
    <t>HBT4858</t>
  </si>
  <si>
    <t>TEENWI/GODSWILL</t>
  </si>
  <si>
    <t>725 2102512809</t>
  </si>
  <si>
    <t>H161302</t>
  </si>
  <si>
    <t xml:space="preserve">NWAJEI/ANTHONY </t>
  </si>
  <si>
    <t>725 2102512810</t>
  </si>
  <si>
    <t>H228103</t>
  </si>
  <si>
    <t xml:space="preserve">SOBERE/CLEMENT </t>
  </si>
  <si>
    <t>725 2102513251</t>
  </si>
  <si>
    <t>MQ94EY</t>
  </si>
  <si>
    <t>HB58621</t>
  </si>
  <si>
    <t>USIFOH/IKEMEFUNA</t>
  </si>
  <si>
    <t>725 2102513262</t>
  </si>
  <si>
    <t>MQ94S1</t>
  </si>
  <si>
    <t>OFURUM/SAMUEL</t>
  </si>
  <si>
    <t>725 2102513263</t>
  </si>
  <si>
    <t>H134399</t>
  </si>
  <si>
    <t>NWOKOLO/MARTINS</t>
  </si>
  <si>
    <t>725 2102513264</t>
  </si>
  <si>
    <t>HB74423</t>
  </si>
  <si>
    <t>Chibuike Uchendu</t>
  </si>
  <si>
    <t xml:space="preserve">394-2879480112 </t>
  </si>
  <si>
    <t>OEHYPQ</t>
  </si>
  <si>
    <t>H114110</t>
  </si>
  <si>
    <t xml:space="preserve">H068171 </t>
  </si>
  <si>
    <t>LOS-ACC</t>
  </si>
  <si>
    <t>BOWR</t>
  </si>
  <si>
    <t>708 2401328773</t>
  </si>
  <si>
    <t xml:space="preserve">BPG6YA </t>
  </si>
  <si>
    <t>Ezejelue/Onyedika</t>
  </si>
  <si>
    <t>0 712884030694</t>
  </si>
  <si>
    <t xml:space="preserve">AWEZQC </t>
  </si>
  <si>
    <t>ETHIOPIAN AIRLINE</t>
  </si>
  <si>
    <t>ET</t>
  </si>
  <si>
    <t>0 71</t>
  </si>
  <si>
    <t>DXB</t>
  </si>
  <si>
    <t>H225019</t>
  </si>
  <si>
    <t>Travelling to Dubai for level 1 training of 5200 Geopilot</t>
  </si>
  <si>
    <t>LOS-ADD-DXB-ADD-LOS</t>
  </si>
  <si>
    <t>QPRNG</t>
  </si>
  <si>
    <t>DXB-ADD-LOS</t>
  </si>
  <si>
    <t>HESNG</t>
  </si>
  <si>
    <t>IBEKWE/KINGSLEY</t>
  </si>
  <si>
    <t>725 2102528996</t>
  </si>
  <si>
    <t>MR3B20</t>
  </si>
  <si>
    <t>HB86781</t>
  </si>
  <si>
    <t>BBLNQ99</t>
  </si>
  <si>
    <t xml:space="preserve">LOS-PHC </t>
  </si>
  <si>
    <t>Anyasi/Nkem</t>
  </si>
  <si>
    <t>0 712884030697</t>
  </si>
  <si>
    <t xml:space="preserve">USKESW </t>
  </si>
  <si>
    <t>PNR</t>
  </si>
  <si>
    <t>HB77184</t>
  </si>
  <si>
    <t>To work in Congo Lab</t>
  </si>
  <si>
    <t>PNR-ADD-LOS-ADD-PNR</t>
  </si>
  <si>
    <t>LESCG</t>
  </si>
  <si>
    <t xml:space="preserve">LOS-ADD-PNR </t>
  </si>
  <si>
    <t>0 712884030699</t>
  </si>
  <si>
    <t xml:space="preserve">BIZHPM </t>
  </si>
  <si>
    <t>V</t>
  </si>
  <si>
    <t>LOS-ADD-PNR-ADD-LOS</t>
  </si>
  <si>
    <t>VESNG</t>
  </si>
  <si>
    <t xml:space="preserve">PNR-ADD-LOS </t>
  </si>
  <si>
    <t>Udensi/Erima</t>
  </si>
  <si>
    <t>725 2102535588</t>
  </si>
  <si>
    <t>MREKFF</t>
  </si>
  <si>
    <t>HX40088</t>
  </si>
  <si>
    <t>HB44543</t>
  </si>
  <si>
    <t>725 2102535620</t>
  </si>
  <si>
    <t>MREM4A</t>
  </si>
  <si>
    <t>QRT</t>
  </si>
  <si>
    <t>OGBEMUDIA/NOSAKHARE</t>
  </si>
  <si>
    <t>725 2102536681</t>
  </si>
  <si>
    <t>MRGBUL</t>
  </si>
  <si>
    <t>H166777</t>
  </si>
  <si>
    <t>From the rig to phc</t>
  </si>
  <si>
    <t>AJE/ABAYOMI</t>
  </si>
  <si>
    <t>710 2303262862</t>
  </si>
  <si>
    <t xml:space="preserve">AGDY44 </t>
  </si>
  <si>
    <t>CON0000</t>
  </si>
  <si>
    <t>After onshore job, going for a time off</t>
  </si>
  <si>
    <t xml:space="preserve">394-2879631659 </t>
  </si>
  <si>
    <t>VH828A</t>
  </si>
  <si>
    <t>MOWR</t>
  </si>
  <si>
    <t>0 712884030702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</si>
</sst>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/m/yyyy;@"/>
    <numFmt numFmtId="165" formatCode="h: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2" borderId="0" xfId="0" applyFont="1" applyFill="1" applyAlignment="1"/>
    <xf numFmtId="0" fontId="3" fillId="0" borderId="0" xfId="0" applyFont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66" fontId="4" fillId="0" borderId="0" xfId="1" applyNumberFormat="1" applyFont="1" applyFill="1" applyBorder="1"/>
    <xf numFmtId="0" fontId="5" fillId="0" borderId="0" xfId="0" applyFont="1" applyFill="1" applyAlignment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2" fontId="5" fillId="0" borderId="1" xfId="1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66" fontId="2" fillId="0" borderId="1" xfId="1" applyNumberFormat="1" applyFont="1" applyFill="1" applyBorder="1"/>
    <xf numFmtId="166" fontId="2" fillId="0" borderId="1" xfId="1" applyNumberFormat="1" applyFont="1" applyFill="1" applyBorder="1" applyAlignment="1">
      <alignment horizontal="right"/>
    </xf>
    <xf numFmtId="0" fontId="2" fillId="0" borderId="0" xfId="0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Alignment="1">
      <alignment horizontal="right"/>
    </xf>
    <xf numFmtId="166" fontId="6" fillId="0" borderId="0" xfId="1" applyNumberFormat="1" applyFont="1" applyFill="1" applyBorder="1" applyAlignment="1"/>
    <xf numFmtId="166" fontId="3" fillId="0" borderId="1" xfId="1" applyNumberFormat="1" applyFont="1" applyFill="1" applyBorder="1" applyAlignment="1"/>
    <xf numFmtId="166" fontId="3" fillId="0" borderId="0" xfId="1" applyNumberFormat="1" applyFont="1" applyAlignment="1"/>
    <xf numFmtId="0" fontId="5" fillId="0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66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left"/>
    </xf>
    <xf numFmtId="166" fontId="3" fillId="0" borderId="1" xfId="1" applyNumberFormat="1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20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20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166" fontId="7" fillId="0" borderId="1" xfId="1" applyNumberFormat="1" applyFont="1" applyBorder="1" applyAlignment="1"/>
    <xf numFmtId="166" fontId="1" fillId="0" borderId="1" xfId="1" applyNumberFormat="1" applyFont="1" applyFill="1" applyBorder="1"/>
    <xf numFmtId="166" fontId="1" fillId="0" borderId="1" xfId="1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/>
    <xf numFmtId="166" fontId="0" fillId="0" borderId="1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20" fontId="3" fillId="0" borderId="1" xfId="0" applyNumberFormat="1" applyFont="1" applyBorder="1"/>
    <xf numFmtId="166" fontId="3" fillId="0" borderId="1" xfId="1" applyNumberFormat="1" applyFont="1" applyBorder="1"/>
    <xf numFmtId="166" fontId="7" fillId="0" borderId="1" xfId="1" applyNumberFormat="1" applyFont="1" applyBorder="1"/>
    <xf numFmtId="0" fontId="3" fillId="0" borderId="1" xfId="1" applyNumberFormat="1" applyFont="1" applyBorder="1"/>
    <xf numFmtId="0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abSelected="1" topLeftCell="A22" workbookViewId="0">
      <selection activeCell="E38" sqref="E38"/>
    </sheetView>
  </sheetViews>
  <sheetFormatPr defaultRowHeight="15" x14ac:dyDescent="0.25"/>
  <cols>
    <col min="1" max="1" width="8.7109375" style="1" bestFit="1" customWidth="1"/>
    <col min="2" max="2" width="11" style="4" bestFit="1" customWidth="1"/>
    <col min="3" max="3" width="18.5703125" style="4" bestFit="1" customWidth="1"/>
    <col min="4" max="4" width="11" style="4" bestFit="1" customWidth="1"/>
    <col min="5" max="5" width="24" style="1" customWidth="1"/>
    <col min="6" max="6" width="17.42578125" style="1" customWidth="1"/>
    <col min="7" max="7" width="14" style="1" bestFit="1" customWidth="1"/>
    <col min="8" max="8" width="20.42578125" style="1" customWidth="1"/>
    <col min="9" max="9" width="13.28515625" style="1" bestFit="1" customWidth="1"/>
    <col min="10" max="10" width="16.42578125" style="4" bestFit="1" customWidth="1"/>
    <col min="11" max="11" width="21.42578125" style="1" bestFit="1" customWidth="1"/>
    <col min="12" max="12" width="16.5703125" style="4" bestFit="1" customWidth="1"/>
    <col min="13" max="13" width="16.42578125" style="4" bestFit="1" customWidth="1"/>
    <col min="14" max="14" width="11" style="4" bestFit="1" customWidth="1"/>
    <col min="15" max="15" width="18.42578125" style="4" bestFit="1" customWidth="1"/>
    <col min="16" max="16" width="13.7109375" style="4" bestFit="1" customWidth="1"/>
    <col min="17" max="17" width="13.5703125" style="4" bestFit="1" customWidth="1"/>
    <col min="18" max="18" width="6.28515625" style="1" bestFit="1" customWidth="1"/>
    <col min="19" max="19" width="14.5703125" style="1" bestFit="1" customWidth="1"/>
    <col min="20" max="20" width="8.42578125" style="4" bestFit="1" customWidth="1"/>
    <col min="21" max="21" width="9.42578125" style="4" bestFit="1" customWidth="1"/>
    <col min="22" max="22" width="15.85546875" style="4" bestFit="1" customWidth="1"/>
    <col min="23" max="23" width="12.7109375" style="4" bestFit="1" customWidth="1"/>
    <col min="24" max="24" width="11.7109375" style="4" bestFit="1" customWidth="1"/>
    <col min="25" max="25" width="12.28515625" style="26" customWidth="1"/>
    <col min="26" max="26" width="15.140625" style="26" customWidth="1"/>
    <col min="27" max="27" width="11.5703125" style="26" customWidth="1"/>
    <col min="28" max="28" width="16.7109375" style="26" customWidth="1"/>
    <col min="29" max="29" width="12.85546875" style="26" customWidth="1"/>
    <col min="30" max="30" width="15.42578125" style="26" customWidth="1"/>
    <col min="31" max="31" width="40.5703125" style="1" customWidth="1"/>
    <col min="32" max="32" width="15.140625" style="1" bestFit="1" customWidth="1"/>
    <col min="33" max="33" width="18.85546875" style="1" bestFit="1" customWidth="1"/>
    <col min="34" max="34" width="22.42578125" style="1" bestFit="1" customWidth="1"/>
    <col min="35" max="35" width="7.5703125" style="1" bestFit="1" customWidth="1"/>
    <col min="36" max="36" width="13.140625" style="1" bestFit="1" customWidth="1"/>
    <col min="37" max="37" width="18" style="1" customWidth="1"/>
    <col min="38" max="38" width="24.5703125" style="1" bestFit="1" customWidth="1"/>
    <col min="39" max="39" width="18.7109375" style="1" bestFit="1" customWidth="1"/>
    <col min="40" max="40" width="14.7109375" style="4" bestFit="1" customWidth="1"/>
    <col min="41" max="41" width="15.140625" style="1" bestFit="1" customWidth="1"/>
    <col min="42" max="42" width="13.7109375" style="1" bestFit="1" customWidth="1"/>
    <col min="43" max="43" width="16.42578125" style="1" bestFit="1" customWidth="1"/>
    <col min="44" max="16384" width="9.140625" style="1"/>
  </cols>
  <sheetData>
    <row r="1" spans="1:43" s="7" customFormat="1" ht="19.5" customHeight="1" x14ac:dyDescent="0.3">
      <c r="A1" s="5"/>
      <c r="B1" s="6"/>
      <c r="C1" s="6"/>
      <c r="H1" s="8" t="s">
        <v>216</v>
      </c>
      <c r="I1" s="5"/>
      <c r="J1" s="5"/>
      <c r="K1" s="9"/>
      <c r="L1" s="5"/>
      <c r="M1" s="5"/>
      <c r="N1" s="6"/>
      <c r="O1" s="9"/>
      <c r="P1" s="6"/>
      <c r="Q1" s="6"/>
      <c r="S1" s="10"/>
      <c r="T1" s="5"/>
      <c r="U1" s="5"/>
      <c r="V1" s="5"/>
      <c r="W1" s="5"/>
      <c r="X1" s="5"/>
      <c r="Y1" s="24"/>
      <c r="Z1" s="24"/>
      <c r="AA1" s="24"/>
      <c r="AB1" s="24"/>
      <c r="AC1" s="24"/>
      <c r="AD1" s="24"/>
      <c r="AG1" s="5"/>
      <c r="AK1" s="5"/>
      <c r="AN1" s="6"/>
      <c r="AO1" s="5"/>
    </row>
    <row r="2" spans="1:43" s="7" customFormat="1" ht="19.5" customHeight="1" x14ac:dyDescent="0.3">
      <c r="A2" s="5"/>
      <c r="B2" s="6"/>
      <c r="C2" s="6"/>
      <c r="H2" s="8" t="s">
        <v>242</v>
      </c>
      <c r="I2" s="5"/>
      <c r="J2" s="5"/>
      <c r="K2" s="9"/>
      <c r="L2" s="5"/>
      <c r="M2" s="5"/>
      <c r="N2" s="6"/>
      <c r="O2" s="9"/>
      <c r="P2" s="6"/>
      <c r="Q2" s="6"/>
      <c r="S2" s="10"/>
      <c r="T2" s="5"/>
      <c r="U2" s="5"/>
      <c r="V2" s="5"/>
      <c r="W2" s="5"/>
      <c r="X2" s="5"/>
      <c r="Y2" s="24"/>
      <c r="Z2" s="24"/>
      <c r="AA2" s="24"/>
      <c r="AB2" s="24"/>
      <c r="AC2" s="24"/>
      <c r="AD2" s="24"/>
      <c r="AG2" s="5"/>
      <c r="AK2" s="5"/>
      <c r="AN2" s="6"/>
      <c r="AO2" s="5"/>
    </row>
    <row r="3" spans="1:43" s="7" customFormat="1" ht="19.5" customHeight="1" x14ac:dyDescent="0.3">
      <c r="A3" s="5"/>
      <c r="B3" s="6"/>
      <c r="C3" s="6"/>
      <c r="H3" s="8" t="s">
        <v>243</v>
      </c>
      <c r="I3" s="5"/>
      <c r="J3" s="5"/>
      <c r="K3" s="9"/>
      <c r="L3" s="5"/>
      <c r="M3" s="5"/>
      <c r="N3" s="6"/>
      <c r="O3" s="9"/>
      <c r="P3" s="6"/>
      <c r="Q3" s="6"/>
      <c r="S3" s="10"/>
      <c r="T3" s="5"/>
      <c r="U3" s="5"/>
      <c r="V3" s="5"/>
      <c r="W3" s="5"/>
      <c r="X3" s="5"/>
      <c r="Y3" s="24"/>
      <c r="Z3" s="24"/>
      <c r="AA3" s="24"/>
      <c r="AB3" s="24"/>
      <c r="AC3" s="24"/>
      <c r="AD3" s="24"/>
      <c r="AG3" s="5"/>
      <c r="AK3" s="5"/>
      <c r="AN3" s="6"/>
      <c r="AO3" s="5"/>
    </row>
    <row r="4" spans="1:43" s="11" customFormat="1" x14ac:dyDescent="0.25">
      <c r="A4" s="27" t="s">
        <v>217</v>
      </c>
      <c r="B4" s="12" t="s">
        <v>0</v>
      </c>
      <c r="C4" s="12" t="s">
        <v>1</v>
      </c>
      <c r="D4" s="13" t="s">
        <v>3</v>
      </c>
      <c r="E4" s="12" t="s">
        <v>4</v>
      </c>
      <c r="F4" s="12" t="s">
        <v>5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3" t="s">
        <v>15</v>
      </c>
      <c r="M4" s="15" t="s">
        <v>16</v>
      </c>
      <c r="N4" s="12" t="s">
        <v>17</v>
      </c>
      <c r="O4" s="12" t="s">
        <v>18</v>
      </c>
      <c r="P4" s="13" t="s">
        <v>19</v>
      </c>
      <c r="Q4" s="15" t="s">
        <v>20</v>
      </c>
      <c r="R4" s="12" t="s">
        <v>6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26</v>
      </c>
      <c r="Y4" s="25" t="s">
        <v>8</v>
      </c>
      <c r="Z4" s="25" t="s">
        <v>28</v>
      </c>
      <c r="AA4" s="25" t="s">
        <v>7</v>
      </c>
      <c r="AB4" s="25" t="s">
        <v>30</v>
      </c>
      <c r="AC4" s="25" t="s">
        <v>31</v>
      </c>
      <c r="AD4" s="25" t="s">
        <v>32</v>
      </c>
      <c r="AE4" s="12" t="s">
        <v>33</v>
      </c>
      <c r="AF4" s="12" t="s">
        <v>34</v>
      </c>
      <c r="AG4" s="12" t="s">
        <v>35</v>
      </c>
      <c r="AH4" s="12" t="s">
        <v>36</v>
      </c>
      <c r="AI4" s="12" t="s">
        <v>37</v>
      </c>
      <c r="AJ4" s="12" t="s">
        <v>38</v>
      </c>
      <c r="AK4" s="12" t="s">
        <v>39</v>
      </c>
      <c r="AL4" s="12" t="s">
        <v>41</v>
      </c>
      <c r="AM4" s="12" t="s">
        <v>42</v>
      </c>
      <c r="AN4" s="13" t="s">
        <v>2</v>
      </c>
      <c r="AO4" s="12" t="s">
        <v>27</v>
      </c>
      <c r="AP4" s="12" t="s">
        <v>40</v>
      </c>
      <c r="AQ4" s="14" t="s">
        <v>9</v>
      </c>
    </row>
    <row r="5" spans="1:43" s="3" customFormat="1" x14ac:dyDescent="0.25">
      <c r="A5" s="28"/>
      <c r="B5" s="29">
        <v>13124475</v>
      </c>
      <c r="C5" s="29" t="s">
        <v>43</v>
      </c>
      <c r="D5" s="30">
        <v>43496</v>
      </c>
      <c r="E5" s="29" t="s">
        <v>57</v>
      </c>
      <c r="F5" s="29" t="s">
        <v>58</v>
      </c>
      <c r="G5" s="29" t="s">
        <v>61</v>
      </c>
      <c r="H5" s="29" t="s">
        <v>62</v>
      </c>
      <c r="I5" s="29" t="s">
        <v>63</v>
      </c>
      <c r="J5" s="29">
        <v>708</v>
      </c>
      <c r="K5" s="29" t="s">
        <v>64</v>
      </c>
      <c r="L5" s="30">
        <v>43496</v>
      </c>
      <c r="M5" s="31">
        <v>0.63541666666666663</v>
      </c>
      <c r="N5" s="29">
        <v>314</v>
      </c>
      <c r="O5" s="29" t="s">
        <v>51</v>
      </c>
      <c r="P5" s="30">
        <v>43496</v>
      </c>
      <c r="Q5" s="31">
        <v>0.68402777777777779</v>
      </c>
      <c r="R5" s="32" t="s">
        <v>59</v>
      </c>
      <c r="S5" s="29" t="s">
        <v>66</v>
      </c>
      <c r="T5" s="29" t="s">
        <v>127</v>
      </c>
      <c r="U5" s="29">
        <v>272723</v>
      </c>
      <c r="V5" s="29">
        <v>5068</v>
      </c>
      <c r="W5" s="29">
        <v>5666473500</v>
      </c>
      <c r="X5" s="29" t="s">
        <v>167</v>
      </c>
      <c r="Y5" s="33">
        <v>24225</v>
      </c>
      <c r="Z5" s="35">
        <v>14122</v>
      </c>
      <c r="AA5" s="33">
        <v>38347</v>
      </c>
      <c r="AB5" s="33">
        <v>2000</v>
      </c>
      <c r="AC5" s="28">
        <v>0</v>
      </c>
      <c r="AD5" s="33">
        <f t="shared" ref="AD5:AD35" si="0">AA5+AB5+AC5</f>
        <v>40347</v>
      </c>
      <c r="AE5" s="29" t="s">
        <v>238</v>
      </c>
      <c r="AF5" s="29" t="s">
        <v>237</v>
      </c>
      <c r="AG5" s="29" t="s">
        <v>53</v>
      </c>
      <c r="AH5" s="29" t="s">
        <v>65</v>
      </c>
      <c r="AI5" s="29" t="s">
        <v>64</v>
      </c>
      <c r="AJ5" s="29" t="s">
        <v>51</v>
      </c>
      <c r="AK5" s="29" t="s">
        <v>55</v>
      </c>
      <c r="AL5" s="29" t="s">
        <v>56</v>
      </c>
      <c r="AM5" s="29" t="s">
        <v>186</v>
      </c>
      <c r="AN5" s="30">
        <v>43496</v>
      </c>
      <c r="AO5" s="33">
        <v>38347</v>
      </c>
      <c r="AP5" s="29" t="s">
        <v>46</v>
      </c>
      <c r="AQ5" s="34" t="s">
        <v>60</v>
      </c>
    </row>
    <row r="6" spans="1:43" x14ac:dyDescent="0.25">
      <c r="A6" s="36"/>
      <c r="B6" s="37">
        <v>13115030</v>
      </c>
      <c r="C6" s="37" t="s">
        <v>43</v>
      </c>
      <c r="D6" s="38">
        <v>43497</v>
      </c>
      <c r="E6" s="36" t="s">
        <v>69</v>
      </c>
      <c r="F6" s="36" t="s">
        <v>70</v>
      </c>
      <c r="G6" s="36" t="s">
        <v>73</v>
      </c>
      <c r="H6" s="36" t="s">
        <v>49</v>
      </c>
      <c r="I6" s="36" t="s">
        <v>50</v>
      </c>
      <c r="J6" s="37">
        <v>725</v>
      </c>
      <c r="K6" s="36" t="s">
        <v>51</v>
      </c>
      <c r="L6" s="38">
        <v>43499</v>
      </c>
      <c r="M6" s="39">
        <v>0.45833333333333331</v>
      </c>
      <c r="N6" s="37">
        <v>742</v>
      </c>
      <c r="O6" s="37" t="s">
        <v>64</v>
      </c>
      <c r="P6" s="38">
        <v>43499</v>
      </c>
      <c r="Q6" s="40">
        <v>0.50694444444444442</v>
      </c>
      <c r="R6" s="36" t="s">
        <v>71</v>
      </c>
      <c r="S6" s="36" t="s">
        <v>66</v>
      </c>
      <c r="T6" s="37" t="s">
        <v>74</v>
      </c>
      <c r="U6" s="37">
        <v>397186</v>
      </c>
      <c r="V6" s="37">
        <v>5035</v>
      </c>
      <c r="W6" s="37">
        <v>5667610017</v>
      </c>
      <c r="X6" s="37" t="s">
        <v>75</v>
      </c>
      <c r="Y6" s="28">
        <v>0</v>
      </c>
      <c r="Z6" s="35">
        <v>6700</v>
      </c>
      <c r="AA6" s="35">
        <v>6700</v>
      </c>
      <c r="AB6" s="28">
        <v>0</v>
      </c>
      <c r="AC6" s="28">
        <v>0</v>
      </c>
      <c r="AD6" s="33">
        <f t="shared" si="0"/>
        <v>6700</v>
      </c>
      <c r="AE6" s="41" t="s">
        <v>76</v>
      </c>
      <c r="AF6" s="36" t="s">
        <v>77</v>
      </c>
      <c r="AG6" s="36" t="s">
        <v>53</v>
      </c>
      <c r="AH6" s="36" t="s">
        <v>78</v>
      </c>
      <c r="AI6" s="36" t="s">
        <v>51</v>
      </c>
      <c r="AJ6" s="36" t="s">
        <v>64</v>
      </c>
      <c r="AK6" s="42" t="s">
        <v>55</v>
      </c>
      <c r="AL6" s="42" t="s">
        <v>56</v>
      </c>
      <c r="AM6" s="36" t="s">
        <v>241</v>
      </c>
      <c r="AN6" s="38">
        <v>43497</v>
      </c>
      <c r="AO6" s="35">
        <v>6700</v>
      </c>
      <c r="AP6" s="42" t="s">
        <v>46</v>
      </c>
      <c r="AQ6" s="36" t="s">
        <v>72</v>
      </c>
    </row>
    <row r="7" spans="1:43" x14ac:dyDescent="0.25">
      <c r="A7" s="36"/>
      <c r="B7" s="37">
        <v>13115030</v>
      </c>
      <c r="C7" s="37" t="s">
        <v>79</v>
      </c>
      <c r="D7" s="38">
        <v>43497</v>
      </c>
      <c r="E7" s="36" t="s">
        <v>69</v>
      </c>
      <c r="F7" s="36" t="s">
        <v>239</v>
      </c>
      <c r="G7" s="36" t="s">
        <v>81</v>
      </c>
      <c r="H7" s="36" t="s">
        <v>82</v>
      </c>
      <c r="I7" s="36" t="s">
        <v>83</v>
      </c>
      <c r="J7" s="37">
        <v>483</v>
      </c>
      <c r="K7" s="36" t="s">
        <v>84</v>
      </c>
      <c r="L7" s="38">
        <v>43498</v>
      </c>
      <c r="M7" s="40">
        <v>0.78819444444444453</v>
      </c>
      <c r="N7" s="37">
        <v>530</v>
      </c>
      <c r="O7" s="37" t="s">
        <v>51</v>
      </c>
      <c r="P7" s="38">
        <v>43498</v>
      </c>
      <c r="Q7" s="40">
        <v>0.91319444444444453</v>
      </c>
      <c r="R7" s="36" t="s">
        <v>59</v>
      </c>
      <c r="S7" s="36" t="s">
        <v>66</v>
      </c>
      <c r="T7" s="37" t="s">
        <v>74</v>
      </c>
      <c r="U7" s="37">
        <v>397186</v>
      </c>
      <c r="V7" s="37">
        <v>5035</v>
      </c>
      <c r="W7" s="37">
        <v>5667610017</v>
      </c>
      <c r="X7" s="37" t="s">
        <v>75</v>
      </c>
      <c r="Y7" s="28">
        <v>0</v>
      </c>
      <c r="Z7" s="35">
        <v>46466</v>
      </c>
      <c r="AA7" s="35">
        <v>46466</v>
      </c>
      <c r="AB7" s="28">
        <v>0</v>
      </c>
      <c r="AC7" s="28">
        <v>0</v>
      </c>
      <c r="AD7" s="33">
        <f t="shared" si="0"/>
        <v>46466</v>
      </c>
      <c r="AE7" s="41" t="s">
        <v>76</v>
      </c>
      <c r="AF7" s="36" t="s">
        <v>77</v>
      </c>
      <c r="AG7" s="36" t="s">
        <v>53</v>
      </c>
      <c r="AH7" s="36" t="s">
        <v>85</v>
      </c>
      <c r="AI7" s="36" t="s">
        <v>84</v>
      </c>
      <c r="AJ7" s="36" t="s">
        <v>51</v>
      </c>
      <c r="AK7" s="42" t="s">
        <v>55</v>
      </c>
      <c r="AL7" s="42" t="s">
        <v>56</v>
      </c>
      <c r="AM7" s="36" t="s">
        <v>241</v>
      </c>
      <c r="AN7" s="38">
        <v>43497</v>
      </c>
      <c r="AO7" s="35">
        <v>46466</v>
      </c>
      <c r="AP7" s="42" t="s">
        <v>46</v>
      </c>
      <c r="AQ7" s="36" t="s">
        <v>80</v>
      </c>
    </row>
    <row r="8" spans="1:43" x14ac:dyDescent="0.25">
      <c r="A8" s="36"/>
      <c r="B8" s="37">
        <v>13118135</v>
      </c>
      <c r="C8" s="37" t="s">
        <v>43</v>
      </c>
      <c r="D8" s="38">
        <v>43499</v>
      </c>
      <c r="E8" s="36" t="s">
        <v>86</v>
      </c>
      <c r="F8" s="36" t="s">
        <v>87</v>
      </c>
      <c r="G8" s="36" t="s">
        <v>88</v>
      </c>
      <c r="H8" s="36" t="s">
        <v>89</v>
      </c>
      <c r="I8" s="36" t="s">
        <v>90</v>
      </c>
      <c r="J8" s="37">
        <v>710</v>
      </c>
      <c r="K8" s="36" t="s">
        <v>91</v>
      </c>
      <c r="L8" s="38">
        <v>43505</v>
      </c>
      <c r="M8" s="40">
        <v>0.3576388888888889</v>
      </c>
      <c r="N8" s="37">
        <v>7005</v>
      </c>
      <c r="O8" s="37" t="s">
        <v>51</v>
      </c>
      <c r="P8" s="38">
        <v>43505</v>
      </c>
      <c r="Q8" s="40">
        <v>0.40277777777777773</v>
      </c>
      <c r="R8" s="36" t="s">
        <v>71</v>
      </c>
      <c r="S8" s="29" t="s">
        <v>66</v>
      </c>
      <c r="T8" s="37" t="s">
        <v>92</v>
      </c>
      <c r="U8" s="37">
        <v>642210</v>
      </c>
      <c r="V8" s="37">
        <v>5035</v>
      </c>
      <c r="W8" s="37">
        <v>5667770600</v>
      </c>
      <c r="X8" s="37" t="s">
        <v>93</v>
      </c>
      <c r="Y8" s="35">
        <v>26100</v>
      </c>
      <c r="Z8" s="35">
        <v>13200</v>
      </c>
      <c r="AA8" s="35">
        <v>39300</v>
      </c>
      <c r="AB8" s="35">
        <v>2000</v>
      </c>
      <c r="AC8" s="28">
        <v>0</v>
      </c>
      <c r="AD8" s="33">
        <f t="shared" si="0"/>
        <v>41300</v>
      </c>
      <c r="AE8" s="36" t="s">
        <v>94</v>
      </c>
      <c r="AF8" s="29" t="s">
        <v>95</v>
      </c>
      <c r="AG8" s="36" t="s">
        <v>53</v>
      </c>
      <c r="AH8" s="36" t="s">
        <v>96</v>
      </c>
      <c r="AI8" s="36" t="s">
        <v>91</v>
      </c>
      <c r="AJ8" s="36" t="s">
        <v>51</v>
      </c>
      <c r="AK8" s="42" t="s">
        <v>55</v>
      </c>
      <c r="AL8" s="42" t="s">
        <v>56</v>
      </c>
      <c r="AM8" s="36" t="s">
        <v>186</v>
      </c>
      <c r="AN8" s="38">
        <v>43499</v>
      </c>
      <c r="AO8" s="35">
        <v>39300</v>
      </c>
      <c r="AP8" s="42" t="s">
        <v>46</v>
      </c>
      <c r="AQ8" s="36" t="s">
        <v>206</v>
      </c>
    </row>
    <row r="9" spans="1:43" x14ac:dyDescent="0.25">
      <c r="A9" s="36"/>
      <c r="B9" s="37">
        <v>13114615</v>
      </c>
      <c r="C9" s="37" t="s">
        <v>79</v>
      </c>
      <c r="D9" s="38">
        <v>43500</v>
      </c>
      <c r="E9" s="36" t="s">
        <v>97</v>
      </c>
      <c r="F9" s="36" t="s">
        <v>98</v>
      </c>
      <c r="G9" s="36" t="s">
        <v>101</v>
      </c>
      <c r="H9" s="36" t="s">
        <v>102</v>
      </c>
      <c r="I9" s="36" t="s">
        <v>103</v>
      </c>
      <c r="J9" s="37">
        <v>394</v>
      </c>
      <c r="K9" s="36" t="s">
        <v>104</v>
      </c>
      <c r="L9" s="38">
        <v>43500</v>
      </c>
      <c r="M9" s="40">
        <v>0.61111111111111105</v>
      </c>
      <c r="N9" s="37">
        <v>218</v>
      </c>
      <c r="O9" s="37" t="s">
        <v>51</v>
      </c>
      <c r="P9" s="38">
        <v>43500</v>
      </c>
      <c r="Q9" s="40">
        <v>0.69444444444444453</v>
      </c>
      <c r="R9" s="36" t="s">
        <v>99</v>
      </c>
      <c r="S9" s="36" t="s">
        <v>66</v>
      </c>
      <c r="T9" s="37" t="s">
        <v>105</v>
      </c>
      <c r="U9" s="37">
        <v>589939</v>
      </c>
      <c r="V9" s="37">
        <v>5055</v>
      </c>
      <c r="W9" s="37">
        <v>5668489060</v>
      </c>
      <c r="X9" s="37" t="s">
        <v>106</v>
      </c>
      <c r="Y9" s="28">
        <v>0</v>
      </c>
      <c r="Z9" s="35">
        <v>31567</v>
      </c>
      <c r="AA9" s="35">
        <v>31567</v>
      </c>
      <c r="AB9" s="28">
        <v>0</v>
      </c>
      <c r="AC9" s="28">
        <v>0</v>
      </c>
      <c r="AD9" s="33">
        <f t="shared" si="0"/>
        <v>31567</v>
      </c>
      <c r="AE9" s="41" t="s">
        <v>107</v>
      </c>
      <c r="AF9" s="36" t="s">
        <v>68</v>
      </c>
      <c r="AG9" s="36" t="s">
        <v>53</v>
      </c>
      <c r="AH9" s="36" t="s">
        <v>108</v>
      </c>
      <c r="AI9" s="36" t="s">
        <v>104</v>
      </c>
      <c r="AJ9" s="36" t="s">
        <v>51</v>
      </c>
      <c r="AK9" s="42" t="s">
        <v>55</v>
      </c>
      <c r="AL9" s="42" t="s">
        <v>56</v>
      </c>
      <c r="AM9" s="36" t="s">
        <v>241</v>
      </c>
      <c r="AN9" s="38">
        <v>43494</v>
      </c>
      <c r="AO9" s="35">
        <v>31567</v>
      </c>
      <c r="AP9" s="42" t="s">
        <v>46</v>
      </c>
      <c r="AQ9" s="36" t="s">
        <v>100</v>
      </c>
    </row>
    <row r="10" spans="1:43" x14ac:dyDescent="0.25">
      <c r="A10" s="36"/>
      <c r="B10" s="37">
        <v>13120759</v>
      </c>
      <c r="C10" s="37" t="s">
        <v>43</v>
      </c>
      <c r="D10" s="38">
        <v>43500</v>
      </c>
      <c r="E10" s="36" t="s">
        <v>109</v>
      </c>
      <c r="F10" s="36" t="s">
        <v>110</v>
      </c>
      <c r="G10" s="36" t="s">
        <v>113</v>
      </c>
      <c r="H10" s="36" t="s">
        <v>49</v>
      </c>
      <c r="I10" s="36" t="s">
        <v>50</v>
      </c>
      <c r="J10" s="37">
        <v>725</v>
      </c>
      <c r="K10" s="36" t="s">
        <v>51</v>
      </c>
      <c r="L10" s="38">
        <v>43501</v>
      </c>
      <c r="M10" s="40">
        <v>0.45833333333333331</v>
      </c>
      <c r="N10" s="37">
        <v>742</v>
      </c>
      <c r="O10" s="37" t="s">
        <v>64</v>
      </c>
      <c r="P10" s="38">
        <v>43501</v>
      </c>
      <c r="Q10" s="40">
        <v>0.50694444444444442</v>
      </c>
      <c r="R10" s="36" t="s">
        <v>111</v>
      </c>
      <c r="S10" s="36" t="s">
        <v>66</v>
      </c>
      <c r="T10" s="37" t="s">
        <v>114</v>
      </c>
      <c r="U10" s="37">
        <v>591069</v>
      </c>
      <c r="V10" s="37">
        <v>5035</v>
      </c>
      <c r="W10" s="37">
        <v>5667610006</v>
      </c>
      <c r="X10" s="37" t="s">
        <v>115</v>
      </c>
      <c r="Y10" s="35">
        <v>8992</v>
      </c>
      <c r="Z10" s="35">
        <v>26567</v>
      </c>
      <c r="AA10" s="35">
        <v>35559</v>
      </c>
      <c r="AB10" s="35">
        <v>2000</v>
      </c>
      <c r="AC10" s="28">
        <v>0</v>
      </c>
      <c r="AD10" s="33">
        <f t="shared" si="0"/>
        <v>37559</v>
      </c>
      <c r="AE10" s="36" t="s">
        <v>116</v>
      </c>
      <c r="AF10" s="36" t="s">
        <v>117</v>
      </c>
      <c r="AG10" s="36" t="s">
        <v>53</v>
      </c>
      <c r="AH10" s="36" t="s">
        <v>78</v>
      </c>
      <c r="AI10" s="36" t="s">
        <v>51</v>
      </c>
      <c r="AJ10" s="36" t="s">
        <v>64</v>
      </c>
      <c r="AK10" s="42" t="s">
        <v>55</v>
      </c>
      <c r="AL10" s="42" t="s">
        <v>56</v>
      </c>
      <c r="AM10" s="36" t="s">
        <v>186</v>
      </c>
      <c r="AN10" s="38">
        <v>43500</v>
      </c>
      <c r="AO10" s="35">
        <v>35559</v>
      </c>
      <c r="AP10" s="42" t="s">
        <v>46</v>
      </c>
      <c r="AQ10" s="36" t="s">
        <v>112</v>
      </c>
    </row>
    <row r="11" spans="1:43" x14ac:dyDescent="0.25">
      <c r="A11" s="36"/>
      <c r="B11" s="37">
        <v>13120747</v>
      </c>
      <c r="C11" s="37" t="s">
        <v>43</v>
      </c>
      <c r="D11" s="38">
        <v>43500</v>
      </c>
      <c r="E11" s="36" t="s">
        <v>118</v>
      </c>
      <c r="F11" s="36" t="s">
        <v>119</v>
      </c>
      <c r="G11" s="36" t="s">
        <v>113</v>
      </c>
      <c r="H11" s="36" t="s">
        <v>49</v>
      </c>
      <c r="I11" s="36" t="s">
        <v>50</v>
      </c>
      <c r="J11" s="37">
        <v>725</v>
      </c>
      <c r="K11" s="36" t="s">
        <v>51</v>
      </c>
      <c r="L11" s="38">
        <v>43501</v>
      </c>
      <c r="M11" s="40">
        <v>0.45833333333333331</v>
      </c>
      <c r="N11" s="37">
        <v>742</v>
      </c>
      <c r="O11" s="37" t="s">
        <v>64</v>
      </c>
      <c r="P11" s="38">
        <v>43501</v>
      </c>
      <c r="Q11" s="40">
        <v>0.50694444444444442</v>
      </c>
      <c r="R11" s="36" t="s">
        <v>111</v>
      </c>
      <c r="S11" s="36" t="s">
        <v>66</v>
      </c>
      <c r="T11" s="37" t="s">
        <v>120</v>
      </c>
      <c r="U11" s="37">
        <v>564265</v>
      </c>
      <c r="V11" s="37">
        <v>5035</v>
      </c>
      <c r="W11" s="37">
        <v>5667610006</v>
      </c>
      <c r="X11" s="37" t="s">
        <v>115</v>
      </c>
      <c r="Y11" s="35">
        <v>8992</v>
      </c>
      <c r="Z11" s="35">
        <v>26567</v>
      </c>
      <c r="AA11" s="35">
        <v>35559</v>
      </c>
      <c r="AB11" s="35">
        <v>2000</v>
      </c>
      <c r="AC11" s="28">
        <v>0</v>
      </c>
      <c r="AD11" s="33">
        <f t="shared" si="0"/>
        <v>37559</v>
      </c>
      <c r="AE11" s="36" t="s">
        <v>116</v>
      </c>
      <c r="AF11" s="36" t="s">
        <v>117</v>
      </c>
      <c r="AG11" s="36" t="s">
        <v>53</v>
      </c>
      <c r="AH11" s="36" t="s">
        <v>78</v>
      </c>
      <c r="AI11" s="36" t="s">
        <v>51</v>
      </c>
      <c r="AJ11" s="36" t="s">
        <v>64</v>
      </c>
      <c r="AK11" s="42" t="s">
        <v>55</v>
      </c>
      <c r="AL11" s="42" t="s">
        <v>56</v>
      </c>
      <c r="AM11" s="36" t="s">
        <v>186</v>
      </c>
      <c r="AN11" s="38">
        <v>43500</v>
      </c>
      <c r="AO11" s="35">
        <v>35559</v>
      </c>
      <c r="AP11" s="42" t="s">
        <v>46</v>
      </c>
      <c r="AQ11" s="36" t="s">
        <v>112</v>
      </c>
    </row>
    <row r="12" spans="1:43" x14ac:dyDescent="0.25">
      <c r="A12" s="36"/>
      <c r="B12" s="37">
        <v>13066398</v>
      </c>
      <c r="C12" s="37" t="s">
        <v>43</v>
      </c>
      <c r="D12" s="38">
        <v>43501</v>
      </c>
      <c r="E12" s="36" t="s">
        <v>234</v>
      </c>
      <c r="F12" s="36" t="s">
        <v>121</v>
      </c>
      <c r="G12" s="36" t="s">
        <v>122</v>
      </c>
      <c r="H12" s="36" t="s">
        <v>89</v>
      </c>
      <c r="I12" s="36" t="s">
        <v>90</v>
      </c>
      <c r="J12" s="37">
        <v>710</v>
      </c>
      <c r="K12" s="36" t="s">
        <v>51</v>
      </c>
      <c r="L12" s="38">
        <v>43504</v>
      </c>
      <c r="M12" s="40">
        <v>0.29166666666666669</v>
      </c>
      <c r="N12" s="37">
        <v>7004</v>
      </c>
      <c r="O12" s="37" t="s">
        <v>64</v>
      </c>
      <c r="P12" s="38">
        <v>43504</v>
      </c>
      <c r="Q12" s="40">
        <v>0.33680555555555558</v>
      </c>
      <c r="R12" s="36" t="s">
        <v>46</v>
      </c>
      <c r="S12" s="36" t="s">
        <v>66</v>
      </c>
      <c r="T12" s="37" t="s">
        <v>232</v>
      </c>
      <c r="U12" s="37">
        <v>564701</v>
      </c>
      <c r="V12" s="37">
        <v>5068</v>
      </c>
      <c r="W12" s="37">
        <v>5666910513</v>
      </c>
      <c r="X12" s="37" t="s">
        <v>167</v>
      </c>
      <c r="Y12" s="35">
        <v>48400</v>
      </c>
      <c r="Z12" s="35">
        <v>20230</v>
      </c>
      <c r="AA12" s="35">
        <v>68630</v>
      </c>
      <c r="AB12" s="35">
        <v>2000</v>
      </c>
      <c r="AC12" s="28">
        <v>0</v>
      </c>
      <c r="AD12" s="33">
        <f t="shared" si="0"/>
        <v>70630</v>
      </c>
      <c r="AE12" s="36"/>
      <c r="AF12" s="36" t="s">
        <v>77</v>
      </c>
      <c r="AG12" s="36" t="s">
        <v>53</v>
      </c>
      <c r="AH12" s="36" t="s">
        <v>231</v>
      </c>
      <c r="AI12" s="36" t="s">
        <v>51</v>
      </c>
      <c r="AJ12" s="36" t="s">
        <v>64</v>
      </c>
      <c r="AK12" s="42" t="s">
        <v>55</v>
      </c>
      <c r="AL12" s="42" t="s">
        <v>56</v>
      </c>
      <c r="AM12" s="36" t="s">
        <v>186</v>
      </c>
      <c r="AN12" s="38">
        <v>43501</v>
      </c>
      <c r="AO12" s="35">
        <v>68630</v>
      </c>
      <c r="AP12" s="42" t="s">
        <v>46</v>
      </c>
      <c r="AQ12" s="36" t="s">
        <v>139</v>
      </c>
    </row>
    <row r="13" spans="1:43" x14ac:dyDescent="0.25">
      <c r="A13" s="36"/>
      <c r="B13" s="37">
        <v>13066398</v>
      </c>
      <c r="C13" s="37" t="s">
        <v>43</v>
      </c>
      <c r="D13" s="38">
        <v>43501</v>
      </c>
      <c r="E13" s="36" t="s">
        <v>234</v>
      </c>
      <c r="F13" s="36" t="s">
        <v>121</v>
      </c>
      <c r="G13" s="36" t="s">
        <v>122</v>
      </c>
      <c r="H13" s="36" t="s">
        <v>89</v>
      </c>
      <c r="I13" s="36" t="s">
        <v>90</v>
      </c>
      <c r="J13" s="37">
        <v>710</v>
      </c>
      <c r="K13" s="36" t="s">
        <v>64</v>
      </c>
      <c r="L13" s="38">
        <v>43504</v>
      </c>
      <c r="M13" s="40">
        <v>0.64236111111111105</v>
      </c>
      <c r="N13" s="37">
        <v>7159</v>
      </c>
      <c r="O13" s="37" t="s">
        <v>51</v>
      </c>
      <c r="P13" s="38">
        <v>43504</v>
      </c>
      <c r="Q13" s="40">
        <v>0.6875</v>
      </c>
      <c r="R13" s="36" t="s">
        <v>46</v>
      </c>
      <c r="S13" s="36" t="s">
        <v>66</v>
      </c>
      <c r="T13" s="37" t="s">
        <v>232</v>
      </c>
      <c r="U13" s="37">
        <v>564701</v>
      </c>
      <c r="V13" s="37">
        <v>5068</v>
      </c>
      <c r="W13" s="37">
        <v>5666910513</v>
      </c>
      <c r="X13" s="37" t="s">
        <v>167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6"/>
      <c r="AF13" s="36" t="s">
        <v>77</v>
      </c>
      <c r="AG13" s="36" t="s">
        <v>53</v>
      </c>
      <c r="AH13" s="36" t="s">
        <v>96</v>
      </c>
      <c r="AI13" s="36" t="s">
        <v>64</v>
      </c>
      <c r="AJ13" s="36" t="s">
        <v>51</v>
      </c>
      <c r="AK13" s="42" t="s">
        <v>55</v>
      </c>
      <c r="AL13" s="42" t="s">
        <v>56</v>
      </c>
      <c r="AM13" s="36" t="s">
        <v>186</v>
      </c>
      <c r="AN13" s="38">
        <v>43501</v>
      </c>
      <c r="AO13" s="28">
        <v>0</v>
      </c>
      <c r="AP13" s="42" t="s">
        <v>46</v>
      </c>
      <c r="AQ13" s="36" t="s">
        <v>139</v>
      </c>
    </row>
    <row r="14" spans="1:43" x14ac:dyDescent="0.25">
      <c r="A14" s="36"/>
      <c r="B14" s="37">
        <v>13121297</v>
      </c>
      <c r="C14" s="37" t="s">
        <v>43</v>
      </c>
      <c r="D14" s="38">
        <v>43501</v>
      </c>
      <c r="E14" s="36" t="s">
        <v>57</v>
      </c>
      <c r="F14" s="36" t="s">
        <v>123</v>
      </c>
      <c r="G14" s="36" t="s">
        <v>126</v>
      </c>
      <c r="H14" s="36" t="s">
        <v>49</v>
      </c>
      <c r="I14" s="36" t="s">
        <v>50</v>
      </c>
      <c r="J14" s="37">
        <v>725</v>
      </c>
      <c r="K14" s="36" t="s">
        <v>51</v>
      </c>
      <c r="L14" s="38">
        <v>43502</v>
      </c>
      <c r="M14" s="39">
        <v>0.29166666666666669</v>
      </c>
      <c r="N14" s="37">
        <v>740</v>
      </c>
      <c r="O14" s="37" t="s">
        <v>64</v>
      </c>
      <c r="P14" s="38">
        <v>43502</v>
      </c>
      <c r="Q14" s="40">
        <v>0.34027777777777773</v>
      </c>
      <c r="R14" s="36" t="s">
        <v>124</v>
      </c>
      <c r="S14" s="36" t="s">
        <v>66</v>
      </c>
      <c r="T14" s="37" t="s">
        <v>127</v>
      </c>
      <c r="U14" s="37">
        <v>272723</v>
      </c>
      <c r="V14" s="37">
        <v>5068</v>
      </c>
      <c r="W14" s="37">
        <v>5666473500</v>
      </c>
      <c r="X14" s="37" t="s">
        <v>128</v>
      </c>
      <c r="Y14" s="35">
        <v>22480</v>
      </c>
      <c r="Z14" s="35">
        <v>27198</v>
      </c>
      <c r="AA14" s="35">
        <v>49678</v>
      </c>
      <c r="AB14" s="35">
        <v>2000</v>
      </c>
      <c r="AC14" s="28">
        <v>0</v>
      </c>
      <c r="AD14" s="33">
        <f t="shared" si="0"/>
        <v>51678</v>
      </c>
      <c r="AE14" s="41" t="s">
        <v>129</v>
      </c>
      <c r="AF14" s="36" t="s">
        <v>77</v>
      </c>
      <c r="AG14" s="36" t="s">
        <v>53</v>
      </c>
      <c r="AH14" s="36" t="s">
        <v>78</v>
      </c>
      <c r="AI14" s="36" t="s">
        <v>51</v>
      </c>
      <c r="AJ14" s="36" t="s">
        <v>64</v>
      </c>
      <c r="AK14" s="42" t="s">
        <v>55</v>
      </c>
      <c r="AL14" s="42" t="s">
        <v>56</v>
      </c>
      <c r="AM14" s="36" t="s">
        <v>186</v>
      </c>
      <c r="AN14" s="38">
        <v>43501</v>
      </c>
      <c r="AO14" s="35">
        <v>49678</v>
      </c>
      <c r="AP14" s="42" t="s">
        <v>46</v>
      </c>
      <c r="AQ14" s="36" t="s">
        <v>125</v>
      </c>
    </row>
    <row r="15" spans="1:43" s="3" customFormat="1" x14ac:dyDescent="0.25">
      <c r="A15" s="28"/>
      <c r="B15" s="29">
        <v>13120116</v>
      </c>
      <c r="C15" s="29" t="s">
        <v>43</v>
      </c>
      <c r="D15" s="38">
        <v>43501</v>
      </c>
      <c r="E15" s="29" t="s">
        <v>44</v>
      </c>
      <c r="F15" s="29" t="s">
        <v>45</v>
      </c>
      <c r="G15" s="29" t="s">
        <v>48</v>
      </c>
      <c r="H15" s="29" t="s">
        <v>49</v>
      </c>
      <c r="I15" s="29" t="s">
        <v>50</v>
      </c>
      <c r="J15" s="29">
        <v>725</v>
      </c>
      <c r="K15" s="29" t="s">
        <v>51</v>
      </c>
      <c r="L15" s="30">
        <v>43502</v>
      </c>
      <c r="M15" s="31">
        <v>0.29166666666666669</v>
      </c>
      <c r="N15" s="29">
        <v>720</v>
      </c>
      <c r="O15" s="29" t="s">
        <v>52</v>
      </c>
      <c r="P15" s="30">
        <v>43502</v>
      </c>
      <c r="Q15" s="31">
        <v>0.34375</v>
      </c>
      <c r="R15" s="32" t="s">
        <v>46</v>
      </c>
      <c r="S15" s="29" t="s">
        <v>164</v>
      </c>
      <c r="T15" s="29" t="s">
        <v>165</v>
      </c>
      <c r="U15" s="29" t="s">
        <v>230</v>
      </c>
      <c r="V15" s="29">
        <v>5035</v>
      </c>
      <c r="W15" s="29">
        <v>5667770925</v>
      </c>
      <c r="X15" s="29" t="s">
        <v>167</v>
      </c>
      <c r="Y15" s="33">
        <v>12560</v>
      </c>
      <c r="Z15" s="33">
        <v>19506</v>
      </c>
      <c r="AA15" s="33">
        <v>32066</v>
      </c>
      <c r="AB15" s="33">
        <v>2000</v>
      </c>
      <c r="AC15" s="28">
        <v>0</v>
      </c>
      <c r="AD15" s="33">
        <f>AA15+AB15+AC15</f>
        <v>34066</v>
      </c>
      <c r="AE15" s="29"/>
      <c r="AF15" s="29" t="s">
        <v>77</v>
      </c>
      <c r="AG15" s="29" t="s">
        <v>53</v>
      </c>
      <c r="AH15" s="29" t="s">
        <v>54</v>
      </c>
      <c r="AI15" s="29" t="s">
        <v>51</v>
      </c>
      <c r="AJ15" s="29" t="s">
        <v>52</v>
      </c>
      <c r="AK15" s="28" t="s">
        <v>55</v>
      </c>
      <c r="AL15" s="28" t="s">
        <v>56</v>
      </c>
      <c r="AM15" s="29" t="s">
        <v>186</v>
      </c>
      <c r="AN15" s="30">
        <v>43501</v>
      </c>
      <c r="AO15" s="33">
        <v>32066</v>
      </c>
      <c r="AP15" s="28" t="s">
        <v>46</v>
      </c>
      <c r="AQ15" s="34" t="s">
        <v>47</v>
      </c>
    </row>
    <row r="16" spans="1:43" x14ac:dyDescent="0.25">
      <c r="A16" s="36"/>
      <c r="B16" s="37">
        <v>13119645</v>
      </c>
      <c r="C16" s="37" t="s">
        <v>43</v>
      </c>
      <c r="D16" s="38">
        <v>43501</v>
      </c>
      <c r="E16" s="36" t="s">
        <v>233</v>
      </c>
      <c r="F16" s="36" t="s">
        <v>130</v>
      </c>
      <c r="G16" s="36" t="s">
        <v>131</v>
      </c>
      <c r="H16" s="36" t="s">
        <v>89</v>
      </c>
      <c r="I16" s="36" t="s">
        <v>90</v>
      </c>
      <c r="J16" s="37">
        <v>710</v>
      </c>
      <c r="K16" s="36" t="s">
        <v>51</v>
      </c>
      <c r="L16" s="38">
        <v>43516</v>
      </c>
      <c r="M16" s="40">
        <v>0.29166666666666669</v>
      </c>
      <c r="N16" s="37">
        <v>7004</v>
      </c>
      <c r="O16" s="37" t="s">
        <v>64</v>
      </c>
      <c r="P16" s="38">
        <v>43516</v>
      </c>
      <c r="Q16" s="40">
        <v>0.33680555555555558</v>
      </c>
      <c r="R16" s="36" t="s">
        <v>46</v>
      </c>
      <c r="S16" s="36" t="s">
        <v>66</v>
      </c>
      <c r="T16" s="37" t="s">
        <v>132</v>
      </c>
      <c r="U16" s="37">
        <v>428193</v>
      </c>
      <c r="V16" s="37">
        <v>5035</v>
      </c>
      <c r="W16" s="37">
        <v>5667610003</v>
      </c>
      <c r="X16" s="37" t="s">
        <v>133</v>
      </c>
      <c r="Y16" s="35">
        <v>17600</v>
      </c>
      <c r="Z16" s="35">
        <v>15488</v>
      </c>
      <c r="AA16" s="35">
        <v>33088</v>
      </c>
      <c r="AB16" s="35">
        <v>2000</v>
      </c>
      <c r="AC16" s="28">
        <v>0</v>
      </c>
      <c r="AD16" s="33">
        <f t="shared" si="0"/>
        <v>35088</v>
      </c>
      <c r="AE16" s="41" t="s">
        <v>134</v>
      </c>
      <c r="AF16" s="36" t="s">
        <v>77</v>
      </c>
      <c r="AG16" s="36" t="s">
        <v>53</v>
      </c>
      <c r="AH16" s="36" t="s">
        <v>78</v>
      </c>
      <c r="AI16" s="36" t="s">
        <v>51</v>
      </c>
      <c r="AJ16" s="36" t="s">
        <v>64</v>
      </c>
      <c r="AK16" s="42" t="s">
        <v>55</v>
      </c>
      <c r="AL16" s="42" t="s">
        <v>56</v>
      </c>
      <c r="AM16" s="36" t="s">
        <v>186</v>
      </c>
      <c r="AN16" s="38">
        <v>43501</v>
      </c>
      <c r="AO16" s="35">
        <v>33088</v>
      </c>
      <c r="AP16" s="42" t="s">
        <v>46</v>
      </c>
      <c r="AQ16" s="36" t="s">
        <v>47</v>
      </c>
    </row>
    <row r="17" spans="1:43" x14ac:dyDescent="0.25">
      <c r="A17" s="36"/>
      <c r="B17" s="37">
        <v>13120916</v>
      </c>
      <c r="C17" s="37" t="s">
        <v>79</v>
      </c>
      <c r="D17" s="38">
        <v>43501</v>
      </c>
      <c r="E17" s="36" t="s">
        <v>137</v>
      </c>
      <c r="F17" s="36" t="s">
        <v>138</v>
      </c>
      <c r="G17" s="36" t="s">
        <v>140</v>
      </c>
      <c r="H17" s="36" t="s">
        <v>102</v>
      </c>
      <c r="I17" s="36" t="s">
        <v>103</v>
      </c>
      <c r="J17" s="37">
        <v>394</v>
      </c>
      <c r="K17" s="36" t="s">
        <v>51</v>
      </c>
      <c r="L17" s="38">
        <v>43501</v>
      </c>
      <c r="M17" s="40">
        <v>0.72222222222222221</v>
      </c>
      <c r="N17" s="37">
        <v>219</v>
      </c>
      <c r="O17" s="37" t="s">
        <v>104</v>
      </c>
      <c r="P17" s="38">
        <v>43501</v>
      </c>
      <c r="Q17" s="40">
        <v>0.72222222222222221</v>
      </c>
      <c r="R17" s="36" t="s">
        <v>46</v>
      </c>
      <c r="S17" s="36" t="s">
        <v>66</v>
      </c>
      <c r="T17" s="37" t="s">
        <v>105</v>
      </c>
      <c r="U17" s="37">
        <v>589939</v>
      </c>
      <c r="V17" s="37">
        <v>5055</v>
      </c>
      <c r="W17" s="37">
        <v>5668489060</v>
      </c>
      <c r="X17" s="37" t="s">
        <v>141</v>
      </c>
      <c r="Y17" s="35">
        <v>79071</v>
      </c>
      <c r="Z17" s="35">
        <v>83364</v>
      </c>
      <c r="AA17" s="35">
        <v>162435</v>
      </c>
      <c r="AB17" s="35">
        <v>6400</v>
      </c>
      <c r="AC17" s="28">
        <v>0</v>
      </c>
      <c r="AD17" s="33">
        <f t="shared" si="0"/>
        <v>168835</v>
      </c>
      <c r="AE17" s="36" t="s">
        <v>107</v>
      </c>
      <c r="AF17" s="36" t="s">
        <v>68</v>
      </c>
      <c r="AG17" s="36" t="s">
        <v>53</v>
      </c>
      <c r="AH17" s="36" t="s">
        <v>142</v>
      </c>
      <c r="AI17" s="36" t="s">
        <v>51</v>
      </c>
      <c r="AJ17" s="36" t="s">
        <v>104</v>
      </c>
      <c r="AK17" s="42" t="s">
        <v>55</v>
      </c>
      <c r="AL17" s="42" t="s">
        <v>56</v>
      </c>
      <c r="AM17" s="36" t="s">
        <v>186</v>
      </c>
      <c r="AN17" s="38">
        <v>43501</v>
      </c>
      <c r="AO17" s="35">
        <v>162435</v>
      </c>
      <c r="AP17" s="42" t="s">
        <v>46</v>
      </c>
      <c r="AQ17" s="36" t="s">
        <v>139</v>
      </c>
    </row>
    <row r="18" spans="1:43" x14ac:dyDescent="0.25">
      <c r="A18" s="36"/>
      <c r="B18" s="37">
        <v>13120916</v>
      </c>
      <c r="C18" s="37" t="s">
        <v>79</v>
      </c>
      <c r="D18" s="38">
        <v>43501</v>
      </c>
      <c r="E18" s="36" t="s">
        <v>137</v>
      </c>
      <c r="F18" s="36" t="s">
        <v>138</v>
      </c>
      <c r="G18" s="36" t="s">
        <v>140</v>
      </c>
      <c r="H18" s="36" t="s">
        <v>102</v>
      </c>
      <c r="I18" s="36" t="s">
        <v>103</v>
      </c>
      <c r="J18" s="37">
        <v>394</v>
      </c>
      <c r="K18" s="36" t="s">
        <v>104</v>
      </c>
      <c r="L18" s="38">
        <v>43503</v>
      </c>
      <c r="M18" s="40">
        <v>0.61111111111111105</v>
      </c>
      <c r="N18" s="37">
        <v>218</v>
      </c>
      <c r="O18" s="37" t="s">
        <v>51</v>
      </c>
      <c r="P18" s="38">
        <v>43503</v>
      </c>
      <c r="Q18" s="40">
        <v>0.69444444444444453</v>
      </c>
      <c r="R18" s="36" t="s">
        <v>46</v>
      </c>
      <c r="S18" s="36" t="s">
        <v>66</v>
      </c>
      <c r="T18" s="37" t="s">
        <v>105</v>
      </c>
      <c r="U18" s="37">
        <v>589939</v>
      </c>
      <c r="V18" s="37">
        <v>5055</v>
      </c>
      <c r="W18" s="37">
        <v>5668489060</v>
      </c>
      <c r="X18" s="37" t="s">
        <v>141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36" t="s">
        <v>107</v>
      </c>
      <c r="AF18" s="36" t="s">
        <v>68</v>
      </c>
      <c r="AG18" s="36" t="s">
        <v>53</v>
      </c>
      <c r="AH18" s="36" t="s">
        <v>108</v>
      </c>
      <c r="AI18" s="36" t="s">
        <v>104</v>
      </c>
      <c r="AJ18" s="36" t="s">
        <v>51</v>
      </c>
      <c r="AK18" s="42" t="s">
        <v>55</v>
      </c>
      <c r="AL18" s="42" t="s">
        <v>56</v>
      </c>
      <c r="AM18" s="36" t="s">
        <v>186</v>
      </c>
      <c r="AN18" s="38">
        <v>43501</v>
      </c>
      <c r="AO18" s="28">
        <v>0</v>
      </c>
      <c r="AP18" s="42" t="s">
        <v>46</v>
      </c>
      <c r="AQ18" s="36" t="s">
        <v>139</v>
      </c>
    </row>
    <row r="19" spans="1:43" x14ac:dyDescent="0.25">
      <c r="A19" s="36"/>
      <c r="B19" s="37">
        <v>13119134</v>
      </c>
      <c r="C19" s="37" t="s">
        <v>79</v>
      </c>
      <c r="D19" s="38">
        <v>43501</v>
      </c>
      <c r="E19" s="36" t="s">
        <v>143</v>
      </c>
      <c r="F19" s="36" t="s">
        <v>144</v>
      </c>
      <c r="G19" s="36" t="s">
        <v>147</v>
      </c>
      <c r="H19" s="36" t="s">
        <v>148</v>
      </c>
      <c r="I19" s="36" t="s">
        <v>149</v>
      </c>
      <c r="J19" s="37" t="s">
        <v>150</v>
      </c>
      <c r="K19" s="36" t="s">
        <v>151</v>
      </c>
      <c r="L19" s="38">
        <v>43506</v>
      </c>
      <c r="M19" s="40">
        <v>0.36458333333333331</v>
      </c>
      <c r="N19" s="37">
        <v>25</v>
      </c>
      <c r="O19" s="37" t="s">
        <v>51</v>
      </c>
      <c r="P19" s="38">
        <v>43506</v>
      </c>
      <c r="Q19" s="40">
        <v>0.4375</v>
      </c>
      <c r="R19" s="36" t="s">
        <v>145</v>
      </c>
      <c r="S19" s="36" t="s">
        <v>136</v>
      </c>
      <c r="T19" s="37" t="s">
        <v>152</v>
      </c>
      <c r="U19" s="37">
        <v>631820</v>
      </c>
      <c r="V19" s="37">
        <v>5014</v>
      </c>
      <c r="W19" s="37">
        <v>5667310005</v>
      </c>
      <c r="X19" s="37" t="s">
        <v>153</v>
      </c>
      <c r="Y19" s="35">
        <v>105881</v>
      </c>
      <c r="Z19" s="25">
        <v>82347</v>
      </c>
      <c r="AA19" s="35">
        <v>188228</v>
      </c>
      <c r="AB19" s="35">
        <v>6400</v>
      </c>
      <c r="AC19" s="28">
        <v>0</v>
      </c>
      <c r="AD19" s="33">
        <f t="shared" si="0"/>
        <v>194628</v>
      </c>
      <c r="AE19" s="36"/>
      <c r="AF19" s="36" t="s">
        <v>136</v>
      </c>
      <c r="AG19" s="36" t="s">
        <v>53</v>
      </c>
      <c r="AH19" s="36" t="s">
        <v>154</v>
      </c>
      <c r="AI19" s="36" t="s">
        <v>151</v>
      </c>
      <c r="AJ19" s="36" t="s">
        <v>51</v>
      </c>
      <c r="AK19" s="42" t="s">
        <v>55</v>
      </c>
      <c r="AL19" s="42" t="s">
        <v>56</v>
      </c>
      <c r="AM19" s="36" t="s">
        <v>186</v>
      </c>
      <c r="AN19" s="38">
        <v>43500</v>
      </c>
      <c r="AO19" s="35">
        <v>188228</v>
      </c>
      <c r="AP19" s="42" t="s">
        <v>46</v>
      </c>
      <c r="AQ19" s="36" t="s">
        <v>146</v>
      </c>
    </row>
    <row r="20" spans="1:43" s="2" customFormat="1" x14ac:dyDescent="0.25">
      <c r="A20" s="43"/>
      <c r="B20" s="44">
        <v>13117992</v>
      </c>
      <c r="C20" s="44" t="s">
        <v>43</v>
      </c>
      <c r="D20" s="45">
        <v>43501</v>
      </c>
      <c r="E20" s="43" t="s">
        <v>155</v>
      </c>
      <c r="F20" s="43" t="s">
        <v>156</v>
      </c>
      <c r="G20" s="43" t="s">
        <v>157</v>
      </c>
      <c r="H20" s="43" t="s">
        <v>89</v>
      </c>
      <c r="I20" s="43" t="s">
        <v>90</v>
      </c>
      <c r="J20" s="44">
        <v>710</v>
      </c>
      <c r="K20" s="43" t="s">
        <v>51</v>
      </c>
      <c r="L20" s="45">
        <v>43502</v>
      </c>
      <c r="M20" s="46">
        <v>0.57638888888888895</v>
      </c>
      <c r="N20" s="44">
        <v>7198</v>
      </c>
      <c r="O20" s="44" t="s">
        <v>64</v>
      </c>
      <c r="P20" s="45">
        <v>43502</v>
      </c>
      <c r="Q20" s="46">
        <v>0.61805555555555558</v>
      </c>
      <c r="R20" s="43" t="s">
        <v>124</v>
      </c>
      <c r="S20" s="43" t="s">
        <v>66</v>
      </c>
      <c r="T20" s="44" t="s">
        <v>158</v>
      </c>
      <c r="U20" s="44">
        <v>410232</v>
      </c>
      <c r="V20" s="44">
        <v>5035</v>
      </c>
      <c r="W20" s="44">
        <v>5667610065</v>
      </c>
      <c r="X20" s="44" t="s">
        <v>159</v>
      </c>
      <c r="Y20" s="25">
        <v>35300</v>
      </c>
      <c r="Z20" s="35">
        <v>14100</v>
      </c>
      <c r="AA20" s="25">
        <v>49400</v>
      </c>
      <c r="AB20" s="25">
        <v>2000</v>
      </c>
      <c r="AC20" s="28">
        <v>0</v>
      </c>
      <c r="AD20" s="33">
        <f t="shared" si="0"/>
        <v>51400</v>
      </c>
      <c r="AE20" s="43" t="s">
        <v>160</v>
      </c>
      <c r="AF20" s="43" t="s">
        <v>77</v>
      </c>
      <c r="AG20" s="43" t="s">
        <v>53</v>
      </c>
      <c r="AH20" s="43" t="s">
        <v>78</v>
      </c>
      <c r="AI20" s="43" t="s">
        <v>51</v>
      </c>
      <c r="AJ20" s="43" t="s">
        <v>64</v>
      </c>
      <c r="AK20" s="42" t="s">
        <v>55</v>
      </c>
      <c r="AL20" s="42" t="s">
        <v>56</v>
      </c>
      <c r="AM20" s="43" t="s">
        <v>186</v>
      </c>
      <c r="AN20" s="45">
        <v>43501</v>
      </c>
      <c r="AO20" s="25">
        <v>49400</v>
      </c>
      <c r="AP20" s="42" t="s">
        <v>46</v>
      </c>
      <c r="AQ20" s="43" t="s">
        <v>125</v>
      </c>
    </row>
    <row r="21" spans="1:43" x14ac:dyDescent="0.25">
      <c r="A21" s="36"/>
      <c r="B21" s="37">
        <v>13121206</v>
      </c>
      <c r="C21" s="37" t="s">
        <v>43</v>
      </c>
      <c r="D21" s="38">
        <v>43501</v>
      </c>
      <c r="E21" s="36" t="s">
        <v>161</v>
      </c>
      <c r="F21" s="36" t="s">
        <v>162</v>
      </c>
      <c r="G21" s="36" t="s">
        <v>163</v>
      </c>
      <c r="H21" s="36" t="s">
        <v>62</v>
      </c>
      <c r="I21" s="36" t="s">
        <v>63</v>
      </c>
      <c r="J21" s="37">
        <v>708</v>
      </c>
      <c r="K21" s="36" t="s">
        <v>51</v>
      </c>
      <c r="L21" s="38">
        <v>43502</v>
      </c>
      <c r="M21" s="40">
        <v>0.29166666666666669</v>
      </c>
      <c r="N21" s="37">
        <v>311</v>
      </c>
      <c r="O21" s="37" t="s">
        <v>64</v>
      </c>
      <c r="P21" s="38">
        <v>43502</v>
      </c>
      <c r="Q21" s="40">
        <v>0.34027777777777773</v>
      </c>
      <c r="R21" s="36" t="s">
        <v>124</v>
      </c>
      <c r="S21" s="36" t="s">
        <v>164</v>
      </c>
      <c r="T21" s="37" t="s">
        <v>165</v>
      </c>
      <c r="U21" s="37" t="s">
        <v>166</v>
      </c>
      <c r="V21" s="37">
        <v>5035</v>
      </c>
      <c r="W21" s="37">
        <v>5667610017</v>
      </c>
      <c r="X21" s="37" t="s">
        <v>167</v>
      </c>
      <c r="Y21" s="35">
        <v>14545</v>
      </c>
      <c r="Z21" s="25">
        <v>18543</v>
      </c>
      <c r="AA21" s="35">
        <v>33088</v>
      </c>
      <c r="AB21" s="35">
        <v>2000</v>
      </c>
      <c r="AC21" s="28">
        <v>0</v>
      </c>
      <c r="AD21" s="33">
        <f t="shared" si="0"/>
        <v>35088</v>
      </c>
      <c r="AE21" s="36" t="s">
        <v>168</v>
      </c>
      <c r="AF21" s="36" t="s">
        <v>77</v>
      </c>
      <c r="AG21" s="36" t="s">
        <v>53</v>
      </c>
      <c r="AH21" s="36" t="s">
        <v>78</v>
      </c>
      <c r="AI21" s="36" t="s">
        <v>51</v>
      </c>
      <c r="AJ21" s="36" t="s">
        <v>64</v>
      </c>
      <c r="AK21" s="42" t="s">
        <v>55</v>
      </c>
      <c r="AL21" s="42" t="s">
        <v>56</v>
      </c>
      <c r="AM21" s="36" t="s">
        <v>186</v>
      </c>
      <c r="AN21" s="38">
        <v>43501</v>
      </c>
      <c r="AO21" s="35">
        <v>33088</v>
      </c>
      <c r="AP21" s="42" t="s">
        <v>46</v>
      </c>
      <c r="AQ21" s="36" t="s">
        <v>125</v>
      </c>
    </row>
    <row r="22" spans="1:43" s="2" customFormat="1" x14ac:dyDescent="0.25">
      <c r="A22" s="43"/>
      <c r="B22" s="44">
        <v>13117992</v>
      </c>
      <c r="C22" s="44" t="s">
        <v>43</v>
      </c>
      <c r="D22" s="45">
        <v>43501</v>
      </c>
      <c r="E22" s="43" t="s">
        <v>155</v>
      </c>
      <c r="F22" s="43" t="s">
        <v>169</v>
      </c>
      <c r="G22" s="43" t="s">
        <v>170</v>
      </c>
      <c r="H22" s="43" t="s">
        <v>89</v>
      </c>
      <c r="I22" s="43" t="s">
        <v>90</v>
      </c>
      <c r="J22" s="44">
        <v>710</v>
      </c>
      <c r="K22" s="43" t="s">
        <v>51</v>
      </c>
      <c r="L22" s="45">
        <v>43502</v>
      </c>
      <c r="M22" s="46">
        <v>0.375</v>
      </c>
      <c r="N22" s="44">
        <v>7190</v>
      </c>
      <c r="O22" s="44" t="s">
        <v>64</v>
      </c>
      <c r="P22" s="45">
        <v>43502</v>
      </c>
      <c r="Q22" s="46">
        <v>0.41666666666666669</v>
      </c>
      <c r="R22" s="43" t="s">
        <v>71</v>
      </c>
      <c r="S22" s="43" t="s">
        <v>66</v>
      </c>
      <c r="T22" s="44" t="s">
        <v>158</v>
      </c>
      <c r="U22" s="44">
        <v>410232</v>
      </c>
      <c r="V22" s="44">
        <v>5035</v>
      </c>
      <c r="W22" s="44">
        <v>5667610065</v>
      </c>
      <c r="X22" s="44" t="s">
        <v>159</v>
      </c>
      <c r="Y22" s="25">
        <v>26100</v>
      </c>
      <c r="Z22" s="35">
        <v>14406</v>
      </c>
      <c r="AA22" s="25">
        <v>40506</v>
      </c>
      <c r="AB22" s="25">
        <v>2000</v>
      </c>
      <c r="AC22" s="28">
        <v>0</v>
      </c>
      <c r="AD22" s="33">
        <f t="shared" si="0"/>
        <v>42506</v>
      </c>
      <c r="AE22" s="43" t="s">
        <v>160</v>
      </c>
      <c r="AF22" s="43" t="s">
        <v>77</v>
      </c>
      <c r="AG22" s="43" t="s">
        <v>53</v>
      </c>
      <c r="AH22" s="43" t="s">
        <v>78</v>
      </c>
      <c r="AI22" s="43" t="s">
        <v>51</v>
      </c>
      <c r="AJ22" s="43" t="s">
        <v>64</v>
      </c>
      <c r="AK22" s="42" t="s">
        <v>55</v>
      </c>
      <c r="AL22" s="42" t="s">
        <v>56</v>
      </c>
      <c r="AM22" s="43" t="s">
        <v>186</v>
      </c>
      <c r="AN22" s="45">
        <v>43501</v>
      </c>
      <c r="AO22" s="25">
        <v>40506</v>
      </c>
      <c r="AP22" s="42" t="s">
        <v>46</v>
      </c>
      <c r="AQ22" s="43" t="s">
        <v>187</v>
      </c>
    </row>
    <row r="23" spans="1:43" x14ac:dyDescent="0.25">
      <c r="A23" s="36"/>
      <c r="B23" s="37">
        <v>13122334</v>
      </c>
      <c r="C23" s="37" t="s">
        <v>79</v>
      </c>
      <c r="D23" s="38">
        <v>43503</v>
      </c>
      <c r="E23" s="36" t="s">
        <v>174</v>
      </c>
      <c r="F23" s="36" t="s">
        <v>175</v>
      </c>
      <c r="G23" s="36" t="s">
        <v>177</v>
      </c>
      <c r="H23" s="36" t="s">
        <v>49</v>
      </c>
      <c r="I23" s="36" t="s">
        <v>50</v>
      </c>
      <c r="J23" s="37">
        <v>725</v>
      </c>
      <c r="K23" s="36" t="s">
        <v>51</v>
      </c>
      <c r="L23" s="38">
        <v>43506</v>
      </c>
      <c r="M23" s="40">
        <v>0.79166666666666663</v>
      </c>
      <c r="N23" s="37">
        <v>304</v>
      </c>
      <c r="O23" s="37" t="s">
        <v>104</v>
      </c>
      <c r="P23" s="38">
        <v>43506</v>
      </c>
      <c r="Q23" s="40">
        <v>0.79166666666666663</v>
      </c>
      <c r="R23" s="36" t="s">
        <v>135</v>
      </c>
      <c r="S23" s="47" t="s">
        <v>171</v>
      </c>
      <c r="T23" s="37" t="s">
        <v>178</v>
      </c>
      <c r="U23" s="37">
        <v>636093</v>
      </c>
      <c r="V23" s="37">
        <v>5133</v>
      </c>
      <c r="W23" s="37">
        <v>5387110270</v>
      </c>
      <c r="X23" s="37" t="s">
        <v>67</v>
      </c>
      <c r="Y23" s="35">
        <v>5074</v>
      </c>
      <c r="Z23" s="35">
        <v>99707</v>
      </c>
      <c r="AA23" s="35">
        <v>104781</v>
      </c>
      <c r="AB23" s="35">
        <v>6400</v>
      </c>
      <c r="AC23" s="28">
        <v>0</v>
      </c>
      <c r="AD23" s="33">
        <f t="shared" si="0"/>
        <v>111181</v>
      </c>
      <c r="AE23" s="41" t="s">
        <v>179</v>
      </c>
      <c r="AF23" s="43" t="s">
        <v>173</v>
      </c>
      <c r="AG23" s="36" t="s">
        <v>53</v>
      </c>
      <c r="AH23" s="36" t="s">
        <v>142</v>
      </c>
      <c r="AI23" s="36" t="s">
        <v>51</v>
      </c>
      <c r="AJ23" s="36" t="s">
        <v>104</v>
      </c>
      <c r="AK23" s="42" t="s">
        <v>55</v>
      </c>
      <c r="AL23" s="42" t="s">
        <v>56</v>
      </c>
      <c r="AM23" s="36" t="s">
        <v>186</v>
      </c>
      <c r="AN23" s="38">
        <v>43502</v>
      </c>
      <c r="AO23" s="35">
        <v>104781</v>
      </c>
      <c r="AP23" s="42" t="s">
        <v>46</v>
      </c>
      <c r="AQ23" s="36" t="s">
        <v>176</v>
      </c>
    </row>
    <row r="24" spans="1:43" x14ac:dyDescent="0.25">
      <c r="A24" s="36"/>
      <c r="B24" s="37">
        <v>13122334</v>
      </c>
      <c r="C24" s="37" t="s">
        <v>79</v>
      </c>
      <c r="D24" s="38">
        <v>43503</v>
      </c>
      <c r="E24" s="36" t="s">
        <v>174</v>
      </c>
      <c r="F24" s="36" t="s">
        <v>175</v>
      </c>
      <c r="G24" s="36" t="s">
        <v>177</v>
      </c>
      <c r="H24" s="36" t="s">
        <v>49</v>
      </c>
      <c r="I24" s="36" t="s">
        <v>50</v>
      </c>
      <c r="J24" s="37">
        <v>725</v>
      </c>
      <c r="K24" s="36" t="s">
        <v>104</v>
      </c>
      <c r="L24" s="38">
        <v>43541</v>
      </c>
      <c r="M24" s="40">
        <v>0.77083333333333337</v>
      </c>
      <c r="N24" s="37">
        <v>305</v>
      </c>
      <c r="O24" s="37" t="s">
        <v>51</v>
      </c>
      <c r="P24" s="38">
        <v>43541</v>
      </c>
      <c r="Q24" s="40">
        <v>0.85416666666666663</v>
      </c>
      <c r="R24" s="36" t="s">
        <v>135</v>
      </c>
      <c r="S24" s="47" t="s">
        <v>171</v>
      </c>
      <c r="T24" s="37" t="s">
        <v>178</v>
      </c>
      <c r="U24" s="37">
        <v>636093</v>
      </c>
      <c r="V24" s="37">
        <v>5133</v>
      </c>
      <c r="W24" s="37">
        <v>5387110270</v>
      </c>
      <c r="X24" s="37" t="s">
        <v>67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41" t="s">
        <v>179</v>
      </c>
      <c r="AF24" s="43" t="s">
        <v>173</v>
      </c>
      <c r="AG24" s="36" t="s">
        <v>53</v>
      </c>
      <c r="AH24" s="36" t="s">
        <v>108</v>
      </c>
      <c r="AI24" s="36" t="s">
        <v>104</v>
      </c>
      <c r="AJ24" s="36" t="s">
        <v>51</v>
      </c>
      <c r="AK24" s="42" t="s">
        <v>55</v>
      </c>
      <c r="AL24" s="42" t="s">
        <v>56</v>
      </c>
      <c r="AM24" s="36" t="s">
        <v>186</v>
      </c>
      <c r="AN24" s="38">
        <v>43502</v>
      </c>
      <c r="AO24" s="28">
        <v>0</v>
      </c>
      <c r="AP24" s="42" t="s">
        <v>46</v>
      </c>
      <c r="AQ24" s="36" t="s">
        <v>176</v>
      </c>
    </row>
    <row r="25" spans="1:43" x14ac:dyDescent="0.25">
      <c r="A25" s="36"/>
      <c r="B25" s="37">
        <v>13120916</v>
      </c>
      <c r="C25" s="37" t="s">
        <v>79</v>
      </c>
      <c r="D25" s="38">
        <v>43503</v>
      </c>
      <c r="E25" s="36" t="s">
        <v>137</v>
      </c>
      <c r="F25" s="36" t="s">
        <v>180</v>
      </c>
      <c r="G25" s="36" t="s">
        <v>140</v>
      </c>
      <c r="H25" s="36" t="s">
        <v>102</v>
      </c>
      <c r="I25" s="36" t="s">
        <v>103</v>
      </c>
      <c r="J25" s="37">
        <v>394</v>
      </c>
      <c r="K25" s="36" t="s">
        <v>104</v>
      </c>
      <c r="L25" s="38">
        <v>43505</v>
      </c>
      <c r="M25" s="40">
        <v>0.375</v>
      </c>
      <c r="N25" s="37">
        <v>212</v>
      </c>
      <c r="O25" s="37" t="s">
        <v>51</v>
      </c>
      <c r="P25" s="38">
        <v>43505</v>
      </c>
      <c r="Q25" s="40">
        <v>0.45833333333333331</v>
      </c>
      <c r="R25" s="36" t="s">
        <v>46</v>
      </c>
      <c r="S25" s="36" t="s">
        <v>66</v>
      </c>
      <c r="T25" s="37" t="s">
        <v>105</v>
      </c>
      <c r="U25" s="37">
        <v>589939</v>
      </c>
      <c r="V25" s="37">
        <v>5055</v>
      </c>
      <c r="W25" s="37">
        <v>5668489060</v>
      </c>
      <c r="X25" s="37" t="s">
        <v>141</v>
      </c>
      <c r="Y25" s="28">
        <v>0</v>
      </c>
      <c r="Z25" s="35">
        <v>26563</v>
      </c>
      <c r="AA25" s="35">
        <v>26563</v>
      </c>
      <c r="AB25" s="35"/>
      <c r="AC25" s="28">
        <v>0</v>
      </c>
      <c r="AD25" s="33">
        <f t="shared" si="0"/>
        <v>26563</v>
      </c>
      <c r="AE25" s="36" t="s">
        <v>107</v>
      </c>
      <c r="AF25" s="36" t="s">
        <v>68</v>
      </c>
      <c r="AG25" s="36" t="s">
        <v>53</v>
      </c>
      <c r="AH25" s="36" t="s">
        <v>108</v>
      </c>
      <c r="AI25" s="36" t="s">
        <v>104</v>
      </c>
      <c r="AJ25" s="36" t="s">
        <v>51</v>
      </c>
      <c r="AK25" s="42" t="s">
        <v>55</v>
      </c>
      <c r="AL25" s="42" t="s">
        <v>56</v>
      </c>
      <c r="AM25" s="36" t="s">
        <v>241</v>
      </c>
      <c r="AN25" s="38">
        <v>43503</v>
      </c>
      <c r="AO25" s="35">
        <v>26563</v>
      </c>
      <c r="AP25" s="42" t="s">
        <v>46</v>
      </c>
      <c r="AQ25" s="41" t="s">
        <v>139</v>
      </c>
    </row>
    <row r="26" spans="1:43" x14ac:dyDescent="0.25">
      <c r="A26" s="36"/>
      <c r="B26" s="37">
        <v>13122334</v>
      </c>
      <c r="C26" s="37" t="s">
        <v>43</v>
      </c>
      <c r="D26" s="38">
        <v>43503</v>
      </c>
      <c r="E26" s="36" t="s">
        <v>174</v>
      </c>
      <c r="F26" s="36" t="s">
        <v>181</v>
      </c>
      <c r="G26" s="36" t="s">
        <v>182</v>
      </c>
      <c r="H26" s="36" t="s">
        <v>49</v>
      </c>
      <c r="I26" s="36" t="s">
        <v>50</v>
      </c>
      <c r="J26" s="37">
        <v>725</v>
      </c>
      <c r="K26" s="36" t="s">
        <v>51</v>
      </c>
      <c r="L26" s="38">
        <v>43542</v>
      </c>
      <c r="M26" s="39">
        <v>0.29166666666666669</v>
      </c>
      <c r="N26" s="37">
        <v>740</v>
      </c>
      <c r="O26" s="37" t="s">
        <v>64</v>
      </c>
      <c r="P26" s="38">
        <v>43542</v>
      </c>
      <c r="Q26" s="40">
        <v>0.34027777777777773</v>
      </c>
      <c r="R26" s="36" t="s">
        <v>111</v>
      </c>
      <c r="S26" s="47" t="s">
        <v>171</v>
      </c>
      <c r="T26" s="37" t="s">
        <v>178</v>
      </c>
      <c r="U26" s="37">
        <v>636093</v>
      </c>
      <c r="V26" s="37">
        <v>5133</v>
      </c>
      <c r="W26" s="37">
        <v>5387110270</v>
      </c>
      <c r="X26" s="37" t="s">
        <v>67</v>
      </c>
      <c r="Y26" s="35">
        <v>8992</v>
      </c>
      <c r="Z26" s="35">
        <v>26567</v>
      </c>
      <c r="AA26" s="35">
        <v>35559</v>
      </c>
      <c r="AB26" s="35">
        <v>2000</v>
      </c>
      <c r="AC26" s="28">
        <v>0</v>
      </c>
      <c r="AD26" s="33">
        <f t="shared" si="0"/>
        <v>37559</v>
      </c>
      <c r="AE26" s="41" t="s">
        <v>179</v>
      </c>
      <c r="AF26" s="43" t="s">
        <v>173</v>
      </c>
      <c r="AG26" s="36" t="s">
        <v>53</v>
      </c>
      <c r="AH26" s="36" t="s">
        <v>78</v>
      </c>
      <c r="AI26" s="36" t="s">
        <v>51</v>
      </c>
      <c r="AJ26" s="36" t="s">
        <v>64</v>
      </c>
      <c r="AK26" s="42" t="s">
        <v>55</v>
      </c>
      <c r="AL26" s="42" t="s">
        <v>56</v>
      </c>
      <c r="AM26" s="36" t="s">
        <v>186</v>
      </c>
      <c r="AN26" s="38">
        <v>43503</v>
      </c>
      <c r="AO26" s="35">
        <v>35559</v>
      </c>
      <c r="AP26" s="42" t="s">
        <v>46</v>
      </c>
      <c r="AQ26" s="36" t="s">
        <v>112</v>
      </c>
    </row>
    <row r="27" spans="1:43" x14ac:dyDescent="0.25">
      <c r="A27" s="36"/>
      <c r="B27" s="37">
        <v>13066398</v>
      </c>
      <c r="C27" s="37" t="s">
        <v>43</v>
      </c>
      <c r="D27" s="38">
        <v>43504</v>
      </c>
      <c r="E27" s="36" t="s">
        <v>234</v>
      </c>
      <c r="F27" s="36" t="s">
        <v>183</v>
      </c>
      <c r="G27" s="36" t="s">
        <v>122</v>
      </c>
      <c r="H27" s="36" t="s">
        <v>89</v>
      </c>
      <c r="I27" s="36" t="s">
        <v>90</v>
      </c>
      <c r="J27" s="37">
        <v>710</v>
      </c>
      <c r="K27" s="36" t="s">
        <v>64</v>
      </c>
      <c r="L27" s="38">
        <v>43504</v>
      </c>
      <c r="M27" s="40">
        <v>0.64236111111111105</v>
      </c>
      <c r="N27" s="37">
        <v>7159</v>
      </c>
      <c r="O27" s="37" t="s">
        <v>51</v>
      </c>
      <c r="P27" s="38">
        <v>43504</v>
      </c>
      <c r="Q27" s="40">
        <v>0.6875</v>
      </c>
      <c r="R27" s="36" t="s">
        <v>99</v>
      </c>
      <c r="S27" s="36" t="s">
        <v>66</v>
      </c>
      <c r="T27" s="37" t="s">
        <v>232</v>
      </c>
      <c r="U27" s="37">
        <v>564701</v>
      </c>
      <c r="V27" s="37">
        <v>5068</v>
      </c>
      <c r="W27" s="37">
        <v>5666910513</v>
      </c>
      <c r="X27" s="37" t="s">
        <v>167</v>
      </c>
      <c r="Y27" s="28">
        <v>0</v>
      </c>
      <c r="Z27" s="35">
        <v>8977</v>
      </c>
      <c r="AA27" s="35">
        <v>8977</v>
      </c>
      <c r="AB27" s="28">
        <v>0</v>
      </c>
      <c r="AC27" s="28">
        <v>0</v>
      </c>
      <c r="AD27" s="33">
        <f t="shared" si="0"/>
        <v>8977</v>
      </c>
      <c r="AE27" s="36"/>
      <c r="AF27" s="36" t="s">
        <v>77</v>
      </c>
      <c r="AG27" s="36" t="s">
        <v>53</v>
      </c>
      <c r="AH27" s="36" t="s">
        <v>96</v>
      </c>
      <c r="AI27" s="36" t="s">
        <v>91</v>
      </c>
      <c r="AJ27" s="36" t="s">
        <v>51</v>
      </c>
      <c r="AK27" s="42" t="s">
        <v>55</v>
      </c>
      <c r="AL27" s="42" t="s">
        <v>56</v>
      </c>
      <c r="AM27" s="36" t="s">
        <v>241</v>
      </c>
      <c r="AN27" s="38">
        <v>43504</v>
      </c>
      <c r="AO27" s="35">
        <v>8977</v>
      </c>
      <c r="AP27" s="42" t="s">
        <v>46</v>
      </c>
      <c r="AQ27" s="36" t="s">
        <v>100</v>
      </c>
    </row>
    <row r="28" spans="1:43" x14ac:dyDescent="0.25">
      <c r="A28" s="36"/>
      <c r="B28" s="37">
        <v>13124221</v>
      </c>
      <c r="C28" s="37" t="s">
        <v>43</v>
      </c>
      <c r="D28" s="38">
        <v>43504</v>
      </c>
      <c r="E28" s="36" t="s">
        <v>184</v>
      </c>
      <c r="F28" s="36" t="s">
        <v>185</v>
      </c>
      <c r="G28" s="36" t="s">
        <v>188</v>
      </c>
      <c r="H28" s="36" t="s">
        <v>49</v>
      </c>
      <c r="I28" s="36" t="s">
        <v>50</v>
      </c>
      <c r="J28" s="37">
        <v>725</v>
      </c>
      <c r="K28" s="36" t="s">
        <v>64</v>
      </c>
      <c r="L28" s="38">
        <v>43506</v>
      </c>
      <c r="M28" s="40">
        <v>0.38194444444444442</v>
      </c>
      <c r="N28" s="37">
        <v>741</v>
      </c>
      <c r="O28" s="37" t="s">
        <v>51</v>
      </c>
      <c r="P28" s="38">
        <v>43506</v>
      </c>
      <c r="Q28" s="40">
        <v>0.42708333333333331</v>
      </c>
      <c r="R28" s="36" t="s">
        <v>186</v>
      </c>
      <c r="S28" s="47" t="s">
        <v>189</v>
      </c>
      <c r="T28" s="37" t="s">
        <v>190</v>
      </c>
      <c r="U28" s="37">
        <v>591065</v>
      </c>
      <c r="V28" s="37">
        <v>5035</v>
      </c>
      <c r="W28" s="37">
        <v>5667610006</v>
      </c>
      <c r="X28" s="37" t="s">
        <v>115</v>
      </c>
      <c r="Y28" s="35">
        <v>20232</v>
      </c>
      <c r="Z28" s="35">
        <v>27475</v>
      </c>
      <c r="AA28" s="35">
        <v>47707</v>
      </c>
      <c r="AB28" s="35">
        <v>2000</v>
      </c>
      <c r="AC28" s="28">
        <v>0</v>
      </c>
      <c r="AD28" s="33">
        <f t="shared" si="0"/>
        <v>49707</v>
      </c>
      <c r="AE28" s="36"/>
      <c r="AF28" s="43" t="s">
        <v>117</v>
      </c>
      <c r="AG28" s="36" t="s">
        <v>53</v>
      </c>
      <c r="AH28" s="36" t="s">
        <v>65</v>
      </c>
      <c r="AI28" s="36" t="s">
        <v>64</v>
      </c>
      <c r="AJ28" s="36" t="s">
        <v>51</v>
      </c>
      <c r="AK28" s="42" t="s">
        <v>55</v>
      </c>
      <c r="AL28" s="42" t="s">
        <v>56</v>
      </c>
      <c r="AM28" s="36" t="s">
        <v>186</v>
      </c>
      <c r="AN28" s="38">
        <v>43504</v>
      </c>
      <c r="AO28" s="35">
        <v>47707</v>
      </c>
      <c r="AP28" s="42" t="s">
        <v>46</v>
      </c>
      <c r="AQ28" s="36" t="s">
        <v>187</v>
      </c>
    </row>
    <row r="29" spans="1:43" x14ac:dyDescent="0.25">
      <c r="A29" s="36"/>
      <c r="B29" s="37">
        <v>13124256</v>
      </c>
      <c r="C29" s="37" t="s">
        <v>43</v>
      </c>
      <c r="D29" s="38">
        <v>43504</v>
      </c>
      <c r="E29" s="36" t="s">
        <v>191</v>
      </c>
      <c r="F29" s="36" t="s">
        <v>192</v>
      </c>
      <c r="G29" s="36" t="s">
        <v>188</v>
      </c>
      <c r="H29" s="36" t="s">
        <v>49</v>
      </c>
      <c r="I29" s="36" t="s">
        <v>50</v>
      </c>
      <c r="J29" s="37">
        <v>725</v>
      </c>
      <c r="K29" s="36" t="s">
        <v>64</v>
      </c>
      <c r="L29" s="38">
        <v>43506</v>
      </c>
      <c r="M29" s="40">
        <v>0.38194444444444442</v>
      </c>
      <c r="N29" s="37">
        <v>741</v>
      </c>
      <c r="O29" s="37" t="s">
        <v>51</v>
      </c>
      <c r="P29" s="38">
        <v>43506</v>
      </c>
      <c r="Q29" s="40">
        <v>0.42708333333333331</v>
      </c>
      <c r="R29" s="36" t="s">
        <v>186</v>
      </c>
      <c r="S29" s="47" t="s">
        <v>66</v>
      </c>
      <c r="T29" s="37" t="s">
        <v>193</v>
      </c>
      <c r="U29" s="37">
        <v>546689</v>
      </c>
      <c r="V29" s="37">
        <v>5035</v>
      </c>
      <c r="W29" s="37">
        <v>5667610313</v>
      </c>
      <c r="X29" s="37" t="s">
        <v>115</v>
      </c>
      <c r="Y29" s="35">
        <v>20232</v>
      </c>
      <c r="Z29" s="35">
        <v>27475</v>
      </c>
      <c r="AA29" s="35">
        <v>47707</v>
      </c>
      <c r="AB29" s="35">
        <v>2000</v>
      </c>
      <c r="AC29" s="28">
        <v>0</v>
      </c>
      <c r="AD29" s="33">
        <f t="shared" si="0"/>
        <v>49707</v>
      </c>
      <c r="AE29" s="36" t="s">
        <v>194</v>
      </c>
      <c r="AF29" s="43" t="s">
        <v>117</v>
      </c>
      <c r="AG29" s="36" t="s">
        <v>53</v>
      </c>
      <c r="AH29" s="36" t="s">
        <v>65</v>
      </c>
      <c r="AI29" s="36" t="s">
        <v>64</v>
      </c>
      <c r="AJ29" s="36" t="s">
        <v>51</v>
      </c>
      <c r="AK29" s="42" t="s">
        <v>55</v>
      </c>
      <c r="AL29" s="42" t="s">
        <v>56</v>
      </c>
      <c r="AM29" s="36" t="s">
        <v>186</v>
      </c>
      <c r="AN29" s="38">
        <v>43504</v>
      </c>
      <c r="AO29" s="35">
        <v>47707</v>
      </c>
      <c r="AP29" s="42" t="s">
        <v>46</v>
      </c>
      <c r="AQ29" s="36" t="s">
        <v>187</v>
      </c>
    </row>
    <row r="30" spans="1:43" x14ac:dyDescent="0.25">
      <c r="A30" s="36"/>
      <c r="B30" s="37">
        <v>13124222</v>
      </c>
      <c r="C30" s="37" t="s">
        <v>43</v>
      </c>
      <c r="D30" s="38">
        <v>43504</v>
      </c>
      <c r="E30" s="36" t="s">
        <v>195</v>
      </c>
      <c r="F30" s="36" t="s">
        <v>196</v>
      </c>
      <c r="G30" s="36" t="s">
        <v>188</v>
      </c>
      <c r="H30" s="36" t="s">
        <v>49</v>
      </c>
      <c r="I30" s="36" t="s">
        <v>50</v>
      </c>
      <c r="J30" s="37">
        <v>725</v>
      </c>
      <c r="K30" s="36" t="s">
        <v>64</v>
      </c>
      <c r="L30" s="38">
        <v>43506</v>
      </c>
      <c r="M30" s="40">
        <v>0.38194444444444442</v>
      </c>
      <c r="N30" s="37">
        <v>741</v>
      </c>
      <c r="O30" s="37" t="s">
        <v>51</v>
      </c>
      <c r="P30" s="38">
        <v>43506</v>
      </c>
      <c r="Q30" s="40">
        <v>0.42708333333333331</v>
      </c>
      <c r="R30" s="36" t="s">
        <v>186</v>
      </c>
      <c r="S30" s="36" t="s">
        <v>189</v>
      </c>
      <c r="T30" s="37" t="s">
        <v>197</v>
      </c>
      <c r="U30" s="37">
        <v>451232</v>
      </c>
      <c r="V30" s="37">
        <v>5112</v>
      </c>
      <c r="W30" s="37">
        <v>5664610313</v>
      </c>
      <c r="X30" s="37" t="s">
        <v>115</v>
      </c>
      <c r="Y30" s="35">
        <v>20232</v>
      </c>
      <c r="Z30" s="35">
        <v>27475</v>
      </c>
      <c r="AA30" s="35">
        <v>47707</v>
      </c>
      <c r="AB30" s="35">
        <v>2000</v>
      </c>
      <c r="AC30" s="28">
        <v>0</v>
      </c>
      <c r="AD30" s="33">
        <f t="shared" si="0"/>
        <v>49707</v>
      </c>
      <c r="AE30" s="36"/>
      <c r="AF30" s="43" t="s">
        <v>117</v>
      </c>
      <c r="AG30" s="36" t="s">
        <v>53</v>
      </c>
      <c r="AH30" s="36" t="s">
        <v>65</v>
      </c>
      <c r="AI30" s="36" t="s">
        <v>64</v>
      </c>
      <c r="AJ30" s="36" t="s">
        <v>51</v>
      </c>
      <c r="AK30" s="42" t="s">
        <v>55</v>
      </c>
      <c r="AL30" s="42" t="s">
        <v>56</v>
      </c>
      <c r="AM30" s="36" t="s">
        <v>186</v>
      </c>
      <c r="AN30" s="38">
        <v>43504</v>
      </c>
      <c r="AO30" s="35">
        <v>47707</v>
      </c>
      <c r="AP30" s="42" t="s">
        <v>46</v>
      </c>
      <c r="AQ30" s="36" t="s">
        <v>187</v>
      </c>
    </row>
    <row r="31" spans="1:43" x14ac:dyDescent="0.25">
      <c r="A31" s="36"/>
      <c r="B31" s="37">
        <v>13122334</v>
      </c>
      <c r="C31" s="37" t="s">
        <v>43</v>
      </c>
      <c r="D31" s="38">
        <v>43504</v>
      </c>
      <c r="E31" s="36" t="s">
        <v>198</v>
      </c>
      <c r="F31" s="36" t="s">
        <v>240</v>
      </c>
      <c r="G31" s="36" t="s">
        <v>199</v>
      </c>
      <c r="H31" s="36" t="s">
        <v>200</v>
      </c>
      <c r="I31" s="36" t="s">
        <v>90</v>
      </c>
      <c r="J31" s="37">
        <v>710</v>
      </c>
      <c r="K31" s="36" t="s">
        <v>64</v>
      </c>
      <c r="L31" s="38">
        <v>43506</v>
      </c>
      <c r="M31" s="40">
        <v>0.54513888888888895</v>
      </c>
      <c r="N31" s="37">
        <v>7393</v>
      </c>
      <c r="O31" s="37" t="s">
        <v>51</v>
      </c>
      <c r="P31" s="38">
        <v>43506</v>
      </c>
      <c r="Q31" s="40">
        <v>0.58680555555555558</v>
      </c>
      <c r="R31" s="36" t="s">
        <v>99</v>
      </c>
      <c r="S31" s="47" t="s">
        <v>171</v>
      </c>
      <c r="T31" s="37" t="s">
        <v>178</v>
      </c>
      <c r="U31" s="37">
        <v>636093</v>
      </c>
      <c r="V31" s="37">
        <v>5133</v>
      </c>
      <c r="W31" s="37">
        <v>5387110270</v>
      </c>
      <c r="X31" s="37" t="s">
        <v>67</v>
      </c>
      <c r="Y31" s="35">
        <v>13890</v>
      </c>
      <c r="Z31" s="35">
        <v>31610</v>
      </c>
      <c r="AA31" s="35">
        <v>45500</v>
      </c>
      <c r="AB31" s="35">
        <v>2000</v>
      </c>
      <c r="AC31" s="28">
        <v>0</v>
      </c>
      <c r="AD31" s="33">
        <f t="shared" si="0"/>
        <v>47500</v>
      </c>
      <c r="AE31" s="41" t="s">
        <v>179</v>
      </c>
      <c r="AF31" s="43" t="s">
        <v>173</v>
      </c>
      <c r="AG31" s="36" t="s">
        <v>53</v>
      </c>
      <c r="AH31" s="36" t="s">
        <v>65</v>
      </c>
      <c r="AI31" s="36" t="s">
        <v>64</v>
      </c>
      <c r="AJ31" s="36" t="s">
        <v>51</v>
      </c>
      <c r="AK31" s="42" t="s">
        <v>55</v>
      </c>
      <c r="AL31" s="42" t="s">
        <v>56</v>
      </c>
      <c r="AM31" s="36" t="s">
        <v>186</v>
      </c>
      <c r="AN31" s="38">
        <v>43504</v>
      </c>
      <c r="AO31" s="35">
        <v>45500</v>
      </c>
      <c r="AP31" s="42" t="s">
        <v>46</v>
      </c>
      <c r="AQ31" s="36" t="s">
        <v>235</v>
      </c>
    </row>
    <row r="32" spans="1:43" x14ac:dyDescent="0.25">
      <c r="A32" s="36"/>
      <c r="B32" s="37">
        <v>13122334</v>
      </c>
      <c r="C32" s="37" t="s">
        <v>43</v>
      </c>
      <c r="D32" s="38">
        <v>43504</v>
      </c>
      <c r="E32" s="36" t="s">
        <v>198</v>
      </c>
      <c r="F32" s="36" t="s">
        <v>201</v>
      </c>
      <c r="G32" s="36" t="s">
        <v>182</v>
      </c>
      <c r="H32" s="36" t="s">
        <v>49</v>
      </c>
      <c r="I32" s="36" t="s">
        <v>50</v>
      </c>
      <c r="J32" s="37">
        <v>725</v>
      </c>
      <c r="K32" s="36" t="s">
        <v>64</v>
      </c>
      <c r="L32" s="38">
        <v>43506</v>
      </c>
      <c r="M32" s="40">
        <v>0.38194444444444442</v>
      </c>
      <c r="N32" s="37">
        <v>741</v>
      </c>
      <c r="O32" s="37" t="s">
        <v>51</v>
      </c>
      <c r="P32" s="38">
        <v>43506</v>
      </c>
      <c r="Q32" s="40">
        <v>0.42708333333333331</v>
      </c>
      <c r="R32" s="36" t="s">
        <v>186</v>
      </c>
      <c r="S32" s="47" t="s">
        <v>171</v>
      </c>
      <c r="T32" s="37" t="s">
        <v>178</v>
      </c>
      <c r="U32" s="37">
        <v>636093</v>
      </c>
      <c r="V32" s="37">
        <v>5133</v>
      </c>
      <c r="W32" s="37">
        <v>5387110270</v>
      </c>
      <c r="X32" s="37" t="s">
        <v>67</v>
      </c>
      <c r="Y32" s="35">
        <v>24840</v>
      </c>
      <c r="Z32" s="35">
        <v>39586</v>
      </c>
      <c r="AA32" s="35">
        <v>64426</v>
      </c>
      <c r="AB32" s="35">
        <v>2000</v>
      </c>
      <c r="AC32" s="28">
        <v>0</v>
      </c>
      <c r="AD32" s="33">
        <f t="shared" si="0"/>
        <v>66426</v>
      </c>
      <c r="AE32" s="41" t="s">
        <v>179</v>
      </c>
      <c r="AF32" s="43" t="s">
        <v>173</v>
      </c>
      <c r="AG32" s="36" t="s">
        <v>53</v>
      </c>
      <c r="AH32" s="36" t="s">
        <v>203</v>
      </c>
      <c r="AI32" s="36" t="s">
        <v>64</v>
      </c>
      <c r="AJ32" s="36" t="s">
        <v>51</v>
      </c>
      <c r="AK32" s="42" t="s">
        <v>55</v>
      </c>
      <c r="AL32" s="42" t="s">
        <v>56</v>
      </c>
      <c r="AM32" s="36" t="s">
        <v>186</v>
      </c>
      <c r="AN32" s="38">
        <v>43504</v>
      </c>
      <c r="AO32" s="35">
        <v>64426</v>
      </c>
      <c r="AP32" s="42" t="s">
        <v>46</v>
      </c>
      <c r="AQ32" s="36" t="s">
        <v>202</v>
      </c>
    </row>
    <row r="33" spans="1:43" x14ac:dyDescent="0.25">
      <c r="A33" s="36"/>
      <c r="B33" s="37">
        <v>13122334</v>
      </c>
      <c r="C33" s="37" t="s">
        <v>43</v>
      </c>
      <c r="D33" s="38">
        <v>43504</v>
      </c>
      <c r="E33" s="36" t="s">
        <v>198</v>
      </c>
      <c r="F33" s="36" t="s">
        <v>201</v>
      </c>
      <c r="G33" s="36" t="s">
        <v>182</v>
      </c>
      <c r="H33" s="36" t="s">
        <v>49</v>
      </c>
      <c r="I33" s="36" t="s">
        <v>50</v>
      </c>
      <c r="J33" s="37">
        <v>725</v>
      </c>
      <c r="K33" s="36" t="s">
        <v>51</v>
      </c>
      <c r="L33" s="38">
        <v>43542</v>
      </c>
      <c r="M33" s="40">
        <v>0.29166666666666669</v>
      </c>
      <c r="N33" s="37">
        <v>740</v>
      </c>
      <c r="O33" s="37" t="s">
        <v>64</v>
      </c>
      <c r="P33" s="38">
        <v>43542</v>
      </c>
      <c r="Q33" s="40">
        <v>0.34027777777777773</v>
      </c>
      <c r="R33" s="36" t="s">
        <v>111</v>
      </c>
      <c r="S33" s="47" t="s">
        <v>171</v>
      </c>
      <c r="T33" s="37" t="s">
        <v>178</v>
      </c>
      <c r="U33" s="37">
        <v>636093</v>
      </c>
      <c r="V33" s="37">
        <v>5133</v>
      </c>
      <c r="W33" s="37">
        <v>5387110270</v>
      </c>
      <c r="X33" s="37" t="s">
        <v>67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41" t="s">
        <v>179</v>
      </c>
      <c r="AF33" s="43" t="s">
        <v>173</v>
      </c>
      <c r="AG33" s="36" t="s">
        <v>53</v>
      </c>
      <c r="AH33" s="36" t="s">
        <v>78</v>
      </c>
      <c r="AI33" s="36" t="s">
        <v>51</v>
      </c>
      <c r="AJ33" s="36" t="s">
        <v>64</v>
      </c>
      <c r="AK33" s="42" t="s">
        <v>55</v>
      </c>
      <c r="AL33" s="42" t="s">
        <v>56</v>
      </c>
      <c r="AM33" s="36" t="s">
        <v>186</v>
      </c>
      <c r="AN33" s="38">
        <v>43504</v>
      </c>
      <c r="AO33" s="28">
        <v>0</v>
      </c>
      <c r="AP33" s="42" t="s">
        <v>46</v>
      </c>
      <c r="AQ33" s="36" t="s">
        <v>236</v>
      </c>
    </row>
    <row r="34" spans="1:43" x14ac:dyDescent="0.25">
      <c r="A34" s="36"/>
      <c r="B34" s="37">
        <v>13124408</v>
      </c>
      <c r="C34" s="37" t="s">
        <v>43</v>
      </c>
      <c r="D34" s="38">
        <v>43504</v>
      </c>
      <c r="E34" s="36" t="s">
        <v>204</v>
      </c>
      <c r="F34" s="36" t="s">
        <v>205</v>
      </c>
      <c r="G34" s="36" t="s">
        <v>207</v>
      </c>
      <c r="H34" s="36" t="s">
        <v>49</v>
      </c>
      <c r="I34" s="36" t="s">
        <v>50</v>
      </c>
      <c r="J34" s="37">
        <v>725</v>
      </c>
      <c r="K34" s="36" t="s">
        <v>64</v>
      </c>
      <c r="L34" s="38">
        <v>43506</v>
      </c>
      <c r="M34" s="40">
        <v>0.38194444444444442</v>
      </c>
      <c r="N34" s="37">
        <v>741</v>
      </c>
      <c r="O34" s="37" t="s">
        <v>51</v>
      </c>
      <c r="P34" s="38">
        <v>43506</v>
      </c>
      <c r="Q34" s="40">
        <v>0.42708333333333331</v>
      </c>
      <c r="R34" s="36" t="s">
        <v>71</v>
      </c>
      <c r="S34" s="47" t="s">
        <v>189</v>
      </c>
      <c r="T34" s="37" t="s">
        <v>208</v>
      </c>
      <c r="U34" s="37">
        <v>575289</v>
      </c>
      <c r="V34" s="37">
        <v>5112</v>
      </c>
      <c r="W34" s="37">
        <v>5664610313</v>
      </c>
      <c r="X34" s="37" t="s">
        <v>209</v>
      </c>
      <c r="Y34" s="48">
        <v>15735</v>
      </c>
      <c r="Z34" s="35">
        <v>23271</v>
      </c>
      <c r="AA34" s="35">
        <v>39006</v>
      </c>
      <c r="AB34" s="35">
        <v>2000</v>
      </c>
      <c r="AC34" s="28">
        <v>0</v>
      </c>
      <c r="AD34" s="33">
        <f t="shared" si="0"/>
        <v>41006</v>
      </c>
      <c r="AE34" s="36" t="s">
        <v>210</v>
      </c>
      <c r="AF34" s="43" t="s">
        <v>117</v>
      </c>
      <c r="AG34" s="36" t="s">
        <v>53</v>
      </c>
      <c r="AH34" s="36" t="s">
        <v>65</v>
      </c>
      <c r="AI34" s="36" t="s">
        <v>64</v>
      </c>
      <c r="AJ34" s="36" t="s">
        <v>51</v>
      </c>
      <c r="AK34" s="42" t="s">
        <v>55</v>
      </c>
      <c r="AL34" s="42" t="s">
        <v>56</v>
      </c>
      <c r="AM34" s="36" t="s">
        <v>186</v>
      </c>
      <c r="AN34" s="38">
        <v>43504</v>
      </c>
      <c r="AO34" s="35">
        <v>39006</v>
      </c>
      <c r="AP34" s="42" t="s">
        <v>46</v>
      </c>
      <c r="AQ34" s="36" t="s">
        <v>206</v>
      </c>
    </row>
    <row r="35" spans="1:43" x14ac:dyDescent="0.25">
      <c r="A35" s="36"/>
      <c r="B35" s="37">
        <v>13124401</v>
      </c>
      <c r="C35" s="37" t="s">
        <v>43</v>
      </c>
      <c r="D35" s="38">
        <v>43504</v>
      </c>
      <c r="E35" s="36" t="s">
        <v>211</v>
      </c>
      <c r="F35" s="36" t="s">
        <v>212</v>
      </c>
      <c r="G35" s="36" t="s">
        <v>213</v>
      </c>
      <c r="H35" s="36" t="s">
        <v>49</v>
      </c>
      <c r="I35" s="36" t="s">
        <v>50</v>
      </c>
      <c r="J35" s="37">
        <v>725</v>
      </c>
      <c r="K35" s="36" t="s">
        <v>51</v>
      </c>
      <c r="L35" s="38">
        <v>43505</v>
      </c>
      <c r="M35" s="40">
        <v>0.29166666666666669</v>
      </c>
      <c r="N35" s="37">
        <v>740</v>
      </c>
      <c r="O35" s="37" t="s">
        <v>64</v>
      </c>
      <c r="P35" s="38">
        <v>43505</v>
      </c>
      <c r="Q35" s="40">
        <v>0.34027777777777773</v>
      </c>
      <c r="R35" s="36" t="s">
        <v>124</v>
      </c>
      <c r="S35" s="47" t="s">
        <v>66</v>
      </c>
      <c r="T35" s="37" t="s">
        <v>172</v>
      </c>
      <c r="U35" s="37">
        <v>585453</v>
      </c>
      <c r="V35" s="37">
        <v>5035</v>
      </c>
      <c r="W35" s="37">
        <v>5667610024</v>
      </c>
      <c r="X35" s="37" t="s">
        <v>214</v>
      </c>
      <c r="Y35" s="35">
        <v>22480</v>
      </c>
      <c r="Z35" s="35">
        <v>27198</v>
      </c>
      <c r="AA35" s="35">
        <v>49678</v>
      </c>
      <c r="AB35" s="35">
        <v>2000</v>
      </c>
      <c r="AC35" s="28">
        <v>0</v>
      </c>
      <c r="AD35" s="33">
        <f t="shared" si="0"/>
        <v>51678</v>
      </c>
      <c r="AE35" s="41" t="s">
        <v>215</v>
      </c>
      <c r="AF35" s="43" t="s">
        <v>117</v>
      </c>
      <c r="AG35" s="36" t="s">
        <v>53</v>
      </c>
      <c r="AH35" s="36" t="s">
        <v>78</v>
      </c>
      <c r="AI35" s="36" t="s">
        <v>51</v>
      </c>
      <c r="AJ35" s="36" t="s">
        <v>64</v>
      </c>
      <c r="AK35" s="42" t="s">
        <v>55</v>
      </c>
      <c r="AL35" s="42" t="s">
        <v>56</v>
      </c>
      <c r="AM35" s="36" t="s">
        <v>186</v>
      </c>
      <c r="AN35" s="38">
        <v>43504</v>
      </c>
      <c r="AO35" s="35">
        <v>49678</v>
      </c>
      <c r="AP35" s="42" t="s">
        <v>46</v>
      </c>
      <c r="AQ35" s="36" t="s">
        <v>125</v>
      </c>
    </row>
    <row r="36" spans="1:43" x14ac:dyDescent="0.25">
      <c r="A36" s="36"/>
      <c r="B36" s="37">
        <v>13114667</v>
      </c>
      <c r="C36" s="36" t="s">
        <v>79</v>
      </c>
      <c r="D36" s="38">
        <v>43507</v>
      </c>
      <c r="E36" s="36" t="s">
        <v>247</v>
      </c>
      <c r="F36" s="36" t="s">
        <v>248</v>
      </c>
      <c r="G36" s="36" t="s">
        <v>249</v>
      </c>
      <c r="H36" s="36" t="s">
        <v>102</v>
      </c>
      <c r="I36" s="36" t="s">
        <v>103</v>
      </c>
      <c r="J36" s="37">
        <v>394</v>
      </c>
      <c r="K36" s="37" t="s">
        <v>104</v>
      </c>
      <c r="L36" s="38">
        <v>43515</v>
      </c>
      <c r="M36" s="40">
        <v>0.375</v>
      </c>
      <c r="N36" s="37">
        <v>212</v>
      </c>
      <c r="O36" s="37" t="s">
        <v>51</v>
      </c>
      <c r="P36" s="38">
        <v>43515</v>
      </c>
      <c r="Q36" s="58">
        <v>0.45833333333333331</v>
      </c>
      <c r="R36" s="36" t="s">
        <v>46</v>
      </c>
      <c r="S36" s="36" t="s">
        <v>66</v>
      </c>
      <c r="T36" s="37" t="s">
        <v>250</v>
      </c>
      <c r="U36" s="37">
        <v>552616</v>
      </c>
      <c r="V36" s="37">
        <v>5133</v>
      </c>
      <c r="W36" s="37">
        <v>5387110120</v>
      </c>
      <c r="X36" s="37" t="s">
        <v>251</v>
      </c>
      <c r="Y36" s="36">
        <v>0</v>
      </c>
      <c r="Z36" s="59">
        <v>40588</v>
      </c>
      <c r="AA36" s="59">
        <v>40588</v>
      </c>
      <c r="AB36" s="36">
        <v>0</v>
      </c>
      <c r="AC36" s="36">
        <v>0</v>
      </c>
      <c r="AD36" s="59">
        <f>AA36+AB36+AC36</f>
        <v>40588</v>
      </c>
      <c r="AE36" s="36" t="s">
        <v>252</v>
      </c>
      <c r="AF36" s="36" t="s">
        <v>77</v>
      </c>
      <c r="AG36" s="36" t="s">
        <v>53</v>
      </c>
      <c r="AH36" s="36" t="s">
        <v>108</v>
      </c>
      <c r="AI36" s="36" t="s">
        <v>104</v>
      </c>
      <c r="AJ36" s="36" t="s">
        <v>51</v>
      </c>
      <c r="AK36" s="42" t="s">
        <v>55</v>
      </c>
      <c r="AL36" s="42" t="s">
        <v>56</v>
      </c>
      <c r="AM36" s="36" t="s">
        <v>241</v>
      </c>
      <c r="AN36" s="38">
        <v>43507</v>
      </c>
      <c r="AO36" s="59">
        <v>40588</v>
      </c>
      <c r="AP36" s="42" t="s">
        <v>46</v>
      </c>
      <c r="AQ36" s="36" t="s">
        <v>139</v>
      </c>
    </row>
    <row r="37" spans="1:43" x14ac:dyDescent="0.25">
      <c r="A37" s="36"/>
      <c r="B37" s="37">
        <v>13126199</v>
      </c>
      <c r="C37" s="36" t="s">
        <v>43</v>
      </c>
      <c r="D37" s="38">
        <v>43507</v>
      </c>
      <c r="E37" s="36" t="s">
        <v>253</v>
      </c>
      <c r="F37" s="36" t="s">
        <v>254</v>
      </c>
      <c r="G37" s="36" t="s">
        <v>255</v>
      </c>
      <c r="H37" s="36" t="s">
        <v>49</v>
      </c>
      <c r="I37" s="36" t="s">
        <v>50</v>
      </c>
      <c r="J37" s="37">
        <v>725</v>
      </c>
      <c r="K37" s="37" t="s">
        <v>51</v>
      </c>
      <c r="L37" s="38">
        <v>43508</v>
      </c>
      <c r="M37" s="40">
        <v>0.45833333333333331</v>
      </c>
      <c r="N37" s="37">
        <v>742</v>
      </c>
      <c r="O37" s="37" t="s">
        <v>64</v>
      </c>
      <c r="P37" s="38">
        <v>43508</v>
      </c>
      <c r="Q37" s="58">
        <v>0.50694444444444442</v>
      </c>
      <c r="R37" s="36" t="s">
        <v>46</v>
      </c>
      <c r="S37" s="36" t="s">
        <v>66</v>
      </c>
      <c r="T37" s="37" t="s">
        <v>256</v>
      </c>
      <c r="U37" s="37">
        <v>428679</v>
      </c>
      <c r="V37" s="37">
        <v>5035</v>
      </c>
      <c r="W37" s="37">
        <v>5667610057</v>
      </c>
      <c r="X37" s="37" t="s">
        <v>257</v>
      </c>
      <c r="Y37" s="59">
        <v>11240</v>
      </c>
      <c r="Z37" s="59">
        <v>26794</v>
      </c>
      <c r="AA37" s="59">
        <v>38034</v>
      </c>
      <c r="AB37" s="59">
        <v>2000</v>
      </c>
      <c r="AC37" s="36">
        <v>0</v>
      </c>
      <c r="AD37" s="59">
        <f t="shared" ref="AD37:AD66" si="1">AA37+AB37+AC37</f>
        <v>40034</v>
      </c>
      <c r="AE37" s="36"/>
      <c r="AF37" s="36" t="s">
        <v>117</v>
      </c>
      <c r="AG37" s="36" t="s">
        <v>53</v>
      </c>
      <c r="AH37" s="36" t="s">
        <v>78</v>
      </c>
      <c r="AI37" s="36" t="s">
        <v>51</v>
      </c>
      <c r="AJ37" s="36" t="s">
        <v>64</v>
      </c>
      <c r="AK37" s="42" t="s">
        <v>55</v>
      </c>
      <c r="AL37" s="42" t="s">
        <v>56</v>
      </c>
      <c r="AM37" s="36" t="s">
        <v>186</v>
      </c>
      <c r="AN37" s="38">
        <v>43507</v>
      </c>
      <c r="AO37" s="59">
        <v>38034</v>
      </c>
      <c r="AP37" s="42" t="s">
        <v>46</v>
      </c>
      <c r="AQ37" s="36" t="s">
        <v>47</v>
      </c>
    </row>
    <row r="38" spans="1:43" x14ac:dyDescent="0.25">
      <c r="A38" s="36"/>
      <c r="B38" s="37">
        <v>13122322</v>
      </c>
      <c r="C38" s="36" t="s">
        <v>43</v>
      </c>
      <c r="D38" s="38">
        <v>43507</v>
      </c>
      <c r="E38" s="36" t="s">
        <v>258</v>
      </c>
      <c r="F38" s="36" t="s">
        <v>259</v>
      </c>
      <c r="G38" s="36" t="s">
        <v>255</v>
      </c>
      <c r="H38" s="36" t="s">
        <v>49</v>
      </c>
      <c r="I38" s="36" t="s">
        <v>50</v>
      </c>
      <c r="J38" s="37">
        <v>725</v>
      </c>
      <c r="K38" s="37" t="s">
        <v>51</v>
      </c>
      <c r="L38" s="38">
        <v>43508</v>
      </c>
      <c r="M38" s="40">
        <v>0.45833333333333331</v>
      </c>
      <c r="N38" s="37">
        <v>742</v>
      </c>
      <c r="O38" s="37" t="s">
        <v>64</v>
      </c>
      <c r="P38" s="38">
        <v>43508</v>
      </c>
      <c r="Q38" s="58">
        <v>0.50694444444444442</v>
      </c>
      <c r="R38" s="36" t="s">
        <v>46</v>
      </c>
      <c r="S38" s="36" t="s">
        <v>66</v>
      </c>
      <c r="T38" s="37" t="s">
        <v>260</v>
      </c>
      <c r="U38" s="37">
        <v>545183</v>
      </c>
      <c r="V38" s="37">
        <v>5035</v>
      </c>
      <c r="W38" s="37">
        <v>5667610059</v>
      </c>
      <c r="X38" s="37" t="s">
        <v>257</v>
      </c>
      <c r="Y38" s="59">
        <v>11240</v>
      </c>
      <c r="Z38" s="59">
        <v>26794</v>
      </c>
      <c r="AA38" s="59">
        <v>38034</v>
      </c>
      <c r="AB38" s="59">
        <v>2000</v>
      </c>
      <c r="AC38" s="36">
        <v>0</v>
      </c>
      <c r="AD38" s="59">
        <f t="shared" si="1"/>
        <v>40034</v>
      </c>
      <c r="AE38" s="36"/>
      <c r="AF38" s="36" t="s">
        <v>117</v>
      </c>
      <c r="AG38" s="36" t="s">
        <v>53</v>
      </c>
      <c r="AH38" s="36" t="s">
        <v>78</v>
      </c>
      <c r="AI38" s="36" t="s">
        <v>51</v>
      </c>
      <c r="AJ38" s="36" t="s">
        <v>64</v>
      </c>
      <c r="AK38" s="42" t="s">
        <v>55</v>
      </c>
      <c r="AL38" s="42" t="s">
        <v>56</v>
      </c>
      <c r="AM38" s="36" t="s">
        <v>186</v>
      </c>
      <c r="AN38" s="38">
        <v>43507</v>
      </c>
      <c r="AO38" s="59">
        <v>38034</v>
      </c>
      <c r="AP38" s="42" t="s">
        <v>46</v>
      </c>
      <c r="AQ38" s="36" t="s">
        <v>47</v>
      </c>
    </row>
    <row r="39" spans="1:43" x14ac:dyDescent="0.25">
      <c r="A39" s="36"/>
      <c r="B39" s="37">
        <v>13126204</v>
      </c>
      <c r="C39" s="36" t="s">
        <v>43</v>
      </c>
      <c r="D39" s="38">
        <v>43507</v>
      </c>
      <c r="E39" s="36" t="s">
        <v>261</v>
      </c>
      <c r="F39" s="36" t="s">
        <v>262</v>
      </c>
      <c r="G39" s="36" t="s">
        <v>255</v>
      </c>
      <c r="H39" s="36" t="s">
        <v>49</v>
      </c>
      <c r="I39" s="36" t="s">
        <v>50</v>
      </c>
      <c r="J39" s="37">
        <v>725</v>
      </c>
      <c r="K39" s="37" t="s">
        <v>51</v>
      </c>
      <c r="L39" s="38">
        <v>43508</v>
      </c>
      <c r="M39" s="40">
        <v>0.45833333333333331</v>
      </c>
      <c r="N39" s="37">
        <v>742</v>
      </c>
      <c r="O39" s="37" t="s">
        <v>64</v>
      </c>
      <c r="P39" s="38">
        <v>43508</v>
      </c>
      <c r="Q39" s="58">
        <v>0.50694444444444442</v>
      </c>
      <c r="R39" s="36" t="s">
        <v>46</v>
      </c>
      <c r="S39" s="36" t="s">
        <v>66</v>
      </c>
      <c r="T39" s="37" t="s">
        <v>263</v>
      </c>
      <c r="U39" s="37">
        <v>545063</v>
      </c>
      <c r="V39" s="37">
        <v>5035</v>
      </c>
      <c r="W39" s="37">
        <v>5667610016</v>
      </c>
      <c r="X39" s="37" t="s">
        <v>257</v>
      </c>
      <c r="Y39" s="59">
        <v>11240</v>
      </c>
      <c r="Z39" s="59">
        <v>26794</v>
      </c>
      <c r="AA39" s="59">
        <v>38034</v>
      </c>
      <c r="AB39" s="59">
        <v>2000</v>
      </c>
      <c r="AC39" s="36">
        <v>0</v>
      </c>
      <c r="AD39" s="59">
        <f t="shared" si="1"/>
        <v>40034</v>
      </c>
      <c r="AE39" s="36"/>
      <c r="AF39" s="36" t="s">
        <v>117</v>
      </c>
      <c r="AG39" s="36" t="s">
        <v>53</v>
      </c>
      <c r="AH39" s="36" t="s">
        <v>78</v>
      </c>
      <c r="AI39" s="36" t="s">
        <v>51</v>
      </c>
      <c r="AJ39" s="36" t="s">
        <v>64</v>
      </c>
      <c r="AK39" s="42" t="s">
        <v>55</v>
      </c>
      <c r="AL39" s="42" t="s">
        <v>56</v>
      </c>
      <c r="AM39" s="36" t="s">
        <v>186</v>
      </c>
      <c r="AN39" s="38">
        <v>43507</v>
      </c>
      <c r="AO39" s="59">
        <v>38034</v>
      </c>
      <c r="AP39" s="42" t="s">
        <v>46</v>
      </c>
      <c r="AQ39" s="36" t="s">
        <v>47</v>
      </c>
    </row>
    <row r="40" spans="1:43" x14ac:dyDescent="0.25">
      <c r="A40" s="36"/>
      <c r="B40" s="37">
        <v>13126218</v>
      </c>
      <c r="C40" s="36" t="s">
        <v>43</v>
      </c>
      <c r="D40" s="38">
        <v>43507</v>
      </c>
      <c r="E40" s="36" t="s">
        <v>264</v>
      </c>
      <c r="F40" s="36" t="s">
        <v>265</v>
      </c>
      <c r="G40" s="36" t="s">
        <v>266</v>
      </c>
      <c r="H40" s="36" t="s">
        <v>49</v>
      </c>
      <c r="I40" s="36" t="s">
        <v>50</v>
      </c>
      <c r="J40" s="37">
        <v>725</v>
      </c>
      <c r="K40" s="37" t="s">
        <v>51</v>
      </c>
      <c r="L40" s="38">
        <v>43508</v>
      </c>
      <c r="M40" s="40">
        <v>0.45833333333333331</v>
      </c>
      <c r="N40" s="37">
        <v>742</v>
      </c>
      <c r="O40" s="37" t="s">
        <v>64</v>
      </c>
      <c r="P40" s="38">
        <v>43508</v>
      </c>
      <c r="Q40" s="58">
        <v>0.50694444444444442</v>
      </c>
      <c r="R40" s="36" t="s">
        <v>59</v>
      </c>
      <c r="S40" s="36" t="s">
        <v>66</v>
      </c>
      <c r="T40" s="37" t="s">
        <v>267</v>
      </c>
      <c r="U40" s="37">
        <v>571159</v>
      </c>
      <c r="V40" s="37">
        <v>5035</v>
      </c>
      <c r="W40" s="37">
        <v>5667610016</v>
      </c>
      <c r="X40" s="37" t="s">
        <v>257</v>
      </c>
      <c r="Y40" s="60">
        <v>13488</v>
      </c>
      <c r="Z40" s="59">
        <v>27018</v>
      </c>
      <c r="AA40" s="59">
        <v>40506</v>
      </c>
      <c r="AB40" s="59">
        <v>2000</v>
      </c>
      <c r="AC40" s="36">
        <v>0</v>
      </c>
      <c r="AD40" s="59">
        <f t="shared" si="1"/>
        <v>42506</v>
      </c>
      <c r="AE40" s="36"/>
      <c r="AF40" s="36" t="s">
        <v>117</v>
      </c>
      <c r="AG40" s="36" t="s">
        <v>53</v>
      </c>
      <c r="AH40" s="36" t="s">
        <v>78</v>
      </c>
      <c r="AI40" s="36" t="s">
        <v>51</v>
      </c>
      <c r="AJ40" s="36" t="s">
        <v>64</v>
      </c>
      <c r="AK40" s="42" t="s">
        <v>55</v>
      </c>
      <c r="AL40" s="42" t="s">
        <v>56</v>
      </c>
      <c r="AM40" s="36" t="s">
        <v>186</v>
      </c>
      <c r="AN40" s="38">
        <v>43507</v>
      </c>
      <c r="AO40" s="59">
        <v>40506</v>
      </c>
      <c r="AP40" s="42" t="s">
        <v>46</v>
      </c>
      <c r="AQ40" s="36" t="s">
        <v>268</v>
      </c>
    </row>
    <row r="41" spans="1:43" x14ac:dyDescent="0.25">
      <c r="A41" s="36"/>
      <c r="B41" s="37">
        <v>13126331</v>
      </c>
      <c r="C41" s="36" t="s">
        <v>43</v>
      </c>
      <c r="D41" s="38">
        <v>43507</v>
      </c>
      <c r="E41" s="36" t="s">
        <v>269</v>
      </c>
      <c r="F41" s="36" t="s">
        <v>270</v>
      </c>
      <c r="G41" s="36" t="s">
        <v>266</v>
      </c>
      <c r="H41" s="36" t="s">
        <v>49</v>
      </c>
      <c r="I41" s="36" t="s">
        <v>50</v>
      </c>
      <c r="J41" s="37">
        <v>725</v>
      </c>
      <c r="K41" s="37" t="s">
        <v>51</v>
      </c>
      <c r="L41" s="38">
        <v>43508</v>
      </c>
      <c r="M41" s="40">
        <v>0.45833333333333331</v>
      </c>
      <c r="N41" s="37">
        <v>742</v>
      </c>
      <c r="O41" s="37" t="s">
        <v>64</v>
      </c>
      <c r="P41" s="38">
        <v>43508</v>
      </c>
      <c r="Q41" s="58">
        <v>0.50694444444444442</v>
      </c>
      <c r="R41" s="36" t="s">
        <v>59</v>
      </c>
      <c r="S41" s="36" t="s">
        <v>66</v>
      </c>
      <c r="T41" s="37" t="s">
        <v>271</v>
      </c>
      <c r="U41" s="37">
        <v>649664</v>
      </c>
      <c r="V41" s="37">
        <v>5035</v>
      </c>
      <c r="W41" s="37">
        <v>5667610024</v>
      </c>
      <c r="X41" s="37" t="s">
        <v>272</v>
      </c>
      <c r="Y41" s="60">
        <v>13488</v>
      </c>
      <c r="Z41" s="59">
        <v>27018</v>
      </c>
      <c r="AA41" s="59">
        <v>40506</v>
      </c>
      <c r="AB41" s="59">
        <v>2000</v>
      </c>
      <c r="AC41" s="36">
        <v>0</v>
      </c>
      <c r="AD41" s="59">
        <f t="shared" si="1"/>
        <v>42506</v>
      </c>
      <c r="AE41" s="36" t="s">
        <v>273</v>
      </c>
      <c r="AF41" s="36" t="s">
        <v>117</v>
      </c>
      <c r="AG41" s="36" t="s">
        <v>53</v>
      </c>
      <c r="AH41" s="36" t="s">
        <v>78</v>
      </c>
      <c r="AI41" s="36" t="s">
        <v>51</v>
      </c>
      <c r="AJ41" s="36" t="s">
        <v>64</v>
      </c>
      <c r="AK41" s="42" t="s">
        <v>55</v>
      </c>
      <c r="AL41" s="42" t="s">
        <v>56</v>
      </c>
      <c r="AM41" s="36" t="s">
        <v>186</v>
      </c>
      <c r="AN41" s="38">
        <v>43507</v>
      </c>
      <c r="AO41" s="59">
        <v>40506</v>
      </c>
      <c r="AP41" s="42" t="s">
        <v>46</v>
      </c>
      <c r="AQ41" s="36" t="s">
        <v>268</v>
      </c>
    </row>
    <row r="42" spans="1:43" x14ac:dyDescent="0.25">
      <c r="A42" s="36"/>
      <c r="B42" s="37">
        <v>13126323</v>
      </c>
      <c r="C42" s="36" t="s">
        <v>43</v>
      </c>
      <c r="D42" s="38">
        <v>43507</v>
      </c>
      <c r="E42" s="36" t="s">
        <v>274</v>
      </c>
      <c r="F42" s="36" t="s">
        <v>275</v>
      </c>
      <c r="G42" s="36" t="s">
        <v>266</v>
      </c>
      <c r="H42" s="36" t="s">
        <v>49</v>
      </c>
      <c r="I42" s="36" t="s">
        <v>50</v>
      </c>
      <c r="J42" s="37">
        <v>725</v>
      </c>
      <c r="K42" s="37" t="s">
        <v>51</v>
      </c>
      <c r="L42" s="38">
        <v>43508</v>
      </c>
      <c r="M42" s="40">
        <v>0.45833333333333331</v>
      </c>
      <c r="N42" s="37">
        <v>742</v>
      </c>
      <c r="O42" s="37" t="s">
        <v>64</v>
      </c>
      <c r="P42" s="38">
        <v>43508</v>
      </c>
      <c r="Q42" s="58">
        <v>0.50694444444444442</v>
      </c>
      <c r="R42" s="36" t="s">
        <v>59</v>
      </c>
      <c r="S42" s="36" t="s">
        <v>66</v>
      </c>
      <c r="T42" s="37" t="s">
        <v>276</v>
      </c>
      <c r="U42" s="37">
        <v>651853</v>
      </c>
      <c r="V42" s="37">
        <v>5035</v>
      </c>
      <c r="W42" s="37">
        <v>5667610024</v>
      </c>
      <c r="X42" s="37" t="s">
        <v>272</v>
      </c>
      <c r="Y42" s="60">
        <v>13488</v>
      </c>
      <c r="Z42" s="59">
        <v>27018</v>
      </c>
      <c r="AA42" s="59">
        <v>40506</v>
      </c>
      <c r="AB42" s="59">
        <v>2000</v>
      </c>
      <c r="AC42" s="36">
        <v>0</v>
      </c>
      <c r="AD42" s="59">
        <f t="shared" si="1"/>
        <v>42506</v>
      </c>
      <c r="AE42" s="36" t="s">
        <v>273</v>
      </c>
      <c r="AF42" s="36" t="s">
        <v>117</v>
      </c>
      <c r="AG42" s="36" t="s">
        <v>53</v>
      </c>
      <c r="AH42" s="36" t="s">
        <v>78</v>
      </c>
      <c r="AI42" s="36" t="s">
        <v>51</v>
      </c>
      <c r="AJ42" s="36" t="s">
        <v>64</v>
      </c>
      <c r="AK42" s="42" t="s">
        <v>55</v>
      </c>
      <c r="AL42" s="42" t="s">
        <v>56</v>
      </c>
      <c r="AM42" s="36" t="s">
        <v>186</v>
      </c>
      <c r="AN42" s="38">
        <v>43507</v>
      </c>
      <c r="AO42" s="59">
        <v>40506</v>
      </c>
      <c r="AP42" s="42" t="s">
        <v>46</v>
      </c>
      <c r="AQ42" s="36" t="s">
        <v>268</v>
      </c>
    </row>
    <row r="43" spans="1:43" x14ac:dyDescent="0.25">
      <c r="A43" s="36"/>
      <c r="B43" s="37">
        <v>13126236</v>
      </c>
      <c r="C43" s="36" t="s">
        <v>43</v>
      </c>
      <c r="D43" s="38">
        <v>43507</v>
      </c>
      <c r="E43" s="36" t="s">
        <v>277</v>
      </c>
      <c r="F43" s="36" t="s">
        <v>278</v>
      </c>
      <c r="G43" s="36" t="s">
        <v>266</v>
      </c>
      <c r="H43" s="36" t="s">
        <v>49</v>
      </c>
      <c r="I43" s="36" t="s">
        <v>50</v>
      </c>
      <c r="J43" s="37">
        <v>725</v>
      </c>
      <c r="K43" s="37" t="s">
        <v>51</v>
      </c>
      <c r="L43" s="38">
        <v>43508</v>
      </c>
      <c r="M43" s="40">
        <v>0.45833333333333331</v>
      </c>
      <c r="N43" s="37">
        <v>742</v>
      </c>
      <c r="O43" s="37" t="s">
        <v>64</v>
      </c>
      <c r="P43" s="38">
        <v>43508</v>
      </c>
      <c r="Q43" s="58">
        <v>0.50694444444444442</v>
      </c>
      <c r="R43" s="36" t="s">
        <v>59</v>
      </c>
      <c r="S43" s="36" t="s">
        <v>66</v>
      </c>
      <c r="T43" s="37" t="s">
        <v>279</v>
      </c>
      <c r="U43" s="37">
        <v>571393</v>
      </c>
      <c r="V43" s="37">
        <v>5035</v>
      </c>
      <c r="W43" s="37">
        <v>5667610016</v>
      </c>
      <c r="X43" s="37" t="s">
        <v>257</v>
      </c>
      <c r="Y43" s="60">
        <v>13488</v>
      </c>
      <c r="Z43" s="59">
        <v>27018</v>
      </c>
      <c r="AA43" s="59">
        <v>40506</v>
      </c>
      <c r="AB43" s="59">
        <v>2000</v>
      </c>
      <c r="AC43" s="36">
        <v>0</v>
      </c>
      <c r="AD43" s="59">
        <f t="shared" si="1"/>
        <v>42506</v>
      </c>
      <c r="AE43" s="36"/>
      <c r="AF43" s="36" t="s">
        <v>117</v>
      </c>
      <c r="AG43" s="36" t="s">
        <v>53</v>
      </c>
      <c r="AH43" s="36" t="s">
        <v>78</v>
      </c>
      <c r="AI43" s="36" t="s">
        <v>51</v>
      </c>
      <c r="AJ43" s="36" t="s">
        <v>64</v>
      </c>
      <c r="AK43" s="42" t="s">
        <v>55</v>
      </c>
      <c r="AL43" s="42" t="s">
        <v>56</v>
      </c>
      <c r="AM43" s="36" t="s">
        <v>186</v>
      </c>
      <c r="AN43" s="38">
        <v>43507</v>
      </c>
      <c r="AO43" s="59">
        <v>40506</v>
      </c>
      <c r="AP43" s="42" t="s">
        <v>46</v>
      </c>
      <c r="AQ43" s="36" t="s">
        <v>268</v>
      </c>
    </row>
    <row r="44" spans="1:43" x14ac:dyDescent="0.25">
      <c r="A44" s="36"/>
      <c r="B44" s="37">
        <v>13126334</v>
      </c>
      <c r="C44" s="36" t="s">
        <v>43</v>
      </c>
      <c r="D44" s="38">
        <v>43507</v>
      </c>
      <c r="E44" s="36" t="s">
        <v>280</v>
      </c>
      <c r="F44" s="36" t="s">
        <v>281</v>
      </c>
      <c r="G44" s="36" t="s">
        <v>266</v>
      </c>
      <c r="H44" s="36" t="s">
        <v>49</v>
      </c>
      <c r="I44" s="36" t="s">
        <v>50</v>
      </c>
      <c r="J44" s="37">
        <v>725</v>
      </c>
      <c r="K44" s="37" t="s">
        <v>51</v>
      </c>
      <c r="L44" s="38">
        <v>43508</v>
      </c>
      <c r="M44" s="40">
        <v>0.45833333333333331</v>
      </c>
      <c r="N44" s="37">
        <v>742</v>
      </c>
      <c r="O44" s="37" t="s">
        <v>64</v>
      </c>
      <c r="P44" s="38">
        <v>43508</v>
      </c>
      <c r="Q44" s="58">
        <v>0.50694444444444442</v>
      </c>
      <c r="R44" s="36" t="s">
        <v>59</v>
      </c>
      <c r="S44" s="36" t="s">
        <v>66</v>
      </c>
      <c r="T44" s="37" t="s">
        <v>282</v>
      </c>
      <c r="U44" s="37">
        <v>250357</v>
      </c>
      <c r="V44" s="37">
        <v>5035</v>
      </c>
      <c r="W44" s="37">
        <v>5667610024</v>
      </c>
      <c r="X44" s="37" t="s">
        <v>272</v>
      </c>
      <c r="Y44" s="60">
        <v>13488</v>
      </c>
      <c r="Z44" s="59">
        <v>27018</v>
      </c>
      <c r="AA44" s="59">
        <v>40506</v>
      </c>
      <c r="AB44" s="59">
        <v>2000</v>
      </c>
      <c r="AC44" s="36">
        <v>0</v>
      </c>
      <c r="AD44" s="59">
        <f t="shared" si="1"/>
        <v>42506</v>
      </c>
      <c r="AE44" s="36" t="s">
        <v>273</v>
      </c>
      <c r="AF44" s="36" t="s">
        <v>117</v>
      </c>
      <c r="AG44" s="36" t="s">
        <v>53</v>
      </c>
      <c r="AH44" s="36" t="s">
        <v>78</v>
      </c>
      <c r="AI44" s="36" t="s">
        <v>51</v>
      </c>
      <c r="AJ44" s="36" t="s">
        <v>64</v>
      </c>
      <c r="AK44" s="42" t="s">
        <v>55</v>
      </c>
      <c r="AL44" s="42" t="s">
        <v>56</v>
      </c>
      <c r="AM44" s="36" t="s">
        <v>186</v>
      </c>
      <c r="AN44" s="38">
        <v>43507</v>
      </c>
      <c r="AO44" s="59">
        <v>40506</v>
      </c>
      <c r="AP44" s="42" t="s">
        <v>46</v>
      </c>
      <c r="AQ44" s="36" t="s">
        <v>268</v>
      </c>
    </row>
    <row r="45" spans="1:43" x14ac:dyDescent="0.25">
      <c r="A45" s="36"/>
      <c r="B45" s="37">
        <v>13126326</v>
      </c>
      <c r="C45" s="36" t="s">
        <v>43</v>
      </c>
      <c r="D45" s="38">
        <v>43507</v>
      </c>
      <c r="E45" s="36" t="s">
        <v>283</v>
      </c>
      <c r="F45" s="36" t="s">
        <v>284</v>
      </c>
      <c r="G45" s="36" t="s">
        <v>266</v>
      </c>
      <c r="H45" s="36" t="s">
        <v>49</v>
      </c>
      <c r="I45" s="36" t="s">
        <v>50</v>
      </c>
      <c r="J45" s="37">
        <v>725</v>
      </c>
      <c r="K45" s="37" t="s">
        <v>51</v>
      </c>
      <c r="L45" s="38">
        <v>43508</v>
      </c>
      <c r="M45" s="40">
        <v>0.45833333333333331</v>
      </c>
      <c r="N45" s="37">
        <v>742</v>
      </c>
      <c r="O45" s="37" t="s">
        <v>64</v>
      </c>
      <c r="P45" s="38">
        <v>43508</v>
      </c>
      <c r="Q45" s="58">
        <v>0.50694444444444442</v>
      </c>
      <c r="R45" s="36" t="s">
        <v>59</v>
      </c>
      <c r="S45" s="36" t="s">
        <v>66</v>
      </c>
      <c r="T45" s="37" t="s">
        <v>285</v>
      </c>
      <c r="U45" s="37">
        <v>585454</v>
      </c>
      <c r="V45" s="37">
        <v>5035</v>
      </c>
      <c r="W45" s="37">
        <v>5667610024</v>
      </c>
      <c r="X45" s="37" t="s">
        <v>272</v>
      </c>
      <c r="Y45" s="60">
        <v>13488</v>
      </c>
      <c r="Z45" s="59">
        <v>27018</v>
      </c>
      <c r="AA45" s="59">
        <v>40506</v>
      </c>
      <c r="AB45" s="59">
        <v>2000</v>
      </c>
      <c r="AC45" s="36">
        <v>0</v>
      </c>
      <c r="AD45" s="59">
        <f t="shared" si="1"/>
        <v>42506</v>
      </c>
      <c r="AE45" s="36" t="s">
        <v>273</v>
      </c>
      <c r="AF45" s="36" t="s">
        <v>117</v>
      </c>
      <c r="AG45" s="36" t="s">
        <v>53</v>
      </c>
      <c r="AH45" s="36" t="s">
        <v>78</v>
      </c>
      <c r="AI45" s="36" t="s">
        <v>51</v>
      </c>
      <c r="AJ45" s="36" t="s">
        <v>64</v>
      </c>
      <c r="AK45" s="42" t="s">
        <v>55</v>
      </c>
      <c r="AL45" s="42" t="s">
        <v>56</v>
      </c>
      <c r="AM45" s="36" t="s">
        <v>186</v>
      </c>
      <c r="AN45" s="38">
        <v>43507</v>
      </c>
      <c r="AO45" s="59">
        <v>40506</v>
      </c>
      <c r="AP45" s="42" t="s">
        <v>46</v>
      </c>
      <c r="AQ45" s="36" t="s">
        <v>268</v>
      </c>
    </row>
    <row r="46" spans="1:43" x14ac:dyDescent="0.25">
      <c r="A46" s="36"/>
      <c r="B46" s="37">
        <v>13126336</v>
      </c>
      <c r="C46" s="36" t="s">
        <v>43</v>
      </c>
      <c r="D46" s="38">
        <v>43507</v>
      </c>
      <c r="E46" s="36" t="s">
        <v>286</v>
      </c>
      <c r="F46" s="36" t="s">
        <v>287</v>
      </c>
      <c r="G46" s="36" t="s">
        <v>266</v>
      </c>
      <c r="H46" s="36" t="s">
        <v>49</v>
      </c>
      <c r="I46" s="36" t="s">
        <v>50</v>
      </c>
      <c r="J46" s="37">
        <v>725</v>
      </c>
      <c r="K46" s="37" t="s">
        <v>51</v>
      </c>
      <c r="L46" s="38">
        <v>43508</v>
      </c>
      <c r="M46" s="40">
        <v>0.45833333333333331</v>
      </c>
      <c r="N46" s="37">
        <v>742</v>
      </c>
      <c r="O46" s="37" t="s">
        <v>64</v>
      </c>
      <c r="P46" s="38">
        <v>43508</v>
      </c>
      <c r="Q46" s="58">
        <v>0.50694444444444442</v>
      </c>
      <c r="R46" s="36" t="s">
        <v>59</v>
      </c>
      <c r="S46" s="36" t="s">
        <v>66</v>
      </c>
      <c r="T46" s="37" t="s">
        <v>288</v>
      </c>
      <c r="U46" s="37">
        <v>649377</v>
      </c>
      <c r="V46" s="37">
        <v>5035</v>
      </c>
      <c r="W46" s="37">
        <v>5667610024</v>
      </c>
      <c r="X46" s="37" t="s">
        <v>272</v>
      </c>
      <c r="Y46" s="60">
        <v>13488</v>
      </c>
      <c r="Z46" s="59">
        <v>27018</v>
      </c>
      <c r="AA46" s="59">
        <v>40506</v>
      </c>
      <c r="AB46" s="59">
        <v>2000</v>
      </c>
      <c r="AC46" s="36">
        <v>0</v>
      </c>
      <c r="AD46" s="59">
        <f t="shared" si="1"/>
        <v>42506</v>
      </c>
      <c r="AE46" s="36" t="s">
        <v>273</v>
      </c>
      <c r="AF46" s="36" t="s">
        <v>117</v>
      </c>
      <c r="AG46" s="36" t="s">
        <v>53</v>
      </c>
      <c r="AH46" s="36" t="s">
        <v>78</v>
      </c>
      <c r="AI46" s="36" t="s">
        <v>51</v>
      </c>
      <c r="AJ46" s="36" t="s">
        <v>64</v>
      </c>
      <c r="AK46" s="42" t="s">
        <v>55</v>
      </c>
      <c r="AL46" s="42" t="s">
        <v>56</v>
      </c>
      <c r="AM46" s="36" t="s">
        <v>186</v>
      </c>
      <c r="AN46" s="38">
        <v>43507</v>
      </c>
      <c r="AO46" s="59">
        <v>40506</v>
      </c>
      <c r="AP46" s="42" t="s">
        <v>46</v>
      </c>
      <c r="AQ46" s="36" t="s">
        <v>268</v>
      </c>
    </row>
    <row r="47" spans="1:43" x14ac:dyDescent="0.25">
      <c r="A47" s="36"/>
      <c r="B47" s="37">
        <v>13126203</v>
      </c>
      <c r="C47" s="36" t="s">
        <v>43</v>
      </c>
      <c r="D47" s="38">
        <v>43508</v>
      </c>
      <c r="E47" s="36" t="s">
        <v>289</v>
      </c>
      <c r="F47" s="36" t="s">
        <v>290</v>
      </c>
      <c r="G47" s="36" t="s">
        <v>291</v>
      </c>
      <c r="H47" s="36" t="s">
        <v>49</v>
      </c>
      <c r="I47" s="36" t="s">
        <v>50</v>
      </c>
      <c r="J47" s="37">
        <v>725</v>
      </c>
      <c r="K47" s="37" t="s">
        <v>51</v>
      </c>
      <c r="L47" s="38">
        <v>43508</v>
      </c>
      <c r="M47" s="40">
        <v>0.45833333333333331</v>
      </c>
      <c r="N47" s="37">
        <v>742</v>
      </c>
      <c r="O47" s="37" t="s">
        <v>64</v>
      </c>
      <c r="P47" s="38">
        <v>43508</v>
      </c>
      <c r="Q47" s="58">
        <v>0.50694444444444442</v>
      </c>
      <c r="R47" s="36" t="s">
        <v>59</v>
      </c>
      <c r="S47" s="36" t="s">
        <v>66</v>
      </c>
      <c r="T47" s="37" t="s">
        <v>292</v>
      </c>
      <c r="U47" s="37">
        <v>616141</v>
      </c>
      <c r="V47" s="37">
        <v>5035</v>
      </c>
      <c r="W47" s="37">
        <v>5667610057</v>
      </c>
      <c r="X47" s="37" t="s">
        <v>257</v>
      </c>
      <c r="Y47" s="60">
        <v>13488</v>
      </c>
      <c r="Z47" s="59">
        <v>27018</v>
      </c>
      <c r="AA47" s="59">
        <v>40506</v>
      </c>
      <c r="AB47" s="59">
        <v>2000</v>
      </c>
      <c r="AC47" s="36">
        <v>0</v>
      </c>
      <c r="AD47" s="59">
        <f t="shared" si="1"/>
        <v>42506</v>
      </c>
      <c r="AE47" s="36"/>
      <c r="AF47" s="36" t="s">
        <v>117</v>
      </c>
      <c r="AG47" s="36" t="s">
        <v>53</v>
      </c>
      <c r="AH47" s="36" t="s">
        <v>78</v>
      </c>
      <c r="AI47" s="36" t="s">
        <v>51</v>
      </c>
      <c r="AJ47" s="36" t="s">
        <v>64</v>
      </c>
      <c r="AK47" s="42" t="s">
        <v>55</v>
      </c>
      <c r="AL47" s="42" t="s">
        <v>56</v>
      </c>
      <c r="AM47" s="36" t="s">
        <v>186</v>
      </c>
      <c r="AN47" s="38">
        <v>43508</v>
      </c>
      <c r="AO47" s="59">
        <v>40506</v>
      </c>
      <c r="AP47" s="42" t="s">
        <v>46</v>
      </c>
      <c r="AQ47" s="36" t="s">
        <v>268</v>
      </c>
    </row>
    <row r="48" spans="1:43" x14ac:dyDescent="0.25">
      <c r="A48" s="36"/>
      <c r="B48" s="37">
        <v>13126265</v>
      </c>
      <c r="C48" s="36" t="s">
        <v>43</v>
      </c>
      <c r="D48" s="38">
        <v>43508</v>
      </c>
      <c r="E48" s="36" t="s">
        <v>293</v>
      </c>
      <c r="F48" s="36" t="s">
        <v>294</v>
      </c>
      <c r="G48" s="36" t="s">
        <v>295</v>
      </c>
      <c r="H48" s="36" t="s">
        <v>49</v>
      </c>
      <c r="I48" s="36" t="s">
        <v>50</v>
      </c>
      <c r="J48" s="37">
        <v>725</v>
      </c>
      <c r="K48" s="37" t="s">
        <v>51</v>
      </c>
      <c r="L48" s="38">
        <v>43508</v>
      </c>
      <c r="M48" s="40">
        <v>0.45833333333333331</v>
      </c>
      <c r="N48" s="37">
        <v>742</v>
      </c>
      <c r="O48" s="37" t="s">
        <v>64</v>
      </c>
      <c r="P48" s="38">
        <v>43508</v>
      </c>
      <c r="Q48" s="58">
        <v>0.50694444444444442</v>
      </c>
      <c r="R48" s="36" t="s">
        <v>59</v>
      </c>
      <c r="S48" s="36" t="s">
        <v>164</v>
      </c>
      <c r="T48" s="37" t="s">
        <v>165</v>
      </c>
      <c r="U48" s="37" t="s">
        <v>165</v>
      </c>
      <c r="V48" s="37">
        <v>5035</v>
      </c>
      <c r="W48" s="37">
        <v>5667610057</v>
      </c>
      <c r="X48" s="37" t="s">
        <v>257</v>
      </c>
      <c r="Y48" s="60">
        <v>13488</v>
      </c>
      <c r="Z48" s="59">
        <v>27018</v>
      </c>
      <c r="AA48" s="59">
        <v>40506</v>
      </c>
      <c r="AB48" s="59">
        <v>2000</v>
      </c>
      <c r="AC48" s="36">
        <v>0</v>
      </c>
      <c r="AD48" s="59">
        <f t="shared" si="1"/>
        <v>42506</v>
      </c>
      <c r="AE48" s="36"/>
      <c r="AF48" s="36" t="s">
        <v>117</v>
      </c>
      <c r="AG48" s="36" t="s">
        <v>53</v>
      </c>
      <c r="AH48" s="36" t="s">
        <v>78</v>
      </c>
      <c r="AI48" s="36" t="s">
        <v>51</v>
      </c>
      <c r="AJ48" s="36" t="s">
        <v>64</v>
      </c>
      <c r="AK48" s="42" t="s">
        <v>55</v>
      </c>
      <c r="AL48" s="42" t="s">
        <v>56</v>
      </c>
      <c r="AM48" s="36" t="s">
        <v>186</v>
      </c>
      <c r="AN48" s="38">
        <v>43508</v>
      </c>
      <c r="AO48" s="59">
        <v>40506</v>
      </c>
      <c r="AP48" s="42" t="s">
        <v>46</v>
      </c>
      <c r="AQ48" s="36" t="s">
        <v>268</v>
      </c>
    </row>
    <row r="49" spans="1:43" x14ac:dyDescent="0.25">
      <c r="A49" s="36"/>
      <c r="B49" s="37">
        <v>13126190</v>
      </c>
      <c r="C49" s="36" t="s">
        <v>43</v>
      </c>
      <c r="D49" s="38">
        <v>43508</v>
      </c>
      <c r="E49" s="36" t="s">
        <v>296</v>
      </c>
      <c r="F49" s="36" t="s">
        <v>297</v>
      </c>
      <c r="G49" s="36" t="s">
        <v>295</v>
      </c>
      <c r="H49" s="36" t="s">
        <v>49</v>
      </c>
      <c r="I49" s="36" t="s">
        <v>50</v>
      </c>
      <c r="J49" s="37">
        <v>725</v>
      </c>
      <c r="K49" s="37" t="s">
        <v>51</v>
      </c>
      <c r="L49" s="38">
        <v>43508</v>
      </c>
      <c r="M49" s="40">
        <v>0.45833333333333331</v>
      </c>
      <c r="N49" s="37">
        <v>742</v>
      </c>
      <c r="O49" s="37" t="s">
        <v>64</v>
      </c>
      <c r="P49" s="38">
        <v>43508</v>
      </c>
      <c r="Q49" s="58">
        <v>0.50694444444444442</v>
      </c>
      <c r="R49" s="36" t="s">
        <v>59</v>
      </c>
      <c r="S49" s="36" t="s">
        <v>66</v>
      </c>
      <c r="T49" s="37" t="s">
        <v>298</v>
      </c>
      <c r="U49" s="37">
        <v>557309</v>
      </c>
      <c r="V49" s="37">
        <v>5035</v>
      </c>
      <c r="W49" s="37">
        <v>5667610057</v>
      </c>
      <c r="X49" s="37" t="s">
        <v>257</v>
      </c>
      <c r="Y49" s="60">
        <v>13488</v>
      </c>
      <c r="Z49" s="59">
        <v>27018</v>
      </c>
      <c r="AA49" s="59">
        <v>40506</v>
      </c>
      <c r="AB49" s="59">
        <v>2000</v>
      </c>
      <c r="AC49" s="36">
        <v>0</v>
      </c>
      <c r="AD49" s="59">
        <f t="shared" si="1"/>
        <v>42506</v>
      </c>
      <c r="AE49" s="36"/>
      <c r="AF49" s="36" t="s">
        <v>117</v>
      </c>
      <c r="AG49" s="36" t="s">
        <v>53</v>
      </c>
      <c r="AH49" s="36" t="s">
        <v>78</v>
      </c>
      <c r="AI49" s="36" t="s">
        <v>51</v>
      </c>
      <c r="AJ49" s="36" t="s">
        <v>64</v>
      </c>
      <c r="AK49" s="42" t="s">
        <v>55</v>
      </c>
      <c r="AL49" s="42" t="s">
        <v>56</v>
      </c>
      <c r="AM49" s="36" t="s">
        <v>186</v>
      </c>
      <c r="AN49" s="38">
        <v>43508</v>
      </c>
      <c r="AO49" s="59">
        <v>40506</v>
      </c>
      <c r="AP49" s="42" t="s">
        <v>46</v>
      </c>
      <c r="AQ49" s="36" t="s">
        <v>268</v>
      </c>
    </row>
    <row r="50" spans="1:43" x14ac:dyDescent="0.25">
      <c r="A50" s="36"/>
      <c r="B50" s="37">
        <v>13126185</v>
      </c>
      <c r="C50" s="36" t="s">
        <v>43</v>
      </c>
      <c r="D50" s="38">
        <v>43508</v>
      </c>
      <c r="E50" s="36" t="s">
        <v>299</v>
      </c>
      <c r="F50" s="36" t="s">
        <v>300</v>
      </c>
      <c r="G50" s="36" t="s">
        <v>295</v>
      </c>
      <c r="H50" s="36" t="s">
        <v>49</v>
      </c>
      <c r="I50" s="36" t="s">
        <v>50</v>
      </c>
      <c r="J50" s="37">
        <v>725</v>
      </c>
      <c r="K50" s="37" t="s">
        <v>51</v>
      </c>
      <c r="L50" s="38">
        <v>43508</v>
      </c>
      <c r="M50" s="40">
        <v>0.45833333333333331</v>
      </c>
      <c r="N50" s="37">
        <v>742</v>
      </c>
      <c r="O50" s="37" t="s">
        <v>64</v>
      </c>
      <c r="P50" s="38">
        <v>43508</v>
      </c>
      <c r="Q50" s="58">
        <v>0.50694444444444442</v>
      </c>
      <c r="R50" s="36" t="s">
        <v>59</v>
      </c>
      <c r="S50" s="36" t="s">
        <v>66</v>
      </c>
      <c r="T50" s="37" t="s">
        <v>301</v>
      </c>
      <c r="U50" s="37">
        <v>502745</v>
      </c>
      <c r="V50" s="37">
        <v>5035</v>
      </c>
      <c r="W50" s="37">
        <v>5667610057</v>
      </c>
      <c r="X50" s="37" t="s">
        <v>257</v>
      </c>
      <c r="Y50" s="60">
        <v>13488</v>
      </c>
      <c r="Z50" s="59">
        <v>27018</v>
      </c>
      <c r="AA50" s="59">
        <v>40506</v>
      </c>
      <c r="AB50" s="59">
        <v>2000</v>
      </c>
      <c r="AC50" s="36">
        <v>0</v>
      </c>
      <c r="AD50" s="59">
        <f t="shared" si="1"/>
        <v>42506</v>
      </c>
      <c r="AE50" s="36"/>
      <c r="AF50" s="36" t="s">
        <v>117</v>
      </c>
      <c r="AG50" s="36" t="s">
        <v>53</v>
      </c>
      <c r="AH50" s="36" t="s">
        <v>78</v>
      </c>
      <c r="AI50" s="36" t="s">
        <v>51</v>
      </c>
      <c r="AJ50" s="36" t="s">
        <v>64</v>
      </c>
      <c r="AK50" s="42" t="s">
        <v>55</v>
      </c>
      <c r="AL50" s="42" t="s">
        <v>56</v>
      </c>
      <c r="AM50" s="36" t="s">
        <v>186</v>
      </c>
      <c r="AN50" s="38">
        <v>43508</v>
      </c>
      <c r="AO50" s="59">
        <v>40506</v>
      </c>
      <c r="AP50" s="42" t="s">
        <v>46</v>
      </c>
      <c r="AQ50" s="36" t="s">
        <v>268</v>
      </c>
    </row>
    <row r="51" spans="1:43" x14ac:dyDescent="0.25">
      <c r="A51" s="36"/>
      <c r="B51" s="37">
        <v>13125909</v>
      </c>
      <c r="C51" s="36" t="s">
        <v>79</v>
      </c>
      <c r="D51" s="38">
        <v>43508</v>
      </c>
      <c r="E51" s="36" t="s">
        <v>302</v>
      </c>
      <c r="F51" s="36" t="s">
        <v>303</v>
      </c>
      <c r="G51" s="36" t="s">
        <v>304</v>
      </c>
      <c r="H51" s="36" t="s">
        <v>102</v>
      </c>
      <c r="I51" s="36" t="s">
        <v>103</v>
      </c>
      <c r="J51" s="37">
        <v>394</v>
      </c>
      <c r="K51" s="37" t="s">
        <v>51</v>
      </c>
      <c r="L51" s="38">
        <v>43509</v>
      </c>
      <c r="M51" s="40">
        <v>0.375</v>
      </c>
      <c r="N51" s="37">
        <v>211</v>
      </c>
      <c r="O51" s="37" t="s">
        <v>104</v>
      </c>
      <c r="P51" s="38">
        <v>43509</v>
      </c>
      <c r="Q51" s="58">
        <v>0.375</v>
      </c>
      <c r="R51" s="36" t="s">
        <v>99</v>
      </c>
      <c r="S51" s="36" t="s">
        <v>136</v>
      </c>
      <c r="T51" s="37">
        <v>536106</v>
      </c>
      <c r="U51" s="37" t="s">
        <v>305</v>
      </c>
      <c r="V51" s="37">
        <v>5133</v>
      </c>
      <c r="W51" s="37">
        <v>5387110600</v>
      </c>
      <c r="X51" s="37" t="s">
        <v>306</v>
      </c>
      <c r="Y51" s="59">
        <v>50247</v>
      </c>
      <c r="Z51" s="59">
        <v>41751</v>
      </c>
      <c r="AA51" s="59">
        <v>91998</v>
      </c>
      <c r="AB51" s="59">
        <v>2000</v>
      </c>
      <c r="AC51" s="36">
        <v>0</v>
      </c>
      <c r="AD51" s="59">
        <f t="shared" si="1"/>
        <v>93998</v>
      </c>
      <c r="AE51" s="36"/>
      <c r="AF51" s="36" t="s">
        <v>136</v>
      </c>
      <c r="AG51" s="36" t="s">
        <v>53</v>
      </c>
      <c r="AH51" s="36" t="s">
        <v>307</v>
      </c>
      <c r="AI51" s="36" t="s">
        <v>51</v>
      </c>
      <c r="AJ51" s="36" t="s">
        <v>104</v>
      </c>
      <c r="AK51" s="42" t="s">
        <v>55</v>
      </c>
      <c r="AL51" s="42" t="s">
        <v>56</v>
      </c>
      <c r="AM51" s="36" t="s">
        <v>186</v>
      </c>
      <c r="AN51" s="38">
        <v>43508</v>
      </c>
      <c r="AO51" s="59">
        <v>91998</v>
      </c>
      <c r="AP51" s="42" t="s">
        <v>46</v>
      </c>
      <c r="AQ51" s="36" t="s">
        <v>308</v>
      </c>
    </row>
    <row r="52" spans="1:43" x14ac:dyDescent="0.25">
      <c r="A52" s="36"/>
      <c r="B52" s="37">
        <v>13125909</v>
      </c>
      <c r="C52" s="36" t="s">
        <v>43</v>
      </c>
      <c r="D52" s="38">
        <v>43508</v>
      </c>
      <c r="E52" s="36" t="s">
        <v>302</v>
      </c>
      <c r="F52" s="36" t="s">
        <v>309</v>
      </c>
      <c r="G52" s="41" t="s">
        <v>310</v>
      </c>
      <c r="H52" s="36" t="s">
        <v>62</v>
      </c>
      <c r="I52" s="36" t="s">
        <v>63</v>
      </c>
      <c r="J52" s="37">
        <v>708</v>
      </c>
      <c r="K52" s="37" t="s">
        <v>64</v>
      </c>
      <c r="L52" s="38">
        <v>43508</v>
      </c>
      <c r="M52" s="40">
        <v>0.63541666666666663</v>
      </c>
      <c r="N52" s="37">
        <v>314</v>
      </c>
      <c r="O52" s="37" t="s">
        <v>51</v>
      </c>
      <c r="P52" s="38">
        <v>43508</v>
      </c>
      <c r="Q52" s="58">
        <v>0.68402777777777779</v>
      </c>
      <c r="R52" s="36" t="s">
        <v>59</v>
      </c>
      <c r="S52" s="36" t="s">
        <v>136</v>
      </c>
      <c r="T52" s="37">
        <v>536106</v>
      </c>
      <c r="U52" s="37" t="s">
        <v>305</v>
      </c>
      <c r="V52" s="37">
        <v>5133</v>
      </c>
      <c r="W52" s="37">
        <v>5387110600</v>
      </c>
      <c r="X52" s="37" t="s">
        <v>306</v>
      </c>
      <c r="Y52" s="59">
        <v>24225</v>
      </c>
      <c r="Z52" s="59">
        <v>15472</v>
      </c>
      <c r="AA52" s="59">
        <v>39697</v>
      </c>
      <c r="AB52" s="59">
        <v>2000</v>
      </c>
      <c r="AC52" s="36">
        <v>0</v>
      </c>
      <c r="AD52" s="59">
        <f t="shared" si="1"/>
        <v>41697</v>
      </c>
      <c r="AE52" s="36"/>
      <c r="AF52" s="36" t="s">
        <v>136</v>
      </c>
      <c r="AG52" s="36" t="s">
        <v>53</v>
      </c>
      <c r="AH52" s="36" t="s">
        <v>65</v>
      </c>
      <c r="AI52" s="36" t="s">
        <v>64</v>
      </c>
      <c r="AJ52" s="36" t="s">
        <v>51</v>
      </c>
      <c r="AK52" s="42" t="s">
        <v>55</v>
      </c>
      <c r="AL52" s="42" t="s">
        <v>56</v>
      </c>
      <c r="AM52" s="36" t="s">
        <v>186</v>
      </c>
      <c r="AN52" s="38">
        <v>43508</v>
      </c>
      <c r="AO52" s="59">
        <v>39697</v>
      </c>
      <c r="AP52" s="42" t="s">
        <v>46</v>
      </c>
      <c r="AQ52" s="36" t="s">
        <v>268</v>
      </c>
    </row>
    <row r="53" spans="1:43" x14ac:dyDescent="0.25">
      <c r="A53" s="36"/>
      <c r="B53" s="37">
        <v>13128053</v>
      </c>
      <c r="C53" s="36" t="s">
        <v>79</v>
      </c>
      <c r="D53" s="38">
        <v>43511</v>
      </c>
      <c r="E53" s="36" t="s">
        <v>311</v>
      </c>
      <c r="F53" s="36" t="s">
        <v>312</v>
      </c>
      <c r="G53" s="36" t="s">
        <v>313</v>
      </c>
      <c r="H53" s="36" t="s">
        <v>314</v>
      </c>
      <c r="I53" s="36" t="s">
        <v>315</v>
      </c>
      <c r="J53" s="37" t="s">
        <v>316</v>
      </c>
      <c r="K53" s="37" t="s">
        <v>51</v>
      </c>
      <c r="L53" s="38">
        <v>43524</v>
      </c>
      <c r="M53" s="40">
        <v>0.56944444444444442</v>
      </c>
      <c r="N53" s="37">
        <v>900</v>
      </c>
      <c r="O53" s="37" t="s">
        <v>317</v>
      </c>
      <c r="P53" s="38">
        <v>43524</v>
      </c>
      <c r="Q53" s="58">
        <v>0.1875</v>
      </c>
      <c r="R53" s="36" t="s">
        <v>145</v>
      </c>
      <c r="S53" s="36" t="s">
        <v>66</v>
      </c>
      <c r="T53" s="37" t="s">
        <v>318</v>
      </c>
      <c r="U53" s="37">
        <v>646386</v>
      </c>
      <c r="V53" s="37">
        <v>5068</v>
      </c>
      <c r="W53" s="37">
        <v>5666610203</v>
      </c>
      <c r="X53" s="37" t="s">
        <v>127</v>
      </c>
      <c r="Y53" s="59">
        <v>104121</v>
      </c>
      <c r="Z53" s="59">
        <v>185691</v>
      </c>
      <c r="AA53" s="59">
        <v>289812</v>
      </c>
      <c r="AB53" s="59">
        <v>9600</v>
      </c>
      <c r="AC53" s="36">
        <v>0</v>
      </c>
      <c r="AD53" s="59">
        <f t="shared" si="1"/>
        <v>299412</v>
      </c>
      <c r="AE53" s="36" t="s">
        <v>319</v>
      </c>
      <c r="AF53" s="36" t="s">
        <v>68</v>
      </c>
      <c r="AG53" s="36" t="s">
        <v>53</v>
      </c>
      <c r="AH53" s="36" t="s">
        <v>320</v>
      </c>
      <c r="AI53" s="36" t="s">
        <v>51</v>
      </c>
      <c r="AJ53" s="36" t="s">
        <v>317</v>
      </c>
      <c r="AK53" s="42" t="s">
        <v>55</v>
      </c>
      <c r="AL53" s="42" t="s">
        <v>56</v>
      </c>
      <c r="AM53" s="36" t="s">
        <v>186</v>
      </c>
      <c r="AN53" s="38">
        <v>43510</v>
      </c>
      <c r="AO53" s="59">
        <v>289812</v>
      </c>
      <c r="AP53" s="42" t="s">
        <v>46</v>
      </c>
      <c r="AQ53" s="36" t="s">
        <v>321</v>
      </c>
    </row>
    <row r="54" spans="1:43" x14ac:dyDescent="0.25">
      <c r="A54" s="36"/>
      <c r="B54" s="37">
        <v>13128053</v>
      </c>
      <c r="C54" s="36" t="s">
        <v>79</v>
      </c>
      <c r="D54" s="38">
        <v>43511</v>
      </c>
      <c r="E54" s="36" t="s">
        <v>311</v>
      </c>
      <c r="F54" s="36" t="s">
        <v>312</v>
      </c>
      <c r="G54" s="36" t="s">
        <v>313</v>
      </c>
      <c r="H54" s="36" t="s">
        <v>314</v>
      </c>
      <c r="I54" s="36" t="s">
        <v>315</v>
      </c>
      <c r="J54" s="37" t="s">
        <v>316</v>
      </c>
      <c r="K54" s="37" t="s">
        <v>317</v>
      </c>
      <c r="L54" s="38">
        <v>43539</v>
      </c>
      <c r="M54" s="40">
        <v>0.18402777777777779</v>
      </c>
      <c r="N54" s="37">
        <v>601</v>
      </c>
      <c r="O54" s="37" t="s">
        <v>51</v>
      </c>
      <c r="P54" s="38">
        <v>43539</v>
      </c>
      <c r="Q54" s="58">
        <v>0.51736111111111105</v>
      </c>
      <c r="R54" s="36" t="s">
        <v>71</v>
      </c>
      <c r="S54" s="36" t="s">
        <v>66</v>
      </c>
      <c r="T54" s="37" t="s">
        <v>318</v>
      </c>
      <c r="U54" s="37">
        <v>646386</v>
      </c>
      <c r="V54" s="37">
        <v>5068</v>
      </c>
      <c r="W54" s="37">
        <v>5666610203</v>
      </c>
      <c r="X54" s="37" t="s">
        <v>127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 t="s">
        <v>319</v>
      </c>
      <c r="AF54" s="36" t="s">
        <v>68</v>
      </c>
      <c r="AG54" s="36" t="s">
        <v>53</v>
      </c>
      <c r="AH54" s="36" t="s">
        <v>322</v>
      </c>
      <c r="AI54" s="36" t="s">
        <v>317</v>
      </c>
      <c r="AJ54" s="36" t="s">
        <v>51</v>
      </c>
      <c r="AK54" s="42" t="s">
        <v>55</v>
      </c>
      <c r="AL54" s="42" t="s">
        <v>56</v>
      </c>
      <c r="AM54" s="36" t="s">
        <v>186</v>
      </c>
      <c r="AN54" s="38">
        <v>43510</v>
      </c>
      <c r="AO54" s="36">
        <v>0</v>
      </c>
      <c r="AP54" s="42" t="s">
        <v>46</v>
      </c>
      <c r="AQ54" s="36" t="s">
        <v>323</v>
      </c>
    </row>
    <row r="55" spans="1:43" x14ac:dyDescent="0.25">
      <c r="A55" s="36"/>
      <c r="B55" s="37">
        <v>13135777</v>
      </c>
      <c r="C55" s="36" t="s">
        <v>43</v>
      </c>
      <c r="D55" s="38">
        <v>43513</v>
      </c>
      <c r="E55" s="36" t="s">
        <v>324</v>
      </c>
      <c r="F55" s="36" t="s">
        <v>325</v>
      </c>
      <c r="G55" s="36" t="s">
        <v>326</v>
      </c>
      <c r="H55" s="36" t="s">
        <v>49</v>
      </c>
      <c r="I55" s="36" t="s">
        <v>50</v>
      </c>
      <c r="J55" s="37">
        <v>725</v>
      </c>
      <c r="K55" s="37" t="s">
        <v>51</v>
      </c>
      <c r="L55" s="38">
        <v>43514</v>
      </c>
      <c r="M55" s="40">
        <v>0.29166666666666669</v>
      </c>
      <c r="N55" s="37">
        <v>740</v>
      </c>
      <c r="O55" s="37" t="s">
        <v>64</v>
      </c>
      <c r="P55" s="38">
        <v>43514</v>
      </c>
      <c r="Q55" s="58">
        <v>0.34027777777777773</v>
      </c>
      <c r="R55" s="36" t="s">
        <v>124</v>
      </c>
      <c r="S55" s="36" t="s">
        <v>66</v>
      </c>
      <c r="T55" s="37" t="s">
        <v>327</v>
      </c>
      <c r="U55" s="37">
        <v>515072</v>
      </c>
      <c r="V55" s="37">
        <v>5035</v>
      </c>
      <c r="W55" s="37">
        <v>5667770925</v>
      </c>
      <c r="X55" s="37" t="s">
        <v>328</v>
      </c>
      <c r="Y55" s="59">
        <v>15735</v>
      </c>
      <c r="Z55" s="59">
        <v>27243</v>
      </c>
      <c r="AA55" s="59">
        <v>42978</v>
      </c>
      <c r="AB55" s="59">
        <v>2000</v>
      </c>
      <c r="AC55" s="59">
        <v>3200</v>
      </c>
      <c r="AD55" s="59">
        <f t="shared" si="1"/>
        <v>48178</v>
      </c>
      <c r="AE55" s="36"/>
      <c r="AF55" s="36" t="s">
        <v>77</v>
      </c>
      <c r="AG55" s="36" t="s">
        <v>53</v>
      </c>
      <c r="AH55" s="36" t="s">
        <v>329</v>
      </c>
      <c r="AI55" s="36" t="s">
        <v>51</v>
      </c>
      <c r="AJ55" s="36" t="s">
        <v>64</v>
      </c>
      <c r="AK55" s="42" t="s">
        <v>55</v>
      </c>
      <c r="AL55" s="42" t="s">
        <v>56</v>
      </c>
      <c r="AM55" s="36" t="s">
        <v>186</v>
      </c>
      <c r="AN55" s="38">
        <v>43513</v>
      </c>
      <c r="AO55" s="59">
        <v>42978</v>
      </c>
      <c r="AP55" s="42" t="s">
        <v>46</v>
      </c>
      <c r="AQ55" s="36" t="s">
        <v>125</v>
      </c>
    </row>
    <row r="56" spans="1:43" x14ac:dyDescent="0.25">
      <c r="A56" s="36"/>
      <c r="B56" s="37">
        <v>13131689</v>
      </c>
      <c r="C56" s="36" t="s">
        <v>79</v>
      </c>
      <c r="D56" s="38">
        <v>43514</v>
      </c>
      <c r="E56" s="36" t="s">
        <v>330</v>
      </c>
      <c r="F56" s="36" t="s">
        <v>331</v>
      </c>
      <c r="G56" s="36" t="s">
        <v>332</v>
      </c>
      <c r="H56" s="36" t="s">
        <v>314</v>
      </c>
      <c r="I56" s="36" t="s">
        <v>315</v>
      </c>
      <c r="J56" s="37" t="s">
        <v>316</v>
      </c>
      <c r="K56" s="37" t="s">
        <v>333</v>
      </c>
      <c r="L56" s="38">
        <v>43522</v>
      </c>
      <c r="M56" s="40">
        <v>0.59375</v>
      </c>
      <c r="N56" s="37">
        <v>861</v>
      </c>
      <c r="O56" s="37" t="s">
        <v>51</v>
      </c>
      <c r="P56" s="38">
        <v>43523</v>
      </c>
      <c r="Q56" s="58">
        <v>0.51736111111111105</v>
      </c>
      <c r="R56" s="36" t="s">
        <v>46</v>
      </c>
      <c r="S56" s="47" t="s">
        <v>171</v>
      </c>
      <c r="T56" s="37" t="s">
        <v>334</v>
      </c>
      <c r="U56" s="37">
        <v>550875</v>
      </c>
      <c r="V56" s="37">
        <v>5019</v>
      </c>
      <c r="W56" s="37">
        <v>5226970300</v>
      </c>
      <c r="X56" s="37" t="s">
        <v>67</v>
      </c>
      <c r="Y56" s="59">
        <v>320333</v>
      </c>
      <c r="Z56" s="59">
        <v>211555</v>
      </c>
      <c r="AA56" s="59">
        <v>531888</v>
      </c>
      <c r="AB56" s="59">
        <v>6400</v>
      </c>
      <c r="AC56" s="36">
        <v>0</v>
      </c>
      <c r="AD56" s="59">
        <f t="shared" si="1"/>
        <v>538288</v>
      </c>
      <c r="AE56" s="36" t="s">
        <v>335</v>
      </c>
      <c r="AF56" s="47" t="s">
        <v>173</v>
      </c>
      <c r="AG56" s="36" t="s">
        <v>53</v>
      </c>
      <c r="AH56" s="36" t="s">
        <v>336</v>
      </c>
      <c r="AI56" s="36" t="s">
        <v>333</v>
      </c>
      <c r="AJ56" s="36" t="s">
        <v>51</v>
      </c>
      <c r="AK56" s="42" t="s">
        <v>55</v>
      </c>
      <c r="AL56" s="42" t="s">
        <v>56</v>
      </c>
      <c r="AM56" s="36" t="s">
        <v>186</v>
      </c>
      <c r="AN56" s="38">
        <v>43514</v>
      </c>
      <c r="AO56" s="59">
        <v>531888</v>
      </c>
      <c r="AP56" s="42" t="s">
        <v>46</v>
      </c>
      <c r="AQ56" s="36" t="s">
        <v>337</v>
      </c>
    </row>
    <row r="57" spans="1:43" x14ac:dyDescent="0.25">
      <c r="A57" s="36"/>
      <c r="B57" s="37">
        <v>13131689</v>
      </c>
      <c r="C57" s="36" t="s">
        <v>79</v>
      </c>
      <c r="D57" s="38">
        <v>43514</v>
      </c>
      <c r="E57" s="36" t="s">
        <v>330</v>
      </c>
      <c r="F57" s="36" t="s">
        <v>331</v>
      </c>
      <c r="G57" s="36" t="s">
        <v>332</v>
      </c>
      <c r="H57" s="36" t="s">
        <v>314</v>
      </c>
      <c r="I57" s="36" t="s">
        <v>315</v>
      </c>
      <c r="J57" s="37" t="s">
        <v>316</v>
      </c>
      <c r="K57" s="37" t="s">
        <v>51</v>
      </c>
      <c r="L57" s="38">
        <v>43554</v>
      </c>
      <c r="M57" s="40">
        <v>0.56944444444444442</v>
      </c>
      <c r="N57" s="37">
        <v>900</v>
      </c>
      <c r="O57" s="37" t="s">
        <v>333</v>
      </c>
      <c r="P57" s="38">
        <v>43555</v>
      </c>
      <c r="Q57" s="58">
        <v>0.55208333333333337</v>
      </c>
      <c r="R57" s="36" t="s">
        <v>46</v>
      </c>
      <c r="S57" s="47" t="s">
        <v>171</v>
      </c>
      <c r="T57" s="37" t="s">
        <v>334</v>
      </c>
      <c r="U57" s="37">
        <v>550875</v>
      </c>
      <c r="V57" s="37">
        <v>5019</v>
      </c>
      <c r="W57" s="37">
        <v>5226970300</v>
      </c>
      <c r="X57" s="37" t="s">
        <v>67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 t="s">
        <v>335</v>
      </c>
      <c r="AF57" s="47" t="s">
        <v>173</v>
      </c>
      <c r="AG57" s="36" t="s">
        <v>53</v>
      </c>
      <c r="AH57" s="36" t="s">
        <v>338</v>
      </c>
      <c r="AI57" s="36" t="s">
        <v>51</v>
      </c>
      <c r="AJ57" s="36" t="s">
        <v>333</v>
      </c>
      <c r="AK57" s="42" t="s">
        <v>55</v>
      </c>
      <c r="AL57" s="42" t="s">
        <v>56</v>
      </c>
      <c r="AM57" s="36" t="s">
        <v>186</v>
      </c>
      <c r="AN57" s="38">
        <v>43514</v>
      </c>
      <c r="AO57" s="36">
        <v>0</v>
      </c>
      <c r="AP57" s="42" t="s">
        <v>46</v>
      </c>
      <c r="AQ57" s="36" t="s">
        <v>337</v>
      </c>
    </row>
    <row r="58" spans="1:43" x14ac:dyDescent="0.25">
      <c r="A58" s="36"/>
      <c r="B58" s="37">
        <v>13131689</v>
      </c>
      <c r="C58" s="36" t="s">
        <v>79</v>
      </c>
      <c r="D58" s="38">
        <v>43514</v>
      </c>
      <c r="E58" s="36" t="s">
        <v>330</v>
      </c>
      <c r="F58" s="36" t="s">
        <v>339</v>
      </c>
      <c r="G58" s="36" t="s">
        <v>340</v>
      </c>
      <c r="H58" s="36" t="s">
        <v>314</v>
      </c>
      <c r="I58" s="36" t="s">
        <v>315</v>
      </c>
      <c r="J58" s="37" t="s">
        <v>316</v>
      </c>
      <c r="K58" s="37" t="s">
        <v>51</v>
      </c>
      <c r="L58" s="38">
        <v>43523</v>
      </c>
      <c r="M58" s="40">
        <v>0.56944444444444442</v>
      </c>
      <c r="N58" s="37">
        <v>900</v>
      </c>
      <c r="O58" s="37" t="s">
        <v>333</v>
      </c>
      <c r="P58" s="38">
        <v>43524</v>
      </c>
      <c r="Q58" s="58">
        <v>0.55208333333333337</v>
      </c>
      <c r="R58" s="36" t="s">
        <v>341</v>
      </c>
      <c r="S58" s="47" t="s">
        <v>171</v>
      </c>
      <c r="T58" s="37" t="s">
        <v>334</v>
      </c>
      <c r="U58" s="37">
        <v>550875</v>
      </c>
      <c r="V58" s="37">
        <v>5019</v>
      </c>
      <c r="W58" s="37">
        <v>5226970300</v>
      </c>
      <c r="X58" s="37" t="s">
        <v>67</v>
      </c>
      <c r="Y58" s="59">
        <v>282756</v>
      </c>
      <c r="Z58" s="59">
        <v>227881</v>
      </c>
      <c r="AA58" s="59">
        <v>510637</v>
      </c>
      <c r="AB58" s="59">
        <v>6400</v>
      </c>
      <c r="AC58" s="36">
        <v>0</v>
      </c>
      <c r="AD58" s="59">
        <f t="shared" si="1"/>
        <v>517037</v>
      </c>
      <c r="AE58" s="36" t="s">
        <v>335</v>
      </c>
      <c r="AF58" s="47" t="s">
        <v>173</v>
      </c>
      <c r="AG58" s="36" t="s">
        <v>53</v>
      </c>
      <c r="AH58" s="36" t="s">
        <v>342</v>
      </c>
      <c r="AI58" s="36" t="s">
        <v>51</v>
      </c>
      <c r="AJ58" s="36" t="s">
        <v>333</v>
      </c>
      <c r="AK58" s="42" t="s">
        <v>55</v>
      </c>
      <c r="AL58" s="42" t="s">
        <v>56</v>
      </c>
      <c r="AM58" s="36" t="s">
        <v>186</v>
      </c>
      <c r="AN58" s="38">
        <v>43514</v>
      </c>
      <c r="AO58" s="59">
        <v>510637</v>
      </c>
      <c r="AP58" s="42" t="s">
        <v>46</v>
      </c>
      <c r="AQ58" s="36" t="s">
        <v>343</v>
      </c>
    </row>
    <row r="59" spans="1:43" x14ac:dyDescent="0.25">
      <c r="A59" s="36"/>
      <c r="B59" s="37">
        <v>13131689</v>
      </c>
      <c r="C59" s="36" t="s">
        <v>79</v>
      </c>
      <c r="D59" s="38">
        <v>43514</v>
      </c>
      <c r="E59" s="36" t="s">
        <v>330</v>
      </c>
      <c r="F59" s="36" t="s">
        <v>339</v>
      </c>
      <c r="G59" s="36" t="s">
        <v>340</v>
      </c>
      <c r="H59" s="36" t="s">
        <v>314</v>
      </c>
      <c r="I59" s="36" t="s">
        <v>315</v>
      </c>
      <c r="J59" s="37" t="s">
        <v>316</v>
      </c>
      <c r="K59" s="37" t="s">
        <v>333</v>
      </c>
      <c r="L59" s="38">
        <v>43554</v>
      </c>
      <c r="M59" s="40">
        <v>0.59375</v>
      </c>
      <c r="N59" s="37">
        <v>861</v>
      </c>
      <c r="O59" s="37" t="s">
        <v>51</v>
      </c>
      <c r="P59" s="38">
        <v>43555</v>
      </c>
      <c r="Q59" s="58">
        <v>0.51736111111111105</v>
      </c>
      <c r="R59" s="36" t="s">
        <v>341</v>
      </c>
      <c r="S59" s="47" t="s">
        <v>171</v>
      </c>
      <c r="T59" s="37" t="s">
        <v>334</v>
      </c>
      <c r="U59" s="37">
        <v>550875</v>
      </c>
      <c r="V59" s="37">
        <v>5019</v>
      </c>
      <c r="W59" s="37">
        <v>5226970300</v>
      </c>
      <c r="X59" s="37" t="s">
        <v>67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 t="s">
        <v>335</v>
      </c>
      <c r="AF59" s="47" t="s">
        <v>173</v>
      </c>
      <c r="AG59" s="36" t="s">
        <v>53</v>
      </c>
      <c r="AH59" s="36" t="s">
        <v>344</v>
      </c>
      <c r="AI59" s="36" t="s">
        <v>333</v>
      </c>
      <c r="AJ59" s="36" t="s">
        <v>51</v>
      </c>
      <c r="AK59" s="42" t="s">
        <v>55</v>
      </c>
      <c r="AL59" s="42" t="s">
        <v>56</v>
      </c>
      <c r="AM59" s="36" t="s">
        <v>186</v>
      </c>
      <c r="AN59" s="38">
        <v>43514</v>
      </c>
      <c r="AO59" s="36">
        <v>0</v>
      </c>
      <c r="AP59" s="42" t="s">
        <v>46</v>
      </c>
      <c r="AQ59" s="36" t="s">
        <v>343</v>
      </c>
    </row>
    <row r="60" spans="1:43" x14ac:dyDescent="0.25">
      <c r="A60" s="36"/>
      <c r="B60" s="37">
        <v>13131270</v>
      </c>
      <c r="C60" s="36" t="s">
        <v>43</v>
      </c>
      <c r="D60" s="38">
        <v>43515</v>
      </c>
      <c r="E60" s="36" t="s">
        <v>345</v>
      </c>
      <c r="F60" s="36" t="s">
        <v>346</v>
      </c>
      <c r="G60" s="36" t="s">
        <v>347</v>
      </c>
      <c r="H60" s="36" t="s">
        <v>49</v>
      </c>
      <c r="I60" s="36" t="s">
        <v>50</v>
      </c>
      <c r="J60" s="37">
        <v>725</v>
      </c>
      <c r="K60" s="37" t="s">
        <v>51</v>
      </c>
      <c r="L60" s="38">
        <v>43518</v>
      </c>
      <c r="M60" s="40">
        <v>0.29166666666666669</v>
      </c>
      <c r="N60" s="37">
        <v>740</v>
      </c>
      <c r="O60" s="37" t="s">
        <v>64</v>
      </c>
      <c r="P60" s="38">
        <v>43518</v>
      </c>
      <c r="Q60" s="58">
        <v>0.34027777777777773</v>
      </c>
      <c r="R60" s="36" t="s">
        <v>46</v>
      </c>
      <c r="S60" s="36" t="s">
        <v>189</v>
      </c>
      <c r="T60" s="37" t="s">
        <v>348</v>
      </c>
      <c r="U60" s="37">
        <v>503340</v>
      </c>
      <c r="V60" s="37">
        <v>5014</v>
      </c>
      <c r="W60" s="37">
        <v>5667310600</v>
      </c>
      <c r="X60" s="37" t="s">
        <v>349</v>
      </c>
      <c r="Y60" s="59">
        <v>11240</v>
      </c>
      <c r="Z60" s="59">
        <v>25319</v>
      </c>
      <c r="AA60" s="59">
        <v>36559</v>
      </c>
      <c r="AB60" s="59">
        <v>2000</v>
      </c>
      <c r="AC60" s="36">
        <v>0</v>
      </c>
      <c r="AD60" s="59">
        <f t="shared" si="1"/>
        <v>38559</v>
      </c>
      <c r="AE60" s="36"/>
      <c r="AF60" s="36" t="s">
        <v>136</v>
      </c>
      <c r="AG60" s="36" t="s">
        <v>53</v>
      </c>
      <c r="AH60" s="36" t="s">
        <v>78</v>
      </c>
      <c r="AI60" s="36" t="s">
        <v>51</v>
      </c>
      <c r="AJ60" s="36" t="s">
        <v>64</v>
      </c>
      <c r="AK60" s="42" t="s">
        <v>55</v>
      </c>
      <c r="AL60" s="42" t="s">
        <v>56</v>
      </c>
      <c r="AM60" s="36" t="s">
        <v>186</v>
      </c>
      <c r="AN60" s="38">
        <v>43515</v>
      </c>
      <c r="AO60" s="59">
        <v>36559</v>
      </c>
      <c r="AP60" s="42" t="s">
        <v>46</v>
      </c>
      <c r="AQ60" s="36" t="s">
        <v>47</v>
      </c>
    </row>
    <row r="61" spans="1:43" x14ac:dyDescent="0.25">
      <c r="A61" s="36"/>
      <c r="B61" s="37">
        <v>13131689</v>
      </c>
      <c r="C61" s="36" t="s">
        <v>43</v>
      </c>
      <c r="D61" s="38">
        <v>43515</v>
      </c>
      <c r="E61" s="36" t="s">
        <v>330</v>
      </c>
      <c r="F61" s="36" t="s">
        <v>350</v>
      </c>
      <c r="G61" s="36" t="s">
        <v>351</v>
      </c>
      <c r="H61" s="36" t="s">
        <v>49</v>
      </c>
      <c r="I61" s="36" t="s">
        <v>50</v>
      </c>
      <c r="J61" s="37">
        <v>725</v>
      </c>
      <c r="K61" s="37" t="s">
        <v>64</v>
      </c>
      <c r="L61" s="38">
        <v>43522</v>
      </c>
      <c r="M61" s="40">
        <v>0.54166666666666663</v>
      </c>
      <c r="N61" s="37">
        <v>743</v>
      </c>
      <c r="O61" s="37" t="s">
        <v>51</v>
      </c>
      <c r="P61" s="38">
        <v>43522</v>
      </c>
      <c r="Q61" s="58">
        <v>0.59027777777777779</v>
      </c>
      <c r="R61" s="36" t="s">
        <v>145</v>
      </c>
      <c r="S61" s="47" t="s">
        <v>171</v>
      </c>
      <c r="T61" s="37" t="s">
        <v>334</v>
      </c>
      <c r="U61" s="37">
        <v>550875</v>
      </c>
      <c r="V61" s="37">
        <v>5019</v>
      </c>
      <c r="W61" s="37">
        <v>5226970300</v>
      </c>
      <c r="X61" s="37" t="s">
        <v>67</v>
      </c>
      <c r="Y61" s="59">
        <v>7644</v>
      </c>
      <c r="Z61" s="59">
        <v>56782</v>
      </c>
      <c r="AA61" s="59">
        <v>64426</v>
      </c>
      <c r="AB61" s="59">
        <v>2000</v>
      </c>
      <c r="AC61" s="36">
        <v>0</v>
      </c>
      <c r="AD61" s="59">
        <f t="shared" si="1"/>
        <v>66426</v>
      </c>
      <c r="AE61" s="36" t="s">
        <v>335</v>
      </c>
      <c r="AF61" s="47" t="s">
        <v>173</v>
      </c>
      <c r="AG61" s="36" t="s">
        <v>53</v>
      </c>
      <c r="AH61" s="36" t="s">
        <v>203</v>
      </c>
      <c r="AI61" s="36" t="s">
        <v>64</v>
      </c>
      <c r="AJ61" s="36" t="s">
        <v>51</v>
      </c>
      <c r="AK61" s="42" t="s">
        <v>55</v>
      </c>
      <c r="AL61" s="42" t="s">
        <v>56</v>
      </c>
      <c r="AM61" s="36" t="s">
        <v>186</v>
      </c>
      <c r="AN61" s="38">
        <v>43515</v>
      </c>
      <c r="AO61" s="59">
        <v>64426</v>
      </c>
      <c r="AP61" s="42" t="s">
        <v>46</v>
      </c>
      <c r="AQ61" s="36" t="s">
        <v>352</v>
      </c>
    </row>
    <row r="62" spans="1:43" x14ac:dyDescent="0.25">
      <c r="A62" s="36"/>
      <c r="B62" s="37">
        <v>13131689</v>
      </c>
      <c r="C62" s="36" t="s">
        <v>43</v>
      </c>
      <c r="D62" s="38">
        <v>43515</v>
      </c>
      <c r="E62" s="36" t="s">
        <v>330</v>
      </c>
      <c r="F62" s="36" t="s">
        <v>350</v>
      </c>
      <c r="G62" s="36" t="s">
        <v>351</v>
      </c>
      <c r="H62" s="36" t="s">
        <v>49</v>
      </c>
      <c r="I62" s="36" t="s">
        <v>50</v>
      </c>
      <c r="J62" s="37">
        <v>725</v>
      </c>
      <c r="K62" s="37" t="s">
        <v>51</v>
      </c>
      <c r="L62" s="38">
        <v>43556</v>
      </c>
      <c r="M62" s="40">
        <v>0.29166666666666669</v>
      </c>
      <c r="N62" s="37">
        <v>740</v>
      </c>
      <c r="O62" s="37" t="s">
        <v>64</v>
      </c>
      <c r="P62" s="38">
        <v>43556</v>
      </c>
      <c r="Q62" s="58">
        <v>0.34027777777777773</v>
      </c>
      <c r="R62" s="36" t="s">
        <v>145</v>
      </c>
      <c r="S62" s="47" t="s">
        <v>171</v>
      </c>
      <c r="T62" s="37" t="s">
        <v>334</v>
      </c>
      <c r="U62" s="37">
        <v>550875</v>
      </c>
      <c r="V62" s="37">
        <v>5019</v>
      </c>
      <c r="W62" s="37">
        <v>5226970300</v>
      </c>
      <c r="X62" s="37" t="s">
        <v>67</v>
      </c>
      <c r="Y62" s="61">
        <v>0</v>
      </c>
      <c r="Z62" s="61">
        <v>0</v>
      </c>
      <c r="AA62" s="61">
        <v>0</v>
      </c>
      <c r="AB62" s="61">
        <v>0</v>
      </c>
      <c r="AC62" s="62">
        <v>0</v>
      </c>
      <c r="AD62" s="61">
        <v>0</v>
      </c>
      <c r="AE62" s="36" t="s">
        <v>335</v>
      </c>
      <c r="AF62" s="47" t="s">
        <v>173</v>
      </c>
      <c r="AG62" s="36" t="s">
        <v>53</v>
      </c>
      <c r="AH62" s="36" t="s">
        <v>78</v>
      </c>
      <c r="AI62" s="36" t="s">
        <v>51</v>
      </c>
      <c r="AJ62" s="36" t="s">
        <v>64</v>
      </c>
      <c r="AK62" s="42" t="s">
        <v>55</v>
      </c>
      <c r="AL62" s="42" t="s">
        <v>56</v>
      </c>
      <c r="AM62" s="36" t="s">
        <v>186</v>
      </c>
      <c r="AN62" s="38">
        <v>43515</v>
      </c>
      <c r="AO62" s="61">
        <v>0</v>
      </c>
      <c r="AP62" s="42" t="s">
        <v>46</v>
      </c>
      <c r="AQ62" s="36" t="s">
        <v>352</v>
      </c>
    </row>
    <row r="63" spans="1:43" x14ac:dyDescent="0.25">
      <c r="A63" s="36"/>
      <c r="B63" s="37">
        <v>13132953</v>
      </c>
      <c r="C63" s="36" t="s">
        <v>43</v>
      </c>
      <c r="D63" s="38">
        <v>43515</v>
      </c>
      <c r="E63" s="36" t="s">
        <v>353</v>
      </c>
      <c r="F63" s="36" t="s">
        <v>354</v>
      </c>
      <c r="G63" s="36" t="s">
        <v>355</v>
      </c>
      <c r="H63" s="36" t="s">
        <v>49</v>
      </c>
      <c r="I63" s="36" t="s">
        <v>50</v>
      </c>
      <c r="J63" s="37">
        <v>725</v>
      </c>
      <c r="K63" s="37" t="s">
        <v>51</v>
      </c>
      <c r="L63" s="38">
        <v>43515</v>
      </c>
      <c r="M63" s="39">
        <v>0.75</v>
      </c>
      <c r="N63" s="37">
        <v>744</v>
      </c>
      <c r="O63" s="37" t="s">
        <v>64</v>
      </c>
      <c r="P63" s="38">
        <v>43515</v>
      </c>
      <c r="Q63" s="58">
        <v>0.79861111111111116</v>
      </c>
      <c r="R63" s="36" t="s">
        <v>59</v>
      </c>
      <c r="S63" s="36" t="s">
        <v>164</v>
      </c>
      <c r="T63" s="37" t="s">
        <v>356</v>
      </c>
      <c r="U63" s="37">
        <v>591071</v>
      </c>
      <c r="V63" s="37">
        <v>5035</v>
      </c>
      <c r="W63" s="37">
        <v>5667610006</v>
      </c>
      <c r="X63" s="37" t="s">
        <v>115</v>
      </c>
      <c r="Y63" s="60">
        <v>13488</v>
      </c>
      <c r="Z63" s="59">
        <v>24546</v>
      </c>
      <c r="AA63" s="59">
        <v>38034</v>
      </c>
      <c r="AB63" s="59">
        <v>2000</v>
      </c>
      <c r="AC63" s="36">
        <v>0</v>
      </c>
      <c r="AD63" s="59">
        <f t="shared" si="1"/>
        <v>40034</v>
      </c>
      <c r="AE63" s="36" t="s">
        <v>357</v>
      </c>
      <c r="AF63" s="36" t="s">
        <v>117</v>
      </c>
      <c r="AG63" s="36" t="s">
        <v>53</v>
      </c>
      <c r="AH63" s="36" t="s">
        <v>78</v>
      </c>
      <c r="AI63" s="36" t="s">
        <v>51</v>
      </c>
      <c r="AJ63" s="36" t="s">
        <v>64</v>
      </c>
      <c r="AK63" s="42" t="s">
        <v>55</v>
      </c>
      <c r="AL63" s="42" t="s">
        <v>56</v>
      </c>
      <c r="AM63" s="36" t="s">
        <v>186</v>
      </c>
      <c r="AN63" s="38">
        <v>43515</v>
      </c>
      <c r="AO63" s="59">
        <v>38034</v>
      </c>
      <c r="AP63" s="42" t="s">
        <v>46</v>
      </c>
      <c r="AQ63" s="36" t="s">
        <v>268</v>
      </c>
    </row>
    <row r="64" spans="1:43" x14ac:dyDescent="0.25">
      <c r="A64" s="36"/>
      <c r="B64" s="37">
        <v>13132867</v>
      </c>
      <c r="C64" s="36" t="s">
        <v>43</v>
      </c>
      <c r="D64" s="38">
        <v>43515</v>
      </c>
      <c r="E64" s="36" t="s">
        <v>358</v>
      </c>
      <c r="F64" s="36" t="s">
        <v>359</v>
      </c>
      <c r="G64" s="36" t="s">
        <v>360</v>
      </c>
      <c r="H64" s="36" t="s">
        <v>89</v>
      </c>
      <c r="I64" s="36" t="s">
        <v>90</v>
      </c>
      <c r="J64" s="37">
        <v>710</v>
      </c>
      <c r="K64" s="37" t="s">
        <v>64</v>
      </c>
      <c r="L64" s="38">
        <v>43515</v>
      </c>
      <c r="M64" s="40">
        <v>0.80555555555555547</v>
      </c>
      <c r="N64" s="37">
        <v>7091</v>
      </c>
      <c r="O64" s="37" t="s">
        <v>51</v>
      </c>
      <c r="P64" s="38">
        <v>43515</v>
      </c>
      <c r="Q64" s="58">
        <v>0.84722222222222221</v>
      </c>
      <c r="R64" s="36" t="s">
        <v>124</v>
      </c>
      <c r="S64" s="36" t="s">
        <v>164</v>
      </c>
      <c r="T64" s="37" t="s">
        <v>361</v>
      </c>
      <c r="U64" s="37" t="s">
        <v>230</v>
      </c>
      <c r="V64" s="37">
        <v>5068</v>
      </c>
      <c r="W64" s="37">
        <v>5666610156</v>
      </c>
      <c r="X64" s="37" t="s">
        <v>127</v>
      </c>
      <c r="Y64" s="59">
        <v>8776</v>
      </c>
      <c r="Z64" s="59">
        <v>32702</v>
      </c>
      <c r="AA64" s="59">
        <v>41478</v>
      </c>
      <c r="AB64" s="59">
        <v>2000</v>
      </c>
      <c r="AC64" s="36">
        <v>0</v>
      </c>
      <c r="AD64" s="59">
        <f t="shared" si="1"/>
        <v>43478</v>
      </c>
      <c r="AE64" s="36" t="s">
        <v>362</v>
      </c>
      <c r="AF64" s="36" t="s">
        <v>117</v>
      </c>
      <c r="AG64" s="36" t="s">
        <v>53</v>
      </c>
      <c r="AH64" s="36" t="s">
        <v>65</v>
      </c>
      <c r="AI64" s="36" t="s">
        <v>64</v>
      </c>
      <c r="AJ64" s="36" t="s">
        <v>51</v>
      </c>
      <c r="AK64" s="42" t="s">
        <v>55</v>
      </c>
      <c r="AL64" s="42" t="s">
        <v>56</v>
      </c>
      <c r="AM64" s="36" t="s">
        <v>186</v>
      </c>
      <c r="AN64" s="38">
        <v>43515</v>
      </c>
      <c r="AO64" s="59">
        <v>41478</v>
      </c>
      <c r="AP64" s="42" t="s">
        <v>46</v>
      </c>
      <c r="AQ64" s="36" t="s">
        <v>125</v>
      </c>
    </row>
    <row r="65" spans="1:43" x14ac:dyDescent="0.25">
      <c r="A65" s="36"/>
      <c r="B65" s="37">
        <v>13131270</v>
      </c>
      <c r="C65" s="36" t="s">
        <v>79</v>
      </c>
      <c r="D65" s="38">
        <v>43516</v>
      </c>
      <c r="E65" s="36" t="s">
        <v>345</v>
      </c>
      <c r="F65" s="36" t="s">
        <v>363</v>
      </c>
      <c r="G65" s="36" t="s">
        <v>364</v>
      </c>
      <c r="H65" s="36" t="s">
        <v>102</v>
      </c>
      <c r="I65" s="36" t="s">
        <v>103</v>
      </c>
      <c r="J65" s="37">
        <v>394</v>
      </c>
      <c r="K65" s="37" t="s">
        <v>104</v>
      </c>
      <c r="L65" s="38">
        <v>43517</v>
      </c>
      <c r="M65" s="40">
        <v>0.61111111111111105</v>
      </c>
      <c r="N65" s="37">
        <v>218</v>
      </c>
      <c r="O65" s="37" t="s">
        <v>51</v>
      </c>
      <c r="P65" s="38">
        <v>43517</v>
      </c>
      <c r="Q65" s="58">
        <v>0.69444444444444453</v>
      </c>
      <c r="R65" s="36" t="s">
        <v>111</v>
      </c>
      <c r="S65" s="36" t="s">
        <v>189</v>
      </c>
      <c r="T65" s="37" t="s">
        <v>348</v>
      </c>
      <c r="U65" s="37">
        <v>503340</v>
      </c>
      <c r="V65" s="37">
        <v>5014</v>
      </c>
      <c r="W65" s="37">
        <v>5667310600</v>
      </c>
      <c r="X65" s="37" t="s">
        <v>349</v>
      </c>
      <c r="Y65" s="59">
        <v>35777</v>
      </c>
      <c r="Z65" s="59">
        <v>50830</v>
      </c>
      <c r="AA65" s="59">
        <v>86607</v>
      </c>
      <c r="AB65" s="59">
        <v>2000</v>
      </c>
      <c r="AC65" s="36">
        <v>0</v>
      </c>
      <c r="AD65" s="59">
        <f t="shared" si="1"/>
        <v>88607</v>
      </c>
      <c r="AE65" s="36"/>
      <c r="AF65" s="36" t="s">
        <v>136</v>
      </c>
      <c r="AG65" s="36" t="s">
        <v>53</v>
      </c>
      <c r="AH65" s="36" t="s">
        <v>108</v>
      </c>
      <c r="AI65" s="36" t="s">
        <v>104</v>
      </c>
      <c r="AJ65" s="36" t="s">
        <v>51</v>
      </c>
      <c r="AK65" s="42" t="s">
        <v>55</v>
      </c>
      <c r="AL65" s="42" t="s">
        <v>56</v>
      </c>
      <c r="AM65" s="36" t="s">
        <v>186</v>
      </c>
      <c r="AN65" s="38">
        <v>43514</v>
      </c>
      <c r="AO65" s="59">
        <v>86607</v>
      </c>
      <c r="AP65" s="42" t="s">
        <v>46</v>
      </c>
      <c r="AQ65" s="36" t="s">
        <v>365</v>
      </c>
    </row>
    <row r="66" spans="1:43" x14ac:dyDescent="0.25">
      <c r="A66" s="36"/>
      <c r="B66" s="37">
        <v>13128053</v>
      </c>
      <c r="C66" s="36" t="s">
        <v>79</v>
      </c>
      <c r="D66" s="38">
        <v>43516</v>
      </c>
      <c r="E66" s="36" t="s">
        <v>311</v>
      </c>
      <c r="F66" s="36" t="s">
        <v>366</v>
      </c>
      <c r="G66" s="36" t="s">
        <v>313</v>
      </c>
      <c r="H66" s="36" t="s">
        <v>314</v>
      </c>
      <c r="I66" s="36" t="s">
        <v>315</v>
      </c>
      <c r="J66" s="37" t="s">
        <v>316</v>
      </c>
      <c r="K66" s="37" t="s">
        <v>51</v>
      </c>
      <c r="L66" s="38">
        <v>43525</v>
      </c>
      <c r="M66" s="40">
        <v>0.56944444444444442</v>
      </c>
      <c r="N66" s="37">
        <v>900</v>
      </c>
      <c r="O66" s="37" t="s">
        <v>317</v>
      </c>
      <c r="P66" s="38">
        <v>43526</v>
      </c>
      <c r="Q66" s="58">
        <v>0.1875</v>
      </c>
      <c r="R66" s="36" t="s">
        <v>145</v>
      </c>
      <c r="S66" s="36" t="s">
        <v>66</v>
      </c>
      <c r="T66" s="37" t="s">
        <v>318</v>
      </c>
      <c r="U66" s="37">
        <v>646386</v>
      </c>
      <c r="V66" s="37">
        <v>5068</v>
      </c>
      <c r="W66" s="37">
        <v>5666610203</v>
      </c>
      <c r="X66" s="37" t="s">
        <v>127</v>
      </c>
      <c r="Y66" s="61">
        <v>0</v>
      </c>
      <c r="Z66" s="59">
        <v>61638</v>
      </c>
      <c r="AA66" s="59">
        <v>61638</v>
      </c>
      <c r="AB66" s="59"/>
      <c r="AC66" s="36">
        <v>0</v>
      </c>
      <c r="AD66" s="59">
        <f t="shared" si="1"/>
        <v>61638</v>
      </c>
      <c r="AE66" s="36" t="s">
        <v>319</v>
      </c>
      <c r="AF66" s="36" t="s">
        <v>68</v>
      </c>
      <c r="AG66" s="36" t="s">
        <v>53</v>
      </c>
      <c r="AH66" s="36" t="s">
        <v>320</v>
      </c>
      <c r="AI66" s="36" t="s">
        <v>51</v>
      </c>
      <c r="AJ66" s="36" t="s">
        <v>317</v>
      </c>
      <c r="AK66" s="42" t="s">
        <v>55</v>
      </c>
      <c r="AL66" s="42" t="s">
        <v>56</v>
      </c>
      <c r="AM66" s="36" t="s">
        <v>241</v>
      </c>
      <c r="AN66" s="38">
        <v>43510</v>
      </c>
      <c r="AO66" s="59">
        <v>61638</v>
      </c>
      <c r="AP66" s="42" t="s">
        <v>46</v>
      </c>
      <c r="AQ66" s="36" t="s">
        <v>321</v>
      </c>
    </row>
    <row r="67" spans="1:43" x14ac:dyDescent="0.25">
      <c r="A67" s="36"/>
      <c r="B67" s="37">
        <v>13128053</v>
      </c>
      <c r="C67" s="36" t="s">
        <v>79</v>
      </c>
      <c r="D67" s="38">
        <v>43516</v>
      </c>
      <c r="E67" s="36" t="s">
        <v>311</v>
      </c>
      <c r="F67" s="36" t="s">
        <v>366</v>
      </c>
      <c r="G67" s="36" t="s">
        <v>313</v>
      </c>
      <c r="H67" s="36" t="s">
        <v>314</v>
      </c>
      <c r="I67" s="36" t="s">
        <v>315</v>
      </c>
      <c r="J67" s="37" t="s">
        <v>316</v>
      </c>
      <c r="K67" s="37" t="s">
        <v>317</v>
      </c>
      <c r="L67" s="38">
        <v>43539</v>
      </c>
      <c r="M67" s="40">
        <v>0.18402777777777779</v>
      </c>
      <c r="N67" s="37">
        <v>601</v>
      </c>
      <c r="O67" s="37" t="s">
        <v>51</v>
      </c>
      <c r="P67" s="38">
        <v>43539</v>
      </c>
      <c r="Q67" s="58">
        <v>0.51736111111111105</v>
      </c>
      <c r="R67" s="36" t="s">
        <v>71</v>
      </c>
      <c r="S67" s="36" t="s">
        <v>66</v>
      </c>
      <c r="T67" s="37" t="s">
        <v>318</v>
      </c>
      <c r="U67" s="37">
        <v>646386</v>
      </c>
      <c r="V67" s="37">
        <v>5068</v>
      </c>
      <c r="W67" s="37">
        <v>5666610203</v>
      </c>
      <c r="X67" s="37" t="s">
        <v>127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36" t="s">
        <v>319</v>
      </c>
      <c r="AF67" s="36" t="s">
        <v>68</v>
      </c>
      <c r="AG67" s="36" t="s">
        <v>53</v>
      </c>
      <c r="AH67" s="36" t="s">
        <v>322</v>
      </c>
      <c r="AI67" s="36" t="s">
        <v>317</v>
      </c>
      <c r="AJ67" s="36" t="s">
        <v>51</v>
      </c>
      <c r="AK67" s="42" t="s">
        <v>55</v>
      </c>
      <c r="AL67" s="42" t="s">
        <v>56</v>
      </c>
      <c r="AM67" s="36" t="s">
        <v>241</v>
      </c>
      <c r="AN67" s="38">
        <v>43510</v>
      </c>
      <c r="AO67" s="61">
        <v>0</v>
      </c>
      <c r="AP67" s="42" t="s">
        <v>46</v>
      </c>
      <c r="AQ67" s="36" t="s">
        <v>323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zoomScaleNormal="100" workbookViewId="0">
      <selection activeCell="G9" sqref="G9"/>
    </sheetView>
  </sheetViews>
  <sheetFormatPr defaultRowHeight="15" x14ac:dyDescent="0.25"/>
  <cols>
    <col min="1" max="1" width="4.28515625" style="55" bestFit="1" customWidth="1"/>
    <col min="2" max="2" width="11.7109375" style="56" bestFit="1" customWidth="1"/>
    <col min="3" max="3" width="17.28515625" style="56" customWidth="1"/>
    <col min="4" max="4" width="14" style="56" bestFit="1" customWidth="1"/>
    <col min="5" max="5" width="12.5703125" style="56" bestFit="1" customWidth="1"/>
    <col min="6" max="6" width="23.28515625" style="56" bestFit="1" customWidth="1"/>
    <col min="7" max="7" width="19.5703125" style="55" customWidth="1"/>
    <col min="8" max="8" width="6.7109375" style="57" customWidth="1"/>
    <col min="9" max="9" width="14.5703125" style="56" bestFit="1" customWidth="1"/>
    <col min="10" max="10" width="9.42578125" style="56" bestFit="1" customWidth="1"/>
    <col min="11" max="11" width="9.28515625" style="56" bestFit="1" customWidth="1"/>
    <col min="12" max="12" width="11.28515625" style="56" bestFit="1" customWidth="1"/>
    <col min="13" max="13" width="17.42578125" style="22" bestFit="1" customWidth="1"/>
    <col min="14" max="14" width="15.5703125" style="23" bestFit="1" customWidth="1"/>
    <col min="15" max="15" width="9" style="22" customWidth="1"/>
    <col min="16" max="16" width="15.140625" style="55" customWidth="1"/>
    <col min="17" max="17" width="18.5703125" style="55" bestFit="1" customWidth="1"/>
    <col min="18" max="16384" width="9.140625" style="55"/>
  </cols>
  <sheetData>
    <row r="1" spans="1:40" s="7" customFormat="1" ht="21" customHeight="1" x14ac:dyDescent="0.3">
      <c r="A1" s="5"/>
      <c r="B1" s="6"/>
      <c r="C1" s="6"/>
      <c r="D1" s="6"/>
      <c r="E1" s="6"/>
      <c r="F1" s="6"/>
      <c r="G1" s="8" t="s">
        <v>216</v>
      </c>
      <c r="H1" s="5"/>
      <c r="I1" s="5"/>
      <c r="J1" s="9"/>
      <c r="K1" s="5"/>
      <c r="L1" s="6"/>
      <c r="N1" s="5"/>
      <c r="O1" s="5"/>
      <c r="P1" s="5"/>
      <c r="Q1" s="9"/>
      <c r="R1" s="5"/>
      <c r="S1" s="5"/>
      <c r="T1" s="5"/>
      <c r="U1" s="5"/>
      <c r="V1" s="5"/>
      <c r="W1" s="6"/>
      <c r="X1" s="9"/>
      <c r="AA1" s="6"/>
      <c r="AB1" s="10"/>
      <c r="AF1" s="6"/>
      <c r="AG1" s="10"/>
      <c r="AH1" s="6"/>
      <c r="AI1" s="6"/>
      <c r="AM1" s="6"/>
      <c r="AN1" s="10"/>
    </row>
    <row r="2" spans="1:40" s="7" customFormat="1" ht="21" customHeight="1" x14ac:dyDescent="0.3">
      <c r="A2" s="5"/>
      <c r="B2" s="6"/>
      <c r="C2" s="6"/>
      <c r="D2" s="6"/>
      <c r="E2" s="6"/>
      <c r="F2" s="6"/>
      <c r="G2" s="8" t="s">
        <v>242</v>
      </c>
      <c r="H2" s="5"/>
      <c r="I2" s="5"/>
      <c r="J2" s="9"/>
      <c r="K2" s="5"/>
      <c r="L2" s="6"/>
      <c r="N2" s="5"/>
      <c r="O2" s="5"/>
      <c r="P2" s="5"/>
      <c r="Q2" s="9"/>
      <c r="R2" s="5"/>
      <c r="S2" s="5"/>
      <c r="T2" s="5"/>
      <c r="U2" s="5"/>
      <c r="V2" s="5"/>
      <c r="W2" s="6"/>
      <c r="X2" s="9"/>
      <c r="AA2" s="6"/>
      <c r="AB2" s="10"/>
      <c r="AF2" s="6"/>
      <c r="AG2" s="10"/>
      <c r="AH2" s="6"/>
      <c r="AI2" s="6"/>
      <c r="AM2" s="6"/>
      <c r="AN2" s="10"/>
    </row>
    <row r="3" spans="1:40" s="7" customFormat="1" ht="21" customHeight="1" x14ac:dyDescent="0.3">
      <c r="A3" s="5"/>
      <c r="B3" s="6"/>
      <c r="C3" s="6"/>
      <c r="D3" s="6"/>
      <c r="E3" s="6"/>
      <c r="F3" s="6"/>
      <c r="G3" s="8" t="s">
        <v>243</v>
      </c>
      <c r="H3" s="5"/>
      <c r="I3" s="5"/>
      <c r="J3" s="9"/>
      <c r="K3" s="5"/>
      <c r="L3" s="6"/>
      <c r="N3" s="5"/>
      <c r="O3" s="5"/>
      <c r="P3" s="5"/>
      <c r="Q3" s="9"/>
      <c r="R3" s="5"/>
      <c r="S3" s="5"/>
      <c r="T3" s="5"/>
      <c r="U3" s="5"/>
      <c r="V3" s="5"/>
      <c r="W3" s="6"/>
      <c r="X3" s="9"/>
      <c r="AA3" s="6"/>
      <c r="AB3" s="10"/>
      <c r="AF3" s="6"/>
      <c r="AG3" s="10"/>
      <c r="AH3" s="6"/>
      <c r="AI3" s="6"/>
      <c r="AM3" s="6"/>
      <c r="AN3" s="10"/>
    </row>
    <row r="4" spans="1:40" s="21" customFormat="1" x14ac:dyDescent="0.25">
      <c r="A4" s="16" t="s">
        <v>218</v>
      </c>
      <c r="B4" s="17" t="s">
        <v>219</v>
      </c>
      <c r="C4" s="17" t="s">
        <v>5</v>
      </c>
      <c r="D4" s="17" t="s">
        <v>10</v>
      </c>
      <c r="E4" s="17" t="s">
        <v>220</v>
      </c>
      <c r="F4" s="17" t="s">
        <v>221</v>
      </c>
      <c r="G4" s="16" t="s">
        <v>222</v>
      </c>
      <c r="H4" s="18" t="s">
        <v>223</v>
      </c>
      <c r="I4" s="17" t="s">
        <v>224</v>
      </c>
      <c r="J4" s="17" t="s">
        <v>225</v>
      </c>
      <c r="K4" s="17" t="s">
        <v>226</v>
      </c>
      <c r="L4" s="17" t="s">
        <v>227</v>
      </c>
      <c r="M4" s="19" t="s">
        <v>29</v>
      </c>
      <c r="N4" s="20" t="s">
        <v>30</v>
      </c>
      <c r="O4" s="19" t="s">
        <v>228</v>
      </c>
      <c r="P4" s="16" t="s">
        <v>229</v>
      </c>
      <c r="Q4" s="12" t="s">
        <v>42</v>
      </c>
    </row>
    <row r="5" spans="1:40" x14ac:dyDescent="0.25">
      <c r="A5" s="52">
        <v>1</v>
      </c>
      <c r="B5" s="30">
        <v>43496</v>
      </c>
      <c r="C5" s="29" t="s">
        <v>58</v>
      </c>
      <c r="D5" s="29" t="s">
        <v>61</v>
      </c>
      <c r="E5" s="29">
        <v>13124475</v>
      </c>
      <c r="F5" s="29" t="s">
        <v>57</v>
      </c>
      <c r="G5" s="29" t="s">
        <v>65</v>
      </c>
      <c r="H5" s="32" t="s">
        <v>59</v>
      </c>
      <c r="I5" s="30">
        <v>43496</v>
      </c>
      <c r="J5" s="29">
        <v>272723</v>
      </c>
      <c r="K5" s="29">
        <v>5068</v>
      </c>
      <c r="L5" s="29">
        <v>5666473500</v>
      </c>
      <c r="M5" s="33">
        <v>38347</v>
      </c>
      <c r="N5" s="33">
        <v>2000</v>
      </c>
      <c r="O5" s="49">
        <f t="shared" ref="O5:O35" si="0">N5*0.05</f>
        <v>100</v>
      </c>
      <c r="P5" s="54">
        <f t="shared" ref="P5:P35" si="1">M5+N5</f>
        <v>40347</v>
      </c>
      <c r="Q5" s="29" t="s">
        <v>186</v>
      </c>
    </row>
    <row r="6" spans="1:40" x14ac:dyDescent="0.25">
      <c r="A6" s="52">
        <v>2</v>
      </c>
      <c r="B6" s="38">
        <v>43497</v>
      </c>
      <c r="C6" s="36" t="s">
        <v>70</v>
      </c>
      <c r="D6" s="36" t="s">
        <v>73</v>
      </c>
      <c r="E6" s="37">
        <v>13115030</v>
      </c>
      <c r="F6" s="36" t="s">
        <v>69</v>
      </c>
      <c r="G6" s="36" t="s">
        <v>78</v>
      </c>
      <c r="H6" s="36" t="s">
        <v>71</v>
      </c>
      <c r="I6" s="38">
        <v>43499</v>
      </c>
      <c r="J6" s="37">
        <v>397186</v>
      </c>
      <c r="K6" s="37">
        <v>5035</v>
      </c>
      <c r="L6" s="37">
        <v>5667610017</v>
      </c>
      <c r="M6" s="35">
        <v>6700</v>
      </c>
      <c r="N6" s="28">
        <v>0</v>
      </c>
      <c r="O6" s="28">
        <v>0</v>
      </c>
      <c r="P6" s="54">
        <f t="shared" si="1"/>
        <v>6700</v>
      </c>
      <c r="Q6" s="36" t="s">
        <v>241</v>
      </c>
    </row>
    <row r="7" spans="1:40" x14ac:dyDescent="0.25">
      <c r="A7" s="52">
        <v>3</v>
      </c>
      <c r="B7" s="38">
        <v>43497</v>
      </c>
      <c r="C7" s="36" t="s">
        <v>239</v>
      </c>
      <c r="D7" s="36" t="s">
        <v>81</v>
      </c>
      <c r="E7" s="37">
        <v>13115030</v>
      </c>
      <c r="F7" s="36" t="s">
        <v>69</v>
      </c>
      <c r="G7" s="36" t="s">
        <v>85</v>
      </c>
      <c r="H7" s="36" t="s">
        <v>59</v>
      </c>
      <c r="I7" s="38">
        <v>43498</v>
      </c>
      <c r="J7" s="37">
        <v>397186</v>
      </c>
      <c r="K7" s="37">
        <v>5035</v>
      </c>
      <c r="L7" s="37">
        <v>5667610017</v>
      </c>
      <c r="M7" s="35">
        <v>46466</v>
      </c>
      <c r="N7" s="28">
        <v>0</v>
      </c>
      <c r="O7" s="28">
        <v>0</v>
      </c>
      <c r="P7" s="54">
        <f t="shared" si="1"/>
        <v>46466</v>
      </c>
      <c r="Q7" s="36" t="s">
        <v>241</v>
      </c>
    </row>
    <row r="8" spans="1:40" x14ac:dyDescent="0.25">
      <c r="A8" s="52">
        <v>4</v>
      </c>
      <c r="B8" s="38">
        <v>43499</v>
      </c>
      <c r="C8" s="36" t="s">
        <v>87</v>
      </c>
      <c r="D8" s="36" t="s">
        <v>88</v>
      </c>
      <c r="E8" s="37">
        <v>13118135</v>
      </c>
      <c r="F8" s="36" t="s">
        <v>86</v>
      </c>
      <c r="G8" s="36" t="s">
        <v>96</v>
      </c>
      <c r="H8" s="36" t="s">
        <v>71</v>
      </c>
      <c r="I8" s="38">
        <v>43505</v>
      </c>
      <c r="J8" s="37">
        <v>642210</v>
      </c>
      <c r="K8" s="37">
        <v>5035</v>
      </c>
      <c r="L8" s="37">
        <v>5667770600</v>
      </c>
      <c r="M8" s="35">
        <v>39300</v>
      </c>
      <c r="N8" s="35">
        <v>2000</v>
      </c>
      <c r="O8" s="49">
        <f t="shared" si="0"/>
        <v>100</v>
      </c>
      <c r="P8" s="54">
        <f t="shared" si="1"/>
        <v>41300</v>
      </c>
      <c r="Q8" s="36" t="s">
        <v>186</v>
      </c>
    </row>
    <row r="9" spans="1:40" x14ac:dyDescent="0.25">
      <c r="A9" s="52">
        <v>5</v>
      </c>
      <c r="B9" s="38">
        <v>43500</v>
      </c>
      <c r="C9" s="36" t="s">
        <v>98</v>
      </c>
      <c r="D9" s="36" t="s">
        <v>101</v>
      </c>
      <c r="E9" s="37">
        <v>13114615</v>
      </c>
      <c r="F9" s="36" t="s">
        <v>97</v>
      </c>
      <c r="G9" s="36" t="s">
        <v>108</v>
      </c>
      <c r="H9" s="36" t="s">
        <v>99</v>
      </c>
      <c r="I9" s="38">
        <v>43500</v>
      </c>
      <c r="J9" s="37">
        <v>589939</v>
      </c>
      <c r="K9" s="37">
        <v>5055</v>
      </c>
      <c r="L9" s="37">
        <v>5668489060</v>
      </c>
      <c r="M9" s="35">
        <v>31567</v>
      </c>
      <c r="N9" s="28">
        <v>0</v>
      </c>
      <c r="O9" s="28">
        <v>0</v>
      </c>
      <c r="P9" s="54">
        <f t="shared" si="1"/>
        <v>31567</v>
      </c>
      <c r="Q9" s="36" t="s">
        <v>241</v>
      </c>
    </row>
    <row r="10" spans="1:40" x14ac:dyDescent="0.25">
      <c r="A10" s="52">
        <v>6</v>
      </c>
      <c r="B10" s="38">
        <v>43500</v>
      </c>
      <c r="C10" s="36" t="s">
        <v>110</v>
      </c>
      <c r="D10" s="36" t="s">
        <v>113</v>
      </c>
      <c r="E10" s="37">
        <v>13120759</v>
      </c>
      <c r="F10" s="36" t="s">
        <v>109</v>
      </c>
      <c r="G10" s="36" t="s">
        <v>78</v>
      </c>
      <c r="H10" s="36" t="s">
        <v>111</v>
      </c>
      <c r="I10" s="38">
        <v>43501</v>
      </c>
      <c r="J10" s="37">
        <v>591069</v>
      </c>
      <c r="K10" s="37">
        <v>5035</v>
      </c>
      <c r="L10" s="37">
        <v>5667610006</v>
      </c>
      <c r="M10" s="35">
        <v>35559</v>
      </c>
      <c r="N10" s="35">
        <v>2000</v>
      </c>
      <c r="O10" s="49">
        <f t="shared" si="0"/>
        <v>100</v>
      </c>
      <c r="P10" s="54">
        <f t="shared" si="1"/>
        <v>37559</v>
      </c>
      <c r="Q10" s="36" t="s">
        <v>186</v>
      </c>
    </row>
    <row r="11" spans="1:40" x14ac:dyDescent="0.25">
      <c r="A11" s="52">
        <v>7</v>
      </c>
      <c r="B11" s="38">
        <v>43500</v>
      </c>
      <c r="C11" s="36" t="s">
        <v>119</v>
      </c>
      <c r="D11" s="36" t="s">
        <v>113</v>
      </c>
      <c r="E11" s="37">
        <v>13120747</v>
      </c>
      <c r="F11" s="36" t="s">
        <v>118</v>
      </c>
      <c r="G11" s="36" t="s">
        <v>78</v>
      </c>
      <c r="H11" s="36" t="s">
        <v>111</v>
      </c>
      <c r="I11" s="38">
        <v>43501</v>
      </c>
      <c r="J11" s="37">
        <v>564265</v>
      </c>
      <c r="K11" s="37">
        <v>5035</v>
      </c>
      <c r="L11" s="37">
        <v>5667610006</v>
      </c>
      <c r="M11" s="35">
        <v>35559</v>
      </c>
      <c r="N11" s="35">
        <v>2000</v>
      </c>
      <c r="O11" s="49">
        <f t="shared" si="0"/>
        <v>100</v>
      </c>
      <c r="P11" s="54">
        <f t="shared" si="1"/>
        <v>37559</v>
      </c>
      <c r="Q11" s="36" t="s">
        <v>186</v>
      </c>
    </row>
    <row r="12" spans="1:40" x14ac:dyDescent="0.25">
      <c r="A12" s="52">
        <v>8</v>
      </c>
      <c r="B12" s="38">
        <v>43501</v>
      </c>
      <c r="C12" s="36" t="s">
        <v>121</v>
      </c>
      <c r="D12" s="36" t="s">
        <v>122</v>
      </c>
      <c r="E12" s="37">
        <v>13066398</v>
      </c>
      <c r="F12" s="36" t="s">
        <v>234</v>
      </c>
      <c r="G12" s="36" t="s">
        <v>231</v>
      </c>
      <c r="H12" s="36" t="s">
        <v>46</v>
      </c>
      <c r="I12" s="38">
        <v>43504</v>
      </c>
      <c r="J12" s="37">
        <v>564701</v>
      </c>
      <c r="K12" s="37">
        <v>5068</v>
      </c>
      <c r="L12" s="37">
        <v>5666910513</v>
      </c>
      <c r="M12" s="35">
        <v>68630</v>
      </c>
      <c r="N12" s="35">
        <v>2000</v>
      </c>
      <c r="O12" s="49">
        <f t="shared" si="0"/>
        <v>100</v>
      </c>
      <c r="P12" s="54">
        <f t="shared" si="1"/>
        <v>70630</v>
      </c>
      <c r="Q12" s="36" t="s">
        <v>186</v>
      </c>
    </row>
    <row r="13" spans="1:40" x14ac:dyDescent="0.25">
      <c r="A13" s="52">
        <v>9</v>
      </c>
      <c r="B13" s="38">
        <v>43501</v>
      </c>
      <c r="C13" s="36" t="s">
        <v>121</v>
      </c>
      <c r="D13" s="36" t="s">
        <v>122</v>
      </c>
      <c r="E13" s="37">
        <v>13066398</v>
      </c>
      <c r="F13" s="36" t="s">
        <v>234</v>
      </c>
      <c r="G13" s="36" t="s">
        <v>96</v>
      </c>
      <c r="H13" s="36" t="s">
        <v>46</v>
      </c>
      <c r="I13" s="38">
        <v>43504</v>
      </c>
      <c r="J13" s="37">
        <v>564701</v>
      </c>
      <c r="K13" s="37">
        <v>5068</v>
      </c>
      <c r="L13" s="37">
        <v>5666910513</v>
      </c>
      <c r="M13" s="28">
        <v>0</v>
      </c>
      <c r="N13" s="28">
        <v>0</v>
      </c>
      <c r="O13" s="28">
        <v>0</v>
      </c>
      <c r="P13" s="28">
        <v>0</v>
      </c>
      <c r="Q13" s="36" t="s">
        <v>186</v>
      </c>
    </row>
    <row r="14" spans="1:40" x14ac:dyDescent="0.25">
      <c r="A14" s="52">
        <v>10</v>
      </c>
      <c r="B14" s="38">
        <v>43501</v>
      </c>
      <c r="C14" s="36" t="s">
        <v>123</v>
      </c>
      <c r="D14" s="36" t="s">
        <v>126</v>
      </c>
      <c r="E14" s="37">
        <v>13121297</v>
      </c>
      <c r="F14" s="36" t="s">
        <v>57</v>
      </c>
      <c r="G14" s="36" t="s">
        <v>78</v>
      </c>
      <c r="H14" s="36" t="s">
        <v>124</v>
      </c>
      <c r="I14" s="38">
        <v>43502</v>
      </c>
      <c r="J14" s="37">
        <v>272723</v>
      </c>
      <c r="K14" s="37">
        <v>5068</v>
      </c>
      <c r="L14" s="37">
        <v>5666473500</v>
      </c>
      <c r="M14" s="35">
        <v>49678</v>
      </c>
      <c r="N14" s="35">
        <v>2000</v>
      </c>
      <c r="O14" s="49">
        <f t="shared" si="0"/>
        <v>100</v>
      </c>
      <c r="P14" s="54">
        <f t="shared" si="1"/>
        <v>51678</v>
      </c>
      <c r="Q14" s="36" t="s">
        <v>186</v>
      </c>
    </row>
    <row r="15" spans="1:40" x14ac:dyDescent="0.25">
      <c r="A15" s="52">
        <v>11</v>
      </c>
      <c r="B15" s="38">
        <v>43501</v>
      </c>
      <c r="C15" s="29" t="s">
        <v>45</v>
      </c>
      <c r="D15" s="29" t="s">
        <v>48</v>
      </c>
      <c r="E15" s="29">
        <v>13120116</v>
      </c>
      <c r="F15" s="29" t="s">
        <v>44</v>
      </c>
      <c r="G15" s="29" t="s">
        <v>54</v>
      </c>
      <c r="H15" s="32" t="s">
        <v>46</v>
      </c>
      <c r="I15" s="30">
        <v>43502</v>
      </c>
      <c r="J15" s="29" t="s">
        <v>230</v>
      </c>
      <c r="K15" s="29">
        <v>5035</v>
      </c>
      <c r="L15" s="29">
        <v>5667770925</v>
      </c>
      <c r="M15" s="33">
        <v>32066</v>
      </c>
      <c r="N15" s="33">
        <v>2000</v>
      </c>
      <c r="O15" s="49">
        <f>N15*0.05</f>
        <v>100</v>
      </c>
      <c r="P15" s="54">
        <f>M15+N15</f>
        <v>34066</v>
      </c>
      <c r="Q15" s="29" t="s">
        <v>186</v>
      </c>
    </row>
    <row r="16" spans="1:40" x14ac:dyDescent="0.25">
      <c r="A16" s="52">
        <v>12</v>
      </c>
      <c r="B16" s="38">
        <v>43501</v>
      </c>
      <c r="C16" s="36" t="s">
        <v>130</v>
      </c>
      <c r="D16" s="36" t="s">
        <v>131</v>
      </c>
      <c r="E16" s="37">
        <v>13119645</v>
      </c>
      <c r="F16" s="36" t="s">
        <v>233</v>
      </c>
      <c r="G16" s="36" t="s">
        <v>78</v>
      </c>
      <c r="H16" s="36" t="s">
        <v>46</v>
      </c>
      <c r="I16" s="38">
        <v>43516</v>
      </c>
      <c r="J16" s="37">
        <v>428193</v>
      </c>
      <c r="K16" s="37">
        <v>5035</v>
      </c>
      <c r="L16" s="37">
        <v>5667610003</v>
      </c>
      <c r="M16" s="35">
        <v>33088</v>
      </c>
      <c r="N16" s="35">
        <v>2000</v>
      </c>
      <c r="O16" s="49">
        <f t="shared" si="0"/>
        <v>100</v>
      </c>
      <c r="P16" s="54">
        <f t="shared" si="1"/>
        <v>35088</v>
      </c>
      <c r="Q16" s="36" t="s">
        <v>186</v>
      </c>
    </row>
    <row r="17" spans="1:17" x14ac:dyDescent="0.25">
      <c r="A17" s="52">
        <v>13</v>
      </c>
      <c r="B17" s="38">
        <v>43501</v>
      </c>
      <c r="C17" s="36" t="s">
        <v>138</v>
      </c>
      <c r="D17" s="36" t="s">
        <v>140</v>
      </c>
      <c r="E17" s="37">
        <v>13120916</v>
      </c>
      <c r="F17" s="36" t="s">
        <v>137</v>
      </c>
      <c r="G17" s="36" t="s">
        <v>142</v>
      </c>
      <c r="H17" s="36" t="s">
        <v>46</v>
      </c>
      <c r="I17" s="38">
        <v>43501</v>
      </c>
      <c r="J17" s="37">
        <v>589939</v>
      </c>
      <c r="K17" s="37">
        <v>5055</v>
      </c>
      <c r="L17" s="37">
        <v>5668489060</v>
      </c>
      <c r="M17" s="35">
        <v>162435</v>
      </c>
      <c r="N17" s="35">
        <v>6400</v>
      </c>
      <c r="O17" s="49">
        <f t="shared" si="0"/>
        <v>320</v>
      </c>
      <c r="P17" s="54">
        <f t="shared" si="1"/>
        <v>168835</v>
      </c>
      <c r="Q17" s="36" t="s">
        <v>186</v>
      </c>
    </row>
    <row r="18" spans="1:17" x14ac:dyDescent="0.25">
      <c r="A18" s="52">
        <v>14</v>
      </c>
      <c r="B18" s="38">
        <v>43501</v>
      </c>
      <c r="C18" s="36" t="s">
        <v>138</v>
      </c>
      <c r="D18" s="36" t="s">
        <v>140</v>
      </c>
      <c r="E18" s="37">
        <v>13120916</v>
      </c>
      <c r="F18" s="36" t="s">
        <v>137</v>
      </c>
      <c r="G18" s="36" t="s">
        <v>108</v>
      </c>
      <c r="H18" s="36" t="s">
        <v>46</v>
      </c>
      <c r="I18" s="38">
        <v>43503</v>
      </c>
      <c r="J18" s="37">
        <v>589939</v>
      </c>
      <c r="K18" s="37">
        <v>5055</v>
      </c>
      <c r="L18" s="37">
        <v>5668489060</v>
      </c>
      <c r="M18" s="28">
        <v>0</v>
      </c>
      <c r="N18" s="28">
        <v>0</v>
      </c>
      <c r="O18" s="28">
        <v>0</v>
      </c>
      <c r="P18" s="28">
        <v>0</v>
      </c>
      <c r="Q18" s="36" t="s">
        <v>186</v>
      </c>
    </row>
    <row r="19" spans="1:17" x14ac:dyDescent="0.25">
      <c r="A19" s="52">
        <v>15</v>
      </c>
      <c r="B19" s="38">
        <v>43501</v>
      </c>
      <c r="C19" s="36" t="s">
        <v>144</v>
      </c>
      <c r="D19" s="36" t="s">
        <v>147</v>
      </c>
      <c r="E19" s="37">
        <v>13119134</v>
      </c>
      <c r="F19" s="36" t="s">
        <v>143</v>
      </c>
      <c r="G19" s="36" t="s">
        <v>154</v>
      </c>
      <c r="H19" s="36" t="s">
        <v>145</v>
      </c>
      <c r="I19" s="38">
        <v>43506</v>
      </c>
      <c r="J19" s="37">
        <v>631820</v>
      </c>
      <c r="K19" s="37">
        <v>5014</v>
      </c>
      <c r="L19" s="37">
        <v>5667310005</v>
      </c>
      <c r="M19" s="35">
        <v>188228</v>
      </c>
      <c r="N19" s="35">
        <v>6400</v>
      </c>
      <c r="O19" s="49">
        <f t="shared" si="0"/>
        <v>320</v>
      </c>
      <c r="P19" s="54">
        <f t="shared" si="1"/>
        <v>194628</v>
      </c>
      <c r="Q19" s="36" t="s">
        <v>186</v>
      </c>
    </row>
    <row r="20" spans="1:17" x14ac:dyDescent="0.25">
      <c r="A20" s="52">
        <v>16</v>
      </c>
      <c r="B20" s="45">
        <v>43501</v>
      </c>
      <c r="C20" s="43" t="s">
        <v>156</v>
      </c>
      <c r="D20" s="43" t="s">
        <v>157</v>
      </c>
      <c r="E20" s="44">
        <v>13117992</v>
      </c>
      <c r="F20" s="43" t="s">
        <v>155</v>
      </c>
      <c r="G20" s="43" t="s">
        <v>78</v>
      </c>
      <c r="H20" s="43" t="s">
        <v>124</v>
      </c>
      <c r="I20" s="45">
        <v>43502</v>
      </c>
      <c r="J20" s="44">
        <v>410232</v>
      </c>
      <c r="K20" s="44">
        <v>5035</v>
      </c>
      <c r="L20" s="44">
        <v>5667610065</v>
      </c>
      <c r="M20" s="25">
        <v>49400</v>
      </c>
      <c r="N20" s="25">
        <v>2000</v>
      </c>
      <c r="O20" s="49">
        <f t="shared" si="0"/>
        <v>100</v>
      </c>
      <c r="P20" s="54">
        <f t="shared" si="1"/>
        <v>51400</v>
      </c>
      <c r="Q20" s="43" t="s">
        <v>186</v>
      </c>
    </row>
    <row r="21" spans="1:17" x14ac:dyDescent="0.25">
      <c r="A21" s="52">
        <v>17</v>
      </c>
      <c r="B21" s="38">
        <v>43501</v>
      </c>
      <c r="C21" s="36" t="s">
        <v>162</v>
      </c>
      <c r="D21" s="36" t="s">
        <v>163</v>
      </c>
      <c r="E21" s="37">
        <v>13121206</v>
      </c>
      <c r="F21" s="36" t="s">
        <v>161</v>
      </c>
      <c r="G21" s="36" t="s">
        <v>78</v>
      </c>
      <c r="H21" s="36" t="s">
        <v>124</v>
      </c>
      <c r="I21" s="38">
        <v>43502</v>
      </c>
      <c r="J21" s="37" t="s">
        <v>166</v>
      </c>
      <c r="K21" s="37">
        <v>5035</v>
      </c>
      <c r="L21" s="37">
        <v>5667610017</v>
      </c>
      <c r="M21" s="35">
        <v>33088</v>
      </c>
      <c r="N21" s="35">
        <v>2000</v>
      </c>
      <c r="O21" s="49">
        <f t="shared" si="0"/>
        <v>100</v>
      </c>
      <c r="P21" s="54">
        <f t="shared" si="1"/>
        <v>35088</v>
      </c>
      <c r="Q21" s="36" t="s">
        <v>186</v>
      </c>
    </row>
    <row r="22" spans="1:17" x14ac:dyDescent="0.25">
      <c r="A22" s="52">
        <v>18</v>
      </c>
      <c r="B22" s="45">
        <v>43501</v>
      </c>
      <c r="C22" s="43" t="s">
        <v>169</v>
      </c>
      <c r="D22" s="43" t="s">
        <v>170</v>
      </c>
      <c r="E22" s="44">
        <v>13117992</v>
      </c>
      <c r="F22" s="43" t="s">
        <v>155</v>
      </c>
      <c r="G22" s="43" t="s">
        <v>78</v>
      </c>
      <c r="H22" s="43" t="s">
        <v>71</v>
      </c>
      <c r="I22" s="45">
        <v>43502</v>
      </c>
      <c r="J22" s="44">
        <v>410232</v>
      </c>
      <c r="K22" s="44">
        <v>5035</v>
      </c>
      <c r="L22" s="44">
        <v>5667610065</v>
      </c>
      <c r="M22" s="25">
        <v>40506</v>
      </c>
      <c r="N22" s="25">
        <v>2000</v>
      </c>
      <c r="O22" s="49">
        <f t="shared" si="0"/>
        <v>100</v>
      </c>
      <c r="P22" s="54">
        <f t="shared" si="1"/>
        <v>42506</v>
      </c>
      <c r="Q22" s="43" t="s">
        <v>186</v>
      </c>
    </row>
    <row r="23" spans="1:17" x14ac:dyDescent="0.25">
      <c r="A23" s="52">
        <v>19</v>
      </c>
      <c r="B23" s="38">
        <v>43503</v>
      </c>
      <c r="C23" s="36" t="s">
        <v>175</v>
      </c>
      <c r="D23" s="36" t="s">
        <v>177</v>
      </c>
      <c r="E23" s="37">
        <v>13122334</v>
      </c>
      <c r="F23" s="36" t="s">
        <v>174</v>
      </c>
      <c r="G23" s="36" t="s">
        <v>142</v>
      </c>
      <c r="H23" s="36" t="s">
        <v>135</v>
      </c>
      <c r="I23" s="38">
        <v>43506</v>
      </c>
      <c r="J23" s="37">
        <v>636093</v>
      </c>
      <c r="K23" s="37">
        <v>5133</v>
      </c>
      <c r="L23" s="37">
        <v>5387110270</v>
      </c>
      <c r="M23" s="35">
        <v>104781</v>
      </c>
      <c r="N23" s="35">
        <v>6400</v>
      </c>
      <c r="O23" s="49">
        <f t="shared" si="0"/>
        <v>320</v>
      </c>
      <c r="P23" s="54">
        <f t="shared" si="1"/>
        <v>111181</v>
      </c>
      <c r="Q23" s="36" t="s">
        <v>186</v>
      </c>
    </row>
    <row r="24" spans="1:17" x14ac:dyDescent="0.25">
      <c r="A24" s="52">
        <v>20</v>
      </c>
      <c r="B24" s="38">
        <v>43503</v>
      </c>
      <c r="C24" s="36" t="s">
        <v>175</v>
      </c>
      <c r="D24" s="36" t="s">
        <v>177</v>
      </c>
      <c r="E24" s="37">
        <v>13122334</v>
      </c>
      <c r="F24" s="36" t="s">
        <v>174</v>
      </c>
      <c r="G24" s="36" t="s">
        <v>108</v>
      </c>
      <c r="H24" s="36" t="s">
        <v>135</v>
      </c>
      <c r="I24" s="38">
        <v>43541</v>
      </c>
      <c r="J24" s="37">
        <v>636093</v>
      </c>
      <c r="K24" s="37">
        <v>5133</v>
      </c>
      <c r="L24" s="37">
        <v>5387110270</v>
      </c>
      <c r="M24" s="28">
        <v>0</v>
      </c>
      <c r="N24" s="28">
        <v>0</v>
      </c>
      <c r="O24" s="28">
        <v>0</v>
      </c>
      <c r="P24" s="28">
        <v>0</v>
      </c>
      <c r="Q24" s="36" t="s">
        <v>186</v>
      </c>
    </row>
    <row r="25" spans="1:17" x14ac:dyDescent="0.25">
      <c r="A25" s="52">
        <v>21</v>
      </c>
      <c r="B25" s="38">
        <v>43503</v>
      </c>
      <c r="C25" s="36" t="s">
        <v>180</v>
      </c>
      <c r="D25" s="36" t="s">
        <v>140</v>
      </c>
      <c r="E25" s="37">
        <v>13120916</v>
      </c>
      <c r="F25" s="36" t="s">
        <v>137</v>
      </c>
      <c r="G25" s="36" t="s">
        <v>108</v>
      </c>
      <c r="H25" s="36" t="s">
        <v>46</v>
      </c>
      <c r="I25" s="38">
        <v>43505</v>
      </c>
      <c r="J25" s="37">
        <v>589939</v>
      </c>
      <c r="K25" s="37">
        <v>5055</v>
      </c>
      <c r="L25" s="37">
        <v>5668489060</v>
      </c>
      <c r="M25" s="35">
        <v>26563</v>
      </c>
      <c r="N25" s="28">
        <v>0</v>
      </c>
      <c r="O25" s="28">
        <v>0</v>
      </c>
      <c r="P25" s="54">
        <f t="shared" si="1"/>
        <v>26563</v>
      </c>
      <c r="Q25" s="36" t="s">
        <v>241</v>
      </c>
    </row>
    <row r="26" spans="1:17" x14ac:dyDescent="0.25">
      <c r="A26" s="52">
        <v>22</v>
      </c>
      <c r="B26" s="38">
        <v>43503</v>
      </c>
      <c r="C26" s="36" t="s">
        <v>181</v>
      </c>
      <c r="D26" s="36" t="s">
        <v>182</v>
      </c>
      <c r="E26" s="37">
        <v>13122334</v>
      </c>
      <c r="F26" s="36" t="s">
        <v>174</v>
      </c>
      <c r="G26" s="36" t="s">
        <v>78</v>
      </c>
      <c r="H26" s="36" t="s">
        <v>111</v>
      </c>
      <c r="I26" s="38">
        <v>43542</v>
      </c>
      <c r="J26" s="37">
        <v>636093</v>
      </c>
      <c r="K26" s="37">
        <v>5133</v>
      </c>
      <c r="L26" s="37">
        <v>5387110270</v>
      </c>
      <c r="M26" s="35">
        <v>35559</v>
      </c>
      <c r="N26" s="35">
        <v>2000</v>
      </c>
      <c r="O26" s="49">
        <f t="shared" si="0"/>
        <v>100</v>
      </c>
      <c r="P26" s="54">
        <f t="shared" si="1"/>
        <v>37559</v>
      </c>
      <c r="Q26" s="36" t="s">
        <v>186</v>
      </c>
    </row>
    <row r="27" spans="1:17" x14ac:dyDescent="0.25">
      <c r="A27" s="52">
        <v>23</v>
      </c>
      <c r="B27" s="38">
        <v>43504</v>
      </c>
      <c r="C27" s="36" t="s">
        <v>183</v>
      </c>
      <c r="D27" s="36" t="s">
        <v>122</v>
      </c>
      <c r="E27" s="37">
        <v>13066398</v>
      </c>
      <c r="F27" s="36" t="s">
        <v>234</v>
      </c>
      <c r="G27" s="36" t="s">
        <v>96</v>
      </c>
      <c r="H27" s="36" t="s">
        <v>99</v>
      </c>
      <c r="I27" s="38">
        <v>43504</v>
      </c>
      <c r="J27" s="37">
        <v>564701</v>
      </c>
      <c r="K27" s="37">
        <v>5068</v>
      </c>
      <c r="L27" s="37">
        <v>5666910513</v>
      </c>
      <c r="M27" s="35">
        <v>8977</v>
      </c>
      <c r="N27" s="28">
        <v>0</v>
      </c>
      <c r="O27" s="49">
        <f t="shared" si="0"/>
        <v>0</v>
      </c>
      <c r="P27" s="54">
        <f t="shared" si="1"/>
        <v>8977</v>
      </c>
      <c r="Q27" s="36" t="s">
        <v>241</v>
      </c>
    </row>
    <row r="28" spans="1:17" x14ac:dyDescent="0.25">
      <c r="A28" s="52">
        <v>24</v>
      </c>
      <c r="B28" s="38">
        <v>43504</v>
      </c>
      <c r="C28" s="36" t="s">
        <v>185</v>
      </c>
      <c r="D28" s="36" t="s">
        <v>188</v>
      </c>
      <c r="E28" s="37">
        <v>13124221</v>
      </c>
      <c r="F28" s="36" t="s">
        <v>184</v>
      </c>
      <c r="G28" s="36" t="s">
        <v>65</v>
      </c>
      <c r="H28" s="36" t="s">
        <v>186</v>
      </c>
      <c r="I28" s="38">
        <v>43506</v>
      </c>
      <c r="J28" s="37">
        <v>591065</v>
      </c>
      <c r="K28" s="37">
        <v>5035</v>
      </c>
      <c r="L28" s="37">
        <v>5667610006</v>
      </c>
      <c r="M28" s="35">
        <v>47707</v>
      </c>
      <c r="N28" s="35">
        <v>2000</v>
      </c>
      <c r="O28" s="49">
        <f t="shared" si="0"/>
        <v>100</v>
      </c>
      <c r="P28" s="54">
        <f t="shared" si="1"/>
        <v>49707</v>
      </c>
      <c r="Q28" s="36" t="s">
        <v>186</v>
      </c>
    </row>
    <row r="29" spans="1:17" x14ac:dyDescent="0.25">
      <c r="A29" s="52">
        <v>25</v>
      </c>
      <c r="B29" s="38">
        <v>43504</v>
      </c>
      <c r="C29" s="36" t="s">
        <v>192</v>
      </c>
      <c r="D29" s="36" t="s">
        <v>188</v>
      </c>
      <c r="E29" s="37">
        <v>13124256</v>
      </c>
      <c r="F29" s="36" t="s">
        <v>191</v>
      </c>
      <c r="G29" s="36" t="s">
        <v>65</v>
      </c>
      <c r="H29" s="36" t="s">
        <v>186</v>
      </c>
      <c r="I29" s="38">
        <v>43506</v>
      </c>
      <c r="J29" s="37">
        <v>546689</v>
      </c>
      <c r="K29" s="37">
        <v>5035</v>
      </c>
      <c r="L29" s="37">
        <v>5667610313</v>
      </c>
      <c r="M29" s="35">
        <v>47707</v>
      </c>
      <c r="N29" s="35">
        <v>2000</v>
      </c>
      <c r="O29" s="49">
        <f t="shared" si="0"/>
        <v>100</v>
      </c>
      <c r="P29" s="54">
        <f t="shared" si="1"/>
        <v>49707</v>
      </c>
      <c r="Q29" s="36" t="s">
        <v>186</v>
      </c>
    </row>
    <row r="30" spans="1:17" x14ac:dyDescent="0.25">
      <c r="A30" s="52">
        <v>26</v>
      </c>
      <c r="B30" s="38">
        <v>43504</v>
      </c>
      <c r="C30" s="36" t="s">
        <v>196</v>
      </c>
      <c r="D30" s="36" t="s">
        <v>188</v>
      </c>
      <c r="E30" s="37">
        <v>13124222</v>
      </c>
      <c r="F30" s="36" t="s">
        <v>195</v>
      </c>
      <c r="G30" s="36" t="s">
        <v>65</v>
      </c>
      <c r="H30" s="36" t="s">
        <v>186</v>
      </c>
      <c r="I30" s="38">
        <v>43506</v>
      </c>
      <c r="J30" s="37">
        <v>451232</v>
      </c>
      <c r="K30" s="37">
        <v>5112</v>
      </c>
      <c r="L30" s="37">
        <v>5664610313</v>
      </c>
      <c r="M30" s="35">
        <v>47707</v>
      </c>
      <c r="N30" s="35">
        <v>2000</v>
      </c>
      <c r="O30" s="49">
        <f t="shared" si="0"/>
        <v>100</v>
      </c>
      <c r="P30" s="54">
        <f t="shared" si="1"/>
        <v>49707</v>
      </c>
      <c r="Q30" s="36" t="s">
        <v>186</v>
      </c>
    </row>
    <row r="31" spans="1:17" x14ac:dyDescent="0.25">
      <c r="A31" s="52">
        <v>27</v>
      </c>
      <c r="B31" s="38">
        <v>43504</v>
      </c>
      <c r="C31" s="36" t="s">
        <v>240</v>
      </c>
      <c r="D31" s="36" t="s">
        <v>199</v>
      </c>
      <c r="E31" s="37">
        <v>13122334</v>
      </c>
      <c r="F31" s="36" t="s">
        <v>198</v>
      </c>
      <c r="G31" s="36" t="s">
        <v>65</v>
      </c>
      <c r="H31" s="36" t="s">
        <v>99</v>
      </c>
      <c r="I31" s="38">
        <v>43506</v>
      </c>
      <c r="J31" s="37">
        <v>636093</v>
      </c>
      <c r="K31" s="37">
        <v>5133</v>
      </c>
      <c r="L31" s="37">
        <v>5387110270</v>
      </c>
      <c r="M31" s="35">
        <v>45500</v>
      </c>
      <c r="N31" s="35">
        <v>2000</v>
      </c>
      <c r="O31" s="49">
        <f t="shared" si="0"/>
        <v>100</v>
      </c>
      <c r="P31" s="54">
        <f t="shared" si="1"/>
        <v>47500</v>
      </c>
      <c r="Q31" s="36" t="s">
        <v>186</v>
      </c>
    </row>
    <row r="32" spans="1:17" x14ac:dyDescent="0.25">
      <c r="A32" s="52">
        <v>28</v>
      </c>
      <c r="B32" s="38">
        <v>43504</v>
      </c>
      <c r="C32" s="36" t="s">
        <v>201</v>
      </c>
      <c r="D32" s="36" t="s">
        <v>182</v>
      </c>
      <c r="E32" s="37">
        <v>13122334</v>
      </c>
      <c r="F32" s="36" t="s">
        <v>198</v>
      </c>
      <c r="G32" s="36" t="s">
        <v>203</v>
      </c>
      <c r="H32" s="36" t="s">
        <v>186</v>
      </c>
      <c r="I32" s="38">
        <v>43506</v>
      </c>
      <c r="J32" s="37">
        <v>636093</v>
      </c>
      <c r="K32" s="37">
        <v>5133</v>
      </c>
      <c r="L32" s="37">
        <v>5387110270</v>
      </c>
      <c r="M32" s="35">
        <v>64426</v>
      </c>
      <c r="N32" s="35">
        <v>2000</v>
      </c>
      <c r="O32" s="49">
        <f t="shared" si="0"/>
        <v>100</v>
      </c>
      <c r="P32" s="54">
        <f t="shared" si="1"/>
        <v>66426</v>
      </c>
      <c r="Q32" s="36" t="s">
        <v>186</v>
      </c>
    </row>
    <row r="33" spans="1:17" x14ac:dyDescent="0.25">
      <c r="A33" s="52">
        <v>29</v>
      </c>
      <c r="B33" s="38">
        <v>43504</v>
      </c>
      <c r="C33" s="36" t="s">
        <v>201</v>
      </c>
      <c r="D33" s="36" t="s">
        <v>182</v>
      </c>
      <c r="E33" s="37">
        <v>13122334</v>
      </c>
      <c r="F33" s="36" t="s">
        <v>198</v>
      </c>
      <c r="G33" s="36" t="s">
        <v>78</v>
      </c>
      <c r="H33" s="36" t="s">
        <v>111</v>
      </c>
      <c r="I33" s="38">
        <v>43542</v>
      </c>
      <c r="J33" s="37">
        <v>636093</v>
      </c>
      <c r="K33" s="37">
        <v>5133</v>
      </c>
      <c r="L33" s="37">
        <v>5387110270</v>
      </c>
      <c r="M33" s="28">
        <v>0</v>
      </c>
      <c r="N33" s="28">
        <v>0</v>
      </c>
      <c r="O33" s="28">
        <v>0</v>
      </c>
      <c r="P33" s="28">
        <v>0</v>
      </c>
      <c r="Q33" s="36" t="s">
        <v>186</v>
      </c>
    </row>
    <row r="34" spans="1:17" x14ac:dyDescent="0.25">
      <c r="A34" s="52">
        <v>30</v>
      </c>
      <c r="B34" s="38">
        <v>43504</v>
      </c>
      <c r="C34" s="36" t="s">
        <v>205</v>
      </c>
      <c r="D34" s="36" t="s">
        <v>207</v>
      </c>
      <c r="E34" s="37">
        <v>13124408</v>
      </c>
      <c r="F34" s="36" t="s">
        <v>204</v>
      </c>
      <c r="G34" s="36" t="s">
        <v>65</v>
      </c>
      <c r="H34" s="36" t="s">
        <v>71</v>
      </c>
      <c r="I34" s="38">
        <v>43506</v>
      </c>
      <c r="J34" s="37">
        <v>575289</v>
      </c>
      <c r="K34" s="37">
        <v>5112</v>
      </c>
      <c r="L34" s="37">
        <v>5664610313</v>
      </c>
      <c r="M34" s="35">
        <v>39006</v>
      </c>
      <c r="N34" s="35">
        <v>2000</v>
      </c>
      <c r="O34" s="49">
        <f t="shared" si="0"/>
        <v>100</v>
      </c>
      <c r="P34" s="54">
        <f t="shared" si="1"/>
        <v>41006</v>
      </c>
      <c r="Q34" s="36" t="s">
        <v>186</v>
      </c>
    </row>
    <row r="35" spans="1:17" x14ac:dyDescent="0.25">
      <c r="A35" s="52">
        <v>31</v>
      </c>
      <c r="B35" s="38">
        <v>43504</v>
      </c>
      <c r="C35" s="36" t="s">
        <v>212</v>
      </c>
      <c r="D35" s="36" t="s">
        <v>213</v>
      </c>
      <c r="E35" s="37">
        <v>13124401</v>
      </c>
      <c r="F35" s="36" t="s">
        <v>211</v>
      </c>
      <c r="G35" s="36" t="s">
        <v>78</v>
      </c>
      <c r="H35" s="36" t="s">
        <v>124</v>
      </c>
      <c r="I35" s="38">
        <v>43505</v>
      </c>
      <c r="J35" s="37">
        <v>585453</v>
      </c>
      <c r="K35" s="37">
        <v>5035</v>
      </c>
      <c r="L35" s="37">
        <v>5667610024</v>
      </c>
      <c r="M35" s="35">
        <v>49678</v>
      </c>
      <c r="N35" s="35">
        <v>2000</v>
      </c>
      <c r="O35" s="49">
        <f t="shared" si="0"/>
        <v>100</v>
      </c>
      <c r="P35" s="54">
        <f t="shared" si="1"/>
        <v>51678</v>
      </c>
      <c r="Q35" s="36" t="s">
        <v>186</v>
      </c>
    </row>
    <row r="36" spans="1:17" x14ac:dyDescent="0.25">
      <c r="A36" s="52"/>
      <c r="B36" s="51"/>
      <c r="C36" s="51"/>
      <c r="D36" s="51"/>
      <c r="E36" s="51"/>
      <c r="F36" s="36"/>
      <c r="G36" s="52"/>
      <c r="H36" s="53"/>
      <c r="I36" s="51"/>
      <c r="J36" s="51"/>
      <c r="K36" s="51"/>
      <c r="L36" s="51"/>
      <c r="M36" s="49"/>
      <c r="N36" s="50"/>
      <c r="O36" s="49"/>
      <c r="P36" s="52"/>
      <c r="Q36" s="36"/>
    </row>
    <row r="37" spans="1:17" x14ac:dyDescent="0.25">
      <c r="A37" s="52"/>
      <c r="B37" s="51"/>
      <c r="C37" s="51"/>
      <c r="D37" s="51"/>
      <c r="E37" s="51"/>
      <c r="F37" s="51"/>
      <c r="G37" s="52"/>
      <c r="H37" s="53"/>
      <c r="I37" s="51"/>
      <c r="J37" s="51"/>
      <c r="K37" s="51"/>
      <c r="L37" s="51"/>
      <c r="M37" s="49">
        <f>SUM(M5:M36)</f>
        <v>1408228</v>
      </c>
      <c r="N37" s="49">
        <f>SUM(N5:N36)</f>
        <v>57200</v>
      </c>
      <c r="O37" s="49">
        <f>SUM(O5:O36)</f>
        <v>2860</v>
      </c>
      <c r="P37" s="49">
        <f>SUM(P5:P36)</f>
        <v>1465428</v>
      </c>
      <c r="Q37" s="52"/>
    </row>
    <row r="38" spans="1:17" x14ac:dyDescent="0.25">
      <c r="A38" s="52"/>
      <c r="B38" s="51"/>
      <c r="C38" s="51"/>
      <c r="D38" s="51"/>
      <c r="E38" s="51"/>
      <c r="F38" s="51"/>
      <c r="G38" s="52"/>
      <c r="H38" s="53"/>
      <c r="I38" s="51"/>
      <c r="J38" s="51"/>
      <c r="K38" s="51"/>
      <c r="L38" s="51"/>
      <c r="M38" s="49"/>
      <c r="N38" s="50"/>
      <c r="O38" s="49"/>
      <c r="P38" s="52"/>
      <c r="Q38" s="52"/>
    </row>
    <row r="39" spans="1:17" x14ac:dyDescent="0.25">
      <c r="A39" s="52"/>
      <c r="B39" s="51"/>
      <c r="C39" s="51"/>
      <c r="D39" s="51"/>
      <c r="E39" s="51"/>
      <c r="F39" s="51"/>
      <c r="G39" s="52"/>
      <c r="H39" s="53"/>
      <c r="I39" s="51"/>
      <c r="J39" s="51"/>
      <c r="K39" s="51"/>
      <c r="L39" s="51" t="s">
        <v>7</v>
      </c>
      <c r="M39" s="49">
        <f>M37</f>
        <v>1408228</v>
      </c>
      <c r="N39" s="50"/>
      <c r="O39" s="49"/>
      <c r="P39" s="52"/>
      <c r="Q39" s="52"/>
    </row>
    <row r="40" spans="1:17" x14ac:dyDescent="0.25">
      <c r="A40" s="52"/>
      <c r="B40" s="51"/>
      <c r="C40" s="51"/>
      <c r="D40" s="51"/>
      <c r="E40" s="51"/>
      <c r="F40" s="51"/>
      <c r="G40" s="52"/>
      <c r="H40" s="53"/>
      <c r="I40" s="51"/>
      <c r="J40" s="51"/>
      <c r="K40" s="51"/>
      <c r="L40" s="51" t="s">
        <v>244</v>
      </c>
      <c r="M40" s="49">
        <f>N37</f>
        <v>57200</v>
      </c>
      <c r="N40" s="50"/>
      <c r="O40" s="49"/>
      <c r="P40" s="52"/>
      <c r="Q40" s="52"/>
    </row>
    <row r="41" spans="1:17" x14ac:dyDescent="0.25">
      <c r="A41" s="52"/>
      <c r="B41" s="51"/>
      <c r="C41" s="51"/>
      <c r="D41" s="51"/>
      <c r="E41" s="51"/>
      <c r="F41" s="51"/>
      <c r="G41" s="52"/>
      <c r="H41" s="53"/>
      <c r="I41" s="51"/>
      <c r="J41" s="51"/>
      <c r="K41" s="51"/>
      <c r="L41" s="51" t="s">
        <v>245</v>
      </c>
      <c r="M41" s="49">
        <f>SUM(M39:M40)</f>
        <v>1465428</v>
      </c>
      <c r="N41" s="50"/>
      <c r="O41" s="49"/>
      <c r="P41" s="52"/>
      <c r="Q41" s="52"/>
    </row>
    <row r="42" spans="1:17" x14ac:dyDescent="0.25">
      <c r="A42" s="52"/>
      <c r="B42" s="51"/>
      <c r="C42" s="51"/>
      <c r="D42" s="51"/>
      <c r="E42" s="51"/>
      <c r="F42" s="51"/>
      <c r="G42" s="52"/>
      <c r="H42" s="53"/>
      <c r="I42" s="51"/>
      <c r="J42" s="51"/>
      <c r="K42" s="51"/>
      <c r="L42" s="51" t="s">
        <v>228</v>
      </c>
      <c r="M42" s="49">
        <f>O37</f>
        <v>2860</v>
      </c>
      <c r="N42" s="50"/>
      <c r="O42" s="49"/>
      <c r="P42" s="52"/>
      <c r="Q42" s="52"/>
    </row>
    <row r="43" spans="1:17" x14ac:dyDescent="0.25">
      <c r="A43" s="52"/>
      <c r="B43" s="51"/>
      <c r="C43" s="51"/>
      <c r="D43" s="51"/>
      <c r="E43" s="51"/>
      <c r="F43" s="51"/>
      <c r="G43" s="52"/>
      <c r="H43" s="53"/>
      <c r="I43" s="51"/>
      <c r="J43" s="51"/>
      <c r="K43" s="51"/>
      <c r="L43" s="51" t="s">
        <v>246</v>
      </c>
      <c r="M43" s="49">
        <f>SUM(M41:M42)</f>
        <v>1468288</v>
      </c>
      <c r="N43" s="50"/>
      <c r="O43" s="49"/>
      <c r="P43" s="52"/>
      <c r="Q43" s="52"/>
    </row>
    <row r="44" spans="1:17" x14ac:dyDescent="0.25">
      <c r="A44" s="52"/>
      <c r="B44" s="51"/>
      <c r="C44" s="51"/>
      <c r="D44" s="51"/>
      <c r="E44" s="51"/>
      <c r="F44" s="51"/>
      <c r="G44" s="52"/>
      <c r="H44" s="53"/>
      <c r="I44" s="51"/>
      <c r="J44" s="51"/>
      <c r="K44" s="51"/>
      <c r="L44" s="51"/>
      <c r="M44" s="49"/>
      <c r="N44" s="50"/>
      <c r="O44" s="49"/>
      <c r="P44" s="52"/>
      <c r="Q44" s="52"/>
    </row>
  </sheetData>
  <pageMargins left="0.16" right="0.16" top="0.75" bottom="0.75" header="0.3" footer="0.3"/>
  <pageSetup scale="3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for 1-10 FEB 2019</vt:lpstr>
      <vt:lpstr>Spreadsheet for 1-10 FEB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Amaka</cp:lastModifiedBy>
  <cp:lastPrinted>2019-02-20T13:59:09Z</cp:lastPrinted>
  <dcterms:created xsi:type="dcterms:W3CDTF">2019-02-19T12:38:26Z</dcterms:created>
  <dcterms:modified xsi:type="dcterms:W3CDTF">2019-02-26T14:29:46Z</dcterms:modified>
</cp:coreProperties>
</file>