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N9" i="15" s="1"/>
  <c r="J10" i="15"/>
  <c r="J11" i="15"/>
  <c r="J12" i="15"/>
  <c r="J13" i="15"/>
  <c r="N13" i="15" s="1"/>
  <c r="J14" i="15"/>
  <c r="J15" i="15"/>
  <c r="J16" i="15"/>
  <c r="J17" i="15"/>
  <c r="N17" i="15" s="1"/>
  <c r="J18" i="15"/>
  <c r="J19" i="15"/>
  <c r="J20" i="15"/>
  <c r="J21" i="15"/>
  <c r="N21" i="15" s="1"/>
  <c r="J22" i="15"/>
  <c r="J23" i="15"/>
  <c r="J24" i="15"/>
  <c r="J25" i="15"/>
  <c r="N25" i="15" s="1"/>
  <c r="J26" i="15"/>
  <c r="J27" i="15"/>
  <c r="J28" i="15"/>
  <c r="J29" i="15"/>
  <c r="N29" i="15" s="1"/>
  <c r="J30" i="15"/>
  <c r="J31" i="15"/>
  <c r="J32" i="15"/>
  <c r="J33" i="15"/>
  <c r="N33" i="15" s="1"/>
  <c r="J34" i="15"/>
  <c r="J35" i="15"/>
  <c r="J36" i="15"/>
  <c r="J37" i="15"/>
  <c r="N37" i="15" s="1"/>
  <c r="J38" i="15"/>
  <c r="J39" i="15"/>
  <c r="J9" i="14"/>
  <c r="J10" i="14"/>
  <c r="N10" i="14" s="1"/>
  <c r="J11" i="14"/>
  <c r="J12" i="14"/>
  <c r="J13" i="14"/>
  <c r="J14" i="14"/>
  <c r="N14" i="14" s="1"/>
  <c r="J15" i="14"/>
  <c r="J16" i="14"/>
  <c r="J17" i="14"/>
  <c r="J18" i="14"/>
  <c r="N18" i="14" s="1"/>
  <c r="J19" i="14"/>
  <c r="J20" i="14"/>
  <c r="J21" i="14"/>
  <c r="J22" i="14"/>
  <c r="N22" i="14" s="1"/>
  <c r="J23" i="14"/>
  <c r="J24" i="14"/>
  <c r="J25" i="14"/>
  <c r="J26" i="14"/>
  <c r="N26" i="14" s="1"/>
  <c r="J27" i="14"/>
  <c r="J28" i="14"/>
  <c r="J29" i="14"/>
  <c r="J30" i="14"/>
  <c r="N30" i="14" s="1"/>
  <c r="J31" i="14"/>
  <c r="J32" i="14"/>
  <c r="J33" i="14"/>
  <c r="J34" i="14"/>
  <c r="N34" i="14" s="1"/>
  <c r="J35" i="14"/>
  <c r="J36" i="14"/>
  <c r="J37" i="14"/>
  <c r="J38" i="14"/>
  <c r="N38" i="14" s="1"/>
  <c r="J39" i="14"/>
  <c r="J9" i="13"/>
  <c r="J10" i="13"/>
  <c r="J11" i="13"/>
  <c r="N11" i="13" s="1"/>
  <c r="J12" i="13"/>
  <c r="J13" i="13"/>
  <c r="J14" i="13"/>
  <c r="J15" i="13"/>
  <c r="N15" i="13" s="1"/>
  <c r="J16" i="13"/>
  <c r="J17" i="13"/>
  <c r="J18" i="13"/>
  <c r="J19" i="13"/>
  <c r="N19" i="13" s="1"/>
  <c r="J20" i="13"/>
  <c r="J21" i="13"/>
  <c r="J22" i="13"/>
  <c r="J23" i="13"/>
  <c r="N23" i="13" s="1"/>
  <c r="J24" i="13"/>
  <c r="J25" i="13"/>
  <c r="J26" i="13"/>
  <c r="J27" i="13"/>
  <c r="N27" i="13" s="1"/>
  <c r="J28" i="13"/>
  <c r="J29" i="13"/>
  <c r="J30" i="13"/>
  <c r="J31" i="13"/>
  <c r="N31" i="13" s="1"/>
  <c r="J32" i="13"/>
  <c r="J33" i="13"/>
  <c r="J34" i="13"/>
  <c r="J35" i="13"/>
  <c r="N35" i="13" s="1"/>
  <c r="J36" i="13"/>
  <c r="J37" i="13"/>
  <c r="J38" i="13"/>
  <c r="J39" i="13"/>
  <c r="N39" i="13" s="1"/>
  <c r="J9" i="12"/>
  <c r="J10" i="12"/>
  <c r="J11" i="12"/>
  <c r="J12" i="12"/>
  <c r="N12" i="12" s="1"/>
  <c r="J13" i="12"/>
  <c r="J14" i="12"/>
  <c r="J15" i="12"/>
  <c r="J16" i="12"/>
  <c r="N16" i="12" s="1"/>
  <c r="J17" i="12"/>
  <c r="J18" i="12"/>
  <c r="J19" i="12"/>
  <c r="J20" i="12"/>
  <c r="N20" i="12" s="1"/>
  <c r="J21" i="12"/>
  <c r="J22" i="12"/>
  <c r="J23" i="12"/>
  <c r="J24" i="12"/>
  <c r="N24" i="12" s="1"/>
  <c r="J25" i="12"/>
  <c r="J26" i="12"/>
  <c r="J27" i="12"/>
  <c r="J28" i="12"/>
  <c r="N28" i="12" s="1"/>
  <c r="J29" i="12"/>
  <c r="J30" i="12"/>
  <c r="J31" i="12"/>
  <c r="J32" i="12"/>
  <c r="N32" i="12" s="1"/>
  <c r="J33" i="12"/>
  <c r="J34" i="12"/>
  <c r="J35" i="12"/>
  <c r="J36" i="12"/>
  <c r="N36" i="12" s="1"/>
  <c r="J37" i="12"/>
  <c r="J38" i="12"/>
  <c r="J39" i="12"/>
  <c r="J9" i="11"/>
  <c r="N9" i="11" s="1"/>
  <c r="J10" i="11"/>
  <c r="J11" i="11"/>
  <c r="J12" i="11"/>
  <c r="J13" i="11"/>
  <c r="N13" i="11" s="1"/>
  <c r="J14" i="11"/>
  <c r="J15" i="11"/>
  <c r="J16" i="11"/>
  <c r="J17" i="11"/>
  <c r="N17" i="11" s="1"/>
  <c r="J18" i="11"/>
  <c r="J19" i="11"/>
  <c r="J20" i="11"/>
  <c r="J21" i="11"/>
  <c r="N21" i="11" s="1"/>
  <c r="J22" i="11"/>
  <c r="J23" i="11"/>
  <c r="J24" i="11"/>
  <c r="J25" i="11"/>
  <c r="N25" i="11" s="1"/>
  <c r="J26" i="11"/>
  <c r="J27" i="11"/>
  <c r="J28" i="11"/>
  <c r="J29" i="11"/>
  <c r="N29" i="11" s="1"/>
  <c r="J30" i="11"/>
  <c r="J31" i="11"/>
  <c r="J32" i="11"/>
  <c r="J33" i="11"/>
  <c r="N33" i="11" s="1"/>
  <c r="J34" i="11"/>
  <c r="J35" i="11"/>
  <c r="J36" i="11"/>
  <c r="J37" i="11"/>
  <c r="N37" i="11" s="1"/>
  <c r="J38" i="11"/>
  <c r="J39" i="11"/>
  <c r="J9" i="10"/>
  <c r="J10" i="10"/>
  <c r="N10" i="10" s="1"/>
  <c r="J11" i="10"/>
  <c r="J12" i="10"/>
  <c r="J13" i="10"/>
  <c r="J14" i="10"/>
  <c r="N14" i="10" s="1"/>
  <c r="J15" i="10"/>
  <c r="J16" i="10"/>
  <c r="J17" i="10"/>
  <c r="J18" i="10"/>
  <c r="N18" i="10" s="1"/>
  <c r="J19" i="10"/>
  <c r="J20" i="10"/>
  <c r="J21" i="10"/>
  <c r="J22" i="10"/>
  <c r="N22" i="10" s="1"/>
  <c r="J23" i="10"/>
  <c r="J24" i="10"/>
  <c r="J25" i="10"/>
  <c r="J26" i="10"/>
  <c r="N26" i="10" s="1"/>
  <c r="J27" i="10"/>
  <c r="J28" i="10"/>
  <c r="J29" i="10"/>
  <c r="J30" i="10"/>
  <c r="N30" i="10" s="1"/>
  <c r="J31" i="10"/>
  <c r="J32" i="10"/>
  <c r="J33" i="10"/>
  <c r="J34" i="10"/>
  <c r="N34" i="10" s="1"/>
  <c r="J35" i="10"/>
  <c r="J36" i="10"/>
  <c r="J37" i="10"/>
  <c r="J38" i="10"/>
  <c r="N38" i="10" s="1"/>
  <c r="J39" i="10"/>
  <c r="J9" i="9"/>
  <c r="J10" i="9"/>
  <c r="J11" i="9"/>
  <c r="N11" i="9" s="1"/>
  <c r="J12" i="9"/>
  <c r="J13" i="9"/>
  <c r="J14" i="9"/>
  <c r="J15" i="9"/>
  <c r="N15" i="9" s="1"/>
  <c r="J16" i="9"/>
  <c r="J17" i="9"/>
  <c r="J18" i="9"/>
  <c r="J19" i="9"/>
  <c r="N19" i="9" s="1"/>
  <c r="J20" i="9"/>
  <c r="J21" i="9"/>
  <c r="J22" i="9"/>
  <c r="J23" i="9"/>
  <c r="N23" i="9" s="1"/>
  <c r="J24" i="9"/>
  <c r="J25" i="9"/>
  <c r="J26" i="9"/>
  <c r="J27" i="9"/>
  <c r="N27" i="9" s="1"/>
  <c r="J28" i="9"/>
  <c r="J29" i="9"/>
  <c r="J30" i="9"/>
  <c r="J31" i="9"/>
  <c r="N31" i="9" s="1"/>
  <c r="J32" i="9"/>
  <c r="J33" i="9"/>
  <c r="J34" i="9"/>
  <c r="J35" i="9"/>
  <c r="N35" i="9" s="1"/>
  <c r="J36" i="9"/>
  <c r="J37" i="9"/>
  <c r="J38" i="9"/>
  <c r="J39" i="9"/>
  <c r="N39" i="9" s="1"/>
  <c r="J9" i="8"/>
  <c r="J10" i="8"/>
  <c r="J11" i="8"/>
  <c r="J12" i="8"/>
  <c r="N12" i="8" s="1"/>
  <c r="J13" i="8"/>
  <c r="J14" i="8"/>
  <c r="J15" i="8"/>
  <c r="J16" i="8"/>
  <c r="N16" i="8" s="1"/>
  <c r="J17" i="8"/>
  <c r="J18" i="8"/>
  <c r="J19" i="8"/>
  <c r="J20" i="8"/>
  <c r="N20" i="8" s="1"/>
  <c r="J21" i="8"/>
  <c r="J22" i="8"/>
  <c r="J23" i="8"/>
  <c r="J24" i="8"/>
  <c r="N24" i="8" s="1"/>
  <c r="J25" i="8"/>
  <c r="J26" i="8"/>
  <c r="J27" i="8"/>
  <c r="J28" i="8"/>
  <c r="N28" i="8" s="1"/>
  <c r="J29" i="8"/>
  <c r="J30" i="8"/>
  <c r="J31" i="8"/>
  <c r="J32" i="8"/>
  <c r="N32" i="8" s="1"/>
  <c r="J33" i="8"/>
  <c r="J34" i="8"/>
  <c r="J35" i="8"/>
  <c r="J36" i="8"/>
  <c r="N36" i="8" s="1"/>
  <c r="J37" i="8"/>
  <c r="J38" i="8"/>
  <c r="J39" i="8"/>
  <c r="J9" i="7"/>
  <c r="N9" i="7" s="1"/>
  <c r="J10" i="7"/>
  <c r="J11" i="7"/>
  <c r="J12" i="7"/>
  <c r="J13" i="7"/>
  <c r="N13" i="7" s="1"/>
  <c r="J14" i="7"/>
  <c r="J15" i="7"/>
  <c r="J16" i="7"/>
  <c r="J17" i="7"/>
  <c r="N17" i="7" s="1"/>
  <c r="J18" i="7"/>
  <c r="J19" i="7"/>
  <c r="J20" i="7"/>
  <c r="J21" i="7"/>
  <c r="N21" i="7" s="1"/>
  <c r="J22" i="7"/>
  <c r="J23" i="7"/>
  <c r="J24" i="7"/>
  <c r="J25" i="7"/>
  <c r="N25" i="7" s="1"/>
  <c r="J26" i="7"/>
  <c r="J27" i="7"/>
  <c r="J28" i="7"/>
  <c r="J29" i="7"/>
  <c r="N29" i="7" s="1"/>
  <c r="J30" i="7"/>
  <c r="J31" i="7"/>
  <c r="J32" i="7"/>
  <c r="J33" i="7"/>
  <c r="N33" i="7" s="1"/>
  <c r="J34" i="7"/>
  <c r="J35" i="7"/>
  <c r="J36" i="7"/>
  <c r="J37" i="7"/>
  <c r="N37" i="7" s="1"/>
  <c r="J38" i="7"/>
  <c r="J39" i="7"/>
  <c r="J9" i="6"/>
  <c r="J10" i="6"/>
  <c r="N10" i="6" s="1"/>
  <c r="J11" i="6"/>
  <c r="J12" i="6"/>
  <c r="J13" i="6"/>
  <c r="J14" i="6"/>
  <c r="N14" i="6" s="1"/>
  <c r="J15" i="6"/>
  <c r="J16" i="6"/>
  <c r="J17" i="6"/>
  <c r="J18" i="6"/>
  <c r="N18" i="6" s="1"/>
  <c r="J19" i="6"/>
  <c r="J20" i="6"/>
  <c r="J21" i="6"/>
  <c r="J22" i="6"/>
  <c r="N22" i="6" s="1"/>
  <c r="J23" i="6"/>
  <c r="J24" i="6"/>
  <c r="J25" i="6"/>
  <c r="J26" i="6"/>
  <c r="N26" i="6" s="1"/>
  <c r="J27" i="6"/>
  <c r="J28" i="6"/>
  <c r="J29" i="6"/>
  <c r="J30" i="6"/>
  <c r="N30" i="6" s="1"/>
  <c r="J31" i="6"/>
  <c r="J32" i="6"/>
  <c r="J33" i="6"/>
  <c r="J34" i="6"/>
  <c r="N34" i="6" s="1"/>
  <c r="J35" i="6"/>
  <c r="J36" i="6"/>
  <c r="J37" i="6"/>
  <c r="J38" i="6"/>
  <c r="N38" i="6" s="1"/>
  <c r="J39" i="6"/>
  <c r="J9" i="5"/>
  <c r="J10" i="5"/>
  <c r="J11" i="5"/>
  <c r="N11" i="5" s="1"/>
  <c r="J12" i="5"/>
  <c r="J13" i="5"/>
  <c r="J14" i="5"/>
  <c r="J15" i="5"/>
  <c r="N15" i="5" s="1"/>
  <c r="J16" i="5"/>
  <c r="J17" i="5"/>
  <c r="J18" i="5"/>
  <c r="J19" i="5"/>
  <c r="N19" i="5" s="1"/>
  <c r="J20" i="5"/>
  <c r="J21" i="5"/>
  <c r="J22" i="5"/>
  <c r="J23" i="5"/>
  <c r="N23" i="5" s="1"/>
  <c r="J24" i="5"/>
  <c r="J25" i="5"/>
  <c r="J26" i="5"/>
  <c r="J27" i="5"/>
  <c r="N27" i="5" s="1"/>
  <c r="J28" i="5"/>
  <c r="J29" i="5"/>
  <c r="J30" i="5"/>
  <c r="J31" i="5"/>
  <c r="N31" i="5" s="1"/>
  <c r="J32" i="5"/>
  <c r="J33" i="5"/>
  <c r="J34" i="5"/>
  <c r="J35" i="5"/>
  <c r="N35" i="5" s="1"/>
  <c r="J36" i="5"/>
  <c r="J37" i="5"/>
  <c r="J38" i="5"/>
  <c r="J39" i="5"/>
  <c r="N39" i="5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N11" i="1" s="1"/>
  <c r="J12" i="1"/>
  <c r="J13" i="1"/>
  <c r="J14" i="1"/>
  <c r="J15" i="1"/>
  <c r="N15" i="1" s="1"/>
  <c r="J16" i="1"/>
  <c r="J17" i="1"/>
  <c r="J18" i="1"/>
  <c r="J19" i="1"/>
  <c r="N19" i="1" s="1"/>
  <c r="J20" i="1"/>
  <c r="J21" i="1"/>
  <c r="J22" i="1"/>
  <c r="J23" i="1"/>
  <c r="N23" i="1" s="1"/>
  <c r="J24" i="1"/>
  <c r="J25" i="1"/>
  <c r="J26" i="1"/>
  <c r="J27" i="1"/>
  <c r="N27" i="1" s="1"/>
  <c r="J28" i="1"/>
  <c r="J29" i="1"/>
  <c r="J30" i="1"/>
  <c r="J31" i="1"/>
  <c r="N31" i="1" s="1"/>
  <c r="J32" i="1"/>
  <c r="J33" i="1"/>
  <c r="J34" i="1"/>
  <c r="J35" i="1"/>
  <c r="N35" i="1" s="1"/>
  <c r="J36" i="1"/>
  <c r="J37" i="1"/>
  <c r="J38" i="1"/>
  <c r="J39" i="1"/>
  <c r="N39" i="1" s="1"/>
  <c r="F20" i="3"/>
  <c r="G20" i="3" s="1"/>
  <c r="N37" i="5" l="1"/>
  <c r="N33" i="5"/>
  <c r="N29" i="5"/>
  <c r="N25" i="5"/>
  <c r="N21" i="5"/>
  <c r="N17" i="5"/>
  <c r="N13" i="5"/>
  <c r="N9" i="5"/>
  <c r="N36" i="6"/>
  <c r="N28" i="6"/>
  <c r="N24" i="6"/>
  <c r="N20" i="6"/>
  <c r="N16" i="6"/>
  <c r="N12" i="6"/>
  <c r="N39" i="7"/>
  <c r="N35" i="7"/>
  <c r="N31" i="7"/>
  <c r="N27" i="7"/>
  <c r="N23" i="7"/>
  <c r="N19" i="7"/>
  <c r="N15" i="7"/>
  <c r="N11" i="7"/>
  <c r="N38" i="8"/>
  <c r="N34" i="8"/>
  <c r="N30" i="8"/>
  <c r="N26" i="8"/>
  <c r="N22" i="8"/>
  <c r="N18" i="8"/>
  <c r="N14" i="8"/>
  <c r="N10" i="8"/>
  <c r="N37" i="9"/>
  <c r="N33" i="9"/>
  <c r="N29" i="9"/>
  <c r="N25" i="9"/>
  <c r="N21" i="9"/>
  <c r="N17" i="9"/>
  <c r="N13" i="9"/>
  <c r="N9" i="9"/>
  <c r="N36" i="10"/>
  <c r="N32" i="10"/>
  <c r="N28" i="10"/>
  <c r="N24" i="10"/>
  <c r="N20" i="10"/>
  <c r="N16" i="10"/>
  <c r="N12" i="10"/>
  <c r="N39" i="11"/>
  <c r="N35" i="11"/>
  <c r="N31" i="11"/>
  <c r="N27" i="11"/>
  <c r="N23" i="11"/>
  <c r="N19" i="11"/>
  <c r="N15" i="11"/>
  <c r="N11" i="11"/>
  <c r="N38" i="12"/>
  <c r="N34" i="12"/>
  <c r="N30" i="12"/>
  <c r="N26" i="12"/>
  <c r="N22" i="12"/>
  <c r="N18" i="12"/>
  <c r="N14" i="12"/>
  <c r="N10" i="12"/>
  <c r="N37" i="13"/>
  <c r="N33" i="13"/>
  <c r="N29" i="13"/>
  <c r="N25" i="13"/>
  <c r="N21" i="13"/>
  <c r="N17" i="13"/>
  <c r="N13" i="13"/>
  <c r="N9" i="13"/>
  <c r="N36" i="14"/>
  <c r="N32" i="14"/>
  <c r="N28" i="14"/>
  <c r="N24" i="14"/>
  <c r="N20" i="14"/>
  <c r="N16" i="14"/>
  <c r="N12" i="14"/>
  <c r="N39" i="15"/>
  <c r="N35" i="15"/>
  <c r="N31" i="15"/>
  <c r="N27" i="15"/>
  <c r="N23" i="15"/>
  <c r="N19" i="15"/>
  <c r="N15" i="15"/>
  <c r="N11" i="15"/>
  <c r="N32" i="6"/>
  <c r="N36" i="5"/>
  <c r="N32" i="5"/>
  <c r="N28" i="5"/>
  <c r="N24" i="5"/>
  <c r="N20" i="5"/>
  <c r="N16" i="5"/>
  <c r="N12" i="5"/>
  <c r="N39" i="6"/>
  <c r="N35" i="6"/>
  <c r="N31" i="6"/>
  <c r="N27" i="6"/>
  <c r="N23" i="6"/>
  <c r="N19" i="6"/>
  <c r="N15" i="6"/>
  <c r="N11" i="6"/>
  <c r="N38" i="7"/>
  <c r="N34" i="7"/>
  <c r="N30" i="7"/>
  <c r="N26" i="7"/>
  <c r="N22" i="7"/>
  <c r="N18" i="7"/>
  <c r="N14" i="7"/>
  <c r="N10" i="7"/>
  <c r="N37" i="8"/>
  <c r="N33" i="8"/>
  <c r="N29" i="8"/>
  <c r="N25" i="8"/>
  <c r="N21" i="8"/>
  <c r="N17" i="8"/>
  <c r="N13" i="8"/>
  <c r="N9" i="8"/>
  <c r="N36" i="9"/>
  <c r="N32" i="9"/>
  <c r="N28" i="9"/>
  <c r="N24" i="9"/>
  <c r="N20" i="9"/>
  <c r="N16" i="9"/>
  <c r="N12" i="9"/>
  <c r="N39" i="10"/>
  <c r="N35" i="10"/>
  <c r="N31" i="10"/>
  <c r="N27" i="10"/>
  <c r="N23" i="10"/>
  <c r="N19" i="10"/>
  <c r="N15" i="10"/>
  <c r="N11" i="10"/>
  <c r="N38" i="11"/>
  <c r="N34" i="11"/>
  <c r="N30" i="11"/>
  <c r="N26" i="11"/>
  <c r="N22" i="11"/>
  <c r="N18" i="11"/>
  <c r="N14" i="11"/>
  <c r="N10" i="11"/>
  <c r="N37" i="12"/>
  <c r="N33" i="12"/>
  <c r="N29" i="12"/>
  <c r="N25" i="12"/>
  <c r="N21" i="12"/>
  <c r="N17" i="12"/>
  <c r="N13" i="12"/>
  <c r="N9" i="12"/>
  <c r="N36" i="13"/>
  <c r="N32" i="13"/>
  <c r="N28" i="13"/>
  <c r="N24" i="13"/>
  <c r="N20" i="13"/>
  <c r="N16" i="13"/>
  <c r="N12" i="13"/>
  <c r="N39" i="14"/>
  <c r="N35" i="14"/>
  <c r="N31" i="14"/>
  <c r="N27" i="14"/>
  <c r="N23" i="14"/>
  <c r="N19" i="14"/>
  <c r="N15" i="14"/>
  <c r="N11" i="14"/>
  <c r="N38" i="15"/>
  <c r="N34" i="15"/>
  <c r="N30" i="15"/>
  <c r="N26" i="15"/>
  <c r="N22" i="15"/>
  <c r="N18" i="15"/>
  <c r="N14" i="15"/>
  <c r="N10" i="15"/>
  <c r="N34" i="1"/>
  <c r="N22" i="1"/>
  <c r="N10" i="1"/>
  <c r="N30" i="1"/>
  <c r="N18" i="1"/>
  <c r="N37" i="1"/>
  <c r="N29" i="1"/>
  <c r="N17" i="1"/>
  <c r="N9" i="1"/>
  <c r="N38" i="1"/>
  <c r="N26" i="1"/>
  <c r="N14" i="1"/>
  <c r="N33" i="1"/>
  <c r="N25" i="1"/>
  <c r="N21" i="1"/>
  <c r="N13" i="1"/>
  <c r="N36" i="1"/>
  <c r="N32" i="1"/>
  <c r="N28" i="1"/>
  <c r="N24" i="1"/>
  <c r="N20" i="1"/>
  <c r="N16" i="1"/>
  <c r="N12" i="1"/>
  <c r="N38" i="5"/>
  <c r="N34" i="5"/>
  <c r="N30" i="5"/>
  <c r="N26" i="5"/>
  <c r="N22" i="5"/>
  <c r="N18" i="5"/>
  <c r="N14" i="5"/>
  <c r="N10" i="5"/>
  <c r="N37" i="6"/>
  <c r="N33" i="6"/>
  <c r="N29" i="6"/>
  <c r="N25" i="6"/>
  <c r="N21" i="6"/>
  <c r="N17" i="6"/>
  <c r="N13" i="6"/>
  <c r="N9" i="6"/>
  <c r="N36" i="7"/>
  <c r="N32" i="7"/>
  <c r="N28" i="7"/>
  <c r="N24" i="7"/>
  <c r="N20" i="7"/>
  <c r="N16" i="7"/>
  <c r="N12" i="7"/>
  <c r="N39" i="8"/>
  <c r="N35" i="8"/>
  <c r="N31" i="8"/>
  <c r="N27" i="8"/>
  <c r="N23" i="8"/>
  <c r="N19" i="8"/>
  <c r="N15" i="8"/>
  <c r="N11" i="8"/>
  <c r="N38" i="9"/>
  <c r="N34" i="9"/>
  <c r="N30" i="9"/>
  <c r="N26" i="9"/>
  <c r="N22" i="9"/>
  <c r="N18" i="9"/>
  <c r="N14" i="9"/>
  <c r="N10" i="9"/>
  <c r="N37" i="10"/>
  <c r="N33" i="10"/>
  <c r="N29" i="10"/>
  <c r="N25" i="10"/>
  <c r="N21" i="10"/>
  <c r="N17" i="10"/>
  <c r="N13" i="10"/>
  <c r="N9" i="10"/>
  <c r="N36" i="11"/>
  <c r="N32" i="11"/>
  <c r="N28" i="11"/>
  <c r="N24" i="11"/>
  <c r="N20" i="11"/>
  <c r="N16" i="11"/>
  <c r="N12" i="11"/>
  <c r="N39" i="12"/>
  <c r="N35" i="12"/>
  <c r="N31" i="12"/>
  <c r="N27" i="12"/>
  <c r="N23" i="12"/>
  <c r="N19" i="12"/>
  <c r="N15" i="12"/>
  <c r="N11" i="12"/>
  <c r="N38" i="13"/>
  <c r="N34" i="13"/>
  <c r="N30" i="13"/>
  <c r="N26" i="13"/>
  <c r="N22" i="13"/>
  <c r="N18" i="13"/>
  <c r="N14" i="13"/>
  <c r="N10" i="13"/>
  <c r="N37" i="14"/>
  <c r="N33" i="14"/>
  <c r="N29" i="14"/>
  <c r="N25" i="14"/>
  <c r="N21" i="14"/>
  <c r="N17" i="14"/>
  <c r="N13" i="14"/>
  <c r="N9" i="14"/>
  <c r="N36" i="15"/>
  <c r="N32" i="15"/>
  <c r="N28" i="15"/>
  <c r="N24" i="15"/>
  <c r="N20" i="15"/>
  <c r="N16" i="15"/>
  <c r="N12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E6" i="15"/>
  <c r="D6" i="15"/>
  <c r="O1" i="15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L19" i="14"/>
  <c r="T18" i="14"/>
  <c r="T17" i="14"/>
  <c r="T16" i="14"/>
  <c r="T15" i="14"/>
  <c r="T14" i="14"/>
  <c r="T13" i="14"/>
  <c r="T12" i="14"/>
  <c r="T11" i="14"/>
  <c r="T10" i="14"/>
  <c r="T9" i="14"/>
  <c r="E6" i="14"/>
  <c r="D6" i="14"/>
  <c r="O1" i="14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E6" i="13"/>
  <c r="D6" i="13"/>
  <c r="O1" i="13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E6" i="12"/>
  <c r="D6" i="12"/>
  <c r="O1" i="12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E6" i="11"/>
  <c r="D6" i="11"/>
  <c r="O1" i="11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E6" i="10"/>
  <c r="D6" i="10"/>
  <c r="O1" i="10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E6" i="9"/>
  <c r="D6" i="9"/>
  <c r="F6" i="9" s="1"/>
  <c r="B9" i="9" s="1"/>
  <c r="M9" i="9" s="1"/>
  <c r="O1" i="9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E6" i="8"/>
  <c r="D6" i="8"/>
  <c r="O1" i="8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E6" i="7"/>
  <c r="D6" i="7"/>
  <c r="O1" i="7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E6" i="6"/>
  <c r="D6" i="6"/>
  <c r="O1" i="6"/>
  <c r="E6" i="5"/>
  <c r="D6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O1" i="5"/>
  <c r="F6" i="6" l="1"/>
  <c r="B9" i="6" s="1"/>
  <c r="M9" i="6" s="1"/>
  <c r="F6" i="7"/>
  <c r="B9" i="7" s="1"/>
  <c r="M9" i="7" s="1"/>
  <c r="F6" i="8"/>
  <c r="B9" i="8" s="1"/>
  <c r="L16" i="15"/>
  <c r="L32" i="15"/>
  <c r="F6" i="11"/>
  <c r="B9" i="11" s="1"/>
  <c r="B10" i="11" s="1"/>
  <c r="M10" i="11" s="1"/>
  <c r="F6" i="12"/>
  <c r="B9" i="12" s="1"/>
  <c r="F6" i="15"/>
  <c r="B9" i="15" s="1"/>
  <c r="L39" i="15"/>
  <c r="L28" i="10"/>
  <c r="L33" i="12"/>
  <c r="L18" i="14"/>
  <c r="L33" i="14"/>
  <c r="S11" i="15"/>
  <c r="R27" i="15"/>
  <c r="P18" i="15"/>
  <c r="P22" i="15"/>
  <c r="S34" i="15"/>
  <c r="P38" i="15"/>
  <c r="R9" i="15"/>
  <c r="R13" i="15"/>
  <c r="S25" i="15"/>
  <c r="P29" i="15"/>
  <c r="P21" i="14"/>
  <c r="L25" i="14"/>
  <c r="P33" i="14"/>
  <c r="P38" i="14"/>
  <c r="L12" i="7"/>
  <c r="L28" i="7"/>
  <c r="L24" i="8"/>
  <c r="R30" i="11"/>
  <c r="L18" i="12"/>
  <c r="L26" i="12"/>
  <c r="L30" i="12"/>
  <c r="R35" i="12"/>
  <c r="F6" i="13"/>
  <c r="B9" i="13" s="1"/>
  <c r="L10" i="13"/>
  <c r="L14" i="13"/>
  <c r="L19" i="13"/>
  <c r="R30" i="13"/>
  <c r="L31" i="13"/>
  <c r="S22" i="14"/>
  <c r="R31" i="14"/>
  <c r="L35" i="14"/>
  <c r="P17" i="15"/>
  <c r="R21" i="15"/>
  <c r="P26" i="15"/>
  <c r="P30" i="15"/>
  <c r="P35" i="15"/>
  <c r="R39" i="15"/>
  <c r="L23" i="9"/>
  <c r="L31" i="9"/>
  <c r="F6" i="10"/>
  <c r="B9" i="10" s="1"/>
  <c r="L11" i="10"/>
  <c r="L15" i="10"/>
  <c r="R26" i="10"/>
  <c r="L27" i="10"/>
  <c r="P35" i="10"/>
  <c r="L36" i="10"/>
  <c r="S15" i="11"/>
  <c r="L20" i="11"/>
  <c r="L11" i="12"/>
  <c r="L19" i="12"/>
  <c r="L27" i="12"/>
  <c r="L31" i="12"/>
  <c r="S36" i="12"/>
  <c r="L37" i="12"/>
  <c r="P12" i="13"/>
  <c r="L16" i="13"/>
  <c r="L20" i="13"/>
  <c r="L28" i="13"/>
  <c r="L32" i="13"/>
  <c r="L9" i="14"/>
  <c r="P12" i="14"/>
  <c r="L17" i="14"/>
  <c r="S24" i="14"/>
  <c r="S28" i="14"/>
  <c r="P10" i="15"/>
  <c r="P14" i="15"/>
  <c r="P19" i="15"/>
  <c r="L24" i="15"/>
  <c r="P33" i="15"/>
  <c r="R37" i="15"/>
  <c r="S35" i="13"/>
  <c r="R15" i="14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P17" i="14"/>
  <c r="R23" i="14"/>
  <c r="L31" i="14"/>
  <c r="L34" i="14"/>
  <c r="S37" i="14"/>
  <c r="L12" i="15"/>
  <c r="L14" i="15"/>
  <c r="L15" i="15"/>
  <c r="S16" i="15"/>
  <c r="L20" i="15"/>
  <c r="L22" i="15"/>
  <c r="L23" i="15"/>
  <c r="R24" i="15"/>
  <c r="L28" i="15"/>
  <c r="L30" i="15"/>
  <c r="L31" i="15"/>
  <c r="R32" i="15"/>
  <c r="L36" i="15"/>
  <c r="L38" i="15"/>
  <c r="S9" i="15"/>
  <c r="R34" i="15"/>
  <c r="R11" i="15"/>
  <c r="S13" i="15"/>
  <c r="S21" i="15"/>
  <c r="P39" i="15"/>
  <c r="R25" i="15"/>
  <c r="L9" i="15"/>
  <c r="L13" i="15"/>
  <c r="L17" i="15"/>
  <c r="L21" i="15"/>
  <c r="L25" i="15"/>
  <c r="L29" i="15"/>
  <c r="L33" i="15"/>
  <c r="L37" i="15"/>
  <c r="L37" i="14"/>
  <c r="S11" i="13"/>
  <c r="P15" i="13"/>
  <c r="P24" i="13"/>
  <c r="L36" i="13"/>
  <c r="P9" i="14"/>
  <c r="L11" i="14"/>
  <c r="R20" i="14"/>
  <c r="L22" i="14"/>
  <c r="L26" i="14"/>
  <c r="P29" i="14"/>
  <c r="R30" i="14"/>
  <c r="S32" i="14"/>
  <c r="S34" i="14"/>
  <c r="L39" i="14"/>
  <c r="L17" i="12"/>
  <c r="L25" i="12"/>
  <c r="L38" i="12"/>
  <c r="S9" i="13"/>
  <c r="S13" i="13"/>
  <c r="L22" i="13"/>
  <c r="L23" i="13"/>
  <c r="L26" i="13"/>
  <c r="L27" i="13"/>
  <c r="L39" i="13"/>
  <c r="L10" i="14"/>
  <c r="P13" i="14"/>
  <c r="S14" i="14"/>
  <c r="L15" i="14"/>
  <c r="P16" i="14"/>
  <c r="L23" i="14"/>
  <c r="P25" i="14"/>
  <c r="L27" i="14"/>
  <c r="R36" i="14"/>
  <c r="L38" i="14"/>
  <c r="P14" i="14"/>
  <c r="P22" i="14"/>
  <c r="F6" i="14"/>
  <c r="B9" i="14" s="1"/>
  <c r="M9" i="14" s="1"/>
  <c r="S12" i="14"/>
  <c r="R13" i="14"/>
  <c r="P15" i="14"/>
  <c r="S21" i="14"/>
  <c r="L12" i="14"/>
  <c r="L16" i="14"/>
  <c r="L20" i="14"/>
  <c r="L24" i="14"/>
  <c r="L28" i="14"/>
  <c r="L32" i="14"/>
  <c r="L36" i="14"/>
  <c r="L22" i="11"/>
  <c r="L23" i="11"/>
  <c r="L26" i="11"/>
  <c r="L27" i="11"/>
  <c r="L39" i="11"/>
  <c r="S10" i="12"/>
  <c r="L39" i="12"/>
  <c r="L15" i="13"/>
  <c r="P20" i="13"/>
  <c r="R21" i="13"/>
  <c r="R23" i="13"/>
  <c r="L30" i="13"/>
  <c r="P32" i="13"/>
  <c r="L34" i="13"/>
  <c r="L35" i="13"/>
  <c r="R39" i="13"/>
  <c r="L35" i="8"/>
  <c r="P12" i="9"/>
  <c r="P16" i="9"/>
  <c r="L20" i="9"/>
  <c r="P28" i="9"/>
  <c r="R36" i="9"/>
  <c r="P12" i="10"/>
  <c r="P16" i="10"/>
  <c r="S13" i="11"/>
  <c r="P9" i="12"/>
  <c r="L13" i="12"/>
  <c r="L21" i="12"/>
  <c r="P29" i="12"/>
  <c r="P33" i="12"/>
  <c r="R34" i="12"/>
  <c r="S10" i="13"/>
  <c r="L11" i="13"/>
  <c r="L12" i="13"/>
  <c r="R14" i="13"/>
  <c r="R19" i="13"/>
  <c r="R22" i="13"/>
  <c r="L24" i="13"/>
  <c r="P28" i="13"/>
  <c r="R29" i="13"/>
  <c r="R31" i="13"/>
  <c r="L38" i="13"/>
  <c r="P24" i="11"/>
  <c r="L28" i="11"/>
  <c r="L32" i="11"/>
  <c r="L36" i="11"/>
  <c r="P12" i="12"/>
  <c r="P16" i="12"/>
  <c r="S20" i="12"/>
  <c r="S24" i="12"/>
  <c r="P16" i="13"/>
  <c r="L18" i="13"/>
  <c r="S27" i="13"/>
  <c r="P36" i="13"/>
  <c r="S37" i="13"/>
  <c r="P10" i="13"/>
  <c r="C9" i="13"/>
  <c r="L9" i="13"/>
  <c r="L13" i="13"/>
  <c r="L17" i="13"/>
  <c r="L21" i="13"/>
  <c r="L25" i="13"/>
  <c r="L29" i="13"/>
  <c r="L33" i="13"/>
  <c r="L37" i="13"/>
  <c r="P17" i="10"/>
  <c r="R18" i="10"/>
  <c r="L11" i="11"/>
  <c r="L14" i="11"/>
  <c r="L19" i="11"/>
  <c r="L31" i="11"/>
  <c r="P35" i="11"/>
  <c r="L10" i="12"/>
  <c r="L14" i="12"/>
  <c r="P17" i="12"/>
  <c r="P18" i="12"/>
  <c r="L22" i="12"/>
  <c r="P25" i="12"/>
  <c r="P26" i="12"/>
  <c r="P28" i="12"/>
  <c r="L35" i="12"/>
  <c r="R37" i="12"/>
  <c r="P38" i="12"/>
  <c r="L9" i="12"/>
  <c r="S11" i="12"/>
  <c r="R19" i="12"/>
  <c r="R27" i="12"/>
  <c r="L29" i="12"/>
  <c r="P39" i="12"/>
  <c r="P12" i="11"/>
  <c r="L16" i="11"/>
  <c r="P13" i="12"/>
  <c r="L15" i="12"/>
  <c r="P21" i="12"/>
  <c r="L23" i="12"/>
  <c r="P32" i="12"/>
  <c r="L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P38" i="10"/>
  <c r="L39" i="10"/>
  <c r="R11" i="11"/>
  <c r="L15" i="11"/>
  <c r="P20" i="11"/>
  <c r="S21" i="11"/>
  <c r="P23" i="11"/>
  <c r="L30" i="11"/>
  <c r="P32" i="11"/>
  <c r="L34" i="11"/>
  <c r="L35" i="11"/>
  <c r="R39" i="11"/>
  <c r="L10" i="9"/>
  <c r="R14" i="9"/>
  <c r="L22" i="9"/>
  <c r="L26" i="9"/>
  <c r="R30" i="9"/>
  <c r="R10" i="10"/>
  <c r="L14" i="10"/>
  <c r="L16" i="10"/>
  <c r="R19" i="10"/>
  <c r="R23" i="10"/>
  <c r="P28" i="10"/>
  <c r="R33" i="10"/>
  <c r="L10" i="11"/>
  <c r="L12" i="11"/>
  <c r="R14" i="11"/>
  <c r="R19" i="11"/>
  <c r="R22" i="11"/>
  <c r="L24" i="11"/>
  <c r="P28" i="11"/>
  <c r="R29" i="11"/>
  <c r="P31" i="11"/>
  <c r="P38" i="11"/>
  <c r="L26" i="10"/>
  <c r="P32" i="10"/>
  <c r="P16" i="11"/>
  <c r="L18" i="11"/>
  <c r="R27" i="11"/>
  <c r="S36" i="11"/>
  <c r="P37" i="11"/>
  <c r="S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S12" i="8"/>
  <c r="L16" i="8"/>
  <c r="P20" i="8"/>
  <c r="S32" i="8"/>
  <c r="L36" i="8"/>
  <c r="R13" i="9"/>
  <c r="L24" i="9"/>
  <c r="S27" i="9"/>
  <c r="S31" i="9"/>
  <c r="P32" i="9"/>
  <c r="P37" i="9"/>
  <c r="P15" i="10"/>
  <c r="L19" i="10"/>
  <c r="P24" i="10"/>
  <c r="R25" i="10"/>
  <c r="R27" i="10"/>
  <c r="L34" i="10"/>
  <c r="L35" i="10"/>
  <c r="P39" i="10"/>
  <c r="L11" i="7"/>
  <c r="L27" i="7"/>
  <c r="S14" i="8"/>
  <c r="R18" i="8"/>
  <c r="L23" i="8"/>
  <c r="L26" i="8"/>
  <c r="L27" i="8"/>
  <c r="L30" i="8"/>
  <c r="S11" i="9"/>
  <c r="R15" i="9"/>
  <c r="P19" i="9"/>
  <c r="P20" i="9"/>
  <c r="R29" i="9"/>
  <c r="R35" i="9"/>
  <c r="R39" i="9"/>
  <c r="S9" i="10"/>
  <c r="L10" i="10"/>
  <c r="S11" i="10"/>
  <c r="L18" i="10"/>
  <c r="P20" i="10"/>
  <c r="L22" i="10"/>
  <c r="L23" i="10"/>
  <c r="L24" i="10"/>
  <c r="R31" i="10"/>
  <c r="S36" i="10"/>
  <c r="R37" i="10"/>
  <c r="B10" i="10"/>
  <c r="M10" i="10" s="1"/>
  <c r="S35" i="10"/>
  <c r="L9" i="10"/>
  <c r="L13" i="10"/>
  <c r="L17" i="10"/>
  <c r="L21" i="10"/>
  <c r="L25" i="10"/>
  <c r="L29" i="10"/>
  <c r="L33" i="10"/>
  <c r="L37" i="10"/>
  <c r="L38" i="10"/>
  <c r="L35" i="9"/>
  <c r="L36" i="9"/>
  <c r="L27" i="6"/>
  <c r="P31" i="6"/>
  <c r="S39" i="6"/>
  <c r="R21" i="7"/>
  <c r="L31" i="7"/>
  <c r="L36" i="7"/>
  <c r="S11" i="8"/>
  <c r="L15" i="8"/>
  <c r="R19" i="8"/>
  <c r="S23" i="8"/>
  <c r="P24" i="8"/>
  <c r="S33" i="8"/>
  <c r="P39" i="8"/>
  <c r="R23" i="9"/>
  <c r="S24" i="9"/>
  <c r="L38" i="9"/>
  <c r="R10" i="9"/>
  <c r="L11" i="9"/>
  <c r="L12" i="9"/>
  <c r="L15" i="9"/>
  <c r="L16" i="9"/>
  <c r="P26" i="9"/>
  <c r="L27" i="9"/>
  <c r="L28" i="9"/>
  <c r="S17" i="6"/>
  <c r="S22" i="6"/>
  <c r="S25" i="6"/>
  <c r="S15" i="7"/>
  <c r="P19" i="7"/>
  <c r="P23" i="7"/>
  <c r="S9" i="8"/>
  <c r="R17" i="8"/>
  <c r="L28" i="8"/>
  <c r="S31" i="8"/>
  <c r="R35" i="8"/>
  <c r="R36" i="8"/>
  <c r="S37" i="8"/>
  <c r="L14" i="9"/>
  <c r="L18" i="9"/>
  <c r="L30" i="9"/>
  <c r="L34" i="9"/>
  <c r="B10" i="9"/>
  <c r="M10" i="9" s="1"/>
  <c r="C9" i="9"/>
  <c r="S12" i="9"/>
  <c r="L9" i="9"/>
  <c r="L13" i="9"/>
  <c r="L17" i="9"/>
  <c r="L21" i="9"/>
  <c r="L25" i="9"/>
  <c r="L29" i="9"/>
  <c r="L33" i="9"/>
  <c r="L37" i="9"/>
  <c r="L11" i="6"/>
  <c r="L23" i="6"/>
  <c r="P20" i="7"/>
  <c r="P24" i="7"/>
  <c r="L33" i="7"/>
  <c r="L10" i="8"/>
  <c r="R27" i="8"/>
  <c r="P28" i="8"/>
  <c r="L38" i="8"/>
  <c r="L15" i="7"/>
  <c r="L11" i="8"/>
  <c r="L12" i="8"/>
  <c r="L19" i="8"/>
  <c r="L20" i="8"/>
  <c r="R30" i="8"/>
  <c r="L31" i="8"/>
  <c r="L32" i="8"/>
  <c r="L39" i="8"/>
  <c r="L16" i="6"/>
  <c r="P20" i="6"/>
  <c r="S34" i="6"/>
  <c r="L38" i="6"/>
  <c r="L18" i="7"/>
  <c r="R22" i="7"/>
  <c r="L29" i="7"/>
  <c r="S34" i="7"/>
  <c r="S39" i="7"/>
  <c r="L14" i="8"/>
  <c r="P15" i="8"/>
  <c r="P16" i="8"/>
  <c r="L18" i="8"/>
  <c r="L22" i="8"/>
  <c r="S25" i="8"/>
  <c r="S34" i="8"/>
  <c r="L9" i="8"/>
  <c r="L13" i="8"/>
  <c r="L17" i="8"/>
  <c r="L21" i="8"/>
  <c r="L25" i="8"/>
  <c r="L29" i="8"/>
  <c r="L33" i="8"/>
  <c r="L37" i="8"/>
  <c r="L34" i="8"/>
  <c r="S16" i="7"/>
  <c r="L21" i="7"/>
  <c r="L25" i="7"/>
  <c r="P31" i="7"/>
  <c r="P32" i="7"/>
  <c r="S33" i="7"/>
  <c r="S38" i="7"/>
  <c r="L12" i="6"/>
  <c r="L15" i="6"/>
  <c r="P19" i="6"/>
  <c r="L24" i="6"/>
  <c r="S27" i="6"/>
  <c r="P28" i="6"/>
  <c r="L39" i="6"/>
  <c r="R11" i="7"/>
  <c r="P12" i="7"/>
  <c r="L14" i="7"/>
  <c r="P18" i="7"/>
  <c r="L19" i="7"/>
  <c r="L20" i="7"/>
  <c r="L23" i="7"/>
  <c r="L24" i="7"/>
  <c r="P27" i="7"/>
  <c r="P28" i="7"/>
  <c r="L30" i="7"/>
  <c r="P36" i="7"/>
  <c r="P37" i="7"/>
  <c r="L39" i="7"/>
  <c r="L10" i="6"/>
  <c r="L14" i="6"/>
  <c r="P32" i="6"/>
  <c r="L10" i="7"/>
  <c r="L22" i="7"/>
  <c r="L26" i="7"/>
  <c r="S29" i="7"/>
  <c r="L35" i="7"/>
  <c r="C9" i="7"/>
  <c r="L9" i="7"/>
  <c r="L13" i="7"/>
  <c r="L17" i="7"/>
  <c r="L34" i="7"/>
  <c r="L38" i="7"/>
  <c r="L19" i="6"/>
  <c r="L20" i="6"/>
  <c r="L31" i="6"/>
  <c r="L32" i="6"/>
  <c r="L22" i="6"/>
  <c r="S23" i="6"/>
  <c r="P24" i="6"/>
  <c r="L26" i="6"/>
  <c r="S35" i="6"/>
  <c r="S36" i="6"/>
  <c r="S37" i="6"/>
  <c r="R38" i="6"/>
  <c r="P9" i="6"/>
  <c r="P15" i="6"/>
  <c r="P16" i="6"/>
  <c r="L18" i="6"/>
  <c r="L30" i="6"/>
  <c r="R33" i="6"/>
  <c r="L35" i="6"/>
  <c r="L36" i="6"/>
  <c r="B10" i="6"/>
  <c r="M10" i="6" s="1"/>
  <c r="C9" i="6"/>
  <c r="L9" i="6"/>
  <c r="L13" i="6"/>
  <c r="L17" i="6"/>
  <c r="L21" i="6"/>
  <c r="L25" i="6"/>
  <c r="L29" i="6"/>
  <c r="L33" i="6"/>
  <c r="L37" i="6"/>
  <c r="L34" i="6"/>
  <c r="F6" i="5"/>
  <c r="B9" i="5" s="1"/>
  <c r="R24" i="5"/>
  <c r="S28" i="5"/>
  <c r="L32" i="5"/>
  <c r="P19" i="5"/>
  <c r="R23" i="5"/>
  <c r="P25" i="5"/>
  <c r="L21" i="5"/>
  <c r="L10" i="5"/>
  <c r="L14" i="5"/>
  <c r="L22" i="5"/>
  <c r="L24" i="5"/>
  <c r="L25" i="5"/>
  <c r="P17" i="5"/>
  <c r="L31" i="5"/>
  <c r="L35" i="5"/>
  <c r="R36" i="5"/>
  <c r="R37" i="5"/>
  <c r="L38" i="5"/>
  <c r="L16" i="5"/>
  <c r="L17" i="5"/>
  <c r="L13" i="5"/>
  <c r="L20" i="5"/>
  <c r="P29" i="5"/>
  <c r="L33" i="5"/>
  <c r="R35" i="5"/>
  <c r="L36" i="5"/>
  <c r="L37" i="5"/>
  <c r="L12" i="5"/>
  <c r="L19" i="5"/>
  <c r="P20" i="5"/>
  <c r="P21" i="5"/>
  <c r="L23" i="5"/>
  <c r="L27" i="5"/>
  <c r="L30" i="5"/>
  <c r="L39" i="5"/>
  <c r="L9" i="5"/>
  <c r="L28" i="5"/>
  <c r="L29" i="5"/>
  <c r="L11" i="5"/>
  <c r="L15" i="5"/>
  <c r="R32" i="5"/>
  <c r="S33" i="5"/>
  <c r="L18" i="5"/>
  <c r="L34" i="5"/>
  <c r="L26" i="5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B10" i="13" l="1"/>
  <c r="M10" i="13" s="1"/>
  <c r="M9" i="13"/>
  <c r="Q9" i="13" s="1"/>
  <c r="C9" i="15"/>
  <c r="M9" i="15"/>
  <c r="B10" i="5"/>
  <c r="M10" i="5" s="1"/>
  <c r="M9" i="5"/>
  <c r="B10" i="15"/>
  <c r="M10" i="15" s="1"/>
  <c r="C9" i="12"/>
  <c r="M9" i="12"/>
  <c r="B10" i="8"/>
  <c r="M10" i="8" s="1"/>
  <c r="M9" i="8"/>
  <c r="Q9" i="8" s="1"/>
  <c r="C9" i="11"/>
  <c r="M9" i="11"/>
  <c r="B10" i="7"/>
  <c r="M10" i="7" s="1"/>
  <c r="Q10" i="7" s="1"/>
  <c r="C9" i="10"/>
  <c r="M9" i="10"/>
  <c r="P24" i="14"/>
  <c r="P15" i="11"/>
  <c r="S35" i="9"/>
  <c r="P34" i="6"/>
  <c r="S35" i="11"/>
  <c r="P25" i="6"/>
  <c r="R12" i="12"/>
  <c r="P35" i="13"/>
  <c r="S22" i="15"/>
  <c r="S24" i="8"/>
  <c r="R23" i="11"/>
  <c r="P21" i="13"/>
  <c r="R17" i="15"/>
  <c r="S35" i="15"/>
  <c r="P11" i="11"/>
  <c r="C9" i="8"/>
  <c r="R37" i="9"/>
  <c r="R9" i="13"/>
  <c r="R28" i="10"/>
  <c r="R28" i="11"/>
  <c r="S11" i="11"/>
  <c r="B10" i="12"/>
  <c r="S16" i="10"/>
  <c r="S23" i="11"/>
  <c r="P29" i="11"/>
  <c r="R38" i="15"/>
  <c r="Q9" i="12"/>
  <c r="P27" i="15"/>
  <c r="R28" i="9"/>
  <c r="P31" i="14"/>
  <c r="R29" i="15"/>
  <c r="S35" i="8"/>
  <c r="P11" i="8"/>
  <c r="P24" i="9"/>
  <c r="R35" i="10"/>
  <c r="Q9" i="11"/>
  <c r="S34" i="12"/>
  <c r="S23" i="13"/>
  <c r="S15" i="14"/>
  <c r="R33" i="14"/>
  <c r="R12" i="14"/>
  <c r="R22" i="14"/>
  <c r="P25" i="15"/>
  <c r="S39" i="15"/>
  <c r="P34" i="15"/>
  <c r="P39" i="6"/>
  <c r="R9" i="8"/>
  <c r="P31" i="9"/>
  <c r="S15" i="9"/>
  <c r="P36" i="12"/>
  <c r="P21" i="15"/>
  <c r="P11" i="15"/>
  <c r="R11" i="8"/>
  <c r="R12" i="10"/>
  <c r="R36" i="12"/>
  <c r="P34" i="12"/>
  <c r="P37" i="13"/>
  <c r="S33" i="14"/>
  <c r="R34" i="7"/>
  <c r="S19" i="8"/>
  <c r="P20" i="12"/>
  <c r="P30" i="13"/>
  <c r="S12" i="13"/>
  <c r="S18" i="15"/>
  <c r="S28" i="6"/>
  <c r="P14" i="8"/>
  <c r="P36" i="9"/>
  <c r="S26" i="10"/>
  <c r="R15" i="11"/>
  <c r="S21" i="13"/>
  <c r="R35" i="13"/>
  <c r="P36" i="14"/>
  <c r="R24" i="14"/>
  <c r="R21" i="14"/>
  <c r="S17" i="15"/>
  <c r="P13" i="15"/>
  <c r="R35" i="15"/>
  <c r="R19" i="15"/>
  <c r="P26" i="10"/>
  <c r="S39" i="10"/>
  <c r="R12" i="13"/>
  <c r="S36" i="14"/>
  <c r="R16" i="14"/>
  <c r="S19" i="15"/>
  <c r="R22" i="15"/>
  <c r="Q9" i="15"/>
  <c r="R39" i="6"/>
  <c r="R11" i="13"/>
  <c r="Q9" i="9"/>
  <c r="Q9" i="7"/>
  <c r="R16" i="12"/>
  <c r="S29" i="15"/>
  <c r="S27" i="15"/>
  <c r="R10" i="15"/>
  <c r="R33" i="15"/>
  <c r="S38" i="15"/>
  <c r="P9" i="15"/>
  <c r="R30" i="15"/>
  <c r="S14" i="15"/>
  <c r="S30" i="15"/>
  <c r="R18" i="15"/>
  <c r="P16" i="15"/>
  <c r="S37" i="15"/>
  <c r="P23" i="14"/>
  <c r="P37" i="14"/>
  <c r="R28" i="14"/>
  <c r="S23" i="14"/>
  <c r="P28" i="14"/>
  <c r="S30" i="14"/>
  <c r="S38" i="14"/>
  <c r="S29" i="14"/>
  <c r="R38" i="14"/>
  <c r="R29" i="14"/>
  <c r="S13" i="14"/>
  <c r="R36" i="13"/>
  <c r="R15" i="13"/>
  <c r="P13" i="13"/>
  <c r="S15" i="13"/>
  <c r="P9" i="13"/>
  <c r="S30" i="13"/>
  <c r="R20" i="13"/>
  <c r="P14" i="13"/>
  <c r="P27" i="13"/>
  <c r="P11" i="13"/>
  <c r="S37" i="12"/>
  <c r="R33" i="12"/>
  <c r="R24" i="12"/>
  <c r="P10" i="12"/>
  <c r="R9" i="12"/>
  <c r="R21" i="12"/>
  <c r="S27" i="11"/>
  <c r="S30" i="11"/>
  <c r="R12" i="11"/>
  <c r="P25" i="10"/>
  <c r="Q9" i="10"/>
  <c r="S37" i="10"/>
  <c r="P11" i="10"/>
  <c r="S19" i="10"/>
  <c r="S28" i="10"/>
  <c r="R17" i="10"/>
  <c r="R24" i="9"/>
  <c r="R20" i="9"/>
  <c r="S37" i="9"/>
  <c r="S36" i="9"/>
  <c r="S10" i="9"/>
  <c r="S20" i="9"/>
  <c r="R20" i="8"/>
  <c r="S18" i="8"/>
  <c r="S20" i="8"/>
  <c r="R34" i="8"/>
  <c r="P18" i="8"/>
  <c r="R9" i="6"/>
  <c r="Q9" i="6"/>
  <c r="P21" i="7"/>
  <c r="P29" i="9"/>
  <c r="P19" i="10"/>
  <c r="R38" i="10"/>
  <c r="S12" i="10"/>
  <c r="P30" i="11"/>
  <c r="S18" i="12"/>
  <c r="S12" i="12"/>
  <c r="R37" i="13"/>
  <c r="R28" i="13"/>
  <c r="P23" i="13"/>
  <c r="P32" i="14"/>
  <c r="R34" i="14"/>
  <c r="S9" i="14"/>
  <c r="R14" i="15"/>
  <c r="S10" i="15"/>
  <c r="P24" i="15"/>
  <c r="P37" i="15"/>
  <c r="C9" i="5"/>
  <c r="P15" i="7"/>
  <c r="S30" i="9"/>
  <c r="R16" i="9"/>
  <c r="S18" i="10"/>
  <c r="S38" i="10"/>
  <c r="R20" i="11"/>
  <c r="R24" i="11"/>
  <c r="S32" i="11"/>
  <c r="S35" i="12"/>
  <c r="R28" i="12"/>
  <c r="S17" i="12"/>
  <c r="S28" i="13"/>
  <c r="R32" i="14"/>
  <c r="S33" i="15"/>
  <c r="R26" i="15"/>
  <c r="R16" i="15"/>
  <c r="P30" i="9"/>
  <c r="S16" i="9"/>
  <c r="R31" i="11"/>
  <c r="S20" i="11"/>
  <c r="S24" i="11"/>
  <c r="P35" i="12"/>
  <c r="P27" i="12"/>
  <c r="S14" i="13"/>
  <c r="R16" i="13"/>
  <c r="S31" i="14"/>
  <c r="S26" i="15"/>
  <c r="P32" i="15"/>
  <c r="R32" i="7"/>
  <c r="S28" i="9"/>
  <c r="S37" i="11"/>
  <c r="S31" i="11"/>
  <c r="S22" i="11"/>
  <c r="P13" i="11"/>
  <c r="S19" i="11"/>
  <c r="R20" i="12"/>
  <c r="S29" i="12"/>
  <c r="S31" i="13"/>
  <c r="S20" i="13"/>
  <c r="S16" i="13"/>
  <c r="R37" i="14"/>
  <c r="S25" i="14"/>
  <c r="S17" i="14"/>
  <c r="P30" i="14"/>
  <c r="S32" i="15"/>
  <c r="S24" i="15"/>
  <c r="R16" i="7"/>
  <c r="P37" i="8"/>
  <c r="S33" i="10"/>
  <c r="S25" i="10"/>
  <c r="R39" i="10"/>
  <c r="P33" i="10"/>
  <c r="R37" i="11"/>
  <c r="P22" i="11"/>
  <c r="R13" i="11"/>
  <c r="R32" i="11"/>
  <c r="S16" i="11"/>
  <c r="S39" i="12"/>
  <c r="R29" i="12"/>
  <c r="R11" i="12"/>
  <c r="P31" i="13"/>
  <c r="S22" i="13"/>
  <c r="R32" i="13"/>
  <c r="S24" i="13"/>
  <c r="P20" i="14"/>
  <c r="R17" i="14"/>
  <c r="P11" i="12"/>
  <c r="R39" i="8"/>
  <c r="S32" i="10"/>
  <c r="R36" i="11"/>
  <c r="P39" i="11"/>
  <c r="S32" i="13"/>
  <c r="S20" i="14"/>
  <c r="S28" i="15"/>
  <c r="P28" i="15"/>
  <c r="R28" i="15"/>
  <c r="S12" i="15"/>
  <c r="P12" i="15"/>
  <c r="R12" i="15"/>
  <c r="P23" i="15"/>
  <c r="R23" i="15"/>
  <c r="S23" i="15"/>
  <c r="P31" i="15"/>
  <c r="R31" i="15"/>
  <c r="S31" i="15"/>
  <c r="S36" i="15"/>
  <c r="R36" i="15"/>
  <c r="P36" i="15"/>
  <c r="S20" i="15"/>
  <c r="P20" i="15"/>
  <c r="R20" i="15"/>
  <c r="P15" i="15"/>
  <c r="R15" i="15"/>
  <c r="S15" i="15"/>
  <c r="R25" i="6"/>
  <c r="P35" i="8"/>
  <c r="P9" i="8"/>
  <c r="R24" i="8"/>
  <c r="P32" i="8"/>
  <c r="P11" i="9"/>
  <c r="R32" i="10"/>
  <c r="R15" i="10"/>
  <c r="P36" i="11"/>
  <c r="S12" i="11"/>
  <c r="R35" i="11"/>
  <c r="P19" i="11"/>
  <c r="S33" i="12"/>
  <c r="S28" i="12"/>
  <c r="S9" i="12"/>
  <c r="P24" i="12"/>
  <c r="P37" i="12"/>
  <c r="R10" i="12"/>
  <c r="S36" i="13"/>
  <c r="R24" i="13"/>
  <c r="S16" i="14"/>
  <c r="P34" i="14"/>
  <c r="R25" i="14"/>
  <c r="R9" i="14"/>
  <c r="R32" i="12"/>
  <c r="S13" i="12"/>
  <c r="R19" i="7"/>
  <c r="R12" i="9"/>
  <c r="P27" i="9"/>
  <c r="S27" i="10"/>
  <c r="S17" i="10"/>
  <c r="S29" i="11"/>
  <c r="S39" i="11"/>
  <c r="S25" i="12"/>
  <c r="P19" i="12"/>
  <c r="R18" i="12"/>
  <c r="S32" i="12"/>
  <c r="R13" i="12"/>
  <c r="S39" i="13"/>
  <c r="S19" i="13"/>
  <c r="R13" i="13"/>
  <c r="R14" i="14"/>
  <c r="P35" i="14"/>
  <c r="S35" i="14"/>
  <c r="R35" i="14"/>
  <c r="P19" i="14"/>
  <c r="S19" i="14"/>
  <c r="R19" i="14"/>
  <c r="P26" i="14"/>
  <c r="R26" i="14"/>
  <c r="S26" i="14"/>
  <c r="B10" i="14"/>
  <c r="M10" i="14" s="1"/>
  <c r="C9" i="14"/>
  <c r="Q9" i="14" s="1"/>
  <c r="P27" i="14"/>
  <c r="S27" i="14"/>
  <c r="R27" i="14"/>
  <c r="P18" i="14"/>
  <c r="R18" i="14"/>
  <c r="S18" i="14"/>
  <c r="P11" i="14"/>
  <c r="S11" i="14"/>
  <c r="R11" i="14"/>
  <c r="P39" i="14"/>
  <c r="S39" i="14"/>
  <c r="R39" i="14"/>
  <c r="P10" i="14"/>
  <c r="R10" i="14"/>
  <c r="S10" i="14"/>
  <c r="P17" i="6"/>
  <c r="R32" i="6"/>
  <c r="R37" i="7"/>
  <c r="S11" i="7"/>
  <c r="P39" i="7"/>
  <c r="S19" i="7"/>
  <c r="P19" i="8"/>
  <c r="R37" i="8"/>
  <c r="S39" i="8"/>
  <c r="S13" i="9"/>
  <c r="R19" i="9"/>
  <c r="P10" i="9"/>
  <c r="P18" i="10"/>
  <c r="P27" i="11"/>
  <c r="S26" i="12"/>
  <c r="S16" i="12"/>
  <c r="R26" i="12"/>
  <c r="P22" i="13"/>
  <c r="P39" i="13"/>
  <c r="R27" i="13"/>
  <c r="P19" i="13"/>
  <c r="R10" i="13"/>
  <c r="R17" i="6"/>
  <c r="R27" i="7"/>
  <c r="S30" i="8"/>
  <c r="R38" i="11"/>
  <c r="R38" i="12"/>
  <c r="S29" i="13"/>
  <c r="P29" i="13"/>
  <c r="R20" i="7"/>
  <c r="R38" i="7"/>
  <c r="S39" i="9"/>
  <c r="R16" i="10"/>
  <c r="S38" i="12"/>
  <c r="R17" i="13"/>
  <c r="P17" i="13"/>
  <c r="S17" i="13"/>
  <c r="P34" i="13"/>
  <c r="S34" i="13"/>
  <c r="R34" i="13"/>
  <c r="P18" i="13"/>
  <c r="S18" i="13"/>
  <c r="R18" i="13"/>
  <c r="R38" i="13"/>
  <c r="P38" i="13"/>
  <c r="S38" i="13"/>
  <c r="R33" i="13"/>
  <c r="P33" i="13"/>
  <c r="S33" i="13"/>
  <c r="P26" i="13"/>
  <c r="S26" i="13"/>
  <c r="R26" i="13"/>
  <c r="R25" i="13"/>
  <c r="P25" i="13"/>
  <c r="S25" i="13"/>
  <c r="B11" i="13"/>
  <c r="M11" i="13" s="1"/>
  <c r="Q10" i="13"/>
  <c r="C10" i="13"/>
  <c r="S22" i="7"/>
  <c r="R16" i="8"/>
  <c r="P17" i="8"/>
  <c r="P15" i="9"/>
  <c r="P35" i="9"/>
  <c r="P37" i="10"/>
  <c r="S10" i="10"/>
  <c r="S23" i="10"/>
  <c r="S28" i="11"/>
  <c r="P14" i="11"/>
  <c r="R39" i="12"/>
  <c r="S27" i="12"/>
  <c r="R25" i="12"/>
  <c r="S19" i="12"/>
  <c r="R17" i="12"/>
  <c r="S21" i="12"/>
  <c r="P12" i="8"/>
  <c r="R12" i="8"/>
  <c r="P33" i="8"/>
  <c r="R31" i="9"/>
  <c r="R11" i="10"/>
  <c r="P21" i="11"/>
  <c r="S24" i="7"/>
  <c r="R15" i="7"/>
  <c r="P36" i="8"/>
  <c r="R33" i="8"/>
  <c r="P31" i="12"/>
  <c r="S31" i="12"/>
  <c r="R31" i="12"/>
  <c r="P30" i="12"/>
  <c r="R30" i="12"/>
  <c r="S30" i="12"/>
  <c r="P22" i="12"/>
  <c r="R22" i="12"/>
  <c r="S22" i="12"/>
  <c r="P15" i="12"/>
  <c r="S15" i="12"/>
  <c r="R15" i="12"/>
  <c r="P14" i="12"/>
  <c r="R14" i="12"/>
  <c r="S14" i="12"/>
  <c r="P23" i="12"/>
  <c r="S23" i="12"/>
  <c r="R23" i="12"/>
  <c r="S36" i="7"/>
  <c r="S16" i="6"/>
  <c r="P37" i="6"/>
  <c r="P34" i="7"/>
  <c r="P34" i="8"/>
  <c r="S16" i="8"/>
  <c r="R32" i="8"/>
  <c r="S29" i="9"/>
  <c r="S14" i="9"/>
  <c r="P36" i="10"/>
  <c r="P27" i="10"/>
  <c r="P10" i="10"/>
  <c r="P23" i="10"/>
  <c r="S15" i="10"/>
  <c r="S38" i="11"/>
  <c r="R21" i="11"/>
  <c r="R37" i="6"/>
  <c r="R24" i="6"/>
  <c r="P14" i="9"/>
  <c r="R27" i="9"/>
  <c r="R11" i="9"/>
  <c r="R36" i="10"/>
  <c r="S31" i="10"/>
  <c r="S19" i="6"/>
  <c r="P31" i="10"/>
  <c r="R20" i="10"/>
  <c r="R16" i="11"/>
  <c r="P18" i="11"/>
  <c r="S18" i="11"/>
  <c r="R18" i="11"/>
  <c r="R33" i="11"/>
  <c r="P33" i="11"/>
  <c r="S33" i="11"/>
  <c r="P26" i="11"/>
  <c r="S26" i="11"/>
  <c r="R26" i="11"/>
  <c r="R9" i="11"/>
  <c r="P9" i="11"/>
  <c r="S9" i="11"/>
  <c r="P34" i="11"/>
  <c r="S34" i="11"/>
  <c r="R34" i="11"/>
  <c r="R25" i="11"/>
  <c r="P25" i="11"/>
  <c r="S25" i="11"/>
  <c r="B11" i="11"/>
  <c r="M11" i="11" s="1"/>
  <c r="C10" i="11"/>
  <c r="R17" i="11"/>
  <c r="P17" i="11"/>
  <c r="S17" i="11"/>
  <c r="P10" i="11"/>
  <c r="S10" i="11"/>
  <c r="R10" i="11"/>
  <c r="S31" i="6"/>
  <c r="R35" i="6"/>
  <c r="P16" i="7"/>
  <c r="R23" i="8"/>
  <c r="R31" i="8"/>
  <c r="R32" i="9"/>
  <c r="S19" i="9"/>
  <c r="P13" i="9"/>
  <c r="P39" i="9"/>
  <c r="R24" i="10"/>
  <c r="P9" i="10"/>
  <c r="S20" i="10"/>
  <c r="R22" i="6"/>
  <c r="R27" i="6"/>
  <c r="P35" i="6"/>
  <c r="S23" i="7"/>
  <c r="S28" i="7"/>
  <c r="P23" i="8"/>
  <c r="P31" i="8"/>
  <c r="S32" i="9"/>
  <c r="S23" i="9"/>
  <c r="S24" i="10"/>
  <c r="R9" i="10"/>
  <c r="P27" i="6"/>
  <c r="P22" i="6"/>
  <c r="R39" i="7"/>
  <c r="S27" i="8"/>
  <c r="R14" i="8"/>
  <c r="S26" i="9"/>
  <c r="B11" i="10"/>
  <c r="M11" i="10" s="1"/>
  <c r="Q10" i="10"/>
  <c r="C10" i="10"/>
  <c r="R29" i="10"/>
  <c r="P29" i="10"/>
  <c r="S29" i="10"/>
  <c r="P22" i="10"/>
  <c r="S22" i="10"/>
  <c r="R22" i="10"/>
  <c r="R34" i="10"/>
  <c r="P34" i="10"/>
  <c r="S34" i="10"/>
  <c r="R21" i="10"/>
  <c r="P21" i="10"/>
  <c r="S21" i="10"/>
  <c r="R13" i="10"/>
  <c r="P13" i="10"/>
  <c r="S13" i="10"/>
  <c r="P30" i="10"/>
  <c r="S30" i="10"/>
  <c r="R30" i="10"/>
  <c r="P14" i="10"/>
  <c r="S14" i="10"/>
  <c r="R14" i="10"/>
  <c r="S32" i="7"/>
  <c r="R15" i="8"/>
  <c r="R31" i="6"/>
  <c r="R28" i="6"/>
  <c r="R34" i="6"/>
  <c r="R23" i="7"/>
  <c r="S21" i="7"/>
  <c r="P11" i="7"/>
  <c r="P38" i="7"/>
  <c r="S17" i="8"/>
  <c r="S15" i="8"/>
  <c r="S36" i="8"/>
  <c r="R25" i="8"/>
  <c r="P27" i="8"/>
  <c r="R26" i="9"/>
  <c r="P23" i="9"/>
  <c r="S24" i="5"/>
  <c r="S32" i="6"/>
  <c r="S20" i="7"/>
  <c r="S37" i="7"/>
  <c r="S27" i="7"/>
  <c r="P30" i="8"/>
  <c r="R17" i="9"/>
  <c r="P17" i="9"/>
  <c r="S17" i="9"/>
  <c r="R25" i="9"/>
  <c r="P25" i="9"/>
  <c r="S25" i="9"/>
  <c r="P38" i="9"/>
  <c r="R38" i="9"/>
  <c r="S38" i="9"/>
  <c r="R21" i="9"/>
  <c r="P21" i="9"/>
  <c r="S21" i="9"/>
  <c r="P18" i="9"/>
  <c r="S18" i="9"/>
  <c r="R18" i="9"/>
  <c r="P22" i="9"/>
  <c r="S22" i="9"/>
  <c r="R22" i="9"/>
  <c r="R33" i="9"/>
  <c r="P33" i="9"/>
  <c r="S33" i="9"/>
  <c r="P34" i="9"/>
  <c r="S34" i="9"/>
  <c r="R34" i="9"/>
  <c r="B11" i="9"/>
  <c r="M11" i="9" s="1"/>
  <c r="Q10" i="9"/>
  <c r="C10" i="9"/>
  <c r="R9" i="9"/>
  <c r="P9" i="9"/>
  <c r="S9" i="9"/>
  <c r="S38" i="6"/>
  <c r="P22" i="7"/>
  <c r="P29" i="7"/>
  <c r="P33" i="7"/>
  <c r="S31" i="7"/>
  <c r="S12" i="7"/>
  <c r="S18" i="7"/>
  <c r="R28" i="8"/>
  <c r="P25" i="8"/>
  <c r="R20" i="6"/>
  <c r="R29" i="7"/>
  <c r="S28" i="8"/>
  <c r="P38" i="6"/>
  <c r="S20" i="6"/>
  <c r="R36" i="7"/>
  <c r="R24" i="7"/>
  <c r="P38" i="8"/>
  <c r="S38" i="8"/>
  <c r="R38" i="8"/>
  <c r="R29" i="8"/>
  <c r="P29" i="8"/>
  <c r="S29" i="8"/>
  <c r="R21" i="8"/>
  <c r="P21" i="8"/>
  <c r="S21" i="8"/>
  <c r="P22" i="8"/>
  <c r="S22" i="8"/>
  <c r="R22" i="8"/>
  <c r="P26" i="8"/>
  <c r="S26" i="8"/>
  <c r="R26" i="8"/>
  <c r="R13" i="8"/>
  <c r="P13" i="8"/>
  <c r="S13" i="8"/>
  <c r="P10" i="8"/>
  <c r="S10" i="8"/>
  <c r="R10" i="8"/>
  <c r="R15" i="6"/>
  <c r="P23" i="6"/>
  <c r="R19" i="6"/>
  <c r="R16" i="6"/>
  <c r="P36" i="6"/>
  <c r="S9" i="6"/>
  <c r="R33" i="7"/>
  <c r="R31" i="7"/>
  <c r="R28" i="7"/>
  <c r="R12" i="7"/>
  <c r="S24" i="6"/>
  <c r="R18" i="7"/>
  <c r="P35" i="7"/>
  <c r="S35" i="7"/>
  <c r="R35" i="7"/>
  <c r="R25" i="7"/>
  <c r="P25" i="7"/>
  <c r="S25" i="7"/>
  <c r="R13" i="7"/>
  <c r="P13" i="7"/>
  <c r="S13" i="7"/>
  <c r="P10" i="7"/>
  <c r="S10" i="7"/>
  <c r="R10" i="7"/>
  <c r="R9" i="7"/>
  <c r="P9" i="7"/>
  <c r="S9" i="7"/>
  <c r="C10" i="7"/>
  <c r="P26" i="7"/>
  <c r="S26" i="7"/>
  <c r="R26" i="7"/>
  <c r="R17" i="7"/>
  <c r="P17" i="7"/>
  <c r="S17" i="7"/>
  <c r="P14" i="7"/>
  <c r="S14" i="7"/>
  <c r="R14" i="7"/>
  <c r="P35" i="5"/>
  <c r="P9" i="5"/>
  <c r="P33" i="6"/>
  <c r="S15" i="6"/>
  <c r="R36" i="6"/>
  <c r="S33" i="6"/>
  <c r="R23" i="6"/>
  <c r="P30" i="6"/>
  <c r="S30" i="6"/>
  <c r="R30" i="6"/>
  <c r="P18" i="6"/>
  <c r="S18" i="6"/>
  <c r="R18" i="6"/>
  <c r="B11" i="6"/>
  <c r="M11" i="6" s="1"/>
  <c r="C10" i="6"/>
  <c r="Q10" i="6" s="1"/>
  <c r="P14" i="6"/>
  <c r="S14" i="6"/>
  <c r="R14" i="6"/>
  <c r="R13" i="6"/>
  <c r="P13" i="6"/>
  <c r="S13" i="6"/>
  <c r="P10" i="6"/>
  <c r="S10" i="6"/>
  <c r="R10" i="6"/>
  <c r="R21" i="6"/>
  <c r="P21" i="6"/>
  <c r="S21" i="6"/>
  <c r="R29" i="6"/>
  <c r="P29" i="6"/>
  <c r="S29" i="6"/>
  <c r="S23" i="5"/>
  <c r="P24" i="5"/>
  <c r="P23" i="5"/>
  <c r="R17" i="5"/>
  <c r="L9" i="1"/>
  <c r="S19" i="5"/>
  <c r="R19" i="5"/>
  <c r="S20" i="5"/>
  <c r="P28" i="5"/>
  <c r="S25" i="5"/>
  <c r="R28" i="5"/>
  <c r="R25" i="5"/>
  <c r="S37" i="5"/>
  <c r="S9" i="5"/>
  <c r="P37" i="5"/>
  <c r="L26" i="1"/>
  <c r="L30" i="1"/>
  <c r="L34" i="1"/>
  <c r="L38" i="1"/>
  <c r="R9" i="5"/>
  <c r="S17" i="5"/>
  <c r="S21" i="5"/>
  <c r="P36" i="5"/>
  <c r="R33" i="5"/>
  <c r="S36" i="5"/>
  <c r="S29" i="5"/>
  <c r="S35" i="5"/>
  <c r="P33" i="5"/>
  <c r="R21" i="5"/>
  <c r="R29" i="5"/>
  <c r="L15" i="1"/>
  <c r="L39" i="1"/>
  <c r="S32" i="5"/>
  <c r="R20" i="5"/>
  <c r="P32" i="5"/>
  <c r="P31" i="5"/>
  <c r="S31" i="5"/>
  <c r="R31" i="5"/>
  <c r="P15" i="5"/>
  <c r="S15" i="5"/>
  <c r="R15" i="5"/>
  <c r="P30" i="5"/>
  <c r="R30" i="5"/>
  <c r="S30" i="5"/>
  <c r="P14" i="5"/>
  <c r="R14" i="5"/>
  <c r="S14" i="5"/>
  <c r="P27" i="5"/>
  <c r="S27" i="5"/>
  <c r="R27" i="5"/>
  <c r="P10" i="5"/>
  <c r="R10" i="5"/>
  <c r="S10" i="5"/>
  <c r="B11" i="5"/>
  <c r="M11" i="5" s="1"/>
  <c r="C10" i="5"/>
  <c r="Q10" i="5" s="1"/>
  <c r="P34" i="5"/>
  <c r="R34" i="5"/>
  <c r="S34" i="5"/>
  <c r="P39" i="5"/>
  <c r="S39" i="5"/>
  <c r="R39" i="5"/>
  <c r="P26" i="5"/>
  <c r="R26" i="5"/>
  <c r="S26" i="5"/>
  <c r="P38" i="5"/>
  <c r="S38" i="5"/>
  <c r="R38" i="5"/>
  <c r="P22" i="5"/>
  <c r="R22" i="5"/>
  <c r="S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B11" i="12" l="1"/>
  <c r="M11" i="12" s="1"/>
  <c r="M10" i="12"/>
  <c r="B11" i="7"/>
  <c r="M11" i="7" s="1"/>
  <c r="B11" i="8"/>
  <c r="M11" i="8" s="1"/>
  <c r="B11" i="15"/>
  <c r="M11" i="15" s="1"/>
  <c r="C10" i="8"/>
  <c r="C10" i="15"/>
  <c r="Q10" i="15" s="1"/>
  <c r="Q9" i="5"/>
  <c r="C10" i="12"/>
  <c r="Q10" i="8"/>
  <c r="Q10" i="11"/>
  <c r="R7" i="14"/>
  <c r="R7" i="15"/>
  <c r="S7" i="15"/>
  <c r="P7" i="15"/>
  <c r="S7" i="14"/>
  <c r="B12" i="15"/>
  <c r="M12" i="15" s="1"/>
  <c r="Q11" i="15"/>
  <c r="C11" i="15"/>
  <c r="P7" i="14"/>
  <c r="R7" i="12"/>
  <c r="B11" i="14"/>
  <c r="M11" i="14" s="1"/>
  <c r="C10" i="14"/>
  <c r="Q10" i="14" s="1"/>
  <c r="R7" i="13"/>
  <c r="S7" i="13"/>
  <c r="P7" i="13"/>
  <c r="C11" i="13"/>
  <c r="Q11" i="13" s="1"/>
  <c r="B12" i="13"/>
  <c r="M12" i="13" s="1"/>
  <c r="S7" i="12"/>
  <c r="P7" i="12"/>
  <c r="B12" i="12"/>
  <c r="M12" i="12" s="1"/>
  <c r="Q11" i="12"/>
  <c r="C11" i="12"/>
  <c r="S7" i="10"/>
  <c r="S7" i="11"/>
  <c r="B12" i="11"/>
  <c r="M12" i="11" s="1"/>
  <c r="C11" i="11"/>
  <c r="Q11" i="11" s="1"/>
  <c r="P7" i="11"/>
  <c r="R7" i="11"/>
  <c r="P7" i="10"/>
  <c r="R7" i="10"/>
  <c r="C11" i="10"/>
  <c r="B12" i="10"/>
  <c r="M12" i="10" s="1"/>
  <c r="Q11" i="10"/>
  <c r="R7" i="9"/>
  <c r="S7" i="9"/>
  <c r="P7" i="9"/>
  <c r="C11" i="9"/>
  <c r="Q11" i="9" s="1"/>
  <c r="B12" i="9"/>
  <c r="M12" i="9" s="1"/>
  <c r="P7" i="8"/>
  <c r="R7" i="8"/>
  <c r="B12" i="8"/>
  <c r="M12" i="8" s="1"/>
  <c r="S7" i="8"/>
  <c r="Q11" i="7"/>
  <c r="C11" i="7"/>
  <c r="B12" i="7"/>
  <c r="M12" i="7" s="1"/>
  <c r="C11" i="6"/>
  <c r="B12" i="6"/>
  <c r="M12" i="6" s="1"/>
  <c r="B12" i="5"/>
  <c r="M12" i="5" s="1"/>
  <c r="C11" i="5"/>
  <c r="P36" i="1"/>
  <c r="S36" i="1"/>
  <c r="R36" i="1"/>
  <c r="P24" i="1"/>
  <c r="S24" i="1"/>
  <c r="R24" i="1"/>
  <c r="P31" i="1"/>
  <c r="S31" i="1"/>
  <c r="R31" i="1"/>
  <c r="P27" i="1"/>
  <c r="S27" i="1"/>
  <c r="R27" i="1"/>
  <c r="P23" i="1"/>
  <c r="S23" i="1"/>
  <c r="R23" i="1"/>
  <c r="P19" i="1"/>
  <c r="S19" i="1"/>
  <c r="R1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C11" i="8" l="1"/>
  <c r="Q11" i="8" s="1"/>
  <c r="Q10" i="12"/>
  <c r="Q11" i="6"/>
  <c r="Q11" i="5"/>
  <c r="B13" i="15"/>
  <c r="M13" i="15" s="1"/>
  <c r="Q12" i="15"/>
  <c r="C12" i="15"/>
  <c r="B12" i="14"/>
  <c r="M12" i="14" s="1"/>
  <c r="C11" i="14"/>
  <c r="Q11" i="14" s="1"/>
  <c r="B13" i="13"/>
  <c r="M13" i="13" s="1"/>
  <c r="C12" i="13"/>
  <c r="Q12" i="13" s="1"/>
  <c r="C12" i="12"/>
  <c r="Q12" i="12"/>
  <c r="B13" i="12"/>
  <c r="M13" i="12" s="1"/>
  <c r="B13" i="11"/>
  <c r="M13" i="11" s="1"/>
  <c r="C12" i="11"/>
  <c r="Q12" i="11" s="1"/>
  <c r="B13" i="10"/>
  <c r="M13" i="10" s="1"/>
  <c r="C12" i="10"/>
  <c r="Q12" i="10" s="1"/>
  <c r="B13" i="9"/>
  <c r="M13" i="9" s="1"/>
  <c r="Q12" i="9"/>
  <c r="C12" i="9"/>
  <c r="B13" i="8"/>
  <c r="M13" i="8" s="1"/>
  <c r="C12" i="8"/>
  <c r="Q12" i="8" s="1"/>
  <c r="B13" i="7"/>
  <c r="M13" i="7" s="1"/>
  <c r="C12" i="7"/>
  <c r="Q12" i="7" s="1"/>
  <c r="B13" i="6"/>
  <c r="M13" i="6" s="1"/>
  <c r="C12" i="6"/>
  <c r="C12" i="5"/>
  <c r="B13" i="5"/>
  <c r="M13" i="5" s="1"/>
  <c r="B9" i="1"/>
  <c r="M9" i="1" s="1"/>
  <c r="Q12" i="6" l="1"/>
  <c r="P11" i="6"/>
  <c r="S11" i="6"/>
  <c r="R11" i="6"/>
  <c r="Q12" i="5"/>
  <c r="R11" i="5"/>
  <c r="S11" i="5"/>
  <c r="P11" i="5"/>
  <c r="B14" i="15"/>
  <c r="M14" i="15" s="1"/>
  <c r="C13" i="15"/>
  <c r="Q13" i="15" s="1"/>
  <c r="B13" i="14"/>
  <c r="M13" i="14" s="1"/>
  <c r="C12" i="14"/>
  <c r="Q12" i="14" s="1"/>
  <c r="B14" i="13"/>
  <c r="M14" i="13" s="1"/>
  <c r="C13" i="13"/>
  <c r="Q13" i="13" s="1"/>
  <c r="B14" i="12"/>
  <c r="M14" i="12" s="1"/>
  <c r="C13" i="12"/>
  <c r="Q13" i="12" s="1"/>
  <c r="B14" i="11"/>
  <c r="M14" i="11" s="1"/>
  <c r="C13" i="11"/>
  <c r="Q13" i="11" s="1"/>
  <c r="B14" i="10"/>
  <c r="M14" i="10" s="1"/>
  <c r="C13" i="10"/>
  <c r="Q13" i="10" s="1"/>
  <c r="B14" i="9"/>
  <c r="M14" i="9" s="1"/>
  <c r="Q13" i="9"/>
  <c r="C13" i="9"/>
  <c r="B14" i="8"/>
  <c r="M14" i="8" s="1"/>
  <c r="C13" i="8"/>
  <c r="Q13" i="8" s="1"/>
  <c r="B14" i="7"/>
  <c r="M14" i="7" s="1"/>
  <c r="C13" i="7"/>
  <c r="Q13" i="7" s="1"/>
  <c r="B14" i="6"/>
  <c r="M14" i="6" s="1"/>
  <c r="Q13" i="6"/>
  <c r="C13" i="6"/>
  <c r="B14" i="5"/>
  <c r="M14" i="5" s="1"/>
  <c r="C13" i="5"/>
  <c r="B10" i="1"/>
  <c r="M10" i="1" s="1"/>
  <c r="C9" i="1"/>
  <c r="O1" i="1"/>
  <c r="P12" i="6" l="1"/>
  <c r="R12" i="6"/>
  <c r="S12" i="6"/>
  <c r="Q13" i="5"/>
  <c r="R12" i="5"/>
  <c r="S12" i="5"/>
  <c r="P12" i="5"/>
  <c r="B15" i="15"/>
  <c r="M15" i="15" s="1"/>
  <c r="C14" i="15"/>
  <c r="Q14" i="15" s="1"/>
  <c r="B14" i="14"/>
  <c r="M14" i="14" s="1"/>
  <c r="Q13" i="14"/>
  <c r="C13" i="14"/>
  <c r="B15" i="13"/>
  <c r="M15" i="13" s="1"/>
  <c r="C14" i="13"/>
  <c r="Q14" i="13" s="1"/>
  <c r="B15" i="12"/>
  <c r="M15" i="12" s="1"/>
  <c r="C14" i="12"/>
  <c r="Q14" i="12" s="1"/>
  <c r="B15" i="11"/>
  <c r="M15" i="11" s="1"/>
  <c r="Q14" i="11"/>
  <c r="C14" i="11"/>
  <c r="B15" i="10"/>
  <c r="M15" i="10" s="1"/>
  <c r="C14" i="10"/>
  <c r="Q14" i="10" s="1"/>
  <c r="B15" i="9"/>
  <c r="M15" i="9" s="1"/>
  <c r="C14" i="9"/>
  <c r="Q14" i="9" s="1"/>
  <c r="B15" i="8"/>
  <c r="M15" i="8" s="1"/>
  <c r="C14" i="8"/>
  <c r="Q14" i="8" s="1"/>
  <c r="B15" i="7"/>
  <c r="M15" i="7" s="1"/>
  <c r="C14" i="7"/>
  <c r="Q14" i="7" s="1"/>
  <c r="B15" i="6"/>
  <c r="M15" i="6" s="1"/>
  <c r="Q14" i="6"/>
  <c r="C14" i="6"/>
  <c r="B15" i="5"/>
  <c r="M15" i="5" s="1"/>
  <c r="Q14" i="5"/>
  <c r="C14" i="5"/>
  <c r="B11" i="1"/>
  <c r="M11" i="1" s="1"/>
  <c r="C10" i="1"/>
  <c r="Q10" i="1" s="1"/>
  <c r="I1" i="2"/>
  <c r="J1" i="2" s="1"/>
  <c r="R9" i="1" l="1"/>
  <c r="S9" i="1"/>
  <c r="O9" i="1"/>
  <c r="O10" i="1" s="1"/>
  <c r="O11" i="1" s="1"/>
  <c r="P9" i="1"/>
  <c r="Q9" i="1"/>
  <c r="P13" i="5"/>
  <c r="S13" i="5"/>
  <c r="R13" i="5"/>
  <c r="B16" i="15"/>
  <c r="M16" i="15" s="1"/>
  <c r="Q15" i="15"/>
  <c r="C15" i="15"/>
  <c r="B15" i="14"/>
  <c r="M15" i="14" s="1"/>
  <c r="Q14" i="14"/>
  <c r="C14" i="14"/>
  <c r="C15" i="13"/>
  <c r="Q15" i="13" s="1"/>
  <c r="B16" i="13"/>
  <c r="M16" i="13" s="1"/>
  <c r="B16" i="12"/>
  <c r="M16" i="12" s="1"/>
  <c r="C15" i="12"/>
  <c r="Q15" i="12" s="1"/>
  <c r="C15" i="11"/>
  <c r="Q15" i="11"/>
  <c r="B16" i="11"/>
  <c r="M16" i="11" s="1"/>
  <c r="B16" i="10"/>
  <c r="M16" i="10" s="1"/>
  <c r="C15" i="10"/>
  <c r="Q15" i="10" s="1"/>
  <c r="C15" i="9"/>
  <c r="Q15" i="9" s="1"/>
  <c r="B16" i="9"/>
  <c r="M16" i="9" s="1"/>
  <c r="Q15" i="8"/>
  <c r="C15" i="8"/>
  <c r="B16" i="8"/>
  <c r="M16" i="8" s="1"/>
  <c r="B16" i="7"/>
  <c r="M16" i="7" s="1"/>
  <c r="C15" i="7"/>
  <c r="Q15" i="7" s="1"/>
  <c r="C15" i="6"/>
  <c r="Q15" i="6" s="1"/>
  <c r="B16" i="6"/>
  <c r="M16" i="6" s="1"/>
  <c r="B16" i="5"/>
  <c r="M16" i="5" s="1"/>
  <c r="Q15" i="5"/>
  <c r="C15" i="5"/>
  <c r="Q11" i="1"/>
  <c r="C11" i="1"/>
  <c r="B12" i="1"/>
  <c r="M12" i="1" s="1"/>
  <c r="B1" i="2"/>
  <c r="C1" i="2" s="1"/>
  <c r="D1" i="2" s="1"/>
  <c r="B17" i="15" l="1"/>
  <c r="M17" i="15" s="1"/>
  <c r="C16" i="15"/>
  <c r="Q16" i="15" s="1"/>
  <c r="B16" i="14"/>
  <c r="M16" i="14" s="1"/>
  <c r="C15" i="14"/>
  <c r="Q15" i="14" s="1"/>
  <c r="B17" i="13"/>
  <c r="M17" i="13" s="1"/>
  <c r="Q16" i="13"/>
  <c r="C16" i="13"/>
  <c r="B17" i="12"/>
  <c r="M17" i="12" s="1"/>
  <c r="C16" i="12"/>
  <c r="Q16" i="12" s="1"/>
  <c r="B17" i="11"/>
  <c r="M17" i="11" s="1"/>
  <c r="C16" i="11"/>
  <c r="Q16" i="11" s="1"/>
  <c r="B17" i="10"/>
  <c r="M17" i="10" s="1"/>
  <c r="C16" i="10"/>
  <c r="Q16" i="10" s="1"/>
  <c r="B17" i="9"/>
  <c r="M17" i="9" s="1"/>
  <c r="C16" i="9"/>
  <c r="Q16" i="9" s="1"/>
  <c r="B17" i="8"/>
  <c r="M17" i="8" s="1"/>
  <c r="Q16" i="8"/>
  <c r="C16" i="8"/>
  <c r="B17" i="7"/>
  <c r="M17" i="7" s="1"/>
  <c r="C16" i="7"/>
  <c r="Q16" i="7" s="1"/>
  <c r="B17" i="6"/>
  <c r="M17" i="6" s="1"/>
  <c r="C16" i="6"/>
  <c r="Q16" i="6" s="1"/>
  <c r="B17" i="5"/>
  <c r="M17" i="5" s="1"/>
  <c r="C16" i="5"/>
  <c r="B13" i="1"/>
  <c r="M13" i="1" s="1"/>
  <c r="C12" i="1"/>
  <c r="L13" i="1"/>
  <c r="Q12" i="1" l="1"/>
  <c r="Q16" i="5"/>
  <c r="C17" i="15"/>
  <c r="Q17" i="15" s="1"/>
  <c r="B18" i="15"/>
  <c r="M18" i="15" s="1"/>
  <c r="C16" i="14"/>
  <c r="Q16" i="14"/>
  <c r="B17" i="14"/>
  <c r="M17" i="14" s="1"/>
  <c r="B18" i="13"/>
  <c r="M18" i="13" s="1"/>
  <c r="Q17" i="13"/>
  <c r="C17" i="13"/>
  <c r="B18" i="12"/>
  <c r="M18" i="12" s="1"/>
  <c r="C17" i="12"/>
  <c r="Q17" i="12" s="1"/>
  <c r="B18" i="11"/>
  <c r="M18" i="11" s="1"/>
  <c r="C17" i="11"/>
  <c r="Q17" i="11" s="1"/>
  <c r="B18" i="10"/>
  <c r="M18" i="10" s="1"/>
  <c r="Q17" i="10"/>
  <c r="C17" i="10"/>
  <c r="B18" i="9"/>
  <c r="M18" i="9" s="1"/>
  <c r="C17" i="9"/>
  <c r="Q17" i="9" s="1"/>
  <c r="B18" i="8"/>
  <c r="M18" i="8" s="1"/>
  <c r="C17" i="8"/>
  <c r="Q17" i="8" s="1"/>
  <c r="B18" i="7"/>
  <c r="M18" i="7" s="1"/>
  <c r="Q17" i="7"/>
  <c r="C17" i="7"/>
  <c r="B18" i="6"/>
  <c r="M18" i="6" s="1"/>
  <c r="C17" i="6"/>
  <c r="Q17" i="6" s="1"/>
  <c r="B18" i="5"/>
  <c r="M18" i="5" s="1"/>
  <c r="C17" i="5"/>
  <c r="Q17" i="5" s="1"/>
  <c r="C13" i="1"/>
  <c r="B14" i="1"/>
  <c r="M14" i="1" s="1"/>
  <c r="L14" i="1"/>
  <c r="S12" i="1" l="1"/>
  <c r="R12" i="1"/>
  <c r="P12" i="1"/>
  <c r="O12" i="1"/>
  <c r="Q13" i="1"/>
  <c r="P16" i="5"/>
  <c r="S16" i="5"/>
  <c r="R16" i="5"/>
  <c r="B19" i="15"/>
  <c r="M19" i="15" s="1"/>
  <c r="Q18" i="15"/>
  <c r="C18" i="15"/>
  <c r="B18" i="14"/>
  <c r="M18" i="14" s="1"/>
  <c r="C17" i="14"/>
  <c r="Q17" i="14" s="1"/>
  <c r="B19" i="13"/>
  <c r="M19" i="13" s="1"/>
  <c r="C18" i="13"/>
  <c r="Q18" i="13" s="1"/>
  <c r="B19" i="12"/>
  <c r="M19" i="12" s="1"/>
  <c r="Q18" i="12"/>
  <c r="C18" i="12"/>
  <c r="B19" i="11"/>
  <c r="M19" i="11" s="1"/>
  <c r="C18" i="11"/>
  <c r="Q18" i="11" s="1"/>
  <c r="B19" i="10"/>
  <c r="M19" i="10" s="1"/>
  <c r="Q18" i="10"/>
  <c r="C18" i="10"/>
  <c r="B19" i="9"/>
  <c r="M19" i="9" s="1"/>
  <c r="C18" i="9"/>
  <c r="Q18" i="9" s="1"/>
  <c r="B19" i="8"/>
  <c r="M19" i="8" s="1"/>
  <c r="C18" i="8"/>
  <c r="Q18" i="8" s="1"/>
  <c r="B19" i="7"/>
  <c r="M19" i="7" s="1"/>
  <c r="Q18" i="7"/>
  <c r="C18" i="7"/>
  <c r="B19" i="6"/>
  <c r="M19" i="6" s="1"/>
  <c r="C18" i="6"/>
  <c r="Q18" i="6" s="1"/>
  <c r="B19" i="5"/>
  <c r="M19" i="5" s="1"/>
  <c r="C18" i="5"/>
  <c r="B15" i="1"/>
  <c r="M15" i="1" s="1"/>
  <c r="C14" i="1"/>
  <c r="Q14" i="1" l="1"/>
  <c r="R13" i="1"/>
  <c r="O13" i="1"/>
  <c r="S13" i="1"/>
  <c r="P13" i="1"/>
  <c r="Q18" i="5"/>
  <c r="B20" i="15"/>
  <c r="M20" i="15" s="1"/>
  <c r="Q19" i="15"/>
  <c r="C19" i="15"/>
  <c r="B19" i="14"/>
  <c r="M19" i="14" s="1"/>
  <c r="C18" i="14"/>
  <c r="Q18" i="14" s="1"/>
  <c r="Q19" i="13"/>
  <c r="B20" i="13"/>
  <c r="M20" i="13" s="1"/>
  <c r="C19" i="13"/>
  <c r="B20" i="12"/>
  <c r="M20" i="12" s="1"/>
  <c r="Q19" i="12"/>
  <c r="C19" i="12"/>
  <c r="B20" i="11"/>
  <c r="M20" i="11" s="1"/>
  <c r="C19" i="11"/>
  <c r="Q19" i="11" s="1"/>
  <c r="C19" i="10"/>
  <c r="Q19" i="10" s="1"/>
  <c r="B20" i="10"/>
  <c r="M20" i="10" s="1"/>
  <c r="B20" i="9"/>
  <c r="M20" i="9" s="1"/>
  <c r="Q19" i="9"/>
  <c r="C19" i="9"/>
  <c r="C19" i="8"/>
  <c r="Q19" i="8" s="1"/>
  <c r="B20" i="8"/>
  <c r="M20" i="8" s="1"/>
  <c r="C19" i="7"/>
  <c r="Q19" i="7" s="1"/>
  <c r="B20" i="7"/>
  <c r="M20" i="7" s="1"/>
  <c r="C19" i="6"/>
  <c r="Q19" i="6" s="1"/>
  <c r="B20" i="6"/>
  <c r="M20" i="6" s="1"/>
  <c r="B20" i="5"/>
  <c r="M20" i="5" s="1"/>
  <c r="C19" i="5"/>
  <c r="Q19" i="5" s="1"/>
  <c r="C15" i="1"/>
  <c r="B16" i="1"/>
  <c r="M16" i="1" s="1"/>
  <c r="P14" i="1" l="1"/>
  <c r="O14" i="1"/>
  <c r="R14" i="1"/>
  <c r="S14" i="1"/>
  <c r="Q15" i="1"/>
  <c r="R18" i="5"/>
  <c r="R7" i="5" s="1"/>
  <c r="S18" i="5"/>
  <c r="S7" i="5" s="1"/>
  <c r="P18" i="5"/>
  <c r="P7" i="5" s="1"/>
  <c r="B21" i="15"/>
  <c r="M21" i="15" s="1"/>
  <c r="C20" i="15"/>
  <c r="Q20" i="15" s="1"/>
  <c r="B20" i="14"/>
  <c r="M20" i="14" s="1"/>
  <c r="C19" i="14"/>
  <c r="Q19" i="14" s="1"/>
  <c r="B21" i="13"/>
  <c r="M21" i="13" s="1"/>
  <c r="C20" i="13"/>
  <c r="Q20" i="13" s="1"/>
  <c r="C20" i="12"/>
  <c r="Q20" i="12" s="1"/>
  <c r="B21" i="12"/>
  <c r="M21" i="12" s="1"/>
  <c r="B21" i="11"/>
  <c r="M21" i="11" s="1"/>
  <c r="C20" i="11"/>
  <c r="Q20" i="11" s="1"/>
  <c r="B21" i="10"/>
  <c r="M21" i="10" s="1"/>
  <c r="C20" i="10"/>
  <c r="Q20" i="10" s="1"/>
  <c r="B21" i="9"/>
  <c r="M21" i="9" s="1"/>
  <c r="Q20" i="9"/>
  <c r="C20" i="9"/>
  <c r="B21" i="8"/>
  <c r="M21" i="8" s="1"/>
  <c r="C20" i="8"/>
  <c r="Q20" i="8" s="1"/>
  <c r="B21" i="7"/>
  <c r="M21" i="7" s="1"/>
  <c r="C20" i="7"/>
  <c r="Q20" i="7" s="1"/>
  <c r="B21" i="6"/>
  <c r="M21" i="6" s="1"/>
  <c r="Q20" i="6"/>
  <c r="C20" i="6"/>
  <c r="Q20" i="5"/>
  <c r="C20" i="5"/>
  <c r="B21" i="5"/>
  <c r="M21" i="5" s="1"/>
  <c r="B17" i="1"/>
  <c r="M17" i="1" s="1"/>
  <c r="Q16" i="1"/>
  <c r="C16" i="1"/>
  <c r="R15" i="1" l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Q21" i="15" s="1"/>
  <c r="B22" i="15"/>
  <c r="M22" i="15" s="1"/>
  <c r="Q20" i="14"/>
  <c r="B21" i="14"/>
  <c r="M21" i="14" s="1"/>
  <c r="C20" i="14"/>
  <c r="B22" i="13"/>
  <c r="M22" i="13" s="1"/>
  <c r="C21" i="13"/>
  <c r="Q21" i="13" s="1"/>
  <c r="B22" i="12"/>
  <c r="M22" i="12" s="1"/>
  <c r="C21" i="12"/>
  <c r="Q21" i="12" s="1"/>
  <c r="B22" i="11"/>
  <c r="M22" i="11" s="1"/>
  <c r="Q21" i="11"/>
  <c r="C21" i="11"/>
  <c r="B22" i="10"/>
  <c r="M22" i="10" s="1"/>
  <c r="C21" i="10"/>
  <c r="Q21" i="10" s="1"/>
  <c r="B22" i="9"/>
  <c r="M22" i="9" s="1"/>
  <c r="C21" i="9"/>
  <c r="Q21" i="9" s="1"/>
  <c r="B22" i="8"/>
  <c r="M22" i="8" s="1"/>
  <c r="C21" i="8"/>
  <c r="Q21" i="8" s="1"/>
  <c r="B22" i="7"/>
  <c r="M22" i="7" s="1"/>
  <c r="C21" i="7"/>
  <c r="Q21" i="7" s="1"/>
  <c r="B22" i="6"/>
  <c r="M22" i="6" s="1"/>
  <c r="Q21" i="6"/>
  <c r="C21" i="6"/>
  <c r="B22" i="5"/>
  <c r="M22" i="5" s="1"/>
  <c r="Q21" i="5"/>
  <c r="C21" i="5"/>
  <c r="Q17" i="1"/>
  <c r="B18" i="1"/>
  <c r="M18" i="1" s="1"/>
  <c r="C17" i="1"/>
  <c r="C5" i="16" l="1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3" i="15"/>
  <c r="M23" i="15" s="1"/>
  <c r="C22" i="15"/>
  <c r="Q22" i="15" s="1"/>
  <c r="B22" i="14"/>
  <c r="M22" i="14" s="1"/>
  <c r="Q21" i="14"/>
  <c r="C21" i="14"/>
  <c r="B23" i="13"/>
  <c r="M23" i="13" s="1"/>
  <c r="C22" i="13"/>
  <c r="Q22" i="13" s="1"/>
  <c r="B23" i="12"/>
  <c r="M23" i="12" s="1"/>
  <c r="C22" i="12"/>
  <c r="Q22" i="12" s="1"/>
  <c r="B23" i="11"/>
  <c r="M23" i="11" s="1"/>
  <c r="Q22" i="11"/>
  <c r="C22" i="11"/>
  <c r="B23" i="10"/>
  <c r="M23" i="10" s="1"/>
  <c r="C22" i="10"/>
  <c r="Q22" i="10" s="1"/>
  <c r="B23" i="9"/>
  <c r="M23" i="9" s="1"/>
  <c r="C22" i="9"/>
  <c r="Q22" i="9" s="1"/>
  <c r="B23" i="8"/>
  <c r="M23" i="8" s="1"/>
  <c r="Q22" i="8"/>
  <c r="C22" i="8"/>
  <c r="B23" i="7"/>
  <c r="M23" i="7" s="1"/>
  <c r="C22" i="7"/>
  <c r="Q22" i="7" s="1"/>
  <c r="B23" i="6"/>
  <c r="M23" i="6" s="1"/>
  <c r="C22" i="6"/>
  <c r="Q22" i="6" s="1"/>
  <c r="B23" i="5"/>
  <c r="M23" i="5" s="1"/>
  <c r="Q22" i="5"/>
  <c r="C22" i="5"/>
  <c r="Q18" i="1"/>
  <c r="C18" i="1"/>
  <c r="B19" i="1"/>
  <c r="M19" i="1" s="1"/>
  <c r="O7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M24" i="15" s="1"/>
  <c r="C23" i="15"/>
  <c r="Q23" i="15" s="1"/>
  <c r="B23" i="14"/>
  <c r="M23" i="14" s="1"/>
  <c r="C22" i="14"/>
  <c r="Q22" i="14" s="1"/>
  <c r="C23" i="13"/>
  <c r="Q23" i="13"/>
  <c r="B24" i="13"/>
  <c r="M24" i="13" s="1"/>
  <c r="B24" i="12"/>
  <c r="M24" i="12" s="1"/>
  <c r="C23" i="12"/>
  <c r="Q23" i="12" s="1"/>
  <c r="C23" i="11"/>
  <c r="Q23" i="11" s="1"/>
  <c r="B24" i="11"/>
  <c r="M24" i="11" s="1"/>
  <c r="B24" i="10"/>
  <c r="M24" i="10" s="1"/>
  <c r="C23" i="10"/>
  <c r="Q23" i="10" s="1"/>
  <c r="B24" i="9"/>
  <c r="M24" i="9" s="1"/>
  <c r="C23" i="9"/>
  <c r="Q23" i="9" s="1"/>
  <c r="Q23" i="8"/>
  <c r="C23" i="8"/>
  <c r="B24" i="8"/>
  <c r="M24" i="8" s="1"/>
  <c r="C23" i="7"/>
  <c r="Q23" i="7" s="1"/>
  <c r="B24" i="7"/>
  <c r="M24" i="7" s="1"/>
  <c r="B24" i="6"/>
  <c r="M24" i="6" s="1"/>
  <c r="C23" i="6"/>
  <c r="Q23" i="6" s="1"/>
  <c r="B24" i="5"/>
  <c r="M24" i="5" s="1"/>
  <c r="C23" i="5"/>
  <c r="Q23" i="5" s="1"/>
  <c r="C19" i="1"/>
  <c r="Q19" i="1" s="1"/>
  <c r="B20" i="1"/>
  <c r="M20" i="1" s="1"/>
  <c r="B25" i="15" l="1"/>
  <c r="M25" i="15" s="1"/>
  <c r="C24" i="15"/>
  <c r="Q24" i="15" s="1"/>
  <c r="B24" i="14"/>
  <c r="M24" i="14" s="1"/>
  <c r="C23" i="14"/>
  <c r="Q23" i="14" s="1"/>
  <c r="B25" i="13"/>
  <c r="M25" i="13" s="1"/>
  <c r="Q24" i="13"/>
  <c r="C24" i="13"/>
  <c r="B25" i="12"/>
  <c r="M25" i="12" s="1"/>
  <c r="C24" i="12"/>
  <c r="Q24" i="12" s="1"/>
  <c r="B25" i="11"/>
  <c r="M25" i="11" s="1"/>
  <c r="C24" i="11"/>
  <c r="Q24" i="11" s="1"/>
  <c r="B25" i="10"/>
  <c r="M25" i="10" s="1"/>
  <c r="Q24" i="10"/>
  <c r="C24" i="10"/>
  <c r="B25" i="9"/>
  <c r="M25" i="9" s="1"/>
  <c r="C24" i="9"/>
  <c r="Q24" i="9" s="1"/>
  <c r="B25" i="8"/>
  <c r="M25" i="8" s="1"/>
  <c r="C24" i="8"/>
  <c r="Q24" i="8" s="1"/>
  <c r="B25" i="7"/>
  <c r="M25" i="7" s="1"/>
  <c r="Q24" i="7"/>
  <c r="C24" i="7"/>
  <c r="B25" i="6"/>
  <c r="M25" i="6" s="1"/>
  <c r="C24" i="6"/>
  <c r="Q24" i="6" s="1"/>
  <c r="C24" i="5"/>
  <c r="Q24" i="5" s="1"/>
  <c r="B25" i="5"/>
  <c r="M25" i="5" s="1"/>
  <c r="B21" i="1"/>
  <c r="M21" i="1" s="1"/>
  <c r="C20" i="1"/>
  <c r="Q20" i="1"/>
  <c r="Q25" i="15" l="1"/>
  <c r="B26" i="15"/>
  <c r="M26" i="15" s="1"/>
  <c r="C25" i="15"/>
  <c r="C24" i="14"/>
  <c r="Q24" i="14" s="1"/>
  <c r="B25" i="14"/>
  <c r="M25" i="14" s="1"/>
  <c r="B26" i="13"/>
  <c r="M26" i="13" s="1"/>
  <c r="C25" i="13"/>
  <c r="Q25" i="13" s="1"/>
  <c r="B26" i="12"/>
  <c r="M26" i="12" s="1"/>
  <c r="Q25" i="12"/>
  <c r="C25" i="12"/>
  <c r="B26" i="11"/>
  <c r="M26" i="11" s="1"/>
  <c r="C25" i="11"/>
  <c r="Q25" i="11" s="1"/>
  <c r="B26" i="10"/>
  <c r="M26" i="10" s="1"/>
  <c r="Q25" i="10"/>
  <c r="C25" i="10"/>
  <c r="B26" i="9"/>
  <c r="M26" i="9" s="1"/>
  <c r="C25" i="9"/>
  <c r="Q25" i="9" s="1"/>
  <c r="B26" i="8"/>
  <c r="M26" i="8" s="1"/>
  <c r="C25" i="8"/>
  <c r="Q25" i="8" s="1"/>
  <c r="B26" i="7"/>
  <c r="M26" i="7" s="1"/>
  <c r="Q25" i="7"/>
  <c r="C25" i="7"/>
  <c r="B26" i="6"/>
  <c r="M26" i="6" s="1"/>
  <c r="C25" i="6"/>
  <c r="Q25" i="6" s="1"/>
  <c r="B26" i="5"/>
  <c r="M26" i="5" s="1"/>
  <c r="C25" i="5"/>
  <c r="Q25" i="5" s="1"/>
  <c r="B22" i="1"/>
  <c r="M22" i="1" s="1"/>
  <c r="C21" i="1"/>
  <c r="Q21" i="1" s="1"/>
  <c r="B27" i="15" l="1"/>
  <c r="M27" i="15" s="1"/>
  <c r="Q26" i="15"/>
  <c r="C26" i="15"/>
  <c r="B26" i="14"/>
  <c r="M26" i="14" s="1"/>
  <c r="C25" i="14"/>
  <c r="Q25" i="14" s="1"/>
  <c r="B27" i="13"/>
  <c r="M27" i="13" s="1"/>
  <c r="Q26" i="13"/>
  <c r="C26" i="13"/>
  <c r="B27" i="12"/>
  <c r="M27" i="12" s="1"/>
  <c r="Q26" i="12"/>
  <c r="C26" i="12"/>
  <c r="B27" i="11"/>
  <c r="M27" i="11" s="1"/>
  <c r="C26" i="11"/>
  <c r="Q26" i="11" s="1"/>
  <c r="B27" i="10"/>
  <c r="M27" i="10" s="1"/>
  <c r="C26" i="10"/>
  <c r="Q26" i="10" s="1"/>
  <c r="B27" i="9"/>
  <c r="M27" i="9" s="1"/>
  <c r="Q26" i="9"/>
  <c r="C26" i="9"/>
  <c r="B27" i="8"/>
  <c r="M27" i="8" s="1"/>
  <c r="C26" i="8"/>
  <c r="Q26" i="8" s="1"/>
  <c r="B27" i="7"/>
  <c r="M27" i="7" s="1"/>
  <c r="Q26" i="7"/>
  <c r="C26" i="7"/>
  <c r="B27" i="6"/>
  <c r="M27" i="6" s="1"/>
  <c r="C26" i="6"/>
  <c r="B27" i="5"/>
  <c r="M27" i="5" s="1"/>
  <c r="C26" i="5"/>
  <c r="Q26" i="5" s="1"/>
  <c r="B23" i="1"/>
  <c r="M23" i="1" s="1"/>
  <c r="C22" i="1"/>
  <c r="Q22" i="1" s="1"/>
  <c r="Q26" i="6" l="1"/>
  <c r="B28" i="15"/>
  <c r="M28" i="15" s="1"/>
  <c r="C27" i="15"/>
  <c r="Q27" i="15" s="1"/>
  <c r="B27" i="14"/>
  <c r="M27" i="14" s="1"/>
  <c r="C26" i="14"/>
  <c r="Q26" i="14" s="1"/>
  <c r="B28" i="13"/>
  <c r="M28" i="13" s="1"/>
  <c r="C27" i="13"/>
  <c r="Q27" i="13" s="1"/>
  <c r="B28" i="12"/>
  <c r="M28" i="12" s="1"/>
  <c r="Q27" i="12"/>
  <c r="C27" i="12"/>
  <c r="B28" i="11"/>
  <c r="M28" i="11" s="1"/>
  <c r="C27" i="11"/>
  <c r="Q27" i="11" s="1"/>
  <c r="C27" i="10"/>
  <c r="Q27" i="10" s="1"/>
  <c r="B28" i="10"/>
  <c r="M28" i="10" s="1"/>
  <c r="Q27" i="9"/>
  <c r="C27" i="9"/>
  <c r="B28" i="9"/>
  <c r="M28" i="9" s="1"/>
  <c r="B28" i="8"/>
  <c r="M28" i="8" s="1"/>
  <c r="Q27" i="8"/>
  <c r="C27" i="8"/>
  <c r="C27" i="7"/>
  <c r="Q27" i="7" s="1"/>
  <c r="B28" i="7"/>
  <c r="M28" i="7" s="1"/>
  <c r="Q27" i="6"/>
  <c r="C27" i="6"/>
  <c r="B28" i="6"/>
  <c r="M28" i="6" s="1"/>
  <c r="B28" i="5"/>
  <c r="M28" i="5" s="1"/>
  <c r="Q27" i="5"/>
  <c r="C27" i="5"/>
  <c r="B24" i="1"/>
  <c r="M24" i="1" s="1"/>
  <c r="C23" i="1"/>
  <c r="Q23" i="1" s="1"/>
  <c r="R26" i="6" l="1"/>
  <c r="R7" i="6" s="1"/>
  <c r="P26" i="6"/>
  <c r="P7" i="6" s="1"/>
  <c r="S26" i="6"/>
  <c r="S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M29" i="15" s="1"/>
  <c r="C28" i="15"/>
  <c r="Q28" i="15" s="1"/>
  <c r="B28" i="14"/>
  <c r="M28" i="14" s="1"/>
  <c r="Q27" i="14"/>
  <c r="C27" i="14"/>
  <c r="B29" i="13"/>
  <c r="M29" i="13" s="1"/>
  <c r="C28" i="13"/>
  <c r="Q28" i="13" s="1"/>
  <c r="C28" i="12"/>
  <c r="Q28" i="12"/>
  <c r="B29" i="12"/>
  <c r="M29" i="12" s="1"/>
  <c r="B29" i="11"/>
  <c r="M29" i="11" s="1"/>
  <c r="Q28" i="11"/>
  <c r="C28" i="11"/>
  <c r="B29" i="10"/>
  <c r="M29" i="10" s="1"/>
  <c r="C28" i="10"/>
  <c r="Q28" i="10" s="1"/>
  <c r="B29" i="9"/>
  <c r="M29" i="9" s="1"/>
  <c r="C28" i="9"/>
  <c r="Q28" i="9" s="1"/>
  <c r="B29" i="8"/>
  <c r="M29" i="8" s="1"/>
  <c r="C28" i="8"/>
  <c r="Q28" i="8" s="1"/>
  <c r="B29" i="7"/>
  <c r="M29" i="7" s="1"/>
  <c r="C28" i="7"/>
  <c r="Q28" i="7" s="1"/>
  <c r="B29" i="6"/>
  <c r="M29" i="6" s="1"/>
  <c r="Q28" i="6"/>
  <c r="C28" i="6"/>
  <c r="Q28" i="5"/>
  <c r="C28" i="5"/>
  <c r="B29" i="5"/>
  <c r="M29" i="5" s="1"/>
  <c r="Q24" i="1"/>
  <c r="B25" i="1"/>
  <c r="M25" i="1" s="1"/>
  <c r="C24" i="1"/>
  <c r="O7" i="7" l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B30" i="15"/>
  <c r="M30" i="15" s="1"/>
  <c r="C29" i="15"/>
  <c r="Q29" i="15" s="1"/>
  <c r="Q28" i="14"/>
  <c r="B29" i="14"/>
  <c r="M29" i="14" s="1"/>
  <c r="C28" i="14"/>
  <c r="B30" i="13"/>
  <c r="M30" i="13" s="1"/>
  <c r="C29" i="13"/>
  <c r="Q29" i="13" s="1"/>
  <c r="B30" i="12"/>
  <c r="M30" i="12" s="1"/>
  <c r="C29" i="12"/>
  <c r="Q29" i="12" s="1"/>
  <c r="B30" i="11"/>
  <c r="M30" i="11" s="1"/>
  <c r="Q29" i="11"/>
  <c r="C29" i="11"/>
  <c r="B30" i="10"/>
  <c r="M30" i="10" s="1"/>
  <c r="C29" i="10"/>
  <c r="Q29" i="10" s="1"/>
  <c r="B30" i="9"/>
  <c r="M30" i="9" s="1"/>
  <c r="C29" i="9"/>
  <c r="Q29" i="9" s="1"/>
  <c r="B30" i="8"/>
  <c r="M30" i="8" s="1"/>
  <c r="Q29" i="8"/>
  <c r="C29" i="8"/>
  <c r="B30" i="7"/>
  <c r="M30" i="7" s="1"/>
  <c r="C29" i="7"/>
  <c r="Q29" i="7" s="1"/>
  <c r="B30" i="6"/>
  <c r="M30" i="6" s="1"/>
  <c r="C29" i="6"/>
  <c r="Q29" i="6" s="1"/>
  <c r="B30" i="5"/>
  <c r="M30" i="5" s="1"/>
  <c r="Q29" i="5"/>
  <c r="C29" i="5"/>
  <c r="Q25" i="1"/>
  <c r="B26" i="1"/>
  <c r="M26" i="1" s="1"/>
  <c r="C25" i="1"/>
  <c r="B31" i="15" l="1"/>
  <c r="M31" i="15" s="1"/>
  <c r="C30" i="15"/>
  <c r="Q30" i="15" s="1"/>
  <c r="B30" i="14"/>
  <c r="M30" i="14" s="1"/>
  <c r="C29" i="14"/>
  <c r="Q29" i="14" s="1"/>
  <c r="B31" i="13"/>
  <c r="M31" i="13" s="1"/>
  <c r="Q30" i="13"/>
  <c r="C30" i="13"/>
  <c r="B31" i="12"/>
  <c r="M31" i="12" s="1"/>
  <c r="C30" i="12"/>
  <c r="Q30" i="12" s="1"/>
  <c r="B31" i="11"/>
  <c r="M31" i="11" s="1"/>
  <c r="C30" i="11"/>
  <c r="Q30" i="11" s="1"/>
  <c r="B31" i="10"/>
  <c r="M31" i="10" s="1"/>
  <c r="C30" i="10"/>
  <c r="Q30" i="10" s="1"/>
  <c r="B31" i="9"/>
  <c r="M31" i="9" s="1"/>
  <c r="Q30" i="9"/>
  <c r="C30" i="9"/>
  <c r="B31" i="8"/>
  <c r="M31" i="8" s="1"/>
  <c r="Q30" i="8"/>
  <c r="C30" i="8"/>
  <c r="B31" i="7"/>
  <c r="M31" i="7" s="1"/>
  <c r="C30" i="7"/>
  <c r="B31" i="6"/>
  <c r="M31" i="6" s="1"/>
  <c r="C30" i="6"/>
  <c r="Q30" i="6" s="1"/>
  <c r="B31" i="5"/>
  <c r="M31" i="5" s="1"/>
  <c r="Q30" i="5"/>
  <c r="C30" i="5"/>
  <c r="C26" i="1"/>
  <c r="B27" i="1"/>
  <c r="M27" i="1" s="1"/>
  <c r="Q26" i="1"/>
  <c r="Q30" i="7" l="1"/>
  <c r="B32" i="15"/>
  <c r="M32" i="15" s="1"/>
  <c r="Q31" i="15"/>
  <c r="C31" i="15"/>
  <c r="B31" i="14"/>
  <c r="M31" i="14" s="1"/>
  <c r="C30" i="14"/>
  <c r="Q30" i="14" s="1"/>
  <c r="C31" i="13"/>
  <c r="Q31" i="13"/>
  <c r="B32" i="13"/>
  <c r="M32" i="13" s="1"/>
  <c r="B32" i="12"/>
  <c r="M32" i="12" s="1"/>
  <c r="Q31" i="12"/>
  <c r="C31" i="12"/>
  <c r="C31" i="11"/>
  <c r="B32" i="11"/>
  <c r="M32" i="11" s="1"/>
  <c r="Q31" i="11"/>
  <c r="Q31" i="10"/>
  <c r="B32" i="10"/>
  <c r="M32" i="10" s="1"/>
  <c r="C31" i="10"/>
  <c r="Q31" i="9"/>
  <c r="C31" i="9"/>
  <c r="B32" i="9"/>
  <c r="M32" i="9" s="1"/>
  <c r="Q31" i="8"/>
  <c r="B32" i="8"/>
  <c r="M32" i="8" s="1"/>
  <c r="C31" i="8"/>
  <c r="B32" i="7"/>
  <c r="M32" i="7" s="1"/>
  <c r="Q31" i="7"/>
  <c r="C31" i="7"/>
  <c r="B32" i="6"/>
  <c r="M32" i="6" s="1"/>
  <c r="C31" i="6"/>
  <c r="Q31" i="6" s="1"/>
  <c r="B32" i="5"/>
  <c r="M32" i="5" s="1"/>
  <c r="Q31" i="5"/>
  <c r="C31" i="5"/>
  <c r="C27" i="1"/>
  <c r="Q27" i="1" s="1"/>
  <c r="B28" i="1"/>
  <c r="M28" i="1" s="1"/>
  <c r="P30" i="7" l="1"/>
  <c r="P7" i="7" s="1"/>
  <c r="S30" i="7"/>
  <c r="S7" i="7" s="1"/>
  <c r="R30" i="7"/>
  <c r="R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3" i="15" s="1"/>
  <c r="Q32" i="15"/>
  <c r="C32" i="15"/>
  <c r="B32" i="14"/>
  <c r="M32" i="14" s="1"/>
  <c r="C31" i="14"/>
  <c r="Q31" i="14" s="1"/>
  <c r="B33" i="13"/>
  <c r="M33" i="13" s="1"/>
  <c r="C32" i="13"/>
  <c r="Q32" i="13" s="1"/>
  <c r="Q32" i="12"/>
  <c r="B33" i="12"/>
  <c r="M33" i="12" s="1"/>
  <c r="C32" i="12"/>
  <c r="B33" i="11"/>
  <c r="M33" i="11" s="1"/>
  <c r="Q32" i="11"/>
  <c r="C32" i="11"/>
  <c r="B33" i="10"/>
  <c r="M33" i="10" s="1"/>
  <c r="Q32" i="10"/>
  <c r="C32" i="10"/>
  <c r="B33" i="9"/>
  <c r="M33" i="9" s="1"/>
  <c r="C32" i="9"/>
  <c r="Q32" i="9" s="1"/>
  <c r="B33" i="8"/>
  <c r="M33" i="8" s="1"/>
  <c r="C32" i="8"/>
  <c r="Q32" i="8" s="1"/>
  <c r="B33" i="7"/>
  <c r="M33" i="7" s="1"/>
  <c r="Q32" i="7"/>
  <c r="C32" i="7"/>
  <c r="B33" i="6"/>
  <c r="M33" i="6" s="1"/>
  <c r="C32" i="6"/>
  <c r="Q32" i="6" s="1"/>
  <c r="B33" i="5"/>
  <c r="M33" i="5" s="1"/>
  <c r="Q32" i="5"/>
  <c r="C32" i="5"/>
  <c r="B29" i="1"/>
  <c r="M29" i="1" s="1"/>
  <c r="C28" i="1"/>
  <c r="Q28" i="1" s="1"/>
  <c r="O7" i="8" l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M34" i="15" s="1"/>
  <c r="Q33" i="15"/>
  <c r="C33" i="15"/>
  <c r="C32" i="14"/>
  <c r="Q32" i="14" s="1"/>
  <c r="B33" i="14"/>
  <c r="M33" i="14" s="1"/>
  <c r="B34" i="13"/>
  <c r="M34" i="13" s="1"/>
  <c r="C33" i="13"/>
  <c r="Q33" i="13" s="1"/>
  <c r="B34" i="12"/>
  <c r="M34" i="12" s="1"/>
  <c r="Q33" i="12"/>
  <c r="C33" i="12"/>
  <c r="B34" i="11"/>
  <c r="M34" i="11" s="1"/>
  <c r="C33" i="11"/>
  <c r="Q33" i="11" s="1"/>
  <c r="B34" i="10"/>
  <c r="M34" i="10" s="1"/>
  <c r="C33" i="10"/>
  <c r="Q33" i="10" s="1"/>
  <c r="B34" i="9"/>
  <c r="M34" i="9" s="1"/>
  <c r="Q33" i="9"/>
  <c r="C33" i="9"/>
  <c r="B34" i="8"/>
  <c r="M34" i="8" s="1"/>
  <c r="C33" i="8"/>
  <c r="Q33" i="8" s="1"/>
  <c r="B34" i="7"/>
  <c r="M34" i="7" s="1"/>
  <c r="C33" i="7"/>
  <c r="Q33" i="7" s="1"/>
  <c r="B34" i="6"/>
  <c r="M34" i="6" s="1"/>
  <c r="C33" i="6"/>
  <c r="Q33" i="6" s="1"/>
  <c r="B34" i="5"/>
  <c r="M34" i="5" s="1"/>
  <c r="C33" i="5"/>
  <c r="Q33" i="5" s="1"/>
  <c r="B30" i="1"/>
  <c r="M30" i="1" s="1"/>
  <c r="C29" i="1"/>
  <c r="Q29" i="1" s="1"/>
  <c r="O7" i="9" l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M35" i="15" s="1"/>
  <c r="C34" i="15"/>
  <c r="Q34" i="15" s="1"/>
  <c r="B34" i="14"/>
  <c r="M34" i="14" s="1"/>
  <c r="C33" i="14"/>
  <c r="Q33" i="14" s="1"/>
  <c r="B35" i="13"/>
  <c r="M35" i="13" s="1"/>
  <c r="C34" i="13"/>
  <c r="Q34" i="13" s="1"/>
  <c r="B35" i="12"/>
  <c r="M35" i="12" s="1"/>
  <c r="Q34" i="12"/>
  <c r="C34" i="12"/>
  <c r="B35" i="11"/>
  <c r="M35" i="11" s="1"/>
  <c r="C34" i="11"/>
  <c r="Q34" i="11" s="1"/>
  <c r="B35" i="10"/>
  <c r="M35" i="10" s="1"/>
  <c r="C34" i="10"/>
  <c r="Q34" i="10" s="1"/>
  <c r="B35" i="9"/>
  <c r="M35" i="9" s="1"/>
  <c r="Q34" i="9"/>
  <c r="C34" i="9"/>
  <c r="B35" i="8"/>
  <c r="M35" i="8" s="1"/>
  <c r="C34" i="8"/>
  <c r="Q34" i="8" s="1"/>
  <c r="B35" i="7"/>
  <c r="M35" i="7" s="1"/>
  <c r="C34" i="7"/>
  <c r="Q34" i="7" s="1"/>
  <c r="B35" i="6"/>
  <c r="M35" i="6" s="1"/>
  <c r="Q34" i="6"/>
  <c r="C34" i="6"/>
  <c r="B35" i="5"/>
  <c r="M35" i="5" s="1"/>
  <c r="C34" i="5"/>
  <c r="Q34" i="5" s="1"/>
  <c r="B31" i="1"/>
  <c r="M31" i="1" s="1"/>
  <c r="C30" i="1"/>
  <c r="Q30" i="1" s="1"/>
  <c r="O7" i="10" l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M36" i="15" s="1"/>
  <c r="C35" i="15"/>
  <c r="Q35" i="15" s="1"/>
  <c r="B35" i="14"/>
  <c r="M35" i="14" s="1"/>
  <c r="Q34" i="14"/>
  <c r="C34" i="14"/>
  <c r="C35" i="13"/>
  <c r="Q35" i="13" s="1"/>
  <c r="B36" i="13"/>
  <c r="M36" i="13" s="1"/>
  <c r="B36" i="12"/>
  <c r="M36" i="12" s="1"/>
  <c r="C35" i="12"/>
  <c r="Q35" i="12" s="1"/>
  <c r="Q35" i="11"/>
  <c r="B36" i="11"/>
  <c r="M36" i="11" s="1"/>
  <c r="C35" i="11"/>
  <c r="B36" i="10"/>
  <c r="M36" i="10" s="1"/>
  <c r="C35" i="10"/>
  <c r="Q35" i="10" s="1"/>
  <c r="B36" i="9"/>
  <c r="M36" i="9" s="1"/>
  <c r="C35" i="9"/>
  <c r="Q35" i="9" s="1"/>
  <c r="B36" i="8"/>
  <c r="M36" i="8" s="1"/>
  <c r="C35" i="8"/>
  <c r="Q35" i="8" s="1"/>
  <c r="B36" i="7"/>
  <c r="M36" i="7" s="1"/>
  <c r="C35" i="7"/>
  <c r="Q35" i="7" s="1"/>
  <c r="C35" i="6"/>
  <c r="B36" i="6"/>
  <c r="M36" i="6" s="1"/>
  <c r="Q35" i="6"/>
  <c r="B36" i="5"/>
  <c r="M36" i="5" s="1"/>
  <c r="Q35" i="5"/>
  <c r="C35" i="5"/>
  <c r="C31" i="1"/>
  <c r="B32" i="1"/>
  <c r="M32" i="1" s="1"/>
  <c r="Q31" i="1"/>
  <c r="C11" i="16" l="1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M37" i="15" s="1"/>
  <c r="Q36" i="15"/>
  <c r="C36" i="15"/>
  <c r="B36" i="14"/>
  <c r="M36" i="14" s="1"/>
  <c r="Q35" i="14"/>
  <c r="C35" i="14"/>
  <c r="B37" i="13"/>
  <c r="M37" i="13" s="1"/>
  <c r="C36" i="13"/>
  <c r="Q36" i="13" s="1"/>
  <c r="C36" i="12"/>
  <c r="Q36" i="12" s="1"/>
  <c r="B37" i="12"/>
  <c r="M37" i="12" s="1"/>
  <c r="B37" i="11"/>
  <c r="M37" i="11" s="1"/>
  <c r="Q36" i="11"/>
  <c r="C36" i="11"/>
  <c r="B37" i="10"/>
  <c r="M37" i="10" s="1"/>
  <c r="C36" i="10"/>
  <c r="Q36" i="10" s="1"/>
  <c r="B37" i="9"/>
  <c r="M37" i="9" s="1"/>
  <c r="C36" i="9"/>
  <c r="Q36" i="9" s="1"/>
  <c r="B37" i="8"/>
  <c r="M37" i="8" s="1"/>
  <c r="Q36" i="8"/>
  <c r="C36" i="8"/>
  <c r="B37" i="7"/>
  <c r="M37" i="7" s="1"/>
  <c r="C36" i="7"/>
  <c r="Q36" i="7" s="1"/>
  <c r="B37" i="6"/>
  <c r="M37" i="6" s="1"/>
  <c r="C36" i="6"/>
  <c r="Q36" i="6" s="1"/>
  <c r="B37" i="5"/>
  <c r="M37" i="5" s="1"/>
  <c r="Q36" i="5"/>
  <c r="C36" i="5"/>
  <c r="Q32" i="1"/>
  <c r="B33" i="1"/>
  <c r="M33" i="1" s="1"/>
  <c r="C32" i="1"/>
  <c r="O7" i="12" l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B38" i="15"/>
  <c r="M38" i="15" s="1"/>
  <c r="C37" i="15"/>
  <c r="Q37" i="15" s="1"/>
  <c r="C36" i="14"/>
  <c r="Q36" i="14" s="1"/>
  <c r="B37" i="14"/>
  <c r="M37" i="14" s="1"/>
  <c r="B38" i="13"/>
  <c r="M38" i="13" s="1"/>
  <c r="Q37" i="13"/>
  <c r="C37" i="13"/>
  <c r="B38" i="12"/>
  <c r="M38" i="12" s="1"/>
  <c r="C37" i="12"/>
  <c r="Q37" i="12" s="1"/>
  <c r="B38" i="11"/>
  <c r="M38" i="11" s="1"/>
  <c r="C37" i="11"/>
  <c r="Q37" i="11" s="1"/>
  <c r="B38" i="10"/>
  <c r="M38" i="10" s="1"/>
  <c r="C37" i="10"/>
  <c r="Q37" i="10" s="1"/>
  <c r="B38" i="9"/>
  <c r="M38" i="9" s="1"/>
  <c r="C37" i="9"/>
  <c r="Q37" i="9" s="1"/>
  <c r="B38" i="8"/>
  <c r="M38" i="8" s="1"/>
  <c r="Q37" i="8"/>
  <c r="C37" i="8"/>
  <c r="B38" i="7"/>
  <c r="M38" i="7" s="1"/>
  <c r="C37" i="7"/>
  <c r="Q37" i="7" s="1"/>
  <c r="B38" i="6"/>
  <c r="M38" i="6" s="1"/>
  <c r="C37" i="6"/>
  <c r="Q37" i="6" s="1"/>
  <c r="B38" i="5"/>
  <c r="M38" i="5" s="1"/>
  <c r="C37" i="5"/>
  <c r="Q37" i="5" s="1"/>
  <c r="B34" i="1"/>
  <c r="M34" i="1" s="1"/>
  <c r="C33" i="1"/>
  <c r="Q33" i="1" s="1"/>
  <c r="O7" i="13" l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M39" i="15" s="1"/>
  <c r="C38" i="15"/>
  <c r="Q38" i="15" s="1"/>
  <c r="B38" i="14"/>
  <c r="M38" i="14" s="1"/>
  <c r="C37" i="14"/>
  <c r="Q37" i="14" s="1"/>
  <c r="B39" i="13"/>
  <c r="M39" i="13" s="1"/>
  <c r="Q38" i="13"/>
  <c r="C38" i="13"/>
  <c r="B39" i="12"/>
  <c r="M39" i="12" s="1"/>
  <c r="C38" i="12"/>
  <c r="Q38" i="12" s="1"/>
  <c r="B39" i="11"/>
  <c r="M39" i="11" s="1"/>
  <c r="C38" i="11"/>
  <c r="Q38" i="11" s="1"/>
  <c r="B39" i="10"/>
  <c r="M39" i="10" s="1"/>
  <c r="Q38" i="10"/>
  <c r="C38" i="10"/>
  <c r="B39" i="9"/>
  <c r="M39" i="9" s="1"/>
  <c r="C38" i="9"/>
  <c r="Q38" i="9" s="1"/>
  <c r="B39" i="8"/>
  <c r="M39" i="8" s="1"/>
  <c r="C38" i="8"/>
  <c r="Q38" i="8" s="1"/>
  <c r="B39" i="7"/>
  <c r="M39" i="7" s="1"/>
  <c r="Q38" i="7"/>
  <c r="C38" i="7"/>
  <c r="B39" i="6"/>
  <c r="M39" i="6" s="1"/>
  <c r="C38" i="6"/>
  <c r="Q38" i="6" s="1"/>
  <c r="B39" i="5"/>
  <c r="M39" i="5" s="1"/>
  <c r="Q38" i="5"/>
  <c r="C38" i="5"/>
  <c r="C34" i="1"/>
  <c r="Q34" i="1" s="1"/>
  <c r="B35" i="1"/>
  <c r="M35" i="1" s="1"/>
  <c r="C14" i="16" l="1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Q39" i="15"/>
  <c r="Q7" i="15" s="1"/>
  <c r="C39" i="15"/>
  <c r="B39" i="14"/>
  <c r="M39" i="14" s="1"/>
  <c r="C38" i="14"/>
  <c r="Q38" i="14" s="1"/>
  <c r="C39" i="13"/>
  <c r="Q39" i="13" s="1"/>
  <c r="Q7" i="13" s="1"/>
  <c r="Q39" i="12"/>
  <c r="Q7" i="12" s="1"/>
  <c r="C39" i="12"/>
  <c r="Q39" i="11"/>
  <c r="Q7" i="11" s="1"/>
  <c r="C39" i="11"/>
  <c r="C39" i="10"/>
  <c r="Q39" i="10"/>
  <c r="Q7" i="10" s="1"/>
  <c r="Q39" i="9"/>
  <c r="Q7" i="9" s="1"/>
  <c r="C39" i="9"/>
  <c r="C39" i="8"/>
  <c r="Q39" i="8"/>
  <c r="Q7" i="8" s="1"/>
  <c r="C39" i="7"/>
  <c r="Q39" i="7"/>
  <c r="Q7" i="7" s="1"/>
  <c r="C39" i="6"/>
  <c r="Q39" i="6" s="1"/>
  <c r="Q7" i="6" s="1"/>
  <c r="Q39" i="5"/>
  <c r="Q7" i="5" s="1"/>
  <c r="C39" i="5"/>
  <c r="C35" i="1"/>
  <c r="Q35" i="1" s="1"/>
  <c r="B36" i="1"/>
  <c r="M36" i="1" s="1"/>
  <c r="C15" i="16" l="1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Q39" i="14"/>
  <c r="Q7" i="14" s="1"/>
  <c r="C39" i="14"/>
  <c r="B37" i="1"/>
  <c r="M37" i="1" s="1"/>
  <c r="C36" i="1"/>
  <c r="Q36" i="1" s="1"/>
  <c r="C17" i="16" l="1"/>
  <c r="Q37" i="1"/>
  <c r="B38" i="1"/>
  <c r="M38" i="1" s="1"/>
  <c r="C37" i="1"/>
  <c r="B39" i="1" l="1"/>
  <c r="M39" i="1" s="1"/>
  <c r="C38" i="1"/>
  <c r="Q38" i="1" s="1"/>
  <c r="Q39" i="1" l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<sst xmlns="http://schemas.openxmlformats.org/spreadsheetml/2006/main" count="596" uniqueCount="110">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</sst>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166" fontId="0" fillId="0" borderId="26" xfId="0" applyNumberFormat="1" applyBorder="1" applyAlignment="1" applyProtection="1">
      <alignment horizont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6" fontId="0" fillId="0" borderId="25" xfId="0" applyNumberFormat="1" applyBorder="1" applyAlignment="1" applyProtection="1">
      <alignment horizontal="center"/>
    </xf>
    <xf numFmtId="166" fontId="0" fillId="0" borderId="28" xfId="0" applyNumberFormat="1" applyBorder="1" applyAlignment="1" applyProtection="1">
      <alignment horizontal="center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27" xfId="0" applyNumberFormat="1" applyBorder="1" applyAlignment="1" applyProtection="1">
      <alignment horizontal="center"/>
      <protection locked="0"/>
    </xf>
  </cellXfs>
  <cellStyles count="2">
    <cellStyle name="Hiperlink" xfId="1" builtinId="8"/>
    <cellStyle name="Normal" xfId="0" builtinId="0"/>
  </cellStyles>
  <dxfs count="392"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391" dataDxfId="390">
  <sortState ref="A3:F13">
    <sortCondition ref="A8"/>
  </sortState>
  <tableColumns count="6">
    <tableColumn id="1" name="Evento" dataDxfId="389"/>
    <tableColumn id="2" name="Colorir Linha" dataDxfId="388"/>
    <tableColumn id="5" name="Colorir Período" dataDxfId="387"/>
    <tableColumn id="6" name="Libera o Período" dataDxfId="386"/>
    <tableColumn id="4" name="Conta hora Extra" dataDxfId="385"/>
    <tableColumn id="3" name="Descrição" dataDxfId="38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T39" totalsRowShown="0" headerRowDxfId="257" dataDxfId="256">
  <tableColumns count="19">
    <tableColumn id="1" name="Data" dataDxfId="255">
      <calculatedColumnFormula>IF(B8&lt;&gt;"",IF(DAY(B8+1)=1,"",B8+1),"")</calculatedColumnFormula>
    </tableColumn>
    <tableColumn id="2" name="Dia" dataDxfId="254">
      <calculatedColumnFormula>TEXT(tblHorasAbr[Data],"ddd")</calculatedColumnFormula>
    </tableColumn>
    <tableColumn id="3" name="Evento _x000a_(1º Período)" dataDxfId="253"/>
    <tableColumn id="4" name="Entrada - 1" dataDxfId="252"/>
    <tableColumn id="5" name="Saída - 1 (Almoço)" dataDxfId="251"/>
    <tableColumn id="6" name="Entrada - 2 (Almoço)" dataDxfId="250"/>
    <tableColumn id="7" name="Saída - 2" dataDxfId="249"/>
    <tableColumn id="13" name="Evento _x000a_(2º Período)" dataDxfId="248"/>
    <tableColumn id="15" name="Horas Trabalhadas (1º Período)" dataDxfId="247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246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245">
      <calculatedColumnFormula>tblHorasAbr[Horas Trabalhadas (1º Período)]+tblHorasAbr[Horas Trabalhadas (2º Período)]</calculatedColumnFormula>
    </tableColumn>
    <tableColumn id="17" name="Jornada Diária" dataDxfId="8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calculatedColumnFormula>
    </tableColumn>
    <tableColumn id="11" name="Horas Trabalhadas Além Jornada" dataDxfId="244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calculatedColumnFormula>
    </tableColumn>
    <tableColumn id="18" name="Saldo de Horas" dataDxfId="243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19" name="Atrasos_x000a_(horas)" dataDxfId="242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241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240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239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238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T39" totalsRowShown="0" headerRowDxfId="229" dataDxfId="228">
  <tableColumns count="19">
    <tableColumn id="1" name="Data" dataDxfId="227">
      <calculatedColumnFormula>IF(B8&lt;&gt;"",IF(DAY(B8+1)=1,"",B8+1),"")</calculatedColumnFormula>
    </tableColumn>
    <tableColumn id="2" name="Dia" dataDxfId="226">
      <calculatedColumnFormula>TEXT(tblHorasMai[Data],"ddd")</calculatedColumnFormula>
    </tableColumn>
    <tableColumn id="3" name="Evento _x000a_(1º Período)" dataDxfId="225"/>
    <tableColumn id="4" name="Entrada - 1" dataDxfId="224"/>
    <tableColumn id="5" name="Saída - 1 (Almoço)" dataDxfId="223"/>
    <tableColumn id="6" name="Entrada - 2 (Almoço)" dataDxfId="222"/>
    <tableColumn id="7" name="Saída - 2" dataDxfId="221"/>
    <tableColumn id="13" name="Evento _x000a_(2º Período)" dataDxfId="220"/>
    <tableColumn id="15" name="Horas Trabalhadas (1º Período)" dataDxfId="219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218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217">
      <calculatedColumnFormula>tblHorasMai[Horas Trabalhadas (1º Período)]+tblHorasMai[Horas Trabalhadas (2º Período)]</calculatedColumnFormula>
    </tableColumn>
    <tableColumn id="17" name="Jornada Diária" dataDxfId="7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calculatedColumnFormula>
    </tableColumn>
    <tableColumn id="11" name="Horas Trabalhadas Além Jornada" dataDxfId="216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calculatedColumnFormula>
    </tableColumn>
    <tableColumn id="18" name="Saldo de Horas" dataDxfId="215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19" name="Atrasos_x000a_(horas)" dataDxfId="214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213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212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211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210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T39" totalsRowShown="0" headerRowDxfId="201" dataDxfId="200">
  <tableColumns count="19">
    <tableColumn id="1" name="Data" dataDxfId="199">
      <calculatedColumnFormula>IF(B8&lt;&gt;"",IF(DAY(B8+1)=1,"",B8+1),"")</calculatedColumnFormula>
    </tableColumn>
    <tableColumn id="2" name="Dia" dataDxfId="198">
      <calculatedColumnFormula>TEXT(tblHorasJun[Data],"ddd")</calculatedColumnFormula>
    </tableColumn>
    <tableColumn id="3" name="Evento _x000a_(1º Período)" dataDxfId="197"/>
    <tableColumn id="4" name="Entrada - 1" dataDxfId="196"/>
    <tableColumn id="5" name="Saída - 1 (Almoço)" dataDxfId="195"/>
    <tableColumn id="6" name="Entrada - 2 (Almoço)" dataDxfId="194"/>
    <tableColumn id="7" name="Saída - 2" dataDxfId="193"/>
    <tableColumn id="13" name="Evento _x000a_(2º Período)" dataDxfId="192"/>
    <tableColumn id="15" name="Horas Trabalhadas (1º Período)" dataDxfId="191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190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189">
      <calculatedColumnFormula>tblHorasJun[Horas Trabalhadas (1º Período)]+tblHorasJun[Horas Trabalhadas (2º Período)]</calculatedColumnFormula>
    </tableColumn>
    <tableColumn id="17" name="Jornada Diária" dataDxfId="6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calculatedColumnFormula>
    </tableColumn>
    <tableColumn id="11" name="Horas Trabalhadas Além Jornada" dataDxfId="188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calculatedColumnFormula>
    </tableColumn>
    <tableColumn id="18" name="Saldo de Horas" dataDxfId="187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19" name="Atrasos_x000a_(horas)" dataDxfId="186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185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184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183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182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T39" totalsRowShown="0" headerRowDxfId="173" dataDxfId="172">
  <tableColumns count="19">
    <tableColumn id="1" name="Data" dataDxfId="171">
      <calculatedColumnFormula>IF(B8&lt;&gt;"",IF(DAY(B8+1)=1,"",B8+1),"")</calculatedColumnFormula>
    </tableColumn>
    <tableColumn id="2" name="Dia" dataDxfId="170">
      <calculatedColumnFormula>TEXT(tblHorasJul[Data],"ddd")</calculatedColumnFormula>
    </tableColumn>
    <tableColumn id="3" name="Evento _x000a_(1º Período)" dataDxfId="169"/>
    <tableColumn id="4" name="Entrada - 1" dataDxfId="168"/>
    <tableColumn id="5" name="Saída - 1 (Almoço)" dataDxfId="167"/>
    <tableColumn id="6" name="Entrada - 2 (Almoço)" dataDxfId="166"/>
    <tableColumn id="7" name="Saída - 2" dataDxfId="165"/>
    <tableColumn id="13" name="Evento _x000a_(2º Período)" dataDxfId="164"/>
    <tableColumn id="15" name="Horas Trabalhadas (1º Período)" dataDxfId="163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162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161">
      <calculatedColumnFormula>tblHorasJul[Horas Trabalhadas (1º Período)]+tblHorasJul[Horas Trabalhadas (2º Período)]</calculatedColumnFormula>
    </tableColumn>
    <tableColumn id="17" name="Jornada Diária" dataDxfId="5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calculatedColumnFormula>
    </tableColumn>
    <tableColumn id="11" name="Horas Trabalhadas Além Jornada" dataDxfId="160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calculatedColumnFormula>
    </tableColumn>
    <tableColumn id="18" name="Saldo de Horas" dataDxfId="159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19" name="Atrasos_x000a_(horas)" dataDxfId="158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157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156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155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154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T39" totalsRowShown="0" headerRowDxfId="145" dataDxfId="144">
  <tableColumns count="19">
    <tableColumn id="1" name="Data" dataDxfId="143">
      <calculatedColumnFormula>IF(B8&lt;&gt;"",IF(DAY(B8+1)=1,"",B8+1),"")</calculatedColumnFormula>
    </tableColumn>
    <tableColumn id="2" name="Dia" dataDxfId="142">
      <calculatedColumnFormula>TEXT(tblHorasAgo[Data],"ddd")</calculatedColumnFormula>
    </tableColumn>
    <tableColumn id="3" name="Evento _x000a_(1º Período)" dataDxfId="141"/>
    <tableColumn id="4" name="Entrada - 1" dataDxfId="140"/>
    <tableColumn id="5" name="Saída - 1 (Almoço)" dataDxfId="139"/>
    <tableColumn id="6" name="Entrada - 2 (Almoço)" dataDxfId="138"/>
    <tableColumn id="7" name="Saída - 2" dataDxfId="137"/>
    <tableColumn id="13" name="Evento _x000a_(2º Período)" dataDxfId="136"/>
    <tableColumn id="15" name="Horas Trabalhadas (1º Período)" dataDxfId="135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134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133">
      <calculatedColumnFormula>tblHorasAgo[Horas Trabalhadas (1º Período)]+tblHorasAgo[Horas Trabalhadas (2º Período)]</calculatedColumnFormula>
    </tableColumn>
    <tableColumn id="17" name="Jornada Diária" dataDxfId="4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calculatedColumnFormula>
    </tableColumn>
    <tableColumn id="11" name="Horas Trabalhadas Além Jornada" dataDxfId="132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calculatedColumnFormula>
    </tableColumn>
    <tableColumn id="18" name="Saldo de Horas" dataDxfId="131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19" name="Atrasos_x000a_(horas)" dataDxfId="130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129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128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127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126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T39" totalsRowShown="0" headerRowDxfId="117" dataDxfId="116">
  <tableColumns count="19">
    <tableColumn id="1" name="Data" dataDxfId="115">
      <calculatedColumnFormula>IF(B8&lt;&gt;"",IF(DAY(B8+1)=1,"",B8+1),"")</calculatedColumnFormula>
    </tableColumn>
    <tableColumn id="2" name="Dia" dataDxfId="114">
      <calculatedColumnFormula>TEXT(tblHorasSet[Data],"ddd")</calculatedColumnFormula>
    </tableColumn>
    <tableColumn id="3" name="Evento _x000a_(1º Período)" dataDxfId="113"/>
    <tableColumn id="4" name="Entrada - 1" dataDxfId="112"/>
    <tableColumn id="5" name="Saída - 1 (Almoço)" dataDxfId="111"/>
    <tableColumn id="6" name="Entrada - 2 (Almoço)" dataDxfId="110"/>
    <tableColumn id="7" name="Saída - 2" dataDxfId="109"/>
    <tableColumn id="13" name="Evento _x000a_(2º Período)" dataDxfId="108"/>
    <tableColumn id="15" name="Horas Trabalhadas (1º Período)" dataDxfId="107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106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105">
      <calculatedColumnFormula>tblHorasSet[Horas Trabalhadas (1º Período)]+tblHorasSet[Horas Trabalhadas (2º Período)]</calculatedColumnFormula>
    </tableColumn>
    <tableColumn id="17" name="Jornada Diária" dataDxfId="3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calculatedColumnFormula>
    </tableColumn>
    <tableColumn id="11" name="Horas Trabalhadas Além Jornada" dataDxfId="104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calculatedColumnFormula>
    </tableColumn>
    <tableColumn id="18" name="Saldo de Horas" dataDxfId="103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19" name="Atrasos_x000a_(horas)" dataDxfId="102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101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100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99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98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T39" totalsRowShown="0" headerRowDxfId="89" dataDxfId="88">
  <tableColumns count="19">
    <tableColumn id="1" name="Data" dataDxfId="87">
      <calculatedColumnFormula>IF(B8&lt;&gt;"",IF(DAY(B8+1)=1,"",B8+1),"")</calculatedColumnFormula>
    </tableColumn>
    <tableColumn id="2" name="Dia" dataDxfId="86">
      <calculatedColumnFormula>TEXT(tblHorasOut[Data],"ddd")</calculatedColumnFormula>
    </tableColumn>
    <tableColumn id="3" name="Evento _x000a_(1º Período)" dataDxfId="85"/>
    <tableColumn id="4" name="Entrada - 1" dataDxfId="84"/>
    <tableColumn id="5" name="Saída - 1 (Almoço)" dataDxfId="83"/>
    <tableColumn id="6" name="Entrada - 2 (Almoço)" dataDxfId="82"/>
    <tableColumn id="7" name="Saída - 2" dataDxfId="81"/>
    <tableColumn id="13" name="Evento _x000a_(2º Período)" dataDxfId="80"/>
    <tableColumn id="15" name="Horas Trabalhadas (1º Período)" dataDxfId="79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78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77">
      <calculatedColumnFormula>tblHorasOut[Horas Trabalhadas (1º Período)]+tblHorasOut[Horas Trabalhadas (2º Período)]</calculatedColumnFormula>
    </tableColumn>
    <tableColumn id="17" name="Jornada Diária" dataDxfId="2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calculatedColumnFormula>
    </tableColumn>
    <tableColumn id="11" name="Horas Trabalhadas Além Jornada" dataDxfId="76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calculatedColumnFormula>
    </tableColumn>
    <tableColumn id="18" name="Saldo de Horas" dataDxfId="75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19" name="Atrasos_x000a_(horas)" dataDxfId="74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73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72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71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70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T39" totalsRowShown="0" headerRowDxfId="61" dataDxfId="60">
  <tableColumns count="19">
    <tableColumn id="1" name="Data" dataDxfId="59">
      <calculatedColumnFormula>IF(B8&lt;&gt;"",IF(DAY(B8+1)=1,"",B8+1),"")</calculatedColumnFormula>
    </tableColumn>
    <tableColumn id="2" name="Dia" dataDxfId="58">
      <calculatedColumnFormula>TEXT(tblHorasNov[Data],"ddd")</calculatedColumnFormula>
    </tableColumn>
    <tableColumn id="3" name="Evento _x000a_(1º Período)" dataDxfId="57"/>
    <tableColumn id="4" name="Entrada - 1" dataDxfId="56"/>
    <tableColumn id="5" name="Saída - 1 (Almoço)" dataDxfId="55"/>
    <tableColumn id="6" name="Entrada - 2 (Almoço)" dataDxfId="54"/>
    <tableColumn id="7" name="Saída - 2" dataDxfId="53"/>
    <tableColumn id="13" name="Evento _x000a_(2º Período)" dataDxfId="52"/>
    <tableColumn id="15" name="Horas Trabalhadas (1º Período)" dataDxfId="51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50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49">
      <calculatedColumnFormula>tblHorasNov[Horas Trabalhadas (1º Período)]+tblHorasNov[Horas Trabalhadas (2º Período)]</calculatedColumnFormula>
    </tableColumn>
    <tableColumn id="17" name="Jornada Diária" dataDxfId="1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calculatedColumnFormula>
    </tableColumn>
    <tableColumn id="11" name="Horas Trabalhadas Além Jornada" dataDxfId="48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calculatedColumnFormula>
    </tableColumn>
    <tableColumn id="18" name="Saldo de Horas" dataDxfId="47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19" name="Atrasos_x000a_(horas)" dataDxfId="46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45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44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43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42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T39" totalsRowShown="0" headerRowDxfId="33" dataDxfId="32">
  <tableColumns count="19">
    <tableColumn id="1" name="Data" dataDxfId="31">
      <calculatedColumnFormula>IF(B8&lt;&gt;"",IF(DAY(B8+1)=1,"",B8+1),"")</calculatedColumnFormula>
    </tableColumn>
    <tableColumn id="2" name="Dia" dataDxfId="30">
      <calculatedColumnFormula>TEXT(tblHorasDez[Data],"ddd")</calculatedColumnFormula>
    </tableColumn>
    <tableColumn id="3" name="Evento _x000a_(1º Período)" dataDxfId="29"/>
    <tableColumn id="4" name="Entrada - 1" dataDxfId="28"/>
    <tableColumn id="5" name="Saída - 1 (Almoço)" dataDxfId="27"/>
    <tableColumn id="6" name="Entrada - 2 (Almoço)" dataDxfId="26"/>
    <tableColumn id="7" name="Saída - 2" dataDxfId="25"/>
    <tableColumn id="13" name="Evento _x000a_(2º Período)" dataDxfId="24"/>
    <tableColumn id="15" name="Horas Trabalhadas (1º Período)" dataDxfId="23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22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21">
      <calculatedColumnFormula>tblHorasDez[Horas Trabalhadas (1º Período)]+tblHorasDez[Horas Trabalhadas (2º Período)]</calculatedColumnFormula>
    </tableColumn>
    <tableColumn id="17" name="Jornada Diária" dataDxfId="0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calculatedColumnFormula>
    </tableColumn>
    <tableColumn id="11" name="Horas Trabalhadas Além Jornada" dataDxfId="20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calculatedColumnFormula>
    </tableColumn>
    <tableColumn id="18" name="Saldo de Horas" dataDxfId="19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19" name="Atrasos_x000a_(horas)" dataDxfId="18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17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16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5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14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383" dataDxfId="382">
  <autoFilter ref="H2:J4"/>
  <tableColumns count="3">
    <tableColumn id="1" name="Limite de horas" dataDxfId="381"/>
    <tableColumn id="3" name="Limite" dataDxfId="380"/>
    <tableColumn id="2" name="h" dataDxfId="37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78" dataDxfId="377">
  <autoFilter ref="L2:L14"/>
  <tableColumns count="1">
    <tableColumn id="1" name="Mês" dataDxfId="37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374" dataDxfId="373">
  <tableColumns count="6">
    <tableColumn id="1" name="Dia da Semana" dataDxfId="372"/>
    <tableColumn id="4" name="Abreviatura" dataDxfId="371"/>
    <tableColumn id="2" name="É dia util?" dataDxfId="370"/>
    <tableColumn id="3" name="1º Período" dataDxfId="12"/>
    <tableColumn id="5" name="2º Período" dataDxfId="11"/>
    <tableColumn id="6" name="Total Jornada" dataDxfId="13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1:D23" totalsRowShown="0" headerRowDxfId="369" dataDxfId="368">
  <tableColumns count="3">
    <tableColumn id="1" name="Período" dataDxfId="367"/>
    <tableColumn id="4" name="Abreviatura" dataDxfId="366"/>
    <tableColumn id="2" name="Qtd. Horas por Jornada" dataDxfId="365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abela17" displayName="Tabela17" ref="B4:C17" totalsRowCount="1" headerRowDxfId="364">
  <tableColumns count="2">
    <tableColumn id="1" name="Mês" totalsRowLabel="Total" dataDxfId="363" totalsRowDxfId="362"/>
    <tableColumn id="2" name="Saldo de Horas" totalsRowFunction="sum" dataDxfId="361" totalsRowDxfId="360">
      <calculatedColumnFormula>Janeiro!O39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T39" totalsRowShown="0" headerRowDxfId="351" dataDxfId="350">
  <tableColumns count="19">
    <tableColumn id="1" name="Data" dataDxfId="349">
      <calculatedColumnFormula>IF(B8&lt;&gt;"",IF(DAY(B8+1)=1,"",B8+1),"")</calculatedColumnFormula>
    </tableColumn>
    <tableColumn id="2" name="Dia" dataDxfId="348">
      <calculatedColumnFormula>TEXT(tblHorasJan[[#This Row],[Data]],"ddd")</calculatedColumnFormula>
    </tableColumn>
    <tableColumn id="3" name="Evento _x000a_(1º Período)" dataDxfId="347"/>
    <tableColumn id="4" name="Entrada - 1" dataDxfId="346"/>
    <tableColumn id="5" name="Saída - 1 (Almoço)" dataDxfId="345"/>
    <tableColumn id="6" name="Entrada - 2 (Almoço)" dataDxfId="344"/>
    <tableColumn id="7" name="Saída - 2" dataDxfId="343"/>
    <tableColumn id="13" name="Evento _x000a_(2º Período)" dataDxfId="342"/>
    <tableColumn id="15" name="Horas Trabalhadas (1º Período)" dataDxfId="341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40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39">
      <calculatedColumnFormula>tblHorasJan[[#This Row],[Horas Trabalhadas (1º Período)]]+tblHorasJan[[#This Row],[Horas Trabalhadas (2º Período)]]</calculatedColumnFormula>
    </tableColumn>
    <tableColumn id="17" name="Jornada Diária" dataDxfId="338">
      <calculatedColumnFormula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calculatedColumnFormula>
    </tableColumn>
    <tableColumn id="11" name="Horas Trabalhadas Além Jornada" dataDxfId="337">
      <calculatedColumnFormula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calculatedColumnFormula>
    </tableColumn>
    <tableColumn id="18" name="Saldo de Horas" dataDxfId="336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19" name="Atrasos_x000a_(horas)" dataDxfId="335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34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33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32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31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T39" totalsRowShown="0" headerRowDxfId="319" dataDxfId="318">
  <tableColumns count="19">
    <tableColumn id="1" name="Data" dataDxfId="317">
      <calculatedColumnFormula>IF(B8&lt;&gt;"",IF(DAY(B8+1)=1,"",B8+1),"")</calculatedColumnFormula>
    </tableColumn>
    <tableColumn id="2" name="Dia" dataDxfId="316">
      <calculatedColumnFormula>TEXT(tblHorasFev[Data],"ddd")</calculatedColumnFormula>
    </tableColumn>
    <tableColumn id="3" name="Evento _x000a_(1º Período)" dataDxfId="315"/>
    <tableColumn id="4" name="Entrada - 1" dataDxfId="314"/>
    <tableColumn id="5" name="Saída - 1 (Almoço)" dataDxfId="313"/>
    <tableColumn id="6" name="Entrada - 2 (Almoço)" dataDxfId="312"/>
    <tableColumn id="7" name="Saída - 2" dataDxfId="311"/>
    <tableColumn id="13" name="Evento _x000a_(2º Período)" dataDxfId="310"/>
    <tableColumn id="15" name="Horas Trabalhadas (1º Período)" dataDxfId="309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08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07">
      <calculatedColumnFormula>tblHorasFev[Horas Trabalhadas (1º Período)]+tblHorasFev[Horas Trabalhadas (2º Período)]</calculatedColumnFormula>
    </tableColumn>
    <tableColumn id="17" name="Jornada Diária" dataDxfId="10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calculatedColumnFormula>
    </tableColumn>
    <tableColumn id="11" name="Horas Trabalhadas Além Jornada" dataDxfId="306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calculatedColumnFormula>
    </tableColumn>
    <tableColumn id="18" name="Saldo de Horas" dataDxfId="305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19" name="Atrasos_x000a_(horas)" dataDxfId="304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303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302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301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300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T39" totalsRowShown="0" headerRowDxfId="288" dataDxfId="287">
  <tableColumns count="19">
    <tableColumn id="1" name="Data" dataDxfId="286">
      <calculatedColumnFormula>IF(B8&lt;&gt;"",IF(DAY(B8+1)=1,"",B8+1),"")</calculatedColumnFormula>
    </tableColumn>
    <tableColumn id="2" name="Dia" dataDxfId="285">
      <calculatedColumnFormula>TEXT(tblHorasMar[Data],"ddd")</calculatedColumnFormula>
    </tableColumn>
    <tableColumn id="3" name="Evento _x000a_(1º Período)" dataDxfId="284"/>
    <tableColumn id="4" name="Entrada - 1" dataDxfId="283"/>
    <tableColumn id="5" name="Saída - 1 (Almoço)" dataDxfId="282"/>
    <tableColumn id="6" name="Entrada - 2 (Almoço)" dataDxfId="281"/>
    <tableColumn id="7" name="Saída - 2" dataDxfId="280"/>
    <tableColumn id="13" name="Evento _x000a_(2º Período)" dataDxfId="279"/>
    <tableColumn id="15" name="Horas Trabalhadas (1º Período)" dataDxfId="278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277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276">
      <calculatedColumnFormula>tblHorasMar[Horas Trabalhadas (1º Período)]+tblHorasMar[Horas Trabalhadas (2º Período)]</calculatedColumnFormula>
    </tableColumn>
    <tableColumn id="17" name="Jornada Diária" dataDxfId="9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calculatedColumnFormula>
    </tableColumn>
    <tableColumn id="11" name="Horas Trabalhadas Além Jornada" dataDxfId="275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calculatedColumnFormula>
    </tableColumn>
    <tableColumn id="18" name="Saldo de Horas" dataDxfId="274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19" name="Atrasos_x000a_(horas)" dataDxfId="273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272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271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270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269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 customWidth="1"/>
    <col min="12" max="12" width="12.5703125" style="5" hidden="1" customWidth="1"/>
    <col min="13" max="14" width="9.140625" style="5" customWidth="1"/>
    <col min="15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DvjMa53TkKWnXMOe8ZNYggYc8vqC8xtLdX5/g/oxgk6b9InSCWIJJYjBjNPKVAelthc+QjnZZuc1tFx0VJURhw==" saltValue="BmSQMB/ji/HUchgPOWykOw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69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SUM(tblHorasJul[Atrasos
(horas)])</f>
        <v>0</v>
      </c>
      <c r="Q7" s="46">
        <f>SUM(tblHorasJul[Faltas
(dias)])</f>
        <v>0</v>
      </c>
      <c r="R7" s="45">
        <f>SUM(tblHorasJul[Hora Extra Normal])</f>
        <v>0</v>
      </c>
      <c r="S7" s="45">
        <f>SUM(tblHorasJul[Hora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 t="str">
        <f>IF(tblHorasJul[Horas Trabalhadas Além Jornada]&lt;0,IF(OR(tblHorasJul[Evento 
(1º Período)]="",tblHorasJul[Evento 
(2º Período)]=""),tblHorasJul[Horas Trabalhadas Além Jornada],""),"")</f>
        <v/>
      </c>
      <c r="Q9" s="14" t="str">
        <f>IF(tblHorasJul[Jornada Diária]&lt;&gt;"",IF((N(tblHorasJul[Jornada Diária])-ABS(N(tblHorasJul[Horas Trabalhadas Além Jornada])))=0,1,""),"")</f>
        <v/>
      </c>
      <c r="R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 t="str">
        <f>IF(tblHorasJul[Horas Trabalhadas Além Jornada]&lt;0,IF(OR(tblHorasJul[Evento 
(1º Período)]="",tblHorasJul[Evento 
(2º Período)]=""),tblHorasJul[Horas Trabalhadas Além Jornada],""),"")</f>
        <v/>
      </c>
      <c r="Q10" s="14" t="str">
        <f>IF(tblHorasJul[Jornada Diária]&lt;&gt;"",IF((N(tblHorasJul[Jornada Diária])-ABS(N(tblHorasJul[Horas Trabalhadas Além Jornada])))=0,1,""),"")</f>
        <v/>
      </c>
      <c r="R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 t="str">
        <f>IF(tblHorasJul[Horas Trabalhadas Além Jornada]&lt;0,IF(OR(tblHorasJul[Evento 
(1º Período)]="",tblHorasJul[Evento 
(2º Período)]=""),tblHorasJul[Horas Trabalhadas Além Jornada],""),"")</f>
        <v/>
      </c>
      <c r="Q11" s="14" t="str">
        <f>IF(tblHorasJul[Jornada Diária]&lt;&gt;"",IF((N(tblHorasJul[Jornada Diária])-ABS(N(tblHorasJul[Horas Trabalhadas Além Jornada])))=0,1,""),"")</f>
        <v/>
      </c>
      <c r="R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 t="str">
        <f>IF(tblHorasJul[Horas Trabalhadas Além Jornada]&lt;0,IF(OR(tblHorasJul[Evento 
(1º Período)]="",tblHorasJul[Evento 
(2º Período)]=""),tblHorasJul[Horas Trabalhadas Além Jornada],""),"")</f>
        <v/>
      </c>
      <c r="Q12" s="14" t="str">
        <f>IF(tblHorasJul[Jornada Diária]&lt;&gt;"",IF((N(tblHorasJul[Jornada Diária])-ABS(N(tblHorasJul[Horas Trabalhadas Além Jornada])))=0,1,""),"")</f>
        <v/>
      </c>
      <c r="R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 t="str">
        <f>IF(tblHorasJul[Horas Trabalhadas Além Jornada]&lt;0,IF(OR(tblHorasJul[Evento 
(1º Período)]="",tblHorasJul[Evento 
(2º Período)]=""),tblHorasJul[Horas Trabalhadas Além Jornada],""),"")</f>
        <v/>
      </c>
      <c r="Q13" s="14" t="str">
        <f>IF(tblHorasJul[Jornada Diária]&lt;&gt;"",IF((N(tblHorasJul[Jornada Diária])-ABS(N(tblHorasJul[Horas Trabalhadas Além Jornada])))=0,1,""),"")</f>
        <v/>
      </c>
      <c r="R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 t="str">
        <f>IF(tblHorasJul[Horas Trabalhadas Além Jornada]&lt;0,IF(OR(tblHorasJul[Evento 
(1º Período)]="",tblHorasJul[Evento 
(2º Período)]=""),tblHorasJul[Horas Trabalhadas Além Jornada],""),"")</f>
        <v/>
      </c>
      <c r="Q14" s="14" t="str">
        <f>IF(tblHorasJul[Jornada Diária]&lt;&gt;"",IF((N(tblHorasJul[Jornada Diária])-ABS(N(tblHorasJul[Horas Trabalhadas Além Jornada])))=0,1,""),"")</f>
        <v/>
      </c>
      <c r="R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 t="str">
        <f>IF(tblHorasJul[Horas Trabalhadas Além Jornada]&lt;0,IF(OR(tblHorasJul[Evento 
(1º Período)]="",tblHorasJul[Evento 
(2º Período)]=""),tblHorasJul[Horas Trabalhadas Além Jornada],""),"")</f>
        <v/>
      </c>
      <c r="Q15" s="14" t="str">
        <f>IF(tblHorasJul[Jornada Diária]&lt;&gt;"",IF((N(tblHorasJul[Jornada Diária])-ABS(N(tblHorasJul[Horas Trabalhadas Além Jornada])))=0,1,""),"")</f>
        <v/>
      </c>
      <c r="R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 t="str">
        <f>IF(tblHorasJul[Horas Trabalhadas Além Jornada]&lt;0,IF(OR(tblHorasJul[Evento 
(1º Período)]="",tblHorasJul[Evento 
(2º Período)]=""),tblHorasJul[Horas Trabalhadas Além Jornada],""),"")</f>
        <v/>
      </c>
      <c r="Q16" s="14" t="str">
        <f>IF(tblHorasJul[Jornada Diária]&lt;&gt;"",IF((N(tblHorasJul[Jornada Diária])-ABS(N(tblHorasJul[Horas Trabalhadas Além Jornada])))=0,1,""),"")</f>
        <v/>
      </c>
      <c r="R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 t="str">
        <f>IF(tblHorasJul[Horas Trabalhadas Além Jornada]&lt;0,IF(OR(tblHorasJul[Evento 
(1º Período)]="",tblHorasJul[Evento 
(2º Período)]=""),tblHorasJul[Horas Trabalhadas Além Jornada],""),"")</f>
        <v/>
      </c>
      <c r="Q17" s="14" t="str">
        <f>IF(tblHorasJul[Jornada Diária]&lt;&gt;"",IF((N(tblHorasJul[Jornada Diária])-ABS(N(tblHorasJul[Horas Trabalhadas Além Jornada])))=0,1,""),"")</f>
        <v/>
      </c>
      <c r="R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 t="str">
        <f>IF(tblHorasJul[Horas Trabalhadas Além Jornada]&lt;0,IF(OR(tblHorasJul[Evento 
(1º Período)]="",tblHorasJul[Evento 
(2º Período)]=""),tblHorasJul[Horas Trabalhadas Além Jornada],""),"")</f>
        <v/>
      </c>
      <c r="Q18" s="14" t="str">
        <f>IF(tblHorasJul[Jornada Diária]&lt;&gt;"",IF((N(tblHorasJul[Jornada Diária])-ABS(N(tblHorasJul[Horas Trabalhadas Além Jornada])))=0,1,""),"")</f>
        <v/>
      </c>
      <c r="R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 t="str">
        <f>IF(tblHorasJul[Horas Trabalhadas Além Jornada]&lt;0,IF(OR(tblHorasJul[Evento 
(1º Período)]="",tblHorasJul[Evento 
(2º Período)]=""),tblHorasJul[Horas Trabalhadas Além Jornada],""),"")</f>
        <v/>
      </c>
      <c r="Q19" s="14" t="str">
        <f>IF(tblHorasJul[Jornada Diária]&lt;&gt;"",IF((N(tblHorasJul[Jornada Diária])-ABS(N(tblHorasJul[Horas Trabalhadas Além Jornada])))=0,1,""),"")</f>
        <v/>
      </c>
      <c r="R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 t="str">
        <f>IF(tblHorasJul[Horas Trabalhadas Além Jornada]&lt;0,IF(OR(tblHorasJul[Evento 
(1º Período)]="",tblHorasJul[Evento 
(2º Período)]=""),tblHorasJul[Horas Trabalhadas Além Jornada],""),"")</f>
        <v/>
      </c>
      <c r="Q20" s="14" t="str">
        <f>IF(tblHorasJul[Jornada Diária]&lt;&gt;"",IF((N(tblHorasJul[Jornada Diária])-ABS(N(tblHorasJul[Horas Trabalhadas Além Jornada])))=0,1,""),"")</f>
        <v/>
      </c>
      <c r="R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 t="str">
        <f>IF(tblHorasJul[Horas Trabalhadas Além Jornada]&lt;0,IF(OR(tblHorasJul[Evento 
(1º Período)]="",tblHorasJul[Evento 
(2º Período)]=""),tblHorasJul[Horas Trabalhadas Além Jornada],""),"")</f>
        <v/>
      </c>
      <c r="Q21" s="14" t="str">
        <f>IF(tblHorasJul[Jornada Diária]&lt;&gt;"",IF((N(tblHorasJul[Jornada Diária])-ABS(N(tblHorasJul[Horas Trabalhadas Além Jornada])))=0,1,""),"")</f>
        <v/>
      </c>
      <c r="R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 t="str">
        <f>IF(tblHorasJul[Horas Trabalhadas Além Jornada]&lt;0,IF(OR(tblHorasJul[Evento 
(1º Período)]="",tblHorasJul[Evento 
(2º Período)]=""),tblHorasJul[Horas Trabalhadas Além Jornada],""),"")</f>
        <v/>
      </c>
      <c r="Q22" s="14" t="str">
        <f>IF(tblHorasJul[Jornada Diária]&lt;&gt;"",IF((N(tblHorasJul[Jornada Diária])-ABS(N(tblHorasJul[Horas Trabalhadas Além Jornada])))=0,1,""),"")</f>
        <v/>
      </c>
      <c r="R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 t="str">
        <f>IF(tblHorasJul[Horas Trabalhadas Além Jornada]&lt;0,IF(OR(tblHorasJul[Evento 
(1º Período)]="",tblHorasJul[Evento 
(2º Período)]=""),tblHorasJul[Horas Trabalhadas Além Jornada],""),"")</f>
        <v/>
      </c>
      <c r="Q23" s="14" t="str">
        <f>IF(tblHorasJul[Jornada Diária]&lt;&gt;"",IF((N(tblHorasJul[Jornada Diária])-ABS(N(tblHorasJul[Horas Trabalhadas Além Jornada])))=0,1,""),"")</f>
        <v/>
      </c>
      <c r="R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 t="str">
        <f>IF(tblHorasJul[Horas Trabalhadas Além Jornada]&lt;0,IF(OR(tblHorasJul[Evento 
(1º Período)]="",tblHorasJul[Evento 
(2º Período)]=""),tblHorasJul[Horas Trabalhadas Além Jornada],""),"")</f>
        <v/>
      </c>
      <c r="Q24" s="14" t="str">
        <f>IF(tblHorasJul[Jornada Diária]&lt;&gt;"",IF((N(tblHorasJul[Jornada Diária])-ABS(N(tblHorasJul[Horas Trabalhadas Além Jornada])))=0,1,""),"")</f>
        <v/>
      </c>
      <c r="R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 t="str">
        <f>IF(tblHorasJul[Horas Trabalhadas Além Jornada]&lt;0,IF(OR(tblHorasJul[Evento 
(1º Período)]="",tblHorasJul[Evento 
(2º Período)]=""),tblHorasJul[Horas Trabalhadas Além Jornada],""),"")</f>
        <v/>
      </c>
      <c r="Q25" s="14" t="str">
        <f>IF(tblHorasJul[Jornada Diária]&lt;&gt;"",IF((N(tblHorasJul[Jornada Diária])-ABS(N(tblHorasJul[Horas Trabalhadas Além Jornada])))=0,1,""),"")</f>
        <v/>
      </c>
      <c r="R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 t="str">
        <f>IF(tblHorasJul[Horas Trabalhadas Além Jornada]&lt;0,IF(OR(tblHorasJul[Evento 
(1º Período)]="",tblHorasJul[Evento 
(2º Período)]=""),tblHorasJul[Horas Trabalhadas Além Jornada],""),"")</f>
        <v/>
      </c>
      <c r="Q26" s="14" t="str">
        <f>IF(tblHorasJul[Jornada Diária]&lt;&gt;"",IF((N(tblHorasJul[Jornada Diária])-ABS(N(tblHorasJul[Horas Trabalhadas Além Jornada])))=0,1,""),"")</f>
        <v/>
      </c>
      <c r="R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 t="str">
        <f>IF(tblHorasJul[Horas Trabalhadas Além Jornada]&lt;0,IF(OR(tblHorasJul[Evento 
(1º Período)]="",tblHorasJul[Evento 
(2º Período)]=""),tblHorasJul[Horas Trabalhadas Além Jornada],""),"")</f>
        <v/>
      </c>
      <c r="Q27" s="14" t="str">
        <f>IF(tblHorasJul[Jornada Diária]&lt;&gt;"",IF((N(tblHorasJul[Jornada Diária])-ABS(N(tblHorasJul[Horas Trabalhadas Além Jornada])))=0,1,""),"")</f>
        <v/>
      </c>
      <c r="R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 t="str">
        <f>IF(tblHorasJul[Horas Trabalhadas Além Jornada]&lt;0,IF(OR(tblHorasJul[Evento 
(1º Período)]="",tblHorasJul[Evento 
(2º Período)]=""),tblHorasJul[Horas Trabalhadas Além Jornada],""),"")</f>
        <v/>
      </c>
      <c r="Q28" s="14" t="str">
        <f>IF(tblHorasJul[Jornada Diária]&lt;&gt;"",IF((N(tblHorasJul[Jornada Diária])-ABS(N(tblHorasJul[Horas Trabalhadas Além Jornada])))=0,1,""),"")</f>
        <v/>
      </c>
      <c r="R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 t="str">
        <f>IF(tblHorasJul[Horas Trabalhadas Além Jornada]&lt;0,IF(OR(tblHorasJul[Evento 
(1º Período)]="",tblHorasJul[Evento 
(2º Período)]=""),tblHorasJul[Horas Trabalhadas Além Jornada],""),"")</f>
        <v/>
      </c>
      <c r="Q29" s="14" t="str">
        <f>IF(tblHorasJul[Jornada Diária]&lt;&gt;"",IF((N(tblHorasJul[Jornada Diária])-ABS(N(tblHorasJul[Horas Trabalhadas Além Jornada])))=0,1,""),"")</f>
        <v/>
      </c>
      <c r="R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 t="str">
        <f>IF(tblHorasJul[Horas Trabalhadas Além Jornada]&lt;0,IF(OR(tblHorasJul[Evento 
(1º Período)]="",tblHorasJul[Evento 
(2º Período)]=""),tblHorasJul[Horas Trabalhadas Além Jornada],""),"")</f>
        <v/>
      </c>
      <c r="Q30" s="14" t="str">
        <f>IF(tblHorasJul[Jornada Diária]&lt;&gt;"",IF((N(tblHorasJul[Jornada Diária])-ABS(N(tblHorasJul[Horas Trabalhadas Além Jornada])))=0,1,""),"")</f>
        <v/>
      </c>
      <c r="R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 t="str">
        <f>IF(tblHorasJul[Horas Trabalhadas Além Jornada]&lt;0,IF(OR(tblHorasJul[Evento 
(1º Período)]="",tblHorasJul[Evento 
(2º Período)]=""),tblHorasJul[Horas Trabalhadas Além Jornada],""),"")</f>
        <v/>
      </c>
      <c r="Q31" s="14" t="str">
        <f>IF(tblHorasJul[Jornada Diária]&lt;&gt;"",IF((N(tblHorasJul[Jornada Diária])-ABS(N(tblHorasJul[Horas Trabalhadas Além Jornada])))=0,1,""),"")</f>
        <v/>
      </c>
      <c r="R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 t="str">
        <f>IF(tblHorasJul[Horas Trabalhadas Além Jornada]&lt;0,IF(OR(tblHorasJul[Evento 
(1º Período)]="",tblHorasJul[Evento 
(2º Período)]=""),tblHorasJul[Horas Trabalhadas Além Jornada],""),"")</f>
        <v/>
      </c>
      <c r="Q32" s="14" t="str">
        <f>IF(tblHorasJul[Jornada Diária]&lt;&gt;"",IF((N(tblHorasJul[Jornada Diária])-ABS(N(tblHorasJul[Horas Trabalhadas Além Jornada])))=0,1,""),"")</f>
        <v/>
      </c>
      <c r="R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 t="str">
        <f>IF(tblHorasJul[Horas Trabalhadas Além Jornada]&lt;0,IF(OR(tblHorasJul[Evento 
(1º Período)]="",tblHorasJul[Evento 
(2º Período)]=""),tblHorasJul[Horas Trabalhadas Além Jornada],""),"")</f>
        <v/>
      </c>
      <c r="Q33" s="14" t="str">
        <f>IF(tblHorasJul[Jornada Diária]&lt;&gt;"",IF((N(tblHorasJul[Jornada Diária])-ABS(N(tblHorasJul[Horas Trabalhadas Além Jornada])))=0,1,""),"")</f>
        <v/>
      </c>
      <c r="R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 t="str">
        <f>IF(tblHorasJul[Horas Trabalhadas Além Jornada]&lt;0,IF(OR(tblHorasJul[Evento 
(1º Período)]="",tblHorasJul[Evento 
(2º Período)]=""),tblHorasJul[Horas Trabalhadas Além Jornada],""),"")</f>
        <v/>
      </c>
      <c r="Q34" s="14" t="str">
        <f>IF(tblHorasJul[Jornada Diária]&lt;&gt;"",IF((N(tblHorasJul[Jornada Diária])-ABS(N(tblHorasJul[Horas Trabalhadas Além Jornada])))=0,1,""),"")</f>
        <v/>
      </c>
      <c r="R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 t="str">
        <f>IF(tblHorasJul[Horas Trabalhadas Além Jornada]&lt;0,IF(OR(tblHorasJul[Evento 
(1º Período)]="",tblHorasJul[Evento 
(2º Período)]=""),tblHorasJul[Horas Trabalhadas Além Jornada],""),"")</f>
        <v/>
      </c>
      <c r="Q35" s="14" t="str">
        <f>IF(tblHorasJul[Jornada Diária]&lt;&gt;"",IF((N(tblHorasJul[Jornada Diária])-ABS(N(tblHorasJul[Horas Trabalhadas Além Jornada])))=0,1,""),"")</f>
        <v/>
      </c>
      <c r="R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 t="str">
        <f>IF(tblHorasJul[Horas Trabalhadas Além Jornada]&lt;0,IF(OR(tblHorasJul[Evento 
(1º Período)]="",tblHorasJul[Evento 
(2º Período)]=""),tblHorasJul[Horas Trabalhadas Além Jornada],""),"")</f>
        <v/>
      </c>
      <c r="Q36" s="14" t="str">
        <f>IF(tblHorasJul[Jornada Diária]&lt;&gt;"",IF((N(tblHorasJul[Jornada Diária])-ABS(N(tblHorasJul[Horas Trabalhadas Além Jornada])))=0,1,""),"")</f>
        <v/>
      </c>
      <c r="R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 t="str">
        <f>IF(tblHorasJul[Horas Trabalhadas Além Jornada]&lt;0,IF(OR(tblHorasJul[Evento 
(1º Período)]="",tblHorasJul[Evento 
(2º Período)]=""),tblHorasJul[Horas Trabalhadas Além Jornada],""),"")</f>
        <v/>
      </c>
      <c r="Q37" s="14" t="str">
        <f>IF(tblHorasJul[Jornada Diária]&lt;&gt;"",IF((N(tblHorasJul[Jornada Diária])-ABS(N(tblHorasJul[Horas Trabalhadas Além Jornada])))=0,1,""),"")</f>
        <v/>
      </c>
      <c r="R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 t="str">
        <f>IF(tblHorasJul[Horas Trabalhadas Além Jornada]&lt;0,IF(OR(tblHorasJul[Evento 
(1º Período)]="",tblHorasJul[Evento 
(2º Período)]=""),tblHorasJul[Horas Trabalhadas Além Jornada],""),"")</f>
        <v/>
      </c>
      <c r="Q38" s="14" t="str">
        <f>IF(tblHorasJul[Jornada Diária]&lt;&gt;"",IF((N(tblHorasJul[Jornada Diária])-ABS(N(tblHorasJul[Horas Trabalhadas Além Jornada])))=0,1,""),"")</f>
        <v/>
      </c>
      <c r="R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 t="str">
        <f>IF(tblHorasJul[Horas Trabalhadas Além Jornada]&lt;0,IF(OR(tblHorasJul[Evento 
(1º Período)]="",tblHorasJul[Evento 
(2º Período)]=""),tblHorasJul[Horas Trabalhadas Além Jornada],""),"")</f>
        <v/>
      </c>
      <c r="Q39" s="14" t="str">
        <f>IF(tblHorasJul[Jornada Diária]&lt;&gt;"",IF((N(tblHorasJul[Jornada Diária])-ABS(N(tblHorasJul[Horas Trabalhadas Além Jornada])))=0,1,""),"")</f>
        <v/>
      </c>
      <c r="R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S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T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n+38UdVBY7Og7dsNVEZR9EKmpjoC+k3EKqZi5rj6Q28rcJVE9uYMWnCQWUsPzlACsCa3qjdx07tjcHVnvOeww==" saltValue="R+B6p6PN5jJ9rA9SQJgq6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6CB8715-F719-40A7-8E8C-B48B9C93CED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1D059D01-BBA4-442C-BDA8-0D41D20189B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B447094-E11A-417E-828D-065DB0D53E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ACF6BA49-1AEE-414E-B874-D20DD452F2F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70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SUM(tblHorasAgo[Atrasos
(horas)])</f>
        <v>0</v>
      </c>
      <c r="Q7" s="46">
        <f>SUM(tblHorasAgo[Faltas
(dias)])</f>
        <v>0</v>
      </c>
      <c r="R7" s="45">
        <f>SUM(tblHorasAgo[Hora Extra Normal])</f>
        <v>0</v>
      </c>
      <c r="S7" s="45">
        <f>SUM(tblHorasAgo[Hora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 t="str">
        <f>IF(tblHorasAgo[Horas Trabalhadas Além Jornada]&lt;0,IF(OR(tblHorasAgo[Evento 
(1º Período)]="",tblHorasAgo[Evento 
(2º Período)]=""),tblHorasAgo[Horas Trabalhadas Além Jornada],""),"")</f>
        <v/>
      </c>
      <c r="Q9" s="14" t="str">
        <f>IF(tblHorasAgo[Jornada Diária]&lt;&gt;"",IF((N(tblHorasAgo[Jornada Diária])-ABS(N(tblHorasAgo[Horas Trabalhadas Além Jornada])))=0,1,""),"")</f>
        <v/>
      </c>
      <c r="R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 t="str">
        <f>IF(tblHorasAgo[Horas Trabalhadas Além Jornada]&lt;0,IF(OR(tblHorasAgo[Evento 
(1º Período)]="",tblHorasAgo[Evento 
(2º Período)]=""),tblHorasAgo[Horas Trabalhadas Além Jornada],""),"")</f>
        <v/>
      </c>
      <c r="Q10" s="14" t="str">
        <f>IF(tblHorasAgo[Jornada Diária]&lt;&gt;"",IF((N(tblHorasAgo[Jornada Diária])-ABS(N(tblHorasAgo[Horas Trabalhadas Além Jornada])))=0,1,""),"")</f>
        <v/>
      </c>
      <c r="R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 t="str">
        <f>IF(tblHorasAgo[Horas Trabalhadas Além Jornada]&lt;0,IF(OR(tblHorasAgo[Evento 
(1º Período)]="",tblHorasAgo[Evento 
(2º Período)]=""),tblHorasAgo[Horas Trabalhadas Além Jornada],""),"")</f>
        <v/>
      </c>
      <c r="Q11" s="14" t="str">
        <f>IF(tblHorasAgo[Jornada Diária]&lt;&gt;"",IF((N(tblHorasAgo[Jornada Diária])-ABS(N(tblHorasAgo[Horas Trabalhadas Além Jornada])))=0,1,""),"")</f>
        <v/>
      </c>
      <c r="R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 t="str">
        <f>IF(tblHorasAgo[Horas Trabalhadas Além Jornada]&lt;0,IF(OR(tblHorasAgo[Evento 
(1º Período)]="",tblHorasAgo[Evento 
(2º Período)]=""),tblHorasAgo[Horas Trabalhadas Além Jornada],""),"")</f>
        <v/>
      </c>
      <c r="Q12" s="14" t="str">
        <f>IF(tblHorasAgo[Jornada Diária]&lt;&gt;"",IF((N(tblHorasAgo[Jornada Diária])-ABS(N(tblHorasAgo[Horas Trabalhadas Além Jornada])))=0,1,""),"")</f>
        <v/>
      </c>
      <c r="R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 t="str">
        <f>IF(tblHorasAgo[Horas Trabalhadas Além Jornada]&lt;0,IF(OR(tblHorasAgo[Evento 
(1º Período)]="",tblHorasAgo[Evento 
(2º Período)]=""),tblHorasAgo[Horas Trabalhadas Além Jornada],""),"")</f>
        <v/>
      </c>
      <c r="Q13" s="14" t="str">
        <f>IF(tblHorasAgo[Jornada Diária]&lt;&gt;"",IF((N(tblHorasAgo[Jornada Diária])-ABS(N(tblHorasAgo[Horas Trabalhadas Além Jornada])))=0,1,""),"")</f>
        <v/>
      </c>
      <c r="R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 t="str">
        <f>IF(tblHorasAgo[Horas Trabalhadas Além Jornada]&lt;0,IF(OR(tblHorasAgo[Evento 
(1º Período)]="",tblHorasAgo[Evento 
(2º Período)]=""),tblHorasAgo[Horas Trabalhadas Além Jornada],""),"")</f>
        <v/>
      </c>
      <c r="Q14" s="14" t="str">
        <f>IF(tblHorasAgo[Jornada Diária]&lt;&gt;"",IF((N(tblHorasAgo[Jornada Diária])-ABS(N(tblHorasAgo[Horas Trabalhadas Além Jornada])))=0,1,""),"")</f>
        <v/>
      </c>
      <c r="R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 t="str">
        <f>IF(tblHorasAgo[Horas Trabalhadas Além Jornada]&lt;0,IF(OR(tblHorasAgo[Evento 
(1º Período)]="",tblHorasAgo[Evento 
(2º Período)]=""),tblHorasAgo[Horas Trabalhadas Além Jornada],""),"")</f>
        <v/>
      </c>
      <c r="Q15" s="14" t="str">
        <f>IF(tblHorasAgo[Jornada Diária]&lt;&gt;"",IF((N(tblHorasAgo[Jornada Diária])-ABS(N(tblHorasAgo[Horas Trabalhadas Além Jornada])))=0,1,""),"")</f>
        <v/>
      </c>
      <c r="R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 t="str">
        <f>IF(tblHorasAgo[Horas Trabalhadas Além Jornada]&lt;0,IF(OR(tblHorasAgo[Evento 
(1º Período)]="",tblHorasAgo[Evento 
(2º Período)]=""),tblHorasAgo[Horas Trabalhadas Além Jornada],""),"")</f>
        <v/>
      </c>
      <c r="Q16" s="14" t="str">
        <f>IF(tblHorasAgo[Jornada Diária]&lt;&gt;"",IF((N(tblHorasAgo[Jornada Diária])-ABS(N(tblHorasAgo[Horas Trabalhadas Além Jornada])))=0,1,""),"")</f>
        <v/>
      </c>
      <c r="R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 t="str">
        <f>IF(tblHorasAgo[Horas Trabalhadas Além Jornada]&lt;0,IF(OR(tblHorasAgo[Evento 
(1º Período)]="",tblHorasAgo[Evento 
(2º Período)]=""),tblHorasAgo[Horas Trabalhadas Além Jornada],""),"")</f>
        <v/>
      </c>
      <c r="Q17" s="14" t="str">
        <f>IF(tblHorasAgo[Jornada Diária]&lt;&gt;"",IF((N(tblHorasAgo[Jornada Diária])-ABS(N(tblHorasAgo[Horas Trabalhadas Além Jornada])))=0,1,""),"")</f>
        <v/>
      </c>
      <c r="R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 t="str">
        <f>IF(tblHorasAgo[Horas Trabalhadas Além Jornada]&lt;0,IF(OR(tblHorasAgo[Evento 
(1º Período)]="",tblHorasAgo[Evento 
(2º Período)]=""),tblHorasAgo[Horas Trabalhadas Além Jornada],""),"")</f>
        <v/>
      </c>
      <c r="Q18" s="14" t="str">
        <f>IF(tblHorasAgo[Jornada Diária]&lt;&gt;"",IF((N(tblHorasAgo[Jornada Diária])-ABS(N(tblHorasAgo[Horas Trabalhadas Além Jornada])))=0,1,""),"")</f>
        <v/>
      </c>
      <c r="R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 t="str">
        <f>IF(tblHorasAgo[Horas Trabalhadas Além Jornada]&lt;0,IF(OR(tblHorasAgo[Evento 
(1º Período)]="",tblHorasAgo[Evento 
(2º Período)]=""),tblHorasAgo[Horas Trabalhadas Além Jornada],""),"")</f>
        <v/>
      </c>
      <c r="Q19" s="14" t="str">
        <f>IF(tblHorasAgo[Jornada Diária]&lt;&gt;"",IF((N(tblHorasAgo[Jornada Diária])-ABS(N(tblHorasAgo[Horas Trabalhadas Além Jornada])))=0,1,""),"")</f>
        <v/>
      </c>
      <c r="R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 t="str">
        <f>IF(tblHorasAgo[Horas Trabalhadas Além Jornada]&lt;0,IF(OR(tblHorasAgo[Evento 
(1º Período)]="",tblHorasAgo[Evento 
(2º Período)]=""),tblHorasAgo[Horas Trabalhadas Além Jornada],""),"")</f>
        <v/>
      </c>
      <c r="Q20" s="14" t="str">
        <f>IF(tblHorasAgo[Jornada Diária]&lt;&gt;"",IF((N(tblHorasAgo[Jornada Diária])-ABS(N(tblHorasAgo[Horas Trabalhadas Além Jornada])))=0,1,""),"")</f>
        <v/>
      </c>
      <c r="R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 t="str">
        <f>IF(tblHorasAgo[Horas Trabalhadas Além Jornada]&lt;0,IF(OR(tblHorasAgo[Evento 
(1º Período)]="",tblHorasAgo[Evento 
(2º Período)]=""),tblHorasAgo[Horas Trabalhadas Além Jornada],""),"")</f>
        <v/>
      </c>
      <c r="Q21" s="14" t="str">
        <f>IF(tblHorasAgo[Jornada Diária]&lt;&gt;"",IF((N(tblHorasAgo[Jornada Diária])-ABS(N(tblHorasAgo[Horas Trabalhadas Além Jornada])))=0,1,""),"")</f>
        <v/>
      </c>
      <c r="R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 t="str">
        <f>IF(tblHorasAgo[Horas Trabalhadas Além Jornada]&lt;0,IF(OR(tblHorasAgo[Evento 
(1º Período)]="",tblHorasAgo[Evento 
(2º Período)]=""),tblHorasAgo[Horas Trabalhadas Além Jornada],""),"")</f>
        <v/>
      </c>
      <c r="Q22" s="14" t="str">
        <f>IF(tblHorasAgo[Jornada Diária]&lt;&gt;"",IF((N(tblHorasAgo[Jornada Diária])-ABS(N(tblHorasAgo[Horas Trabalhadas Além Jornada])))=0,1,""),"")</f>
        <v/>
      </c>
      <c r="R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 t="str">
        <f>IF(tblHorasAgo[Horas Trabalhadas Além Jornada]&lt;0,IF(OR(tblHorasAgo[Evento 
(1º Período)]="",tblHorasAgo[Evento 
(2º Período)]=""),tblHorasAgo[Horas Trabalhadas Além Jornada],""),"")</f>
        <v/>
      </c>
      <c r="Q23" s="14" t="str">
        <f>IF(tblHorasAgo[Jornada Diária]&lt;&gt;"",IF((N(tblHorasAgo[Jornada Diária])-ABS(N(tblHorasAgo[Horas Trabalhadas Além Jornada])))=0,1,""),"")</f>
        <v/>
      </c>
      <c r="R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 t="str">
        <f>IF(tblHorasAgo[Horas Trabalhadas Além Jornada]&lt;0,IF(OR(tblHorasAgo[Evento 
(1º Período)]="",tblHorasAgo[Evento 
(2º Período)]=""),tblHorasAgo[Horas Trabalhadas Além Jornada],""),"")</f>
        <v/>
      </c>
      <c r="Q24" s="14" t="str">
        <f>IF(tblHorasAgo[Jornada Diária]&lt;&gt;"",IF((N(tblHorasAgo[Jornada Diária])-ABS(N(tblHorasAgo[Horas Trabalhadas Além Jornada])))=0,1,""),"")</f>
        <v/>
      </c>
      <c r="R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 t="str">
        <f>IF(tblHorasAgo[Horas Trabalhadas Além Jornada]&lt;0,IF(OR(tblHorasAgo[Evento 
(1º Período)]="",tblHorasAgo[Evento 
(2º Período)]=""),tblHorasAgo[Horas Trabalhadas Além Jornada],""),"")</f>
        <v/>
      </c>
      <c r="Q25" s="14" t="str">
        <f>IF(tblHorasAgo[Jornada Diária]&lt;&gt;"",IF((N(tblHorasAgo[Jornada Diária])-ABS(N(tblHorasAgo[Horas Trabalhadas Além Jornada])))=0,1,""),"")</f>
        <v/>
      </c>
      <c r="R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 t="str">
        <f>IF(tblHorasAgo[Horas Trabalhadas Além Jornada]&lt;0,IF(OR(tblHorasAgo[Evento 
(1º Período)]="",tblHorasAgo[Evento 
(2º Período)]=""),tblHorasAgo[Horas Trabalhadas Além Jornada],""),"")</f>
        <v/>
      </c>
      <c r="Q26" s="14" t="str">
        <f>IF(tblHorasAgo[Jornada Diária]&lt;&gt;"",IF((N(tblHorasAgo[Jornada Diária])-ABS(N(tblHorasAgo[Horas Trabalhadas Além Jornada])))=0,1,""),"")</f>
        <v/>
      </c>
      <c r="R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 t="str">
        <f>IF(tblHorasAgo[Horas Trabalhadas Além Jornada]&lt;0,IF(OR(tblHorasAgo[Evento 
(1º Período)]="",tblHorasAgo[Evento 
(2º Período)]=""),tblHorasAgo[Horas Trabalhadas Além Jornada],""),"")</f>
        <v/>
      </c>
      <c r="Q27" s="14" t="str">
        <f>IF(tblHorasAgo[Jornada Diária]&lt;&gt;"",IF((N(tblHorasAgo[Jornada Diária])-ABS(N(tblHorasAgo[Horas Trabalhadas Além Jornada])))=0,1,""),"")</f>
        <v/>
      </c>
      <c r="R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 t="str">
        <f>IF(tblHorasAgo[Horas Trabalhadas Além Jornada]&lt;0,IF(OR(tblHorasAgo[Evento 
(1º Período)]="",tblHorasAgo[Evento 
(2º Período)]=""),tblHorasAgo[Horas Trabalhadas Além Jornada],""),"")</f>
        <v/>
      </c>
      <c r="Q28" s="14" t="str">
        <f>IF(tblHorasAgo[Jornada Diária]&lt;&gt;"",IF((N(tblHorasAgo[Jornada Diária])-ABS(N(tblHorasAgo[Horas Trabalhadas Além Jornada])))=0,1,""),"")</f>
        <v/>
      </c>
      <c r="R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 t="str">
        <f>IF(tblHorasAgo[Horas Trabalhadas Além Jornada]&lt;0,IF(OR(tblHorasAgo[Evento 
(1º Período)]="",tblHorasAgo[Evento 
(2º Período)]=""),tblHorasAgo[Horas Trabalhadas Além Jornada],""),"")</f>
        <v/>
      </c>
      <c r="Q29" s="14" t="str">
        <f>IF(tblHorasAgo[Jornada Diária]&lt;&gt;"",IF((N(tblHorasAgo[Jornada Diária])-ABS(N(tblHorasAgo[Horas Trabalhadas Além Jornada])))=0,1,""),"")</f>
        <v/>
      </c>
      <c r="R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 t="str">
        <f>IF(tblHorasAgo[Horas Trabalhadas Além Jornada]&lt;0,IF(OR(tblHorasAgo[Evento 
(1º Período)]="",tblHorasAgo[Evento 
(2º Período)]=""),tblHorasAgo[Horas Trabalhadas Além Jornada],""),"")</f>
        <v/>
      </c>
      <c r="Q30" s="14" t="str">
        <f>IF(tblHorasAgo[Jornada Diária]&lt;&gt;"",IF((N(tblHorasAgo[Jornada Diária])-ABS(N(tblHorasAgo[Horas Trabalhadas Além Jornada])))=0,1,""),"")</f>
        <v/>
      </c>
      <c r="R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 t="str">
        <f>IF(tblHorasAgo[Horas Trabalhadas Além Jornada]&lt;0,IF(OR(tblHorasAgo[Evento 
(1º Período)]="",tblHorasAgo[Evento 
(2º Período)]=""),tblHorasAgo[Horas Trabalhadas Além Jornada],""),"")</f>
        <v/>
      </c>
      <c r="Q31" s="14" t="str">
        <f>IF(tblHorasAgo[Jornada Diária]&lt;&gt;"",IF((N(tblHorasAgo[Jornada Diária])-ABS(N(tblHorasAgo[Horas Trabalhadas Além Jornada])))=0,1,""),"")</f>
        <v/>
      </c>
      <c r="R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 t="str">
        <f>IF(tblHorasAgo[Horas Trabalhadas Além Jornada]&lt;0,IF(OR(tblHorasAgo[Evento 
(1º Período)]="",tblHorasAgo[Evento 
(2º Período)]=""),tblHorasAgo[Horas Trabalhadas Além Jornada],""),"")</f>
        <v/>
      </c>
      <c r="Q32" s="14" t="str">
        <f>IF(tblHorasAgo[Jornada Diária]&lt;&gt;"",IF((N(tblHorasAgo[Jornada Diária])-ABS(N(tblHorasAgo[Horas Trabalhadas Além Jornada])))=0,1,""),"")</f>
        <v/>
      </c>
      <c r="R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 t="str">
        <f>IF(tblHorasAgo[Horas Trabalhadas Além Jornada]&lt;0,IF(OR(tblHorasAgo[Evento 
(1º Período)]="",tblHorasAgo[Evento 
(2º Período)]=""),tblHorasAgo[Horas Trabalhadas Além Jornada],""),"")</f>
        <v/>
      </c>
      <c r="Q33" s="14" t="str">
        <f>IF(tblHorasAgo[Jornada Diária]&lt;&gt;"",IF((N(tblHorasAgo[Jornada Diária])-ABS(N(tblHorasAgo[Horas Trabalhadas Além Jornada])))=0,1,""),"")</f>
        <v/>
      </c>
      <c r="R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 t="str">
        <f>IF(tblHorasAgo[Horas Trabalhadas Além Jornada]&lt;0,IF(OR(tblHorasAgo[Evento 
(1º Período)]="",tblHorasAgo[Evento 
(2º Período)]=""),tblHorasAgo[Horas Trabalhadas Além Jornada],""),"")</f>
        <v/>
      </c>
      <c r="Q34" s="14" t="str">
        <f>IF(tblHorasAgo[Jornada Diária]&lt;&gt;"",IF((N(tblHorasAgo[Jornada Diária])-ABS(N(tblHorasAgo[Horas Trabalhadas Além Jornada])))=0,1,""),"")</f>
        <v/>
      </c>
      <c r="R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 t="str">
        <f>IF(tblHorasAgo[Horas Trabalhadas Além Jornada]&lt;0,IF(OR(tblHorasAgo[Evento 
(1º Período)]="",tblHorasAgo[Evento 
(2º Período)]=""),tblHorasAgo[Horas Trabalhadas Além Jornada],""),"")</f>
        <v/>
      </c>
      <c r="Q35" s="14" t="str">
        <f>IF(tblHorasAgo[Jornada Diária]&lt;&gt;"",IF((N(tblHorasAgo[Jornada Diária])-ABS(N(tblHorasAgo[Horas Trabalhadas Além Jornada])))=0,1,""),"")</f>
        <v/>
      </c>
      <c r="R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 t="str">
        <f>IF(tblHorasAgo[Horas Trabalhadas Além Jornada]&lt;0,IF(OR(tblHorasAgo[Evento 
(1º Período)]="",tblHorasAgo[Evento 
(2º Período)]=""),tblHorasAgo[Horas Trabalhadas Além Jornada],""),"")</f>
        <v/>
      </c>
      <c r="Q36" s="14" t="str">
        <f>IF(tblHorasAgo[Jornada Diária]&lt;&gt;"",IF((N(tblHorasAgo[Jornada Diária])-ABS(N(tblHorasAgo[Horas Trabalhadas Além Jornada])))=0,1,""),"")</f>
        <v/>
      </c>
      <c r="R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 t="str">
        <f>IF(tblHorasAgo[Horas Trabalhadas Além Jornada]&lt;0,IF(OR(tblHorasAgo[Evento 
(1º Período)]="",tblHorasAgo[Evento 
(2º Período)]=""),tblHorasAgo[Horas Trabalhadas Além Jornada],""),"")</f>
        <v/>
      </c>
      <c r="Q37" s="14" t="str">
        <f>IF(tblHorasAgo[Jornada Diária]&lt;&gt;"",IF((N(tblHorasAgo[Jornada Diária])-ABS(N(tblHorasAgo[Horas Trabalhadas Além Jornada])))=0,1,""),"")</f>
        <v/>
      </c>
      <c r="R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 t="str">
        <f>IF(tblHorasAgo[Horas Trabalhadas Além Jornada]&lt;0,IF(OR(tblHorasAgo[Evento 
(1º Período)]="",tblHorasAgo[Evento 
(2º Período)]=""),tblHorasAgo[Horas Trabalhadas Além Jornada],""),"")</f>
        <v/>
      </c>
      <c r="Q38" s="14" t="str">
        <f>IF(tblHorasAgo[Jornada Diária]&lt;&gt;"",IF((N(tblHorasAgo[Jornada Diária])-ABS(N(tblHorasAgo[Horas Trabalhadas Além Jornada])))=0,1,""),"")</f>
        <v/>
      </c>
      <c r="R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 t="str">
        <f>IF(tblHorasAgo[Horas Trabalhadas Além Jornada]&lt;0,IF(OR(tblHorasAgo[Evento 
(1º Período)]="",tblHorasAgo[Evento 
(2º Período)]=""),tblHorasAgo[Horas Trabalhadas Além Jornada],""),"")</f>
        <v/>
      </c>
      <c r="Q39" s="14" t="str">
        <f>IF(tblHorasAgo[Jornada Diária]&lt;&gt;"",IF((N(tblHorasAgo[Jornada Diária])-ABS(N(tblHorasAgo[Horas Trabalhadas Além Jornada])))=0,1,""),"")</f>
        <v/>
      </c>
      <c r="R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S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T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f4k6pXppZCMj29xsWPmHTKojSki/kGO6IkHVm5YqjvCTEUHcJlou8u9l9brAzBoWMMEZnUsXpvjheRbkw9wKaQ==" saltValue="KZAm9boK3kPM+K6qO2kuX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4C249F7-4C6E-4601-ABCD-241A2F748D1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33317DD-F646-46CB-8F36-0950AE1B8C3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1F274E7-1378-401E-A0F1-8433686A92F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2BF0C4B-13CD-49AD-88F1-1E1888C14978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71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SUM(tblHorasSet[Atrasos
(horas)])</f>
        <v>0</v>
      </c>
      <c r="Q7" s="46">
        <f>SUM(tblHorasSet[Faltas
(dias)])</f>
        <v>0</v>
      </c>
      <c r="R7" s="45">
        <f>SUM(tblHorasSet[Hora Extra Normal])</f>
        <v>0</v>
      </c>
      <c r="S7" s="45">
        <f>SUM(tblHorasSet[Hora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 t="str">
        <f>IF(tblHorasSet[Horas Trabalhadas Além Jornada]&lt;0,IF(OR(tblHorasSet[Evento 
(1º Período)]="",tblHorasSet[Evento 
(2º Período)]=""),tblHorasSet[Horas Trabalhadas Além Jornada],""),"")</f>
        <v/>
      </c>
      <c r="Q9" s="14" t="str">
        <f>IF(tblHorasSet[Jornada Diária]&lt;&gt;"",IF((N(tblHorasSet[Jornada Diária])-ABS(N(tblHorasSet[Horas Trabalhadas Além Jornada])))=0,1,""),"")</f>
        <v/>
      </c>
      <c r="R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 t="str">
        <f>IF(tblHorasSet[Horas Trabalhadas Além Jornada]&lt;0,IF(OR(tblHorasSet[Evento 
(1º Período)]="",tblHorasSet[Evento 
(2º Período)]=""),tblHorasSet[Horas Trabalhadas Além Jornada],""),"")</f>
        <v/>
      </c>
      <c r="Q10" s="14" t="str">
        <f>IF(tblHorasSet[Jornada Diária]&lt;&gt;"",IF((N(tblHorasSet[Jornada Diária])-ABS(N(tblHorasSet[Horas Trabalhadas Além Jornada])))=0,1,""),"")</f>
        <v/>
      </c>
      <c r="R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 t="str">
        <f>IF(tblHorasSet[Horas Trabalhadas Além Jornada]&lt;0,IF(OR(tblHorasSet[Evento 
(1º Período)]="",tblHorasSet[Evento 
(2º Período)]=""),tblHorasSet[Horas Trabalhadas Além Jornada],""),"")</f>
        <v/>
      </c>
      <c r="Q11" s="14" t="str">
        <f>IF(tblHorasSet[Jornada Diária]&lt;&gt;"",IF((N(tblHorasSet[Jornada Diária])-ABS(N(tblHorasSet[Horas Trabalhadas Além Jornada])))=0,1,""),"")</f>
        <v/>
      </c>
      <c r="R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 t="str">
        <f>IF(tblHorasSet[Horas Trabalhadas Além Jornada]&lt;0,IF(OR(tblHorasSet[Evento 
(1º Período)]="",tblHorasSet[Evento 
(2º Período)]=""),tblHorasSet[Horas Trabalhadas Além Jornada],""),"")</f>
        <v/>
      </c>
      <c r="Q12" s="14" t="str">
        <f>IF(tblHorasSet[Jornada Diária]&lt;&gt;"",IF((N(tblHorasSet[Jornada Diária])-ABS(N(tblHorasSet[Horas Trabalhadas Além Jornada])))=0,1,""),"")</f>
        <v/>
      </c>
      <c r="R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 t="str">
        <f>IF(tblHorasSet[Horas Trabalhadas Além Jornada]&lt;0,IF(OR(tblHorasSet[Evento 
(1º Período)]="",tblHorasSet[Evento 
(2º Período)]=""),tblHorasSet[Horas Trabalhadas Além Jornada],""),"")</f>
        <v/>
      </c>
      <c r="Q13" s="14" t="str">
        <f>IF(tblHorasSet[Jornada Diária]&lt;&gt;"",IF((N(tblHorasSet[Jornada Diária])-ABS(N(tblHorasSet[Horas Trabalhadas Além Jornada])))=0,1,""),"")</f>
        <v/>
      </c>
      <c r="R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 t="str">
        <f>IF(tblHorasSet[Horas Trabalhadas Além Jornada]&lt;0,IF(OR(tblHorasSet[Evento 
(1º Período)]="",tblHorasSet[Evento 
(2º Período)]=""),tblHorasSet[Horas Trabalhadas Além Jornada],""),"")</f>
        <v/>
      </c>
      <c r="Q14" s="14" t="str">
        <f>IF(tblHorasSet[Jornada Diária]&lt;&gt;"",IF((N(tblHorasSet[Jornada Diária])-ABS(N(tblHorasSet[Horas Trabalhadas Além Jornada])))=0,1,""),"")</f>
        <v/>
      </c>
      <c r="R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 t="str">
        <f>IF(tblHorasSet[Horas Trabalhadas Além Jornada]&lt;0,IF(OR(tblHorasSet[Evento 
(1º Período)]="",tblHorasSet[Evento 
(2º Período)]=""),tblHorasSet[Horas Trabalhadas Além Jornada],""),"")</f>
        <v/>
      </c>
      <c r="Q15" s="14" t="str">
        <f>IF(tblHorasSet[Jornada Diária]&lt;&gt;"",IF((N(tblHorasSet[Jornada Diária])-ABS(N(tblHorasSet[Horas Trabalhadas Além Jornada])))=0,1,""),"")</f>
        <v/>
      </c>
      <c r="R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 t="str">
        <f>IF(tblHorasSet[Horas Trabalhadas Além Jornada]&lt;0,IF(OR(tblHorasSet[Evento 
(1º Período)]="",tblHorasSet[Evento 
(2º Período)]=""),tblHorasSet[Horas Trabalhadas Além Jornada],""),"")</f>
        <v/>
      </c>
      <c r="Q16" s="14" t="str">
        <f>IF(tblHorasSet[Jornada Diária]&lt;&gt;"",IF((N(tblHorasSet[Jornada Diária])-ABS(N(tblHorasSet[Horas Trabalhadas Além Jornada])))=0,1,""),"")</f>
        <v/>
      </c>
      <c r="R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 t="str">
        <f>IF(tblHorasSet[Horas Trabalhadas Além Jornada]&lt;0,IF(OR(tblHorasSet[Evento 
(1º Período)]="",tblHorasSet[Evento 
(2º Período)]=""),tblHorasSet[Horas Trabalhadas Além Jornada],""),"")</f>
        <v/>
      </c>
      <c r="Q17" s="14" t="str">
        <f>IF(tblHorasSet[Jornada Diária]&lt;&gt;"",IF((N(tblHorasSet[Jornada Diária])-ABS(N(tblHorasSet[Horas Trabalhadas Além Jornada])))=0,1,""),"")</f>
        <v/>
      </c>
      <c r="R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 t="str">
        <f>IF(tblHorasSet[Horas Trabalhadas Além Jornada]&lt;0,IF(OR(tblHorasSet[Evento 
(1º Período)]="",tblHorasSet[Evento 
(2º Período)]=""),tblHorasSet[Horas Trabalhadas Além Jornada],""),"")</f>
        <v/>
      </c>
      <c r="Q18" s="14" t="str">
        <f>IF(tblHorasSet[Jornada Diária]&lt;&gt;"",IF((N(tblHorasSet[Jornada Diária])-ABS(N(tblHorasSet[Horas Trabalhadas Além Jornada])))=0,1,""),"")</f>
        <v/>
      </c>
      <c r="R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 t="str">
        <f>IF(tblHorasSet[Horas Trabalhadas Além Jornada]&lt;0,IF(OR(tblHorasSet[Evento 
(1º Período)]="",tblHorasSet[Evento 
(2º Período)]=""),tblHorasSet[Horas Trabalhadas Além Jornada],""),"")</f>
        <v/>
      </c>
      <c r="Q19" s="14" t="str">
        <f>IF(tblHorasSet[Jornada Diária]&lt;&gt;"",IF((N(tblHorasSet[Jornada Diária])-ABS(N(tblHorasSet[Horas Trabalhadas Além Jornada])))=0,1,""),"")</f>
        <v/>
      </c>
      <c r="R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 t="str">
        <f>IF(tblHorasSet[Horas Trabalhadas Além Jornada]&lt;0,IF(OR(tblHorasSet[Evento 
(1º Período)]="",tblHorasSet[Evento 
(2º Período)]=""),tblHorasSet[Horas Trabalhadas Além Jornada],""),"")</f>
        <v/>
      </c>
      <c r="Q20" s="14" t="str">
        <f>IF(tblHorasSet[Jornada Diária]&lt;&gt;"",IF((N(tblHorasSet[Jornada Diária])-ABS(N(tblHorasSet[Horas Trabalhadas Além Jornada])))=0,1,""),"")</f>
        <v/>
      </c>
      <c r="R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 t="str">
        <f>IF(tblHorasSet[Horas Trabalhadas Além Jornada]&lt;0,IF(OR(tblHorasSet[Evento 
(1º Período)]="",tblHorasSet[Evento 
(2º Período)]=""),tblHorasSet[Horas Trabalhadas Além Jornada],""),"")</f>
        <v/>
      </c>
      <c r="Q21" s="14" t="str">
        <f>IF(tblHorasSet[Jornada Diária]&lt;&gt;"",IF((N(tblHorasSet[Jornada Diária])-ABS(N(tblHorasSet[Horas Trabalhadas Além Jornada])))=0,1,""),"")</f>
        <v/>
      </c>
      <c r="R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 t="str">
        <f>IF(tblHorasSet[Horas Trabalhadas Além Jornada]&lt;0,IF(OR(tblHorasSet[Evento 
(1º Período)]="",tblHorasSet[Evento 
(2º Período)]=""),tblHorasSet[Horas Trabalhadas Além Jornada],""),"")</f>
        <v/>
      </c>
      <c r="Q22" s="14" t="str">
        <f>IF(tblHorasSet[Jornada Diária]&lt;&gt;"",IF((N(tblHorasSet[Jornada Diária])-ABS(N(tblHorasSet[Horas Trabalhadas Além Jornada])))=0,1,""),"")</f>
        <v/>
      </c>
      <c r="R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 t="str">
        <f>IF(tblHorasSet[Horas Trabalhadas Além Jornada]&lt;0,IF(OR(tblHorasSet[Evento 
(1º Período)]="",tblHorasSet[Evento 
(2º Período)]=""),tblHorasSet[Horas Trabalhadas Além Jornada],""),"")</f>
        <v/>
      </c>
      <c r="Q23" s="14" t="str">
        <f>IF(tblHorasSet[Jornada Diária]&lt;&gt;"",IF((N(tblHorasSet[Jornada Diária])-ABS(N(tblHorasSet[Horas Trabalhadas Além Jornada])))=0,1,""),"")</f>
        <v/>
      </c>
      <c r="R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 t="str">
        <f>IF(tblHorasSet[Horas Trabalhadas Além Jornada]&lt;0,IF(OR(tblHorasSet[Evento 
(1º Período)]="",tblHorasSet[Evento 
(2º Período)]=""),tblHorasSet[Horas Trabalhadas Além Jornada],""),"")</f>
        <v/>
      </c>
      <c r="Q24" s="14" t="str">
        <f>IF(tblHorasSet[Jornada Diária]&lt;&gt;"",IF((N(tblHorasSet[Jornada Diária])-ABS(N(tblHorasSet[Horas Trabalhadas Além Jornada])))=0,1,""),"")</f>
        <v/>
      </c>
      <c r="R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 t="str">
        <f>IF(tblHorasSet[Horas Trabalhadas Além Jornada]&lt;0,IF(OR(tblHorasSet[Evento 
(1º Período)]="",tblHorasSet[Evento 
(2º Período)]=""),tblHorasSet[Horas Trabalhadas Além Jornada],""),"")</f>
        <v/>
      </c>
      <c r="Q25" s="14" t="str">
        <f>IF(tblHorasSet[Jornada Diária]&lt;&gt;"",IF((N(tblHorasSet[Jornada Diária])-ABS(N(tblHorasSet[Horas Trabalhadas Além Jornada])))=0,1,""),"")</f>
        <v/>
      </c>
      <c r="R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 t="str">
        <f>IF(tblHorasSet[Horas Trabalhadas Além Jornada]&lt;0,IF(OR(tblHorasSet[Evento 
(1º Período)]="",tblHorasSet[Evento 
(2º Período)]=""),tblHorasSet[Horas Trabalhadas Além Jornada],""),"")</f>
        <v/>
      </c>
      <c r="Q26" s="14" t="str">
        <f>IF(tblHorasSet[Jornada Diária]&lt;&gt;"",IF((N(tblHorasSet[Jornada Diária])-ABS(N(tblHorasSet[Horas Trabalhadas Além Jornada])))=0,1,""),"")</f>
        <v/>
      </c>
      <c r="R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 t="str">
        <f>IF(tblHorasSet[Horas Trabalhadas Além Jornada]&lt;0,IF(OR(tblHorasSet[Evento 
(1º Período)]="",tblHorasSet[Evento 
(2º Período)]=""),tblHorasSet[Horas Trabalhadas Além Jornada],""),"")</f>
        <v/>
      </c>
      <c r="Q27" s="14" t="str">
        <f>IF(tblHorasSet[Jornada Diária]&lt;&gt;"",IF((N(tblHorasSet[Jornada Diária])-ABS(N(tblHorasSet[Horas Trabalhadas Além Jornada])))=0,1,""),"")</f>
        <v/>
      </c>
      <c r="R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 t="str">
        <f>IF(tblHorasSet[Horas Trabalhadas Além Jornada]&lt;0,IF(OR(tblHorasSet[Evento 
(1º Período)]="",tblHorasSet[Evento 
(2º Período)]=""),tblHorasSet[Horas Trabalhadas Além Jornada],""),"")</f>
        <v/>
      </c>
      <c r="Q28" s="14" t="str">
        <f>IF(tblHorasSet[Jornada Diária]&lt;&gt;"",IF((N(tblHorasSet[Jornada Diária])-ABS(N(tblHorasSet[Horas Trabalhadas Além Jornada])))=0,1,""),"")</f>
        <v/>
      </c>
      <c r="R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 t="str">
        <f>IF(tblHorasSet[Horas Trabalhadas Além Jornada]&lt;0,IF(OR(tblHorasSet[Evento 
(1º Período)]="",tblHorasSet[Evento 
(2º Período)]=""),tblHorasSet[Horas Trabalhadas Além Jornada],""),"")</f>
        <v/>
      </c>
      <c r="Q29" s="14" t="str">
        <f>IF(tblHorasSet[Jornada Diária]&lt;&gt;"",IF((N(tblHorasSet[Jornada Diária])-ABS(N(tblHorasSet[Horas Trabalhadas Além Jornada])))=0,1,""),"")</f>
        <v/>
      </c>
      <c r="R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 t="str">
        <f>IF(tblHorasSet[Horas Trabalhadas Além Jornada]&lt;0,IF(OR(tblHorasSet[Evento 
(1º Período)]="",tblHorasSet[Evento 
(2º Período)]=""),tblHorasSet[Horas Trabalhadas Além Jornada],""),"")</f>
        <v/>
      </c>
      <c r="Q30" s="14" t="str">
        <f>IF(tblHorasSet[Jornada Diária]&lt;&gt;"",IF((N(tblHorasSet[Jornada Diária])-ABS(N(tblHorasSet[Horas Trabalhadas Além Jornada])))=0,1,""),"")</f>
        <v/>
      </c>
      <c r="R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 t="str">
        <f>IF(tblHorasSet[Horas Trabalhadas Além Jornada]&lt;0,IF(OR(tblHorasSet[Evento 
(1º Período)]="",tblHorasSet[Evento 
(2º Período)]=""),tblHorasSet[Horas Trabalhadas Além Jornada],""),"")</f>
        <v/>
      </c>
      <c r="Q31" s="14" t="str">
        <f>IF(tblHorasSet[Jornada Diária]&lt;&gt;"",IF((N(tblHorasSet[Jornada Diária])-ABS(N(tblHorasSet[Horas Trabalhadas Além Jornada])))=0,1,""),"")</f>
        <v/>
      </c>
      <c r="R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 t="str">
        <f>IF(tblHorasSet[Horas Trabalhadas Além Jornada]&lt;0,IF(OR(tblHorasSet[Evento 
(1º Período)]="",tblHorasSet[Evento 
(2º Período)]=""),tblHorasSet[Horas Trabalhadas Além Jornada],""),"")</f>
        <v/>
      </c>
      <c r="Q32" s="14" t="str">
        <f>IF(tblHorasSet[Jornada Diária]&lt;&gt;"",IF((N(tblHorasSet[Jornada Diária])-ABS(N(tblHorasSet[Horas Trabalhadas Além Jornada])))=0,1,""),"")</f>
        <v/>
      </c>
      <c r="R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 t="str">
        <f>IF(tblHorasSet[Horas Trabalhadas Além Jornada]&lt;0,IF(OR(tblHorasSet[Evento 
(1º Período)]="",tblHorasSet[Evento 
(2º Período)]=""),tblHorasSet[Horas Trabalhadas Além Jornada],""),"")</f>
        <v/>
      </c>
      <c r="Q33" s="14" t="str">
        <f>IF(tblHorasSet[Jornada Diária]&lt;&gt;"",IF((N(tblHorasSet[Jornada Diária])-ABS(N(tblHorasSet[Horas Trabalhadas Além Jornada])))=0,1,""),"")</f>
        <v/>
      </c>
      <c r="R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 t="str">
        <f>IF(tblHorasSet[Horas Trabalhadas Além Jornada]&lt;0,IF(OR(tblHorasSet[Evento 
(1º Período)]="",tblHorasSet[Evento 
(2º Período)]=""),tblHorasSet[Horas Trabalhadas Além Jornada],""),"")</f>
        <v/>
      </c>
      <c r="Q34" s="14" t="str">
        <f>IF(tblHorasSet[Jornada Diária]&lt;&gt;"",IF((N(tblHorasSet[Jornada Diária])-ABS(N(tblHorasSet[Horas Trabalhadas Além Jornada])))=0,1,""),"")</f>
        <v/>
      </c>
      <c r="R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 t="str">
        <f>IF(tblHorasSet[Horas Trabalhadas Além Jornada]&lt;0,IF(OR(tblHorasSet[Evento 
(1º Período)]="",tblHorasSet[Evento 
(2º Período)]=""),tblHorasSet[Horas Trabalhadas Além Jornada],""),"")</f>
        <v/>
      </c>
      <c r="Q35" s="14" t="str">
        <f>IF(tblHorasSet[Jornada Diária]&lt;&gt;"",IF((N(tblHorasSet[Jornada Diária])-ABS(N(tblHorasSet[Horas Trabalhadas Além Jornada])))=0,1,""),"")</f>
        <v/>
      </c>
      <c r="R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 t="str">
        <f>IF(tblHorasSet[Horas Trabalhadas Além Jornada]&lt;0,IF(OR(tblHorasSet[Evento 
(1º Período)]="",tblHorasSet[Evento 
(2º Período)]=""),tblHorasSet[Horas Trabalhadas Além Jornada],""),"")</f>
        <v/>
      </c>
      <c r="Q36" s="14" t="str">
        <f>IF(tblHorasSet[Jornada Diária]&lt;&gt;"",IF((N(tblHorasSet[Jornada Diária])-ABS(N(tblHorasSet[Horas Trabalhadas Além Jornada])))=0,1,""),"")</f>
        <v/>
      </c>
      <c r="R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 t="str">
        <f>IF(tblHorasSet[Horas Trabalhadas Além Jornada]&lt;0,IF(OR(tblHorasSet[Evento 
(1º Período)]="",tblHorasSet[Evento 
(2º Período)]=""),tblHorasSet[Horas Trabalhadas Além Jornada],""),"")</f>
        <v/>
      </c>
      <c r="Q37" s="14" t="str">
        <f>IF(tblHorasSet[Jornada Diária]&lt;&gt;"",IF((N(tblHorasSet[Jornada Diária])-ABS(N(tblHorasSet[Horas Trabalhadas Além Jornada])))=0,1,""),"")</f>
        <v/>
      </c>
      <c r="R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 t="str">
        <f>IF(tblHorasSet[Horas Trabalhadas Além Jornada]&lt;0,IF(OR(tblHorasSet[Evento 
(1º Período)]="",tblHorasSet[Evento 
(2º Período)]=""),tblHorasSet[Horas Trabalhadas Além Jornada],""),"")</f>
        <v/>
      </c>
      <c r="Q38" s="14" t="str">
        <f>IF(tblHorasSet[Jornada Diária]&lt;&gt;"",IF((N(tblHorasSet[Jornada Diária])-ABS(N(tblHorasSet[Horas Trabalhadas Além Jornada])))=0,1,""),"")</f>
        <v/>
      </c>
      <c r="R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 t="str">
        <f>IF(tblHorasSet[Horas Trabalhadas Além Jornada]&lt;0,IF(OR(tblHorasSet[Evento 
(1º Período)]="",tblHorasSet[Evento 
(2º Período)]=""),tblHorasSet[Horas Trabalhadas Além Jornada],""),"")</f>
        <v/>
      </c>
      <c r="Q39" s="14" t="str">
        <f>IF(tblHorasSet[Jornada Diária]&lt;&gt;"",IF((N(tblHorasSet[Jornada Diária])-ABS(N(tblHorasSet[Horas Trabalhadas Além Jornada])))=0,1,""),"")</f>
        <v/>
      </c>
      <c r="R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S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T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+RjXktixMDxTgRCDItOT1M28PuJQyN4PgIi2xaGyJP8RzamM0h5Juv4SyClRz9ZunYQa4NtNacxXCka9iO5UWA==" saltValue="ksSp4CtEQCOP/FmNHz7DTA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596DB89-57CD-4C1E-A732-2AAD34B5DB8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9BB52A16-E3B0-46F1-9D76-A79666615E6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54D9305-35D2-4216-93C4-5A22F95391C2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91962BE0-0ED8-406C-B2B1-9BEB145AE98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72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SUM(tblHorasOut[Atrasos
(horas)])</f>
        <v>0</v>
      </c>
      <c r="Q7" s="46">
        <f>SUM(tblHorasOut[Faltas
(dias)])</f>
        <v>0</v>
      </c>
      <c r="R7" s="45">
        <f>SUM(tblHorasOut[Hora Extra Normal])</f>
        <v>0</v>
      </c>
      <c r="S7" s="45">
        <f>SUM(tblHorasOut[Hora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 t="str">
        <f>IF(tblHorasOut[Horas Trabalhadas Além Jornada]&lt;0,IF(OR(tblHorasOut[Evento 
(1º Período)]="",tblHorasOut[Evento 
(2º Período)]=""),tblHorasOut[Horas Trabalhadas Além Jornada],""),"")</f>
        <v/>
      </c>
      <c r="Q9" s="14" t="str">
        <f>IF(tblHorasOut[Jornada Diária]&lt;&gt;"",IF((N(tblHorasOut[Jornada Diária])-ABS(N(tblHorasOut[Horas Trabalhadas Além Jornada])))=0,1,""),"")</f>
        <v/>
      </c>
      <c r="R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 t="str">
        <f>IF(tblHorasOut[Horas Trabalhadas Além Jornada]&lt;0,IF(OR(tblHorasOut[Evento 
(1º Período)]="",tblHorasOut[Evento 
(2º Período)]=""),tblHorasOut[Horas Trabalhadas Além Jornada],""),"")</f>
        <v/>
      </c>
      <c r="Q10" s="14" t="str">
        <f>IF(tblHorasOut[Jornada Diária]&lt;&gt;"",IF((N(tblHorasOut[Jornada Diária])-ABS(N(tblHorasOut[Horas Trabalhadas Além Jornada])))=0,1,""),"")</f>
        <v/>
      </c>
      <c r="R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 t="str">
        <f>IF(tblHorasOut[Horas Trabalhadas Além Jornada]&lt;0,IF(OR(tblHorasOut[Evento 
(1º Período)]="",tblHorasOut[Evento 
(2º Período)]=""),tblHorasOut[Horas Trabalhadas Além Jornada],""),"")</f>
        <v/>
      </c>
      <c r="Q11" s="14" t="str">
        <f>IF(tblHorasOut[Jornada Diária]&lt;&gt;"",IF((N(tblHorasOut[Jornada Diária])-ABS(N(tblHorasOut[Horas Trabalhadas Além Jornada])))=0,1,""),"")</f>
        <v/>
      </c>
      <c r="R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 t="str">
        <f>IF(tblHorasOut[Horas Trabalhadas Além Jornada]&lt;0,IF(OR(tblHorasOut[Evento 
(1º Período)]="",tblHorasOut[Evento 
(2º Período)]=""),tblHorasOut[Horas Trabalhadas Além Jornada],""),"")</f>
        <v/>
      </c>
      <c r="Q12" s="14" t="str">
        <f>IF(tblHorasOut[Jornada Diária]&lt;&gt;"",IF((N(tblHorasOut[Jornada Diária])-ABS(N(tblHorasOut[Horas Trabalhadas Além Jornada])))=0,1,""),"")</f>
        <v/>
      </c>
      <c r="R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 t="str">
        <f>IF(tblHorasOut[Horas Trabalhadas Além Jornada]&lt;0,IF(OR(tblHorasOut[Evento 
(1º Período)]="",tblHorasOut[Evento 
(2º Período)]=""),tblHorasOut[Horas Trabalhadas Além Jornada],""),"")</f>
        <v/>
      </c>
      <c r="Q13" s="14" t="str">
        <f>IF(tblHorasOut[Jornada Diária]&lt;&gt;"",IF((N(tblHorasOut[Jornada Diária])-ABS(N(tblHorasOut[Horas Trabalhadas Além Jornada])))=0,1,""),"")</f>
        <v/>
      </c>
      <c r="R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 t="str">
        <f>IF(tblHorasOut[Horas Trabalhadas Além Jornada]&lt;0,IF(OR(tblHorasOut[Evento 
(1º Período)]="",tblHorasOut[Evento 
(2º Período)]=""),tblHorasOut[Horas Trabalhadas Além Jornada],""),"")</f>
        <v/>
      </c>
      <c r="Q14" s="14" t="str">
        <f>IF(tblHorasOut[Jornada Diária]&lt;&gt;"",IF((N(tblHorasOut[Jornada Diária])-ABS(N(tblHorasOut[Horas Trabalhadas Além Jornada])))=0,1,""),"")</f>
        <v/>
      </c>
      <c r="R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 t="str">
        <f>IF(tblHorasOut[Horas Trabalhadas Além Jornada]&lt;0,IF(OR(tblHorasOut[Evento 
(1º Período)]="",tblHorasOut[Evento 
(2º Período)]=""),tblHorasOut[Horas Trabalhadas Além Jornada],""),"")</f>
        <v/>
      </c>
      <c r="Q15" s="14" t="str">
        <f>IF(tblHorasOut[Jornada Diária]&lt;&gt;"",IF((N(tblHorasOut[Jornada Diária])-ABS(N(tblHorasOut[Horas Trabalhadas Além Jornada])))=0,1,""),"")</f>
        <v/>
      </c>
      <c r="R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 t="str">
        <f>IF(tblHorasOut[Horas Trabalhadas Além Jornada]&lt;0,IF(OR(tblHorasOut[Evento 
(1º Período)]="",tblHorasOut[Evento 
(2º Período)]=""),tblHorasOut[Horas Trabalhadas Além Jornada],""),"")</f>
        <v/>
      </c>
      <c r="Q16" s="14" t="str">
        <f>IF(tblHorasOut[Jornada Diária]&lt;&gt;"",IF((N(tblHorasOut[Jornada Diária])-ABS(N(tblHorasOut[Horas Trabalhadas Além Jornada])))=0,1,""),"")</f>
        <v/>
      </c>
      <c r="R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 t="str">
        <f>IF(tblHorasOut[Horas Trabalhadas Além Jornada]&lt;0,IF(OR(tblHorasOut[Evento 
(1º Período)]="",tblHorasOut[Evento 
(2º Período)]=""),tblHorasOut[Horas Trabalhadas Além Jornada],""),"")</f>
        <v/>
      </c>
      <c r="Q17" s="14" t="str">
        <f>IF(tblHorasOut[Jornada Diária]&lt;&gt;"",IF((N(tblHorasOut[Jornada Diária])-ABS(N(tblHorasOut[Horas Trabalhadas Além Jornada])))=0,1,""),"")</f>
        <v/>
      </c>
      <c r="R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 t="str">
        <f>IF(tblHorasOut[Horas Trabalhadas Além Jornada]&lt;0,IF(OR(tblHorasOut[Evento 
(1º Período)]="",tblHorasOut[Evento 
(2º Período)]=""),tblHorasOut[Horas Trabalhadas Além Jornada],""),"")</f>
        <v/>
      </c>
      <c r="Q18" s="14" t="str">
        <f>IF(tblHorasOut[Jornada Diária]&lt;&gt;"",IF((N(tblHorasOut[Jornada Diária])-ABS(N(tblHorasOut[Horas Trabalhadas Além Jornada])))=0,1,""),"")</f>
        <v/>
      </c>
      <c r="R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 t="str">
        <f>IF(tblHorasOut[Horas Trabalhadas Além Jornada]&lt;0,IF(OR(tblHorasOut[Evento 
(1º Período)]="",tblHorasOut[Evento 
(2º Período)]=""),tblHorasOut[Horas Trabalhadas Além Jornada],""),"")</f>
        <v/>
      </c>
      <c r="Q19" s="14" t="str">
        <f>IF(tblHorasOut[Jornada Diária]&lt;&gt;"",IF((N(tblHorasOut[Jornada Diária])-ABS(N(tblHorasOut[Horas Trabalhadas Além Jornada])))=0,1,""),"")</f>
        <v/>
      </c>
      <c r="R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 t="str">
        <f>IF(tblHorasOut[Horas Trabalhadas Além Jornada]&lt;0,IF(OR(tblHorasOut[Evento 
(1º Período)]="",tblHorasOut[Evento 
(2º Período)]=""),tblHorasOut[Horas Trabalhadas Além Jornada],""),"")</f>
        <v/>
      </c>
      <c r="Q20" s="14" t="str">
        <f>IF(tblHorasOut[Jornada Diária]&lt;&gt;"",IF((N(tblHorasOut[Jornada Diária])-ABS(N(tblHorasOut[Horas Trabalhadas Além Jornada])))=0,1,""),"")</f>
        <v/>
      </c>
      <c r="R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 t="str">
        <f>IF(tblHorasOut[Horas Trabalhadas Além Jornada]&lt;0,IF(OR(tblHorasOut[Evento 
(1º Período)]="",tblHorasOut[Evento 
(2º Período)]=""),tblHorasOut[Horas Trabalhadas Além Jornada],""),"")</f>
        <v/>
      </c>
      <c r="Q21" s="14" t="str">
        <f>IF(tblHorasOut[Jornada Diária]&lt;&gt;"",IF((N(tblHorasOut[Jornada Diária])-ABS(N(tblHorasOut[Horas Trabalhadas Além Jornada])))=0,1,""),"")</f>
        <v/>
      </c>
      <c r="R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 t="str">
        <f>IF(tblHorasOut[Horas Trabalhadas Além Jornada]&lt;0,IF(OR(tblHorasOut[Evento 
(1º Período)]="",tblHorasOut[Evento 
(2º Período)]=""),tblHorasOut[Horas Trabalhadas Além Jornada],""),"")</f>
        <v/>
      </c>
      <c r="Q22" s="14" t="str">
        <f>IF(tblHorasOut[Jornada Diária]&lt;&gt;"",IF((N(tblHorasOut[Jornada Diária])-ABS(N(tblHorasOut[Horas Trabalhadas Além Jornada])))=0,1,""),"")</f>
        <v/>
      </c>
      <c r="R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 t="str">
        <f>IF(tblHorasOut[Horas Trabalhadas Além Jornada]&lt;0,IF(OR(tblHorasOut[Evento 
(1º Período)]="",tblHorasOut[Evento 
(2º Período)]=""),tblHorasOut[Horas Trabalhadas Além Jornada],""),"")</f>
        <v/>
      </c>
      <c r="Q23" s="14" t="str">
        <f>IF(tblHorasOut[Jornada Diária]&lt;&gt;"",IF((N(tblHorasOut[Jornada Diária])-ABS(N(tblHorasOut[Horas Trabalhadas Além Jornada])))=0,1,""),"")</f>
        <v/>
      </c>
      <c r="R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 t="str">
        <f>IF(tblHorasOut[Horas Trabalhadas Além Jornada]&lt;0,IF(OR(tblHorasOut[Evento 
(1º Período)]="",tblHorasOut[Evento 
(2º Período)]=""),tblHorasOut[Horas Trabalhadas Além Jornada],""),"")</f>
        <v/>
      </c>
      <c r="Q24" s="14" t="str">
        <f>IF(tblHorasOut[Jornada Diária]&lt;&gt;"",IF((N(tblHorasOut[Jornada Diária])-ABS(N(tblHorasOut[Horas Trabalhadas Além Jornada])))=0,1,""),"")</f>
        <v/>
      </c>
      <c r="R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 t="str">
        <f>IF(tblHorasOut[Horas Trabalhadas Além Jornada]&lt;0,IF(OR(tblHorasOut[Evento 
(1º Período)]="",tblHorasOut[Evento 
(2º Período)]=""),tblHorasOut[Horas Trabalhadas Além Jornada],""),"")</f>
        <v/>
      </c>
      <c r="Q25" s="14" t="str">
        <f>IF(tblHorasOut[Jornada Diária]&lt;&gt;"",IF((N(tblHorasOut[Jornada Diária])-ABS(N(tblHorasOut[Horas Trabalhadas Além Jornada])))=0,1,""),"")</f>
        <v/>
      </c>
      <c r="R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 t="str">
        <f>IF(tblHorasOut[Horas Trabalhadas Além Jornada]&lt;0,IF(OR(tblHorasOut[Evento 
(1º Período)]="",tblHorasOut[Evento 
(2º Período)]=""),tblHorasOut[Horas Trabalhadas Além Jornada],""),"")</f>
        <v/>
      </c>
      <c r="Q26" s="14" t="str">
        <f>IF(tblHorasOut[Jornada Diária]&lt;&gt;"",IF((N(tblHorasOut[Jornada Diária])-ABS(N(tblHorasOut[Horas Trabalhadas Além Jornada])))=0,1,""),"")</f>
        <v/>
      </c>
      <c r="R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 t="str">
        <f>IF(tblHorasOut[Horas Trabalhadas Além Jornada]&lt;0,IF(OR(tblHorasOut[Evento 
(1º Período)]="",tblHorasOut[Evento 
(2º Período)]=""),tblHorasOut[Horas Trabalhadas Além Jornada],""),"")</f>
        <v/>
      </c>
      <c r="Q27" s="14" t="str">
        <f>IF(tblHorasOut[Jornada Diária]&lt;&gt;"",IF((N(tblHorasOut[Jornada Diária])-ABS(N(tblHorasOut[Horas Trabalhadas Além Jornada])))=0,1,""),"")</f>
        <v/>
      </c>
      <c r="R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 t="str">
        <f>IF(tblHorasOut[Horas Trabalhadas Além Jornada]&lt;0,IF(OR(tblHorasOut[Evento 
(1º Período)]="",tblHorasOut[Evento 
(2º Período)]=""),tblHorasOut[Horas Trabalhadas Além Jornada],""),"")</f>
        <v/>
      </c>
      <c r="Q28" s="14" t="str">
        <f>IF(tblHorasOut[Jornada Diária]&lt;&gt;"",IF((N(tblHorasOut[Jornada Diária])-ABS(N(tblHorasOut[Horas Trabalhadas Além Jornada])))=0,1,""),"")</f>
        <v/>
      </c>
      <c r="R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 t="str">
        <f>IF(tblHorasOut[Horas Trabalhadas Além Jornada]&lt;0,IF(OR(tblHorasOut[Evento 
(1º Período)]="",tblHorasOut[Evento 
(2º Período)]=""),tblHorasOut[Horas Trabalhadas Além Jornada],""),"")</f>
        <v/>
      </c>
      <c r="Q29" s="14" t="str">
        <f>IF(tblHorasOut[Jornada Diária]&lt;&gt;"",IF((N(tblHorasOut[Jornada Diária])-ABS(N(tblHorasOut[Horas Trabalhadas Além Jornada])))=0,1,""),"")</f>
        <v/>
      </c>
      <c r="R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 t="str">
        <f>IF(tblHorasOut[Horas Trabalhadas Além Jornada]&lt;0,IF(OR(tblHorasOut[Evento 
(1º Período)]="",tblHorasOut[Evento 
(2º Período)]=""),tblHorasOut[Horas Trabalhadas Além Jornada],""),"")</f>
        <v/>
      </c>
      <c r="Q30" s="14" t="str">
        <f>IF(tblHorasOut[Jornada Diária]&lt;&gt;"",IF((N(tblHorasOut[Jornada Diária])-ABS(N(tblHorasOut[Horas Trabalhadas Além Jornada])))=0,1,""),"")</f>
        <v/>
      </c>
      <c r="R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 t="str">
        <f>IF(tblHorasOut[Horas Trabalhadas Além Jornada]&lt;0,IF(OR(tblHorasOut[Evento 
(1º Período)]="",tblHorasOut[Evento 
(2º Período)]=""),tblHorasOut[Horas Trabalhadas Além Jornada],""),"")</f>
        <v/>
      </c>
      <c r="Q31" s="14" t="str">
        <f>IF(tblHorasOut[Jornada Diária]&lt;&gt;"",IF((N(tblHorasOut[Jornada Diária])-ABS(N(tblHorasOut[Horas Trabalhadas Além Jornada])))=0,1,""),"")</f>
        <v/>
      </c>
      <c r="R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 t="str">
        <f>IF(tblHorasOut[Horas Trabalhadas Além Jornada]&lt;0,IF(OR(tblHorasOut[Evento 
(1º Período)]="",tblHorasOut[Evento 
(2º Período)]=""),tblHorasOut[Horas Trabalhadas Além Jornada],""),"")</f>
        <v/>
      </c>
      <c r="Q32" s="14" t="str">
        <f>IF(tblHorasOut[Jornada Diária]&lt;&gt;"",IF((N(tblHorasOut[Jornada Diária])-ABS(N(tblHorasOut[Horas Trabalhadas Além Jornada])))=0,1,""),"")</f>
        <v/>
      </c>
      <c r="R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 t="str">
        <f>IF(tblHorasOut[Horas Trabalhadas Além Jornada]&lt;0,IF(OR(tblHorasOut[Evento 
(1º Período)]="",tblHorasOut[Evento 
(2º Período)]=""),tblHorasOut[Horas Trabalhadas Além Jornada],""),"")</f>
        <v/>
      </c>
      <c r="Q33" s="14" t="str">
        <f>IF(tblHorasOut[Jornada Diária]&lt;&gt;"",IF((N(tblHorasOut[Jornada Diária])-ABS(N(tblHorasOut[Horas Trabalhadas Além Jornada])))=0,1,""),"")</f>
        <v/>
      </c>
      <c r="R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 t="str">
        <f>IF(tblHorasOut[Horas Trabalhadas Além Jornada]&lt;0,IF(OR(tblHorasOut[Evento 
(1º Período)]="",tblHorasOut[Evento 
(2º Período)]=""),tblHorasOut[Horas Trabalhadas Além Jornada],""),"")</f>
        <v/>
      </c>
      <c r="Q34" s="14" t="str">
        <f>IF(tblHorasOut[Jornada Diária]&lt;&gt;"",IF((N(tblHorasOut[Jornada Diária])-ABS(N(tblHorasOut[Horas Trabalhadas Além Jornada])))=0,1,""),"")</f>
        <v/>
      </c>
      <c r="R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 t="str">
        <f>IF(tblHorasOut[Horas Trabalhadas Além Jornada]&lt;0,IF(OR(tblHorasOut[Evento 
(1º Período)]="",tblHorasOut[Evento 
(2º Período)]=""),tblHorasOut[Horas Trabalhadas Além Jornada],""),"")</f>
        <v/>
      </c>
      <c r="Q35" s="14" t="str">
        <f>IF(tblHorasOut[Jornada Diária]&lt;&gt;"",IF((N(tblHorasOut[Jornada Diária])-ABS(N(tblHorasOut[Horas Trabalhadas Além Jornada])))=0,1,""),"")</f>
        <v/>
      </c>
      <c r="R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 t="str">
        <f>IF(tblHorasOut[Horas Trabalhadas Além Jornada]&lt;0,IF(OR(tblHorasOut[Evento 
(1º Período)]="",tblHorasOut[Evento 
(2º Período)]=""),tblHorasOut[Horas Trabalhadas Além Jornada],""),"")</f>
        <v/>
      </c>
      <c r="Q36" s="14" t="str">
        <f>IF(tblHorasOut[Jornada Diária]&lt;&gt;"",IF((N(tblHorasOut[Jornada Diária])-ABS(N(tblHorasOut[Horas Trabalhadas Além Jornada])))=0,1,""),"")</f>
        <v/>
      </c>
      <c r="R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 t="str">
        <f>IF(tblHorasOut[Horas Trabalhadas Além Jornada]&lt;0,IF(OR(tblHorasOut[Evento 
(1º Período)]="",tblHorasOut[Evento 
(2º Período)]=""),tblHorasOut[Horas Trabalhadas Além Jornada],""),"")</f>
        <v/>
      </c>
      <c r="Q37" s="14" t="str">
        <f>IF(tblHorasOut[Jornada Diária]&lt;&gt;"",IF((N(tblHorasOut[Jornada Diária])-ABS(N(tblHorasOut[Horas Trabalhadas Além Jornada])))=0,1,""),"")</f>
        <v/>
      </c>
      <c r="R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 t="str">
        <f>IF(tblHorasOut[Horas Trabalhadas Além Jornada]&lt;0,IF(OR(tblHorasOut[Evento 
(1º Período)]="",tblHorasOut[Evento 
(2º Período)]=""),tblHorasOut[Horas Trabalhadas Além Jornada],""),"")</f>
        <v/>
      </c>
      <c r="Q38" s="14" t="str">
        <f>IF(tblHorasOut[Jornada Diária]&lt;&gt;"",IF((N(tblHorasOut[Jornada Diária])-ABS(N(tblHorasOut[Horas Trabalhadas Além Jornada])))=0,1,""),"")</f>
        <v/>
      </c>
      <c r="R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 t="str">
        <f>IF(tblHorasOut[Horas Trabalhadas Além Jornada]&lt;0,IF(OR(tblHorasOut[Evento 
(1º Período)]="",tblHorasOut[Evento 
(2º Período)]=""),tblHorasOut[Horas Trabalhadas Além Jornada],""),"")</f>
        <v/>
      </c>
      <c r="Q39" s="14" t="str">
        <f>IF(tblHorasOut[Jornada Diária]&lt;&gt;"",IF((N(tblHorasOut[Jornada Diária])-ABS(N(tblHorasOut[Horas Trabalhadas Além Jornada])))=0,1,""),"")</f>
        <v/>
      </c>
      <c r="R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S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T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0crC6HZpyzJprYXqk/+GCebnlpl+LEHFdDTKKE5B6m6qYeIB7aeJ0dAMvmJTTwwzf0OF8qOihjCtaknhGQ0zww==" saltValue="jLUwAT0889FtgikINIT9r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A46215E-DFB6-4B0E-910E-7788D787901C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779B240B-3BFD-4C0B-B3CB-B618865D36C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9DEF129-938D-4536-B7B8-4E0C23F7070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051497C1-3DD8-452D-B29F-AE81861CFE6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73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SUM(tblHorasNov[Atrasos
(horas)])</f>
        <v>0</v>
      </c>
      <c r="Q7" s="46">
        <f>SUM(tblHorasNov[Faltas
(dias)])</f>
        <v>0</v>
      </c>
      <c r="R7" s="45">
        <f>SUM(tblHorasNov[Hora Extra Normal])</f>
        <v>0</v>
      </c>
      <c r="S7" s="45">
        <f>SUM(tblHorasNov[Hora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 t="str">
        <f>IF(tblHorasNov[Horas Trabalhadas Além Jornada]&lt;0,IF(OR(tblHorasNov[Evento 
(1º Período)]="",tblHorasNov[Evento 
(2º Período)]=""),tblHorasNov[Horas Trabalhadas Além Jornada],""),"")</f>
        <v/>
      </c>
      <c r="Q9" s="14" t="str">
        <f>IF(tblHorasNov[Jornada Diária]&lt;&gt;"",IF((N(tblHorasNov[Jornada Diária])-ABS(N(tblHorasNov[Horas Trabalhadas Além Jornada])))=0,1,""),"")</f>
        <v/>
      </c>
      <c r="R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 t="str">
        <f>IF(tblHorasNov[Horas Trabalhadas Além Jornada]&lt;0,IF(OR(tblHorasNov[Evento 
(1º Período)]="",tblHorasNov[Evento 
(2º Período)]=""),tblHorasNov[Horas Trabalhadas Além Jornada],""),"")</f>
        <v/>
      </c>
      <c r="Q10" s="14" t="str">
        <f>IF(tblHorasNov[Jornada Diária]&lt;&gt;"",IF((N(tblHorasNov[Jornada Diária])-ABS(N(tblHorasNov[Horas Trabalhadas Além Jornada])))=0,1,""),"")</f>
        <v/>
      </c>
      <c r="R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 t="str">
        <f>IF(tblHorasNov[Horas Trabalhadas Além Jornada]&lt;0,IF(OR(tblHorasNov[Evento 
(1º Período)]="",tblHorasNov[Evento 
(2º Período)]=""),tblHorasNov[Horas Trabalhadas Além Jornada],""),"")</f>
        <v/>
      </c>
      <c r="Q11" s="14" t="str">
        <f>IF(tblHorasNov[Jornada Diária]&lt;&gt;"",IF((N(tblHorasNov[Jornada Diária])-ABS(N(tblHorasNov[Horas Trabalhadas Além Jornada])))=0,1,""),"")</f>
        <v/>
      </c>
      <c r="R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 t="str">
        <f>IF(tblHorasNov[Horas Trabalhadas Além Jornada]&lt;0,IF(OR(tblHorasNov[Evento 
(1º Período)]="",tblHorasNov[Evento 
(2º Período)]=""),tblHorasNov[Horas Trabalhadas Além Jornada],""),"")</f>
        <v/>
      </c>
      <c r="Q12" s="14" t="str">
        <f>IF(tblHorasNov[Jornada Diária]&lt;&gt;"",IF((N(tblHorasNov[Jornada Diária])-ABS(N(tblHorasNov[Horas Trabalhadas Além Jornada])))=0,1,""),"")</f>
        <v/>
      </c>
      <c r="R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 t="str">
        <f>IF(tblHorasNov[Horas Trabalhadas Além Jornada]&lt;0,IF(OR(tblHorasNov[Evento 
(1º Período)]="",tblHorasNov[Evento 
(2º Período)]=""),tblHorasNov[Horas Trabalhadas Além Jornada],""),"")</f>
        <v/>
      </c>
      <c r="Q13" s="14" t="str">
        <f>IF(tblHorasNov[Jornada Diária]&lt;&gt;"",IF((N(tblHorasNov[Jornada Diária])-ABS(N(tblHorasNov[Horas Trabalhadas Além Jornada])))=0,1,""),"")</f>
        <v/>
      </c>
      <c r="R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 t="str">
        <f>IF(tblHorasNov[Horas Trabalhadas Além Jornada]&lt;0,IF(OR(tblHorasNov[Evento 
(1º Período)]="",tblHorasNov[Evento 
(2º Período)]=""),tblHorasNov[Horas Trabalhadas Além Jornada],""),"")</f>
        <v/>
      </c>
      <c r="Q14" s="14" t="str">
        <f>IF(tblHorasNov[Jornada Diária]&lt;&gt;"",IF((N(tblHorasNov[Jornada Diária])-ABS(N(tblHorasNov[Horas Trabalhadas Além Jornada])))=0,1,""),"")</f>
        <v/>
      </c>
      <c r="R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 t="str">
        <f>IF(tblHorasNov[Horas Trabalhadas Além Jornada]&lt;0,IF(OR(tblHorasNov[Evento 
(1º Período)]="",tblHorasNov[Evento 
(2º Período)]=""),tblHorasNov[Horas Trabalhadas Além Jornada],""),"")</f>
        <v/>
      </c>
      <c r="Q15" s="14" t="str">
        <f>IF(tblHorasNov[Jornada Diária]&lt;&gt;"",IF((N(tblHorasNov[Jornada Diária])-ABS(N(tblHorasNov[Horas Trabalhadas Além Jornada])))=0,1,""),"")</f>
        <v/>
      </c>
      <c r="R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 t="str">
        <f>IF(tblHorasNov[Horas Trabalhadas Além Jornada]&lt;0,IF(OR(tblHorasNov[Evento 
(1º Período)]="",tblHorasNov[Evento 
(2º Período)]=""),tblHorasNov[Horas Trabalhadas Além Jornada],""),"")</f>
        <v/>
      </c>
      <c r="Q16" s="14" t="str">
        <f>IF(tblHorasNov[Jornada Diária]&lt;&gt;"",IF((N(tblHorasNov[Jornada Diária])-ABS(N(tblHorasNov[Horas Trabalhadas Além Jornada])))=0,1,""),"")</f>
        <v/>
      </c>
      <c r="R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 t="str">
        <f>IF(tblHorasNov[Horas Trabalhadas Além Jornada]&lt;0,IF(OR(tblHorasNov[Evento 
(1º Período)]="",tblHorasNov[Evento 
(2º Período)]=""),tblHorasNov[Horas Trabalhadas Além Jornada],""),"")</f>
        <v/>
      </c>
      <c r="Q17" s="14" t="str">
        <f>IF(tblHorasNov[Jornada Diária]&lt;&gt;"",IF((N(tblHorasNov[Jornada Diária])-ABS(N(tblHorasNov[Horas Trabalhadas Além Jornada])))=0,1,""),"")</f>
        <v/>
      </c>
      <c r="R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 t="str">
        <f>IF(tblHorasNov[Horas Trabalhadas Além Jornada]&lt;0,IF(OR(tblHorasNov[Evento 
(1º Período)]="",tblHorasNov[Evento 
(2º Período)]=""),tblHorasNov[Horas Trabalhadas Além Jornada],""),"")</f>
        <v/>
      </c>
      <c r="Q18" s="14" t="str">
        <f>IF(tblHorasNov[Jornada Diária]&lt;&gt;"",IF((N(tblHorasNov[Jornada Diária])-ABS(N(tblHorasNov[Horas Trabalhadas Além Jornada])))=0,1,""),"")</f>
        <v/>
      </c>
      <c r="R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 t="str">
        <f>IF(tblHorasNov[Horas Trabalhadas Além Jornada]&lt;0,IF(OR(tblHorasNov[Evento 
(1º Período)]="",tblHorasNov[Evento 
(2º Período)]=""),tblHorasNov[Horas Trabalhadas Além Jornada],""),"")</f>
        <v/>
      </c>
      <c r="Q19" s="14" t="str">
        <f>IF(tblHorasNov[Jornada Diária]&lt;&gt;"",IF((N(tblHorasNov[Jornada Diária])-ABS(N(tblHorasNov[Horas Trabalhadas Além Jornada])))=0,1,""),"")</f>
        <v/>
      </c>
      <c r="R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 t="str">
        <f>IF(tblHorasNov[Horas Trabalhadas Além Jornada]&lt;0,IF(OR(tblHorasNov[Evento 
(1º Período)]="",tblHorasNov[Evento 
(2º Período)]=""),tblHorasNov[Horas Trabalhadas Além Jornada],""),"")</f>
        <v/>
      </c>
      <c r="Q20" s="14" t="str">
        <f>IF(tblHorasNov[Jornada Diária]&lt;&gt;"",IF((N(tblHorasNov[Jornada Diária])-ABS(N(tblHorasNov[Horas Trabalhadas Além Jornada])))=0,1,""),"")</f>
        <v/>
      </c>
      <c r="R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 t="str">
        <f>IF(tblHorasNov[Horas Trabalhadas Além Jornada]&lt;0,IF(OR(tblHorasNov[Evento 
(1º Período)]="",tblHorasNov[Evento 
(2º Período)]=""),tblHorasNov[Horas Trabalhadas Além Jornada],""),"")</f>
        <v/>
      </c>
      <c r="Q21" s="14" t="str">
        <f>IF(tblHorasNov[Jornada Diária]&lt;&gt;"",IF((N(tblHorasNov[Jornada Diária])-ABS(N(tblHorasNov[Horas Trabalhadas Além Jornada])))=0,1,""),"")</f>
        <v/>
      </c>
      <c r="R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 t="str">
        <f>IF(tblHorasNov[Horas Trabalhadas Além Jornada]&lt;0,IF(OR(tblHorasNov[Evento 
(1º Período)]="",tblHorasNov[Evento 
(2º Período)]=""),tblHorasNov[Horas Trabalhadas Além Jornada],""),"")</f>
        <v/>
      </c>
      <c r="Q22" s="14" t="str">
        <f>IF(tblHorasNov[Jornada Diária]&lt;&gt;"",IF((N(tblHorasNov[Jornada Diária])-ABS(N(tblHorasNov[Horas Trabalhadas Além Jornada])))=0,1,""),"")</f>
        <v/>
      </c>
      <c r="R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 t="str">
        <f>IF(tblHorasNov[Horas Trabalhadas Além Jornada]&lt;0,IF(OR(tblHorasNov[Evento 
(1º Período)]="",tblHorasNov[Evento 
(2º Período)]=""),tblHorasNov[Horas Trabalhadas Além Jornada],""),"")</f>
        <v/>
      </c>
      <c r="Q23" s="14" t="str">
        <f>IF(tblHorasNov[Jornada Diária]&lt;&gt;"",IF((N(tblHorasNov[Jornada Diária])-ABS(N(tblHorasNov[Horas Trabalhadas Além Jornada])))=0,1,""),"")</f>
        <v/>
      </c>
      <c r="R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 t="str">
        <f>IF(tblHorasNov[Horas Trabalhadas Além Jornada]&lt;0,IF(OR(tblHorasNov[Evento 
(1º Período)]="",tblHorasNov[Evento 
(2º Período)]=""),tblHorasNov[Horas Trabalhadas Além Jornada],""),"")</f>
        <v/>
      </c>
      <c r="Q24" s="14" t="str">
        <f>IF(tblHorasNov[Jornada Diária]&lt;&gt;"",IF((N(tblHorasNov[Jornada Diária])-ABS(N(tblHorasNov[Horas Trabalhadas Além Jornada])))=0,1,""),"")</f>
        <v/>
      </c>
      <c r="R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 t="str">
        <f>IF(tblHorasNov[Horas Trabalhadas Além Jornada]&lt;0,IF(OR(tblHorasNov[Evento 
(1º Período)]="",tblHorasNov[Evento 
(2º Período)]=""),tblHorasNov[Horas Trabalhadas Além Jornada],""),"")</f>
        <v/>
      </c>
      <c r="Q25" s="14" t="str">
        <f>IF(tblHorasNov[Jornada Diária]&lt;&gt;"",IF((N(tblHorasNov[Jornada Diária])-ABS(N(tblHorasNov[Horas Trabalhadas Além Jornada])))=0,1,""),"")</f>
        <v/>
      </c>
      <c r="R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 t="str">
        <f>IF(tblHorasNov[Horas Trabalhadas Além Jornada]&lt;0,IF(OR(tblHorasNov[Evento 
(1º Período)]="",tblHorasNov[Evento 
(2º Período)]=""),tblHorasNov[Horas Trabalhadas Além Jornada],""),"")</f>
        <v/>
      </c>
      <c r="Q26" s="14" t="str">
        <f>IF(tblHorasNov[Jornada Diária]&lt;&gt;"",IF((N(tblHorasNov[Jornada Diária])-ABS(N(tblHorasNov[Horas Trabalhadas Além Jornada])))=0,1,""),"")</f>
        <v/>
      </c>
      <c r="R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 t="str">
        <f>IF(tblHorasNov[Horas Trabalhadas Além Jornada]&lt;0,IF(OR(tblHorasNov[Evento 
(1º Período)]="",tblHorasNov[Evento 
(2º Período)]=""),tblHorasNov[Horas Trabalhadas Além Jornada],""),"")</f>
        <v/>
      </c>
      <c r="Q27" s="14" t="str">
        <f>IF(tblHorasNov[Jornada Diária]&lt;&gt;"",IF((N(tblHorasNov[Jornada Diária])-ABS(N(tblHorasNov[Horas Trabalhadas Além Jornada])))=0,1,""),"")</f>
        <v/>
      </c>
      <c r="R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 t="str">
        <f>IF(tblHorasNov[Horas Trabalhadas Além Jornada]&lt;0,IF(OR(tblHorasNov[Evento 
(1º Período)]="",tblHorasNov[Evento 
(2º Período)]=""),tblHorasNov[Horas Trabalhadas Além Jornada],""),"")</f>
        <v/>
      </c>
      <c r="Q28" s="14" t="str">
        <f>IF(tblHorasNov[Jornada Diária]&lt;&gt;"",IF((N(tblHorasNov[Jornada Diária])-ABS(N(tblHorasNov[Horas Trabalhadas Além Jornada])))=0,1,""),"")</f>
        <v/>
      </c>
      <c r="R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 t="str">
        <f>IF(tblHorasNov[Horas Trabalhadas Além Jornada]&lt;0,IF(OR(tblHorasNov[Evento 
(1º Período)]="",tblHorasNov[Evento 
(2º Período)]=""),tblHorasNov[Horas Trabalhadas Além Jornada],""),"")</f>
        <v/>
      </c>
      <c r="Q29" s="14" t="str">
        <f>IF(tblHorasNov[Jornada Diária]&lt;&gt;"",IF((N(tblHorasNov[Jornada Diária])-ABS(N(tblHorasNov[Horas Trabalhadas Além Jornada])))=0,1,""),"")</f>
        <v/>
      </c>
      <c r="R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 t="str">
        <f>IF(tblHorasNov[Horas Trabalhadas Além Jornada]&lt;0,IF(OR(tblHorasNov[Evento 
(1º Período)]="",tblHorasNov[Evento 
(2º Período)]=""),tblHorasNov[Horas Trabalhadas Além Jornada],""),"")</f>
        <v/>
      </c>
      <c r="Q30" s="14" t="str">
        <f>IF(tblHorasNov[Jornada Diária]&lt;&gt;"",IF((N(tblHorasNov[Jornada Diária])-ABS(N(tblHorasNov[Horas Trabalhadas Além Jornada])))=0,1,""),"")</f>
        <v/>
      </c>
      <c r="R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 t="str">
        <f>IF(tblHorasNov[Horas Trabalhadas Além Jornada]&lt;0,IF(OR(tblHorasNov[Evento 
(1º Período)]="",tblHorasNov[Evento 
(2º Período)]=""),tblHorasNov[Horas Trabalhadas Além Jornada],""),"")</f>
        <v/>
      </c>
      <c r="Q31" s="14" t="str">
        <f>IF(tblHorasNov[Jornada Diária]&lt;&gt;"",IF((N(tblHorasNov[Jornada Diária])-ABS(N(tblHorasNov[Horas Trabalhadas Além Jornada])))=0,1,""),"")</f>
        <v/>
      </c>
      <c r="R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 t="str">
        <f>IF(tblHorasNov[Horas Trabalhadas Além Jornada]&lt;0,IF(OR(tblHorasNov[Evento 
(1º Período)]="",tblHorasNov[Evento 
(2º Período)]=""),tblHorasNov[Horas Trabalhadas Além Jornada],""),"")</f>
        <v/>
      </c>
      <c r="Q32" s="14" t="str">
        <f>IF(tblHorasNov[Jornada Diária]&lt;&gt;"",IF((N(tblHorasNov[Jornada Diária])-ABS(N(tblHorasNov[Horas Trabalhadas Além Jornada])))=0,1,""),"")</f>
        <v/>
      </c>
      <c r="R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 t="str">
        <f>IF(tblHorasNov[Horas Trabalhadas Além Jornada]&lt;0,IF(OR(tblHorasNov[Evento 
(1º Período)]="",tblHorasNov[Evento 
(2º Período)]=""),tblHorasNov[Horas Trabalhadas Além Jornada],""),"")</f>
        <v/>
      </c>
      <c r="Q33" s="14" t="str">
        <f>IF(tblHorasNov[Jornada Diária]&lt;&gt;"",IF((N(tblHorasNov[Jornada Diária])-ABS(N(tblHorasNov[Horas Trabalhadas Além Jornada])))=0,1,""),"")</f>
        <v/>
      </c>
      <c r="R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 t="str">
        <f>IF(tblHorasNov[Horas Trabalhadas Além Jornada]&lt;0,IF(OR(tblHorasNov[Evento 
(1º Período)]="",tblHorasNov[Evento 
(2º Período)]=""),tblHorasNov[Horas Trabalhadas Além Jornada],""),"")</f>
        <v/>
      </c>
      <c r="Q34" s="14" t="str">
        <f>IF(tblHorasNov[Jornada Diária]&lt;&gt;"",IF((N(tblHorasNov[Jornada Diária])-ABS(N(tblHorasNov[Horas Trabalhadas Além Jornada])))=0,1,""),"")</f>
        <v/>
      </c>
      <c r="R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 t="str">
        <f>IF(tblHorasNov[Horas Trabalhadas Além Jornada]&lt;0,IF(OR(tblHorasNov[Evento 
(1º Período)]="",tblHorasNov[Evento 
(2º Período)]=""),tblHorasNov[Horas Trabalhadas Além Jornada],""),"")</f>
        <v/>
      </c>
      <c r="Q35" s="14" t="str">
        <f>IF(tblHorasNov[Jornada Diária]&lt;&gt;"",IF((N(tblHorasNov[Jornada Diária])-ABS(N(tblHorasNov[Horas Trabalhadas Além Jornada])))=0,1,""),"")</f>
        <v/>
      </c>
      <c r="R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 t="str">
        <f>IF(tblHorasNov[Horas Trabalhadas Além Jornada]&lt;0,IF(OR(tblHorasNov[Evento 
(1º Período)]="",tblHorasNov[Evento 
(2º Período)]=""),tblHorasNov[Horas Trabalhadas Além Jornada],""),"")</f>
        <v/>
      </c>
      <c r="Q36" s="14" t="str">
        <f>IF(tblHorasNov[Jornada Diária]&lt;&gt;"",IF((N(tblHorasNov[Jornada Diária])-ABS(N(tblHorasNov[Horas Trabalhadas Além Jornada])))=0,1,""),"")</f>
        <v/>
      </c>
      <c r="R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 t="str">
        <f>IF(tblHorasNov[Horas Trabalhadas Além Jornada]&lt;0,IF(OR(tblHorasNov[Evento 
(1º Período)]="",tblHorasNov[Evento 
(2º Período)]=""),tblHorasNov[Horas Trabalhadas Além Jornada],""),"")</f>
        <v/>
      </c>
      <c r="Q37" s="14" t="str">
        <f>IF(tblHorasNov[Jornada Diária]&lt;&gt;"",IF((N(tblHorasNov[Jornada Diária])-ABS(N(tblHorasNov[Horas Trabalhadas Além Jornada])))=0,1,""),"")</f>
        <v/>
      </c>
      <c r="R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 t="str">
        <f>IF(tblHorasNov[Horas Trabalhadas Além Jornada]&lt;0,IF(OR(tblHorasNov[Evento 
(1º Período)]="",tblHorasNov[Evento 
(2º Período)]=""),tblHorasNov[Horas Trabalhadas Além Jornada],""),"")</f>
        <v/>
      </c>
      <c r="Q38" s="14" t="str">
        <f>IF(tblHorasNov[Jornada Diária]&lt;&gt;"",IF((N(tblHorasNov[Jornada Diária])-ABS(N(tblHorasNov[Horas Trabalhadas Além Jornada])))=0,1,""),"")</f>
        <v/>
      </c>
      <c r="R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 t="str">
        <f>IF(tblHorasNov[Horas Trabalhadas Além Jornada]&lt;0,IF(OR(tblHorasNov[Evento 
(1º Período)]="",tblHorasNov[Evento 
(2º Período)]=""),tblHorasNov[Horas Trabalhadas Além Jornada],""),"")</f>
        <v/>
      </c>
      <c r="Q39" s="14" t="str">
        <f>IF(tblHorasNov[Jornada Diária]&lt;&gt;"",IF((N(tblHorasNov[Jornada Diária])-ABS(N(tblHorasNov[Horas Trabalhadas Além Jornada])))=0,1,""),"")</f>
        <v/>
      </c>
      <c r="R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S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T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q1lomWH0AfPn546cEKKTg4QNz6fLfwoCBTWQOZr/uG+ViAAKSeD7hmxlbLS8flsocej+TR/OuHsL5KeZlajrYA==" saltValue="ug1JP78sSKP1fqT/Blemz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7719FC-879A-4A30-BCEA-3DFB477926D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72BC16C-F188-48B6-AAD6-D81BF6A471C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A495C21D-CFD6-415D-B35A-408E40A1A8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151BA1E-4B85-4180-8F3B-50291838AE9A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74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SUM(tblHorasDez[Atrasos
(horas)])</f>
        <v>0</v>
      </c>
      <c r="Q7" s="46">
        <f>SUM(tblHorasDez[Faltas
(dias)])</f>
        <v>0</v>
      </c>
      <c r="R7" s="45">
        <f>SUM(tblHorasDez[Hora Extra Normal])</f>
        <v>0</v>
      </c>
      <c r="S7" s="45">
        <f>SUM(tblHorasDez[Hora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 t="str">
        <f>IF(tblHorasDez[Horas Trabalhadas Além Jornada]&lt;0,IF(OR(tblHorasDez[Evento 
(1º Período)]="",tblHorasDez[Evento 
(2º Período)]=""),tblHorasDez[Horas Trabalhadas Além Jornada],""),"")</f>
        <v/>
      </c>
      <c r="Q9" s="14" t="str">
        <f>IF(tblHorasDez[Jornada Diária]&lt;&gt;"",IF((N(tblHorasDez[Jornada Diária])-ABS(N(tblHorasDez[Horas Trabalhadas Além Jornada])))=0,1,""),"")</f>
        <v/>
      </c>
      <c r="R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 t="str">
        <f>IF(tblHorasDez[Horas Trabalhadas Além Jornada]&lt;0,IF(OR(tblHorasDez[Evento 
(1º Período)]="",tblHorasDez[Evento 
(2º Período)]=""),tblHorasDez[Horas Trabalhadas Além Jornada],""),"")</f>
        <v/>
      </c>
      <c r="Q10" s="14" t="str">
        <f>IF(tblHorasDez[Jornada Diária]&lt;&gt;"",IF((N(tblHorasDez[Jornada Diária])-ABS(N(tblHorasDez[Horas Trabalhadas Além Jornada])))=0,1,""),"")</f>
        <v/>
      </c>
      <c r="R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 t="str">
        <f>IF(tblHorasDez[Horas Trabalhadas Além Jornada]&lt;0,IF(OR(tblHorasDez[Evento 
(1º Período)]="",tblHorasDez[Evento 
(2º Período)]=""),tblHorasDez[Horas Trabalhadas Além Jornada],""),"")</f>
        <v/>
      </c>
      <c r="Q11" s="14" t="str">
        <f>IF(tblHorasDez[Jornada Diária]&lt;&gt;"",IF((N(tblHorasDez[Jornada Diária])-ABS(N(tblHorasDez[Horas Trabalhadas Além Jornada])))=0,1,""),"")</f>
        <v/>
      </c>
      <c r="R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 t="str">
        <f>IF(tblHorasDez[Horas Trabalhadas Além Jornada]&lt;0,IF(OR(tblHorasDez[Evento 
(1º Período)]="",tblHorasDez[Evento 
(2º Período)]=""),tblHorasDez[Horas Trabalhadas Além Jornada],""),"")</f>
        <v/>
      </c>
      <c r="Q12" s="14" t="str">
        <f>IF(tblHorasDez[Jornada Diária]&lt;&gt;"",IF((N(tblHorasDez[Jornada Diária])-ABS(N(tblHorasDez[Horas Trabalhadas Além Jornada])))=0,1,""),"")</f>
        <v/>
      </c>
      <c r="R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 t="str">
        <f>IF(tblHorasDez[Horas Trabalhadas Além Jornada]&lt;0,IF(OR(tblHorasDez[Evento 
(1º Período)]="",tblHorasDez[Evento 
(2º Período)]=""),tblHorasDez[Horas Trabalhadas Além Jornada],""),"")</f>
        <v/>
      </c>
      <c r="Q13" s="14" t="str">
        <f>IF(tblHorasDez[Jornada Diária]&lt;&gt;"",IF((N(tblHorasDez[Jornada Diária])-ABS(N(tblHorasDez[Horas Trabalhadas Além Jornada])))=0,1,""),"")</f>
        <v/>
      </c>
      <c r="R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 t="str">
        <f>IF(tblHorasDez[Horas Trabalhadas Além Jornada]&lt;0,IF(OR(tblHorasDez[Evento 
(1º Período)]="",tblHorasDez[Evento 
(2º Período)]=""),tblHorasDez[Horas Trabalhadas Além Jornada],""),"")</f>
        <v/>
      </c>
      <c r="Q14" s="14" t="str">
        <f>IF(tblHorasDez[Jornada Diária]&lt;&gt;"",IF((N(tblHorasDez[Jornada Diária])-ABS(N(tblHorasDez[Horas Trabalhadas Além Jornada])))=0,1,""),"")</f>
        <v/>
      </c>
      <c r="R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 t="str">
        <f>IF(tblHorasDez[Horas Trabalhadas Além Jornada]&lt;0,IF(OR(tblHorasDez[Evento 
(1º Período)]="",tblHorasDez[Evento 
(2º Período)]=""),tblHorasDez[Horas Trabalhadas Além Jornada],""),"")</f>
        <v/>
      </c>
      <c r="Q15" s="14" t="str">
        <f>IF(tblHorasDez[Jornada Diária]&lt;&gt;"",IF((N(tblHorasDez[Jornada Diária])-ABS(N(tblHorasDez[Horas Trabalhadas Além Jornada])))=0,1,""),"")</f>
        <v/>
      </c>
      <c r="R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 t="str">
        <f>IF(tblHorasDez[Horas Trabalhadas Além Jornada]&lt;0,IF(OR(tblHorasDez[Evento 
(1º Período)]="",tblHorasDez[Evento 
(2º Período)]=""),tblHorasDez[Horas Trabalhadas Além Jornada],""),"")</f>
        <v/>
      </c>
      <c r="Q16" s="14" t="str">
        <f>IF(tblHorasDez[Jornada Diária]&lt;&gt;"",IF((N(tblHorasDez[Jornada Diária])-ABS(N(tblHorasDez[Horas Trabalhadas Além Jornada])))=0,1,""),"")</f>
        <v/>
      </c>
      <c r="R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 t="str">
        <f>IF(tblHorasDez[Horas Trabalhadas Além Jornada]&lt;0,IF(OR(tblHorasDez[Evento 
(1º Período)]="",tblHorasDez[Evento 
(2º Período)]=""),tblHorasDez[Horas Trabalhadas Além Jornada],""),"")</f>
        <v/>
      </c>
      <c r="Q17" s="14" t="str">
        <f>IF(tblHorasDez[Jornada Diária]&lt;&gt;"",IF((N(tblHorasDez[Jornada Diária])-ABS(N(tblHorasDez[Horas Trabalhadas Além Jornada])))=0,1,""),"")</f>
        <v/>
      </c>
      <c r="R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 t="str">
        <f>IF(tblHorasDez[Horas Trabalhadas Além Jornada]&lt;0,IF(OR(tblHorasDez[Evento 
(1º Período)]="",tblHorasDez[Evento 
(2º Período)]=""),tblHorasDez[Horas Trabalhadas Além Jornada],""),"")</f>
        <v/>
      </c>
      <c r="Q18" s="14" t="str">
        <f>IF(tblHorasDez[Jornada Diária]&lt;&gt;"",IF((N(tblHorasDez[Jornada Diária])-ABS(N(tblHorasDez[Horas Trabalhadas Além Jornada])))=0,1,""),"")</f>
        <v/>
      </c>
      <c r="R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 t="str">
        <f>IF(tblHorasDez[Horas Trabalhadas Além Jornada]&lt;0,IF(OR(tblHorasDez[Evento 
(1º Período)]="",tblHorasDez[Evento 
(2º Período)]=""),tblHorasDez[Horas Trabalhadas Além Jornada],""),"")</f>
        <v/>
      </c>
      <c r="Q19" s="14" t="str">
        <f>IF(tblHorasDez[Jornada Diária]&lt;&gt;"",IF((N(tblHorasDez[Jornada Diária])-ABS(N(tblHorasDez[Horas Trabalhadas Além Jornada])))=0,1,""),"")</f>
        <v/>
      </c>
      <c r="R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 t="str">
        <f>IF(tblHorasDez[Horas Trabalhadas Além Jornada]&lt;0,IF(OR(tblHorasDez[Evento 
(1º Período)]="",tblHorasDez[Evento 
(2º Período)]=""),tblHorasDez[Horas Trabalhadas Além Jornada],""),"")</f>
        <v/>
      </c>
      <c r="Q20" s="14" t="str">
        <f>IF(tblHorasDez[Jornada Diária]&lt;&gt;"",IF((N(tblHorasDez[Jornada Diária])-ABS(N(tblHorasDez[Horas Trabalhadas Além Jornada])))=0,1,""),"")</f>
        <v/>
      </c>
      <c r="R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 t="str">
        <f>IF(tblHorasDez[Horas Trabalhadas Além Jornada]&lt;0,IF(OR(tblHorasDez[Evento 
(1º Período)]="",tblHorasDez[Evento 
(2º Período)]=""),tblHorasDez[Horas Trabalhadas Além Jornada],""),"")</f>
        <v/>
      </c>
      <c r="Q21" s="14" t="str">
        <f>IF(tblHorasDez[Jornada Diária]&lt;&gt;"",IF((N(tblHorasDez[Jornada Diária])-ABS(N(tblHorasDez[Horas Trabalhadas Além Jornada])))=0,1,""),"")</f>
        <v/>
      </c>
      <c r="R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 t="str">
        <f>IF(tblHorasDez[Horas Trabalhadas Além Jornada]&lt;0,IF(OR(tblHorasDez[Evento 
(1º Período)]="",tblHorasDez[Evento 
(2º Período)]=""),tblHorasDez[Horas Trabalhadas Além Jornada],""),"")</f>
        <v/>
      </c>
      <c r="Q22" s="14" t="str">
        <f>IF(tblHorasDez[Jornada Diária]&lt;&gt;"",IF((N(tblHorasDez[Jornada Diária])-ABS(N(tblHorasDez[Horas Trabalhadas Além Jornada])))=0,1,""),"")</f>
        <v/>
      </c>
      <c r="R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 t="str">
        <f>IF(tblHorasDez[Horas Trabalhadas Além Jornada]&lt;0,IF(OR(tblHorasDez[Evento 
(1º Período)]="",tblHorasDez[Evento 
(2º Período)]=""),tblHorasDez[Horas Trabalhadas Além Jornada],""),"")</f>
        <v/>
      </c>
      <c r="Q23" s="14" t="str">
        <f>IF(tblHorasDez[Jornada Diária]&lt;&gt;"",IF((N(tblHorasDez[Jornada Diária])-ABS(N(tblHorasDez[Horas Trabalhadas Além Jornada])))=0,1,""),"")</f>
        <v/>
      </c>
      <c r="R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 t="str">
        <f>IF(tblHorasDez[Horas Trabalhadas Além Jornada]&lt;0,IF(OR(tblHorasDez[Evento 
(1º Período)]="",tblHorasDez[Evento 
(2º Período)]=""),tblHorasDez[Horas Trabalhadas Além Jornada],""),"")</f>
        <v/>
      </c>
      <c r="Q24" s="14" t="str">
        <f>IF(tblHorasDez[Jornada Diária]&lt;&gt;"",IF((N(tblHorasDez[Jornada Diária])-ABS(N(tblHorasDez[Horas Trabalhadas Além Jornada])))=0,1,""),"")</f>
        <v/>
      </c>
      <c r="R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 t="str">
        <f>IF(tblHorasDez[Horas Trabalhadas Além Jornada]&lt;0,IF(OR(tblHorasDez[Evento 
(1º Período)]="",tblHorasDez[Evento 
(2º Período)]=""),tblHorasDez[Horas Trabalhadas Além Jornada],""),"")</f>
        <v/>
      </c>
      <c r="Q25" s="14" t="str">
        <f>IF(tblHorasDez[Jornada Diária]&lt;&gt;"",IF((N(tblHorasDez[Jornada Diária])-ABS(N(tblHorasDez[Horas Trabalhadas Além Jornada])))=0,1,""),"")</f>
        <v/>
      </c>
      <c r="R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 t="str">
        <f>IF(tblHorasDez[Horas Trabalhadas Além Jornada]&lt;0,IF(OR(tblHorasDez[Evento 
(1º Período)]="",tblHorasDez[Evento 
(2º Período)]=""),tblHorasDez[Horas Trabalhadas Além Jornada],""),"")</f>
        <v/>
      </c>
      <c r="Q26" s="14" t="str">
        <f>IF(tblHorasDez[Jornada Diária]&lt;&gt;"",IF((N(tblHorasDez[Jornada Diária])-ABS(N(tblHorasDez[Horas Trabalhadas Além Jornada])))=0,1,""),"")</f>
        <v/>
      </c>
      <c r="R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 t="str">
        <f>IF(tblHorasDez[Horas Trabalhadas Além Jornada]&lt;0,IF(OR(tblHorasDez[Evento 
(1º Período)]="",tblHorasDez[Evento 
(2º Período)]=""),tblHorasDez[Horas Trabalhadas Além Jornada],""),"")</f>
        <v/>
      </c>
      <c r="Q27" s="14" t="str">
        <f>IF(tblHorasDez[Jornada Diária]&lt;&gt;"",IF((N(tblHorasDez[Jornada Diária])-ABS(N(tblHorasDez[Horas Trabalhadas Além Jornada])))=0,1,""),"")</f>
        <v/>
      </c>
      <c r="R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 t="str">
        <f>IF(tblHorasDez[Horas Trabalhadas Além Jornada]&lt;0,IF(OR(tblHorasDez[Evento 
(1º Período)]="",tblHorasDez[Evento 
(2º Período)]=""),tblHorasDez[Horas Trabalhadas Além Jornada],""),"")</f>
        <v/>
      </c>
      <c r="Q28" s="14" t="str">
        <f>IF(tblHorasDez[Jornada Diária]&lt;&gt;"",IF((N(tblHorasDez[Jornada Diária])-ABS(N(tblHorasDez[Horas Trabalhadas Além Jornada])))=0,1,""),"")</f>
        <v/>
      </c>
      <c r="R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 t="str">
        <f>IF(tblHorasDez[Horas Trabalhadas Além Jornada]&lt;0,IF(OR(tblHorasDez[Evento 
(1º Período)]="",tblHorasDez[Evento 
(2º Período)]=""),tblHorasDez[Horas Trabalhadas Além Jornada],""),"")</f>
        <v/>
      </c>
      <c r="Q29" s="14" t="str">
        <f>IF(tblHorasDez[Jornada Diária]&lt;&gt;"",IF((N(tblHorasDez[Jornada Diária])-ABS(N(tblHorasDez[Horas Trabalhadas Além Jornada])))=0,1,""),"")</f>
        <v/>
      </c>
      <c r="R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 t="str">
        <f>IF(tblHorasDez[Horas Trabalhadas Além Jornada]&lt;0,IF(OR(tblHorasDez[Evento 
(1º Período)]="",tblHorasDez[Evento 
(2º Período)]=""),tblHorasDez[Horas Trabalhadas Além Jornada],""),"")</f>
        <v/>
      </c>
      <c r="Q30" s="14" t="str">
        <f>IF(tblHorasDez[Jornada Diária]&lt;&gt;"",IF((N(tblHorasDez[Jornada Diária])-ABS(N(tblHorasDez[Horas Trabalhadas Além Jornada])))=0,1,""),"")</f>
        <v/>
      </c>
      <c r="R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 t="str">
        <f>IF(tblHorasDez[Horas Trabalhadas Além Jornada]&lt;0,IF(OR(tblHorasDez[Evento 
(1º Período)]="",tblHorasDez[Evento 
(2º Período)]=""),tblHorasDez[Horas Trabalhadas Além Jornada],""),"")</f>
        <v/>
      </c>
      <c r="Q31" s="14" t="str">
        <f>IF(tblHorasDez[Jornada Diária]&lt;&gt;"",IF((N(tblHorasDez[Jornada Diária])-ABS(N(tblHorasDez[Horas Trabalhadas Além Jornada])))=0,1,""),"")</f>
        <v/>
      </c>
      <c r="R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 t="str">
        <f>IF(tblHorasDez[Horas Trabalhadas Além Jornada]&lt;0,IF(OR(tblHorasDez[Evento 
(1º Período)]="",tblHorasDez[Evento 
(2º Período)]=""),tblHorasDez[Horas Trabalhadas Além Jornada],""),"")</f>
        <v/>
      </c>
      <c r="Q32" s="14" t="str">
        <f>IF(tblHorasDez[Jornada Diária]&lt;&gt;"",IF((N(tblHorasDez[Jornada Diária])-ABS(N(tblHorasDez[Horas Trabalhadas Além Jornada])))=0,1,""),"")</f>
        <v/>
      </c>
      <c r="R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 t="str">
        <f>IF(tblHorasDez[Horas Trabalhadas Além Jornada]&lt;0,IF(OR(tblHorasDez[Evento 
(1º Período)]="",tblHorasDez[Evento 
(2º Período)]=""),tblHorasDez[Horas Trabalhadas Além Jornada],""),"")</f>
        <v/>
      </c>
      <c r="Q33" s="14" t="str">
        <f>IF(tblHorasDez[Jornada Diária]&lt;&gt;"",IF((N(tblHorasDez[Jornada Diária])-ABS(N(tblHorasDez[Horas Trabalhadas Além Jornada])))=0,1,""),"")</f>
        <v/>
      </c>
      <c r="R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 t="str">
        <f>IF(tblHorasDez[Horas Trabalhadas Além Jornada]&lt;0,IF(OR(tblHorasDez[Evento 
(1º Período)]="",tblHorasDez[Evento 
(2º Período)]=""),tblHorasDez[Horas Trabalhadas Além Jornada],""),"")</f>
        <v/>
      </c>
      <c r="Q34" s="14" t="str">
        <f>IF(tblHorasDez[Jornada Diária]&lt;&gt;"",IF((N(tblHorasDez[Jornada Diária])-ABS(N(tblHorasDez[Horas Trabalhadas Além Jornada])))=0,1,""),"")</f>
        <v/>
      </c>
      <c r="R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 t="str">
        <f>IF(tblHorasDez[Horas Trabalhadas Além Jornada]&lt;0,IF(OR(tblHorasDez[Evento 
(1º Período)]="",tblHorasDez[Evento 
(2º Período)]=""),tblHorasDez[Horas Trabalhadas Além Jornada],""),"")</f>
        <v/>
      </c>
      <c r="Q35" s="14" t="str">
        <f>IF(tblHorasDez[Jornada Diária]&lt;&gt;"",IF((N(tblHorasDez[Jornada Diária])-ABS(N(tblHorasDez[Horas Trabalhadas Além Jornada])))=0,1,""),"")</f>
        <v/>
      </c>
      <c r="R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 t="str">
        <f>IF(tblHorasDez[Horas Trabalhadas Além Jornada]&lt;0,IF(OR(tblHorasDez[Evento 
(1º Período)]="",tblHorasDez[Evento 
(2º Período)]=""),tblHorasDez[Horas Trabalhadas Além Jornada],""),"")</f>
        <v/>
      </c>
      <c r="Q36" s="14" t="str">
        <f>IF(tblHorasDez[Jornada Diária]&lt;&gt;"",IF((N(tblHorasDez[Jornada Diária])-ABS(N(tblHorasDez[Horas Trabalhadas Além Jornada])))=0,1,""),"")</f>
        <v/>
      </c>
      <c r="R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 t="str">
        <f>IF(tblHorasDez[Horas Trabalhadas Além Jornada]&lt;0,IF(OR(tblHorasDez[Evento 
(1º Período)]="",tblHorasDez[Evento 
(2º Período)]=""),tblHorasDez[Horas Trabalhadas Além Jornada],""),"")</f>
        <v/>
      </c>
      <c r="Q37" s="14" t="str">
        <f>IF(tblHorasDez[Jornada Diária]&lt;&gt;"",IF((N(tblHorasDez[Jornada Diária])-ABS(N(tblHorasDez[Horas Trabalhadas Além Jornada])))=0,1,""),"")</f>
        <v/>
      </c>
      <c r="R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 t="str">
        <f>IF(tblHorasDez[Horas Trabalhadas Além Jornada]&lt;0,IF(OR(tblHorasDez[Evento 
(1º Período)]="",tblHorasDez[Evento 
(2º Período)]=""),tblHorasDez[Horas Trabalhadas Além Jornada],""),"")</f>
        <v/>
      </c>
      <c r="Q38" s="14" t="str">
        <f>IF(tblHorasDez[Jornada Diária]&lt;&gt;"",IF((N(tblHorasDez[Jornada Diária])-ABS(N(tblHorasDez[Horas Trabalhadas Além Jornada])))=0,1,""),"")</f>
        <v/>
      </c>
      <c r="R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 t="str">
        <f>IF(tblHorasDez[Horas Trabalhadas Além Jornada]&lt;0,IF(OR(tblHorasDez[Evento 
(1º Período)]="",tblHorasDez[Evento 
(2º Período)]=""),tblHorasDez[Horas Trabalhadas Além Jornada],""),"")</f>
        <v/>
      </c>
      <c r="Q39" s="14" t="str">
        <f>IF(tblHorasDez[Jornada Diária]&lt;&gt;"",IF((N(tblHorasDez[Jornada Diária])-ABS(N(tblHorasDez[Horas Trabalhadas Além Jornada])))=0,1,""),"")</f>
        <v/>
      </c>
      <c r="R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S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T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Pc1ycw/8CzvvU3XbBs+lir3ykdsQZCkaLGA2pGUC+fhW0KH/35GuU84XiVa+acqnuts9rOdDNwUC7Ip8KPGjfA==" saltValue="dz0T5unnHUSggT3TU2iXU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583E8FA-2E18-42C8-9736-D89F22D7468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0BC4DBD3-7B8F-4D36-847F-03F916CA05C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FC9EFCE-8212-4636-B152-0CFDC36E7CB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4621A92-973E-475D-A6D1-20781C2F00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" sqref="I1"/>
    </sheetView>
  </sheetViews>
  <sheetFormatPr defaultRowHeight="15" x14ac:dyDescent="0.25"/>
  <cols>
    <col min="1" max="9" width="9.140625" style="40"/>
    <col min="10" max="14" width="9.140625" style="40" customWidth="1"/>
    <col min="15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3"/>
  <sheetViews>
    <sheetView showGridLines="0" workbookViewId="0">
      <selection activeCell="E12" sqref="E12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9" width="9.140625" style="5"/>
    <col min="10" max="14" width="9.140625" style="5" customWidth="1"/>
    <col min="15" max="16384" width="9.140625" style="5"/>
  </cols>
  <sheetData>
    <row r="1" spans="2:7" x14ac:dyDescent="0.25">
      <c r="B1" s="63" t="s">
        <v>21</v>
      </c>
      <c r="C1" s="64"/>
      <c r="D1" s="65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6.9444444444444441E-3</v>
      </c>
      <c r="E5" s="20" t="s">
        <v>56</v>
      </c>
    </row>
    <row r="7" spans="2:7" ht="15.75" thickBot="1" x14ac:dyDescent="0.3">
      <c r="B7" s="19" t="s">
        <v>37</v>
      </c>
      <c r="C7" s="33"/>
      <c r="D7" s="3">
        <v>0.33333333333333331</v>
      </c>
    </row>
    <row r="9" spans="2:7" ht="15.75" thickBot="1" x14ac:dyDescent="0.3">
      <c r="B9" s="66" t="s">
        <v>38</v>
      </c>
      <c r="C9" s="67"/>
      <c r="D9" s="67"/>
      <c r="E9" s="67"/>
      <c r="F9" s="67"/>
      <c r="G9" s="67"/>
    </row>
    <row r="10" spans="2:7" ht="15.75" thickBot="1" x14ac:dyDescent="0.3">
      <c r="B10" s="54"/>
      <c r="C10" s="54"/>
      <c r="D10" s="54"/>
      <c r="E10" s="68" t="s">
        <v>77</v>
      </c>
      <c r="F10" s="69"/>
      <c r="G10" s="70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5" t="s">
        <v>103</v>
      </c>
      <c r="F11" s="56" t="s">
        <v>104</v>
      </c>
      <c r="G11" s="57" t="s">
        <v>105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1"/>
      <c r="F12" s="93"/>
      <c r="G12" s="91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61"/>
      <c r="F13" s="93"/>
      <c r="G13" s="91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61"/>
      <c r="F14" s="93"/>
      <c r="G14" s="91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61"/>
      <c r="F15" s="93"/>
      <c r="G15" s="91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61"/>
      <c r="F16" s="93"/>
      <c r="G16" s="91" t="str">
        <f>IF((tblDiaUtil[[#This Row],[1º Período]]+tblDiaUtil[[#This Row],[2º Período]])&gt;0,tblDiaUtil[[#This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61"/>
      <c r="F17" s="93"/>
      <c r="G17" s="91" t="str">
        <f>IF((tblDiaUtil[[#This Row],[1º Período]]+tblDiaUtil[[#This Row],[2º Período]])&gt;0,tblDiaUtil[[#This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2"/>
      <c r="F18" s="94"/>
      <c r="G18" s="92" t="str">
        <f>IF((tblDiaUtil[[#This Row],[1º Período]]+tblDiaUtil[[#This Row],[2º Período]])&gt;0,tblDiaUtil[[#This Row],[1º Período]]+tblDiaUtil[[#This Row],[2º Período]],"")</f>
        <v/>
      </c>
    </row>
    <row r="19" spans="2:7" ht="15.75" thickTop="1" x14ac:dyDescent="0.25"/>
    <row r="20" spans="2:7" ht="15.75" thickBot="1" x14ac:dyDescent="0.3">
      <c r="B20" s="66" t="s">
        <v>48</v>
      </c>
      <c r="C20" s="67"/>
      <c r="D20" s="71"/>
      <c r="E20" s="58" t="s">
        <v>102</v>
      </c>
      <c r="F20" s="59">
        <f>SUM(tblDiaUtil7[Qtd. Horas por Jornada])</f>
        <v>0.33333333333333331</v>
      </c>
      <c r="G20" s="5">
        <f>IF(F20&gt;0,IF(F20=JORNADA,1,0),"")</f>
        <v>1</v>
      </c>
    </row>
    <row r="21" spans="2:7" ht="30" x14ac:dyDescent="0.25">
      <c r="B21" s="9" t="s">
        <v>106</v>
      </c>
      <c r="C21" s="9" t="s">
        <v>86</v>
      </c>
      <c r="D21" s="9" t="s">
        <v>107</v>
      </c>
      <c r="E21" s="9"/>
    </row>
    <row r="22" spans="2:7" x14ac:dyDescent="0.25">
      <c r="B22" s="21" t="s">
        <v>108</v>
      </c>
      <c r="C22" s="21" t="s">
        <v>78</v>
      </c>
      <c r="D22" s="60">
        <v>0.16666666666666666</v>
      </c>
      <c r="E22" s="39"/>
    </row>
    <row r="23" spans="2:7" x14ac:dyDescent="0.25">
      <c r="B23" s="21" t="s">
        <v>109</v>
      </c>
      <c r="C23" s="21" t="s">
        <v>79</v>
      </c>
      <c r="D23" s="60">
        <v>0.16666666666666666</v>
      </c>
      <c r="E23" s="39"/>
    </row>
  </sheetData>
  <sheetProtection algorithmName="SHA-512" hashValue="RTrOEPmcRB7jnOhL2V5lLCz4ae4GFDk1vhnO7PSxyRssPXmrl589WexTga5bYSfqTRGsz5v/qhIyLd3eIJehiw==" saltValue="RFtLVMJW6zvVTaQkmDa+EQ==" spinCount="100000" sheet="1" formatCells="0" formatColumns="0" formatRows="0" selectLockedCells="1" autoFilter="0" pivotTables="0"/>
  <mergeCells count="4">
    <mergeCell ref="B1:D1"/>
    <mergeCell ref="B9:G9"/>
    <mergeCell ref="E10:G10"/>
    <mergeCell ref="B20:D20"/>
  </mergeCells>
  <conditionalFormatting sqref="D7">
    <cfRule type="timePeriod" dxfId="375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22:D23 F20">
      <formula1>0</formula1>
      <formula2>0.999305555555556</formula2>
    </dataValidation>
    <dataValidation type="time" allowBlank="1" showInputMessage="1" showErrorMessage="1" sqref="E12:F18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C17" sqref="C17"/>
    </sheetView>
  </sheetViews>
  <sheetFormatPr defaultRowHeight="15" x14ac:dyDescent="0.25"/>
  <cols>
    <col min="2" max="2" width="17.42578125" customWidth="1"/>
    <col min="3" max="3" width="16.140625" customWidth="1"/>
    <col min="10" max="14" width="9.140625" customWidth="1"/>
  </cols>
  <sheetData>
    <row r="1" spans="2:3" x14ac:dyDescent="0.25">
      <c r="B1" s="72" t="s">
        <v>101</v>
      </c>
      <c r="C1" s="73"/>
    </row>
    <row r="2" spans="2:3" ht="15.75" thickBot="1" x14ac:dyDescent="0.3">
      <c r="B2" s="74"/>
      <c r="C2" s="75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iapGMYKN6PaXMkhw7o7jK159d0Bwv7oHdDkWgx6+MJyVEstfYy4STAflPoT+96CursuPXb38BUe3k6zIHb9nTA==" saltValue="ikjixGCPbQtYYU6A8iNdMQ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aneiro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4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29" t="s">
        <v>62</v>
      </c>
      <c r="E5" s="43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63</v>
      </c>
      <c r="C6" s="84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SUM(tblHorasJan[Atrasos
(horas)])</f>
        <v>0</v>
      </c>
      <c r="Q7" s="46">
        <f>SUM(tblHorasJan[Faltas
(dias)])</f>
        <v>0</v>
      </c>
      <c r="R7" s="45">
        <f>SUM(tblHorasJan[Hora Extra Normal])</f>
        <v>0</v>
      </c>
      <c r="S7" s="45">
        <f>SUM(tblHorasJan[Hora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</f>
        <v>0</v>
      </c>
      <c r="P9" s="14" t="str">
        <f>IF(tblHorasJan[Horas Trabalhadas Além Jornada]&lt;0,IF(OR(tblHorasJan[Evento 
(1º Período)]="",tblHorasJan[Evento 
(2º Período)]=""),tblHorasJan[Horas Trabalhadas Além Jornada],""),"")</f>
        <v/>
      </c>
      <c r="Q9" s="14" t="str">
        <f>IF(tblHorasJan[Jornada Diária]&lt;&gt;"",IF((N(tblHorasJan[Jornada Diária])-ABS(N(tblHorasJan[Horas Trabalhadas Além Jornada])))=0,1,""),"")</f>
        <v/>
      </c>
      <c r="R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 t="str">
        <f>IF(tblHorasJan[Horas Trabalhadas Além Jornada]&lt;0,IF(OR(tblHorasJan[Evento 
(1º Período)]="",tblHorasJan[Evento 
(2º Período)]=""),tblHorasJan[Horas Trabalhadas Além Jornada],""),"")</f>
        <v/>
      </c>
      <c r="Q10" s="14" t="str">
        <f>IF(tblHorasJan[Jornada Diária]&lt;&gt;"",IF((N(tblHorasJan[Jornada Diária])-ABS(N(tblHorasJan[Horas Trabalhadas Além Jornada])))=0,1,""),"")</f>
        <v/>
      </c>
      <c r="R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 t="str">
        <f>IF(tblHorasJan[Horas Trabalhadas Além Jornada]&lt;0,IF(OR(tblHorasJan[Evento 
(1º Período)]="",tblHorasJan[Evento 
(2º Período)]=""),tblHorasJan[Horas Trabalhadas Além Jornada],""),"")</f>
        <v/>
      </c>
      <c r="Q11" s="14" t="str">
        <f>IF(tblHorasJan[Jornada Diária]&lt;&gt;"",IF((N(tblHorasJan[Jornada Diária])-ABS(N(tblHorasJan[Horas Trabalhadas Além Jornada])))=0,1,""),"")</f>
        <v/>
      </c>
      <c r="R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 t="str">
        <f>IF(tblHorasJan[Horas Trabalhadas Além Jornada]&lt;0,IF(OR(tblHorasJan[Evento 
(1º Período)]="",tblHorasJan[Evento 
(2º Período)]=""),tblHorasJan[Horas Trabalhadas Além Jornada],""),"")</f>
        <v/>
      </c>
      <c r="Q12" s="14" t="str">
        <f>IF(tblHorasJan[Jornada Diária]&lt;&gt;"",IF((N(tblHorasJan[Jornada Diária])-ABS(N(tblHorasJan[Horas Trabalhadas Além Jornada])))=0,1,""),"")</f>
        <v/>
      </c>
      <c r="R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 t="str">
        <f>IF(tblHorasJan[Horas Trabalhadas Além Jornada]&lt;0,IF(OR(tblHorasJan[Evento 
(1º Período)]="",tblHorasJan[Evento 
(2º Período)]=""),tblHorasJan[Horas Trabalhadas Além Jornada],""),"")</f>
        <v/>
      </c>
      <c r="Q13" s="14" t="str">
        <f>IF(tblHorasJan[Jornada Diária]&lt;&gt;"",IF((N(tblHorasJan[Jornada Diária])-ABS(N(tblHorasJan[Horas Trabalhadas Além Jornada])))=0,1,""),"")</f>
        <v/>
      </c>
      <c r="R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 t="str">
        <f>IF(tblHorasJan[Horas Trabalhadas Além Jornada]&lt;0,IF(OR(tblHorasJan[Evento 
(1º Período)]="",tblHorasJan[Evento 
(2º Período)]=""),tblHorasJan[Horas Trabalhadas Além Jornada],""),"")</f>
        <v/>
      </c>
      <c r="Q14" s="14" t="str">
        <f>IF(tblHorasJan[Jornada Diária]&lt;&gt;"",IF((N(tblHorasJan[Jornada Diária])-ABS(N(tblHorasJan[Horas Trabalhadas Além Jornada])))=0,1,""),"")</f>
        <v/>
      </c>
      <c r="R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 t="str">
        <f>IF(tblHorasJan[Horas Trabalhadas Além Jornada]&lt;0,IF(OR(tblHorasJan[Evento 
(1º Período)]="",tblHorasJan[Evento 
(2º Período)]=""),tblHorasJan[Horas Trabalhadas Além Jornada],""),"")</f>
        <v/>
      </c>
      <c r="Q15" s="14" t="str">
        <f>IF(tblHorasJan[Jornada Diária]&lt;&gt;"",IF((N(tblHorasJan[Jornada Diária])-ABS(N(tblHorasJan[Horas Trabalhadas Além Jornada])))=0,1,""),"")</f>
        <v/>
      </c>
      <c r="R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 t="str">
        <f>IF(tblHorasJan[Horas Trabalhadas Além Jornada]&lt;0,IF(OR(tblHorasJan[Evento 
(1º Período)]="",tblHorasJan[Evento 
(2º Período)]=""),tblHorasJan[Horas Trabalhadas Além Jornada],""),"")</f>
        <v/>
      </c>
      <c r="Q16" s="14" t="str">
        <f>IF(tblHorasJan[Jornada Diária]&lt;&gt;"",IF((N(tblHorasJan[Jornada Diária])-ABS(N(tblHorasJan[Horas Trabalhadas Além Jornada])))=0,1,""),"")</f>
        <v/>
      </c>
      <c r="R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 t="str">
        <f>IF(tblHorasJan[Horas Trabalhadas Além Jornada]&lt;0,IF(OR(tblHorasJan[Evento 
(1º Período)]="",tblHorasJan[Evento 
(2º Período)]=""),tblHorasJan[Horas Trabalhadas Além Jornada],""),"")</f>
        <v/>
      </c>
      <c r="Q17" s="14" t="str">
        <f>IF(tblHorasJan[Jornada Diária]&lt;&gt;"",IF((N(tblHorasJan[Jornada Diária])-ABS(N(tblHorasJan[Horas Trabalhadas Além Jornada])))=0,1,""),"")</f>
        <v/>
      </c>
      <c r="R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 t="str">
        <f>IF(tblHorasJan[Horas Trabalhadas Além Jornada]&lt;0,IF(OR(tblHorasJan[Evento 
(1º Período)]="",tblHorasJan[Evento 
(2º Período)]=""),tblHorasJan[Horas Trabalhadas Além Jornada],""),"")</f>
        <v/>
      </c>
      <c r="Q18" s="14" t="str">
        <f>IF(tblHorasJan[Jornada Diária]&lt;&gt;"",IF((N(tblHorasJan[Jornada Diária])-ABS(N(tblHorasJan[Horas Trabalhadas Além Jornada])))=0,1,""),"")</f>
        <v/>
      </c>
      <c r="R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 t="str">
        <f>IF(tblHorasJan[Horas Trabalhadas Além Jornada]&lt;0,IF(OR(tblHorasJan[Evento 
(1º Período)]="",tblHorasJan[Evento 
(2º Período)]=""),tblHorasJan[Horas Trabalhadas Além Jornada],""),"")</f>
        <v/>
      </c>
      <c r="Q19" s="14" t="str">
        <f>IF(tblHorasJan[Jornada Diária]&lt;&gt;"",IF((N(tblHorasJan[Jornada Diária])-ABS(N(tblHorasJan[Horas Trabalhadas Além Jornada])))=0,1,""),"")</f>
        <v/>
      </c>
      <c r="R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 t="str">
        <f>IF(tblHorasJan[Horas Trabalhadas Além Jornada]&lt;0,IF(OR(tblHorasJan[Evento 
(1º Período)]="",tblHorasJan[Evento 
(2º Período)]=""),tblHorasJan[Horas Trabalhadas Além Jornada],""),"")</f>
        <v/>
      </c>
      <c r="Q20" s="14" t="str">
        <f>IF(tblHorasJan[Jornada Diária]&lt;&gt;"",IF((N(tblHorasJan[Jornada Diária])-ABS(N(tblHorasJan[Horas Trabalhadas Além Jornada])))=0,1,""),"")</f>
        <v/>
      </c>
      <c r="R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 t="str">
        <f>IF(tblHorasJan[Horas Trabalhadas Além Jornada]&lt;0,IF(OR(tblHorasJan[Evento 
(1º Período)]="",tblHorasJan[Evento 
(2º Período)]=""),tblHorasJan[Horas Trabalhadas Além Jornada],""),"")</f>
        <v/>
      </c>
      <c r="Q21" s="14" t="str">
        <f>IF(tblHorasJan[Jornada Diária]&lt;&gt;"",IF((N(tblHorasJan[Jornada Diária])-ABS(N(tblHorasJan[Horas Trabalhadas Além Jornada])))=0,1,""),"")</f>
        <v/>
      </c>
      <c r="R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 t="str">
        <f>IF(tblHorasJan[Horas Trabalhadas Além Jornada]&lt;0,IF(OR(tblHorasJan[Evento 
(1º Período)]="",tblHorasJan[Evento 
(2º Período)]=""),tblHorasJan[Horas Trabalhadas Além Jornada],""),"")</f>
        <v/>
      </c>
      <c r="Q22" s="14" t="str">
        <f>IF(tblHorasJan[Jornada Diária]&lt;&gt;"",IF((N(tblHorasJan[Jornada Diária])-ABS(N(tblHorasJan[Horas Trabalhadas Além Jornada])))=0,1,""),"")</f>
        <v/>
      </c>
      <c r="R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 t="str">
        <f>IF(tblHorasJan[Horas Trabalhadas Além Jornada]&lt;0,IF(OR(tblHorasJan[Evento 
(1º Período)]="",tblHorasJan[Evento 
(2º Período)]=""),tblHorasJan[Horas Trabalhadas Além Jornada],""),"")</f>
        <v/>
      </c>
      <c r="Q23" s="14" t="str">
        <f>IF(tblHorasJan[Jornada Diária]&lt;&gt;"",IF((N(tblHorasJan[Jornada Diária])-ABS(N(tblHorasJan[Horas Trabalhadas Além Jornada])))=0,1,""),"")</f>
        <v/>
      </c>
      <c r="R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 t="str">
        <f>IF(tblHorasJan[Horas Trabalhadas Além Jornada]&lt;0,IF(OR(tblHorasJan[Evento 
(1º Período)]="",tblHorasJan[Evento 
(2º Período)]=""),tblHorasJan[Horas Trabalhadas Além Jornada],""),"")</f>
        <v/>
      </c>
      <c r="Q24" s="14" t="str">
        <f>IF(tblHorasJan[Jornada Diária]&lt;&gt;"",IF((N(tblHorasJan[Jornada Diária])-ABS(N(tblHorasJan[Horas Trabalhadas Além Jornada])))=0,1,""),"")</f>
        <v/>
      </c>
      <c r="R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 t="str">
        <f>IF(tblHorasJan[Horas Trabalhadas Além Jornada]&lt;0,IF(OR(tblHorasJan[Evento 
(1º Período)]="",tblHorasJan[Evento 
(2º Período)]=""),tblHorasJan[Horas Trabalhadas Além Jornada],""),"")</f>
        <v/>
      </c>
      <c r="Q25" s="14" t="str">
        <f>IF(tblHorasJan[Jornada Diária]&lt;&gt;"",IF((N(tblHorasJan[Jornada Diária])-ABS(N(tblHorasJan[Horas Trabalhadas Além Jornada])))=0,1,""),"")</f>
        <v/>
      </c>
      <c r="R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 t="str">
        <f>IF(tblHorasJan[Horas Trabalhadas Além Jornada]&lt;0,IF(OR(tblHorasJan[Evento 
(1º Período)]="",tblHorasJan[Evento 
(2º Período)]=""),tblHorasJan[Horas Trabalhadas Além Jornada],""),"")</f>
        <v/>
      </c>
      <c r="Q26" s="14" t="str">
        <f>IF(tblHorasJan[Jornada Diária]&lt;&gt;"",IF((N(tblHorasJan[Jornada Diária])-ABS(N(tblHorasJan[Horas Trabalhadas Além Jornada])))=0,1,""),"")</f>
        <v/>
      </c>
      <c r="R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 t="str">
        <f>IF(tblHorasJan[Horas Trabalhadas Além Jornada]&lt;0,IF(OR(tblHorasJan[Evento 
(1º Período)]="",tblHorasJan[Evento 
(2º Período)]=""),tblHorasJan[Horas Trabalhadas Além Jornada],""),"")</f>
        <v/>
      </c>
      <c r="Q27" s="14" t="str">
        <f>IF(tblHorasJan[Jornada Diária]&lt;&gt;"",IF((N(tblHorasJan[Jornada Diária])-ABS(N(tblHorasJan[Horas Trabalhadas Além Jornada])))=0,1,""),"")</f>
        <v/>
      </c>
      <c r="R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 t="str">
        <f>IF(tblHorasJan[Horas Trabalhadas Além Jornada]&lt;0,IF(OR(tblHorasJan[Evento 
(1º Período)]="",tblHorasJan[Evento 
(2º Período)]=""),tblHorasJan[Horas Trabalhadas Além Jornada],""),"")</f>
        <v/>
      </c>
      <c r="Q28" s="14" t="str">
        <f>IF(tblHorasJan[Jornada Diária]&lt;&gt;"",IF((N(tblHorasJan[Jornada Diária])-ABS(N(tblHorasJan[Horas Trabalhadas Além Jornada])))=0,1,""),"")</f>
        <v/>
      </c>
      <c r="R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 t="str">
        <f>IF(tblHorasJan[Horas Trabalhadas Além Jornada]&lt;0,IF(OR(tblHorasJan[Evento 
(1º Período)]="",tblHorasJan[Evento 
(2º Período)]=""),tblHorasJan[Horas Trabalhadas Além Jornada],""),"")</f>
        <v/>
      </c>
      <c r="Q29" s="14" t="str">
        <f>IF(tblHorasJan[Jornada Diária]&lt;&gt;"",IF((N(tblHorasJan[Jornada Diária])-ABS(N(tblHorasJan[Horas Trabalhadas Além Jornada])))=0,1,""),"")</f>
        <v/>
      </c>
      <c r="R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 t="str">
        <f>IF(tblHorasJan[Horas Trabalhadas Além Jornada]&lt;0,IF(OR(tblHorasJan[Evento 
(1º Período)]="",tblHorasJan[Evento 
(2º Período)]=""),tblHorasJan[Horas Trabalhadas Além Jornada],""),"")</f>
        <v/>
      </c>
      <c r="Q30" s="14" t="str">
        <f>IF(tblHorasJan[Jornada Diária]&lt;&gt;"",IF((N(tblHorasJan[Jornada Diária])-ABS(N(tblHorasJan[Horas Trabalhadas Além Jornada])))=0,1,""),"")</f>
        <v/>
      </c>
      <c r="R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 t="str">
        <f>IF(tblHorasJan[Horas Trabalhadas Além Jornada]&lt;0,IF(OR(tblHorasJan[Evento 
(1º Período)]="",tblHorasJan[Evento 
(2º Período)]=""),tblHorasJan[Horas Trabalhadas Além Jornada],""),"")</f>
        <v/>
      </c>
      <c r="Q31" s="14" t="str">
        <f>IF(tblHorasJan[Jornada Diária]&lt;&gt;"",IF((N(tblHorasJan[Jornada Diária])-ABS(N(tblHorasJan[Horas Trabalhadas Além Jornada])))=0,1,""),"")</f>
        <v/>
      </c>
      <c r="R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 t="str">
        <f>IF(tblHorasJan[Horas Trabalhadas Além Jornada]&lt;0,IF(OR(tblHorasJan[Evento 
(1º Período)]="",tblHorasJan[Evento 
(2º Período)]=""),tblHorasJan[Horas Trabalhadas Além Jornada],""),"")</f>
        <v/>
      </c>
      <c r="Q32" s="14" t="str">
        <f>IF(tblHorasJan[Jornada Diária]&lt;&gt;"",IF((N(tblHorasJan[Jornada Diária])-ABS(N(tblHorasJan[Horas Trabalhadas Além Jornada])))=0,1,""),"")</f>
        <v/>
      </c>
      <c r="R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 t="str">
        <f>IF(tblHorasJan[Horas Trabalhadas Além Jornada]&lt;0,IF(OR(tblHorasJan[Evento 
(1º Período)]="",tblHorasJan[Evento 
(2º Período)]=""),tblHorasJan[Horas Trabalhadas Além Jornada],""),"")</f>
        <v/>
      </c>
      <c r="Q33" s="14" t="str">
        <f>IF(tblHorasJan[Jornada Diária]&lt;&gt;"",IF((N(tblHorasJan[Jornada Diária])-ABS(N(tblHorasJan[Horas Trabalhadas Além Jornada])))=0,1,""),"")</f>
        <v/>
      </c>
      <c r="R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 t="str">
        <f>IF(tblHorasJan[Horas Trabalhadas Além Jornada]&lt;0,IF(OR(tblHorasJan[Evento 
(1º Período)]="",tblHorasJan[Evento 
(2º Período)]=""),tblHorasJan[Horas Trabalhadas Além Jornada],""),"")</f>
        <v/>
      </c>
      <c r="Q34" s="14" t="str">
        <f>IF(tblHorasJan[Jornada Diária]&lt;&gt;"",IF((N(tblHorasJan[Jornada Diária])-ABS(N(tblHorasJan[Horas Trabalhadas Além Jornada])))=0,1,""),"")</f>
        <v/>
      </c>
      <c r="R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 t="str">
        <f>IF(tblHorasJan[Horas Trabalhadas Além Jornada]&lt;0,IF(OR(tblHorasJan[Evento 
(1º Período)]="",tblHorasJan[Evento 
(2º Período)]=""),tblHorasJan[Horas Trabalhadas Além Jornada],""),"")</f>
        <v/>
      </c>
      <c r="Q35" s="14" t="str">
        <f>IF(tblHorasJan[Jornada Diária]&lt;&gt;"",IF((N(tblHorasJan[Jornada Diária])-ABS(N(tblHorasJan[Horas Trabalhadas Além Jornada])))=0,1,""),"")</f>
        <v/>
      </c>
      <c r="R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 t="str">
        <f>IF(tblHorasJan[Horas Trabalhadas Além Jornada]&lt;0,IF(OR(tblHorasJan[Evento 
(1º Período)]="",tblHorasJan[Evento 
(2º Período)]=""),tblHorasJan[Horas Trabalhadas Além Jornada],""),"")</f>
        <v/>
      </c>
      <c r="Q36" s="14" t="str">
        <f>IF(tblHorasJan[Jornada Diária]&lt;&gt;"",IF((N(tblHorasJan[Jornada Diária])-ABS(N(tblHorasJan[Horas Trabalhadas Além Jornada])))=0,1,""),"")</f>
        <v/>
      </c>
      <c r="R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 t="str">
        <f>IF(tblHorasJan[Horas Trabalhadas Além Jornada]&lt;0,IF(OR(tblHorasJan[Evento 
(1º Período)]="",tblHorasJan[Evento 
(2º Período)]=""),tblHorasJan[Horas Trabalhadas Além Jornada],""),"")</f>
        <v/>
      </c>
      <c r="Q37" s="14" t="str">
        <f>IF(tblHorasJan[Jornada Diária]&lt;&gt;"",IF((N(tblHorasJan[Jornada Diária])-ABS(N(tblHorasJan[Horas Trabalhadas Além Jornada])))=0,1,""),"")</f>
        <v/>
      </c>
      <c r="R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 t="str">
        <f>IF(tblHorasJan[Horas Trabalhadas Além Jornada]&lt;0,IF(OR(tblHorasJan[Evento 
(1º Período)]="",tblHorasJan[Evento 
(2º Período)]=""),tblHorasJan[Horas Trabalhadas Além Jornada],""),"")</f>
        <v/>
      </c>
      <c r="Q38" s="14" t="str">
        <f>IF(tblHorasJan[Jornada Diária]&lt;&gt;"",IF((N(tblHorasJan[Jornada Diária])-ABS(N(tblHorasJan[Horas Trabalhadas Além Jornada])))=0,1,""),"")</f>
        <v/>
      </c>
      <c r="R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 t="str">
        <f>IF(tblHorasJan[Horas Trabalhadas Além Jornada]&lt;0,IF(OR(tblHorasJan[Evento 
(1º Período)]="",tblHorasJan[Evento 
(2º Período)]=""),tblHorasJan[Horas Trabalhadas Além Jornada],""),"")</f>
        <v/>
      </c>
      <c r="Q39" s="14" t="str">
        <f>IF(tblHorasJan[Jornada Diária]&lt;&gt;"",IF((N(tblHorasJan[Jornada Diária])-ABS(N(tblHorasJan[Horas Trabalhadas Além Jornada])))=0,1,""),"")</f>
        <v/>
      </c>
      <c r="R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S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T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VOeDV9L8qtk8SGLJ0cch7XK8dIXBst4MXXyvspLQTnQlHYmwkYovYBssaNgIlyzMWn9Spi/+HFRnp5xSU8s7qw==" saltValue="tTPoMqBacIork/yzmwgXmw==" spinCount="100000" sheet="1" formatCells="0" formatColumns="0" formatRows="0" selectLockedCells="1" autoFilter="0" pivotTables="0"/>
  <dataConsolidate/>
  <mergeCells count="8">
    <mergeCell ref="P6:S6"/>
    <mergeCell ref="O1:T4"/>
    <mergeCell ref="H4:I4"/>
    <mergeCell ref="B5:C5"/>
    <mergeCell ref="B6:C6"/>
    <mergeCell ref="G2:I2"/>
    <mergeCell ref="H3:I3"/>
    <mergeCell ref="O5:O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 J10:J39 M10:N39</xm:sqref>
        </x14:conditionalFormatting>
        <x14:conditionalFormatting xmlns:xm="http://schemas.microsoft.com/office/excel/2006/main">
          <x14:cfRule type="expression" priority="1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18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M10:M39</xm:sqref>
        </x14:conditionalFormatting>
        <x14:conditionalFormatting xmlns:xm="http://schemas.microsoft.com/office/excel/2006/main">
          <x14:cfRule type="expression" priority="8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 K10:L39 O10:T39</xm:sqref>
        </x14:conditionalFormatting>
        <x14:conditionalFormatting xmlns:xm="http://schemas.microsoft.com/office/excel/2006/main">
          <x14:cfRule type="expression" priority="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4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K10:L39 G10:I39</xm:sqref>
        </x14:conditionalFormatting>
        <x14:conditionalFormatting xmlns:xm="http://schemas.microsoft.com/office/excel/2006/main">
          <x14:cfRule type="expression" priority="1" id="{CBB16051-391C-4CE1-AC4C-93FFD8B6352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64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SUM(tblHorasFev[Atrasos
(horas)])</f>
        <v>0</v>
      </c>
      <c r="Q7" s="46">
        <f>SUM(tblHorasFev[Faltas
(dias)])</f>
        <v>0</v>
      </c>
      <c r="R7" s="45">
        <f>SUM(tblHorasFev[Hora Extra Normal])</f>
        <v>0</v>
      </c>
      <c r="S7" s="45">
        <f>SUM(tblHorasFev[Hora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 t="str">
        <f>IF(tblHorasFev[Horas Trabalhadas Além Jornada]&lt;0,IF(OR(tblHorasFev[Evento 
(1º Período)]="",tblHorasFev[Evento 
(2º Período)]=""),tblHorasFev[Horas Trabalhadas Além Jornada],""),"")</f>
        <v/>
      </c>
      <c r="Q9" s="14" t="str">
        <f>IF(tblHorasFev[Jornada Diária]&lt;&gt;"",IF((N(tblHorasFev[Jornada Diária])-ABS(N(tblHorasFev[Horas Trabalhadas Além Jornada])))=0,1,""),"")</f>
        <v/>
      </c>
      <c r="R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 t="str">
        <f>IF(tblHorasFev[Horas Trabalhadas Além Jornada]&lt;0,IF(OR(tblHorasFev[Evento 
(1º Período)]="",tblHorasFev[Evento 
(2º Período)]=""),tblHorasFev[Horas Trabalhadas Além Jornada],""),"")</f>
        <v/>
      </c>
      <c r="Q10" s="14" t="str">
        <f>IF(tblHorasFev[Jornada Diária]&lt;&gt;"",IF((N(tblHorasFev[Jornada Diária])-ABS(N(tblHorasFev[Horas Trabalhadas Além Jornada])))=0,1,""),"")</f>
        <v/>
      </c>
      <c r="R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 t="str">
        <f>IF(tblHorasFev[Horas Trabalhadas Além Jornada]&lt;0,IF(OR(tblHorasFev[Evento 
(1º Período)]="",tblHorasFev[Evento 
(2º Período)]=""),tblHorasFev[Horas Trabalhadas Além Jornada],""),"")</f>
        <v/>
      </c>
      <c r="Q11" s="14" t="str">
        <f>IF(tblHorasFev[Jornada Diária]&lt;&gt;"",IF((N(tblHorasFev[Jornada Diária])-ABS(N(tblHorasFev[Horas Trabalhadas Além Jornada])))=0,1,""),"")</f>
        <v/>
      </c>
      <c r="R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 t="str">
        <f>IF(tblHorasFev[Horas Trabalhadas Além Jornada]&lt;0,IF(OR(tblHorasFev[Evento 
(1º Período)]="",tblHorasFev[Evento 
(2º Período)]=""),tblHorasFev[Horas Trabalhadas Além Jornada],""),"")</f>
        <v/>
      </c>
      <c r="Q12" s="14" t="str">
        <f>IF(tblHorasFev[Jornada Diária]&lt;&gt;"",IF((N(tblHorasFev[Jornada Diária])-ABS(N(tblHorasFev[Horas Trabalhadas Além Jornada])))=0,1,""),"")</f>
        <v/>
      </c>
      <c r="R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 t="str">
        <f>IF(tblHorasFev[Horas Trabalhadas Além Jornada]&lt;0,IF(OR(tblHorasFev[Evento 
(1º Período)]="",tblHorasFev[Evento 
(2º Período)]=""),tblHorasFev[Horas Trabalhadas Além Jornada],""),"")</f>
        <v/>
      </c>
      <c r="Q13" s="14" t="str">
        <f>IF(tblHorasFev[Jornada Diária]&lt;&gt;"",IF((N(tblHorasFev[Jornada Diária])-ABS(N(tblHorasFev[Horas Trabalhadas Além Jornada])))=0,1,""),"")</f>
        <v/>
      </c>
      <c r="R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 t="str">
        <f>IF(tblHorasFev[Horas Trabalhadas Além Jornada]&lt;0,IF(OR(tblHorasFev[Evento 
(1º Período)]="",tblHorasFev[Evento 
(2º Período)]=""),tblHorasFev[Horas Trabalhadas Além Jornada],""),"")</f>
        <v/>
      </c>
      <c r="Q14" s="14" t="str">
        <f>IF(tblHorasFev[Jornada Diária]&lt;&gt;"",IF((N(tblHorasFev[Jornada Diária])-ABS(N(tblHorasFev[Horas Trabalhadas Além Jornada])))=0,1,""),"")</f>
        <v/>
      </c>
      <c r="R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 t="str">
        <f>IF(tblHorasFev[Horas Trabalhadas Além Jornada]&lt;0,IF(OR(tblHorasFev[Evento 
(1º Período)]="",tblHorasFev[Evento 
(2º Período)]=""),tblHorasFev[Horas Trabalhadas Além Jornada],""),"")</f>
        <v/>
      </c>
      <c r="Q15" s="14" t="str">
        <f>IF(tblHorasFev[Jornada Diária]&lt;&gt;"",IF((N(tblHorasFev[Jornada Diária])-ABS(N(tblHorasFev[Horas Trabalhadas Além Jornada])))=0,1,""),"")</f>
        <v/>
      </c>
      <c r="R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 t="str">
        <f>IF(tblHorasFev[Horas Trabalhadas Além Jornada]&lt;0,IF(OR(tblHorasFev[Evento 
(1º Período)]="",tblHorasFev[Evento 
(2º Período)]=""),tblHorasFev[Horas Trabalhadas Além Jornada],""),"")</f>
        <v/>
      </c>
      <c r="Q16" s="14" t="str">
        <f>IF(tblHorasFev[Jornada Diária]&lt;&gt;"",IF((N(tblHorasFev[Jornada Diária])-ABS(N(tblHorasFev[Horas Trabalhadas Além Jornada])))=0,1,""),"")</f>
        <v/>
      </c>
      <c r="R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 t="str">
        <f>IF(tblHorasFev[Horas Trabalhadas Além Jornada]&lt;0,IF(OR(tblHorasFev[Evento 
(1º Período)]="",tblHorasFev[Evento 
(2º Período)]=""),tblHorasFev[Horas Trabalhadas Além Jornada],""),"")</f>
        <v/>
      </c>
      <c r="Q17" s="14" t="str">
        <f>IF(tblHorasFev[Jornada Diária]&lt;&gt;"",IF((N(tblHorasFev[Jornada Diária])-ABS(N(tblHorasFev[Horas Trabalhadas Além Jornada])))=0,1,""),"")</f>
        <v/>
      </c>
      <c r="R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 t="str">
        <f>IF(tblHorasFev[Horas Trabalhadas Além Jornada]&lt;0,IF(OR(tblHorasFev[Evento 
(1º Período)]="",tblHorasFev[Evento 
(2º Período)]=""),tblHorasFev[Horas Trabalhadas Além Jornada],""),"")</f>
        <v/>
      </c>
      <c r="Q18" s="14" t="str">
        <f>IF(tblHorasFev[Jornada Diária]&lt;&gt;"",IF((N(tblHorasFev[Jornada Diária])-ABS(N(tblHorasFev[Horas Trabalhadas Além Jornada])))=0,1,""),"")</f>
        <v/>
      </c>
      <c r="R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 t="str">
        <f>IF(tblHorasFev[Horas Trabalhadas Além Jornada]&lt;0,IF(OR(tblHorasFev[Evento 
(1º Período)]="",tblHorasFev[Evento 
(2º Período)]=""),tblHorasFev[Horas Trabalhadas Além Jornada],""),"")</f>
        <v/>
      </c>
      <c r="Q19" s="14" t="str">
        <f>IF(tblHorasFev[Jornada Diária]&lt;&gt;"",IF((N(tblHorasFev[Jornada Diária])-ABS(N(tblHorasFev[Horas Trabalhadas Além Jornada])))=0,1,""),"")</f>
        <v/>
      </c>
      <c r="R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 t="str">
        <f>IF(tblHorasFev[Horas Trabalhadas Além Jornada]&lt;0,IF(OR(tblHorasFev[Evento 
(1º Período)]="",tblHorasFev[Evento 
(2º Período)]=""),tblHorasFev[Horas Trabalhadas Além Jornada],""),"")</f>
        <v/>
      </c>
      <c r="Q20" s="14" t="str">
        <f>IF(tblHorasFev[Jornada Diária]&lt;&gt;"",IF((N(tblHorasFev[Jornada Diária])-ABS(N(tblHorasFev[Horas Trabalhadas Além Jornada])))=0,1,""),"")</f>
        <v/>
      </c>
      <c r="R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 t="str">
        <f>IF(tblHorasFev[Horas Trabalhadas Além Jornada]&lt;0,IF(OR(tblHorasFev[Evento 
(1º Período)]="",tblHorasFev[Evento 
(2º Período)]=""),tblHorasFev[Horas Trabalhadas Além Jornada],""),"")</f>
        <v/>
      </c>
      <c r="Q21" s="14" t="str">
        <f>IF(tblHorasFev[Jornada Diária]&lt;&gt;"",IF((N(tblHorasFev[Jornada Diária])-ABS(N(tblHorasFev[Horas Trabalhadas Além Jornada])))=0,1,""),"")</f>
        <v/>
      </c>
      <c r="R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 t="str">
        <f>IF(tblHorasFev[Horas Trabalhadas Além Jornada]&lt;0,IF(OR(tblHorasFev[Evento 
(1º Período)]="",tblHorasFev[Evento 
(2º Período)]=""),tblHorasFev[Horas Trabalhadas Além Jornada],""),"")</f>
        <v/>
      </c>
      <c r="Q22" s="14" t="str">
        <f>IF(tblHorasFev[Jornada Diária]&lt;&gt;"",IF((N(tblHorasFev[Jornada Diária])-ABS(N(tblHorasFev[Horas Trabalhadas Além Jornada])))=0,1,""),"")</f>
        <v/>
      </c>
      <c r="R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 t="str">
        <f>IF(tblHorasFev[Horas Trabalhadas Além Jornada]&lt;0,IF(OR(tblHorasFev[Evento 
(1º Período)]="",tblHorasFev[Evento 
(2º Período)]=""),tblHorasFev[Horas Trabalhadas Além Jornada],""),"")</f>
        <v/>
      </c>
      <c r="Q23" s="14" t="str">
        <f>IF(tblHorasFev[Jornada Diária]&lt;&gt;"",IF((N(tblHorasFev[Jornada Diária])-ABS(N(tblHorasFev[Horas Trabalhadas Além Jornada])))=0,1,""),"")</f>
        <v/>
      </c>
      <c r="R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 t="str">
        <f>IF(tblHorasFev[Horas Trabalhadas Além Jornada]&lt;0,IF(OR(tblHorasFev[Evento 
(1º Período)]="",tblHorasFev[Evento 
(2º Período)]=""),tblHorasFev[Horas Trabalhadas Além Jornada],""),"")</f>
        <v/>
      </c>
      <c r="Q24" s="14" t="str">
        <f>IF(tblHorasFev[Jornada Diária]&lt;&gt;"",IF((N(tblHorasFev[Jornada Diária])-ABS(N(tblHorasFev[Horas Trabalhadas Além Jornada])))=0,1,""),"")</f>
        <v/>
      </c>
      <c r="R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 t="str">
        <f>IF(tblHorasFev[Horas Trabalhadas Além Jornada]&lt;0,IF(OR(tblHorasFev[Evento 
(1º Período)]="",tblHorasFev[Evento 
(2º Período)]=""),tblHorasFev[Horas Trabalhadas Além Jornada],""),"")</f>
        <v/>
      </c>
      <c r="Q25" s="14" t="str">
        <f>IF(tblHorasFev[Jornada Diária]&lt;&gt;"",IF((N(tblHorasFev[Jornada Diária])-ABS(N(tblHorasFev[Horas Trabalhadas Além Jornada])))=0,1,""),"")</f>
        <v/>
      </c>
      <c r="R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 t="str">
        <f>IF(tblHorasFev[Horas Trabalhadas Além Jornada]&lt;0,IF(OR(tblHorasFev[Evento 
(1º Período)]="",tblHorasFev[Evento 
(2º Período)]=""),tblHorasFev[Horas Trabalhadas Além Jornada],""),"")</f>
        <v/>
      </c>
      <c r="Q26" s="14" t="str">
        <f>IF(tblHorasFev[Jornada Diária]&lt;&gt;"",IF((N(tblHorasFev[Jornada Diária])-ABS(N(tblHorasFev[Horas Trabalhadas Além Jornada])))=0,1,""),"")</f>
        <v/>
      </c>
      <c r="R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 t="str">
        <f>IF(tblHorasFev[Horas Trabalhadas Além Jornada]&lt;0,IF(OR(tblHorasFev[Evento 
(1º Período)]="",tblHorasFev[Evento 
(2º Período)]=""),tblHorasFev[Horas Trabalhadas Além Jornada],""),"")</f>
        <v/>
      </c>
      <c r="Q27" s="14" t="str">
        <f>IF(tblHorasFev[Jornada Diária]&lt;&gt;"",IF((N(tblHorasFev[Jornada Diária])-ABS(N(tblHorasFev[Horas Trabalhadas Além Jornada])))=0,1,""),"")</f>
        <v/>
      </c>
      <c r="R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 t="str">
        <f>IF(tblHorasFev[Horas Trabalhadas Além Jornada]&lt;0,IF(OR(tblHorasFev[Evento 
(1º Período)]="",tblHorasFev[Evento 
(2º Período)]=""),tblHorasFev[Horas Trabalhadas Além Jornada],""),"")</f>
        <v/>
      </c>
      <c r="Q28" s="14" t="str">
        <f>IF(tblHorasFev[Jornada Diária]&lt;&gt;"",IF((N(tblHorasFev[Jornada Diária])-ABS(N(tblHorasFev[Horas Trabalhadas Além Jornada])))=0,1,""),"")</f>
        <v/>
      </c>
      <c r="R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 t="str">
        <f>IF(tblHorasFev[Horas Trabalhadas Além Jornada]&lt;0,IF(OR(tblHorasFev[Evento 
(1º Período)]="",tblHorasFev[Evento 
(2º Período)]=""),tblHorasFev[Horas Trabalhadas Além Jornada],""),"")</f>
        <v/>
      </c>
      <c r="Q29" s="14" t="str">
        <f>IF(tblHorasFev[Jornada Diária]&lt;&gt;"",IF((N(tblHorasFev[Jornada Diária])-ABS(N(tblHorasFev[Horas Trabalhadas Além Jornada])))=0,1,""),"")</f>
        <v/>
      </c>
      <c r="R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 t="str">
        <f>IF(tblHorasFev[Horas Trabalhadas Além Jornada]&lt;0,IF(OR(tblHorasFev[Evento 
(1º Período)]="",tblHorasFev[Evento 
(2º Período)]=""),tblHorasFev[Horas Trabalhadas Além Jornada],""),"")</f>
        <v/>
      </c>
      <c r="Q30" s="14" t="str">
        <f>IF(tblHorasFev[Jornada Diária]&lt;&gt;"",IF((N(tblHorasFev[Jornada Diária])-ABS(N(tblHorasFev[Horas Trabalhadas Além Jornada])))=0,1,""),"")</f>
        <v/>
      </c>
      <c r="R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 t="str">
        <f>IF(tblHorasFev[Horas Trabalhadas Além Jornada]&lt;0,IF(OR(tblHorasFev[Evento 
(1º Período)]="",tblHorasFev[Evento 
(2º Período)]=""),tblHorasFev[Horas Trabalhadas Além Jornada],""),"")</f>
        <v/>
      </c>
      <c r="Q31" s="14" t="str">
        <f>IF(tblHorasFev[Jornada Diária]&lt;&gt;"",IF((N(tblHorasFev[Jornada Diária])-ABS(N(tblHorasFev[Horas Trabalhadas Além Jornada])))=0,1,""),"")</f>
        <v/>
      </c>
      <c r="R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 t="str">
        <f>IF(tblHorasFev[Horas Trabalhadas Além Jornada]&lt;0,IF(OR(tblHorasFev[Evento 
(1º Período)]="",tblHorasFev[Evento 
(2º Período)]=""),tblHorasFev[Horas Trabalhadas Além Jornada],""),"")</f>
        <v/>
      </c>
      <c r="Q32" s="14" t="str">
        <f>IF(tblHorasFev[Jornada Diária]&lt;&gt;"",IF((N(tblHorasFev[Jornada Diária])-ABS(N(tblHorasFev[Horas Trabalhadas Além Jornada])))=0,1,""),"")</f>
        <v/>
      </c>
      <c r="R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 t="str">
        <f>IF(tblHorasFev[Horas Trabalhadas Além Jornada]&lt;0,IF(OR(tblHorasFev[Evento 
(1º Período)]="",tblHorasFev[Evento 
(2º Período)]=""),tblHorasFev[Horas Trabalhadas Além Jornada],""),"")</f>
        <v/>
      </c>
      <c r="Q33" s="14" t="str">
        <f>IF(tblHorasFev[Jornada Diária]&lt;&gt;"",IF((N(tblHorasFev[Jornada Diária])-ABS(N(tblHorasFev[Horas Trabalhadas Além Jornada])))=0,1,""),"")</f>
        <v/>
      </c>
      <c r="R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 t="str">
        <f>IF(tblHorasFev[Horas Trabalhadas Além Jornada]&lt;0,IF(OR(tblHorasFev[Evento 
(1º Período)]="",tblHorasFev[Evento 
(2º Período)]=""),tblHorasFev[Horas Trabalhadas Além Jornada],""),"")</f>
        <v/>
      </c>
      <c r="Q34" s="14" t="str">
        <f>IF(tblHorasFev[Jornada Diária]&lt;&gt;"",IF((N(tblHorasFev[Jornada Diária])-ABS(N(tblHorasFev[Horas Trabalhadas Além Jornada])))=0,1,""),"")</f>
        <v/>
      </c>
      <c r="R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 t="str">
        <f>IF(tblHorasFev[Horas Trabalhadas Além Jornada]&lt;0,IF(OR(tblHorasFev[Evento 
(1º Período)]="",tblHorasFev[Evento 
(2º Período)]=""),tblHorasFev[Horas Trabalhadas Além Jornada],""),"")</f>
        <v/>
      </c>
      <c r="Q35" s="14" t="str">
        <f>IF(tblHorasFev[Jornada Diária]&lt;&gt;"",IF((N(tblHorasFev[Jornada Diária])-ABS(N(tblHorasFev[Horas Trabalhadas Além Jornada])))=0,1,""),"")</f>
        <v/>
      </c>
      <c r="R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 t="str">
        <f>IF(tblHorasFev[Horas Trabalhadas Além Jornada]&lt;0,IF(OR(tblHorasFev[Evento 
(1º Período)]="",tblHorasFev[Evento 
(2º Período)]=""),tblHorasFev[Horas Trabalhadas Além Jornada],""),"")</f>
        <v/>
      </c>
      <c r="Q36" s="14" t="str">
        <f>IF(tblHorasFev[Jornada Diária]&lt;&gt;"",IF((N(tblHorasFev[Jornada Diária])-ABS(N(tblHorasFev[Horas Trabalhadas Além Jornada])))=0,1,""),"")</f>
        <v/>
      </c>
      <c r="R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 t="str">
        <f>IF(tblHorasFev[Horas Trabalhadas Além Jornada]&lt;0,IF(OR(tblHorasFev[Evento 
(1º Período)]="",tblHorasFev[Evento 
(2º Período)]=""),tblHorasFev[Horas Trabalhadas Além Jornada],""),"")</f>
        <v/>
      </c>
      <c r="Q37" s="14" t="str">
        <f>IF(tblHorasFev[Jornada Diária]&lt;&gt;"",IF((N(tblHorasFev[Jornada Diária])-ABS(N(tblHorasFev[Horas Trabalhadas Além Jornada])))=0,1,""),"")</f>
        <v/>
      </c>
      <c r="R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 t="str">
        <f>IF(tblHorasFev[Horas Trabalhadas Além Jornada]&lt;0,IF(OR(tblHorasFev[Evento 
(1º Período)]="",tblHorasFev[Evento 
(2º Período)]=""),tblHorasFev[Horas Trabalhadas Além Jornada],""),"")</f>
        <v/>
      </c>
      <c r="Q38" s="14" t="str">
        <f>IF(tblHorasFev[Jornada Diária]&lt;&gt;"",IF((N(tblHorasFev[Jornada Diária])-ABS(N(tblHorasFev[Horas Trabalhadas Além Jornada])))=0,1,""),"")</f>
        <v/>
      </c>
      <c r="R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 t="str">
        <f>IF(tblHorasFev[Horas Trabalhadas Além Jornada]&lt;0,IF(OR(tblHorasFev[Evento 
(1º Período)]="",tblHorasFev[Evento 
(2º Período)]=""),tblHorasFev[Horas Trabalhadas Além Jornada],""),"")</f>
        <v/>
      </c>
      <c r="Q39" s="14" t="str">
        <f>IF(tblHorasFev[Jornada Diária]&lt;&gt;"",IF((N(tblHorasFev[Jornada Diária])-ABS(N(tblHorasFev[Horas Trabalhadas Além Jornada])))=0,1,""),"")</f>
        <v/>
      </c>
      <c r="R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S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T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7AmXqk0/uG7wtMhnGN8niO6YA7YpEN+Oe0gAyn4y/44P/HUFfVrOEzPjodsgqbqb2oGycnKj+vxkx5ZcQqZucQ==" saltValue="pRi9lfS77pCH8nVrkVO4hg==" spinCount="100000" sheet="1" formatCells="0" formatColumns="0" formatRows="0" selectLockedCells="1" autoFilter="0" pivotTables="0"/>
  <dataConsolidate/>
  <mergeCells count="8">
    <mergeCell ref="B6:C6"/>
    <mergeCell ref="P6:S6"/>
    <mergeCell ref="O5:O6"/>
    <mergeCell ref="O1:T4"/>
    <mergeCell ref="G2:I2"/>
    <mergeCell ref="H3:I3"/>
    <mergeCell ref="H4:I4"/>
    <mergeCell ref="B5:C5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919B187-41D6-419B-8266-B73BB61136E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L9:T9</xm:sqref>
        </x14:conditionalFormatting>
        <x14:conditionalFormatting xmlns:xm="http://schemas.microsoft.com/office/excel/2006/main">
          <x14:cfRule type="expression" priority="9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1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8" id="{2ED1A9A5-4E58-4247-9D74-D644E232B3A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8FE425F5-FAC1-4F3E-883A-A37694DD054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4231C1B-CEC7-4336-8E20-ED3DB24E0AD5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6D364920-23D9-4947-A072-D898005A9CC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1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3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65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SUM(tblHorasMar[Atrasos
(horas)])</f>
        <v>0</v>
      </c>
      <c r="Q7" s="46">
        <f>SUM(tblHorasMar[Faltas
(dias)])</f>
        <v>0</v>
      </c>
      <c r="R7" s="45">
        <f>SUM(tblHorasMar[Hora Extra Normal])</f>
        <v>0</v>
      </c>
      <c r="S7" s="45">
        <f>SUM(tblHorasMar[Hora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 t="str">
        <f>IF(tblHorasMar[Horas Trabalhadas Além Jornada]&lt;0,IF(OR(tblHorasMar[Evento 
(1º Período)]="",tblHorasMar[Evento 
(2º Período)]=""),tblHorasMar[Horas Trabalhadas Além Jornada],""),"")</f>
        <v/>
      </c>
      <c r="Q9" s="14" t="str">
        <f>IF(tblHorasMar[Jornada Diária]&lt;&gt;"",IF((N(tblHorasMar[Jornada Diária])-ABS(N(tblHorasMar[Horas Trabalhadas Além Jornada])))=0,1,""),"")</f>
        <v/>
      </c>
      <c r="R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 t="str">
        <f>IF(tblHorasMar[Horas Trabalhadas Além Jornada]&lt;0,IF(OR(tblHorasMar[Evento 
(1º Período)]="",tblHorasMar[Evento 
(2º Período)]=""),tblHorasMar[Horas Trabalhadas Além Jornada],""),"")</f>
        <v/>
      </c>
      <c r="Q10" s="14" t="str">
        <f>IF(tblHorasMar[Jornada Diária]&lt;&gt;"",IF((N(tblHorasMar[Jornada Diária])-ABS(N(tblHorasMar[Horas Trabalhadas Além Jornada])))=0,1,""),"")</f>
        <v/>
      </c>
      <c r="R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 t="str">
        <f>IF(tblHorasMar[Horas Trabalhadas Além Jornada]&lt;0,IF(OR(tblHorasMar[Evento 
(1º Período)]="",tblHorasMar[Evento 
(2º Período)]=""),tblHorasMar[Horas Trabalhadas Além Jornada],""),"")</f>
        <v/>
      </c>
      <c r="Q11" s="14" t="str">
        <f>IF(tblHorasMar[Jornada Diária]&lt;&gt;"",IF((N(tblHorasMar[Jornada Diária])-ABS(N(tblHorasMar[Horas Trabalhadas Além Jornada])))=0,1,""),"")</f>
        <v/>
      </c>
      <c r="R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 t="str">
        <f>IF(tblHorasMar[Horas Trabalhadas Além Jornada]&lt;0,IF(OR(tblHorasMar[Evento 
(1º Período)]="",tblHorasMar[Evento 
(2º Período)]=""),tblHorasMar[Horas Trabalhadas Além Jornada],""),"")</f>
        <v/>
      </c>
      <c r="Q12" s="14" t="str">
        <f>IF(tblHorasMar[Jornada Diária]&lt;&gt;"",IF((N(tblHorasMar[Jornada Diária])-ABS(N(tblHorasMar[Horas Trabalhadas Além Jornada])))=0,1,""),"")</f>
        <v/>
      </c>
      <c r="R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 t="str">
        <f>IF(tblHorasMar[Horas Trabalhadas Além Jornada]&lt;0,IF(OR(tblHorasMar[Evento 
(1º Período)]="",tblHorasMar[Evento 
(2º Período)]=""),tblHorasMar[Horas Trabalhadas Além Jornada],""),"")</f>
        <v/>
      </c>
      <c r="Q13" s="14" t="str">
        <f>IF(tblHorasMar[Jornada Diária]&lt;&gt;"",IF((N(tblHorasMar[Jornada Diária])-ABS(N(tblHorasMar[Horas Trabalhadas Além Jornada])))=0,1,""),"")</f>
        <v/>
      </c>
      <c r="R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 t="str">
        <f>IF(tblHorasMar[Horas Trabalhadas Além Jornada]&lt;0,IF(OR(tblHorasMar[Evento 
(1º Período)]="",tblHorasMar[Evento 
(2º Período)]=""),tblHorasMar[Horas Trabalhadas Além Jornada],""),"")</f>
        <v/>
      </c>
      <c r="Q14" s="14" t="str">
        <f>IF(tblHorasMar[Jornada Diária]&lt;&gt;"",IF((N(tblHorasMar[Jornada Diária])-ABS(N(tblHorasMar[Horas Trabalhadas Além Jornada])))=0,1,""),"")</f>
        <v/>
      </c>
      <c r="R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 t="str">
        <f>IF(tblHorasMar[Horas Trabalhadas Além Jornada]&lt;0,IF(OR(tblHorasMar[Evento 
(1º Período)]="",tblHorasMar[Evento 
(2º Período)]=""),tblHorasMar[Horas Trabalhadas Além Jornada],""),"")</f>
        <v/>
      </c>
      <c r="Q15" s="14" t="str">
        <f>IF(tblHorasMar[Jornada Diária]&lt;&gt;"",IF((N(tblHorasMar[Jornada Diária])-ABS(N(tblHorasMar[Horas Trabalhadas Além Jornada])))=0,1,""),"")</f>
        <v/>
      </c>
      <c r="R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 t="str">
        <f>IF(tblHorasMar[Horas Trabalhadas Além Jornada]&lt;0,IF(OR(tblHorasMar[Evento 
(1º Período)]="",tblHorasMar[Evento 
(2º Período)]=""),tblHorasMar[Horas Trabalhadas Além Jornada],""),"")</f>
        <v/>
      </c>
      <c r="Q16" s="14" t="str">
        <f>IF(tblHorasMar[Jornada Diária]&lt;&gt;"",IF((N(tblHorasMar[Jornada Diária])-ABS(N(tblHorasMar[Horas Trabalhadas Além Jornada])))=0,1,""),"")</f>
        <v/>
      </c>
      <c r="R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 t="str">
        <f>IF(tblHorasMar[Horas Trabalhadas Além Jornada]&lt;0,IF(OR(tblHorasMar[Evento 
(1º Período)]="",tblHorasMar[Evento 
(2º Período)]=""),tblHorasMar[Horas Trabalhadas Além Jornada],""),"")</f>
        <v/>
      </c>
      <c r="Q17" s="14" t="str">
        <f>IF(tblHorasMar[Jornada Diária]&lt;&gt;"",IF((N(tblHorasMar[Jornada Diária])-ABS(N(tblHorasMar[Horas Trabalhadas Além Jornada])))=0,1,""),"")</f>
        <v/>
      </c>
      <c r="R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 t="str">
        <f>IF(tblHorasMar[Horas Trabalhadas Além Jornada]&lt;0,IF(OR(tblHorasMar[Evento 
(1º Período)]="",tblHorasMar[Evento 
(2º Período)]=""),tblHorasMar[Horas Trabalhadas Além Jornada],""),"")</f>
        <v/>
      </c>
      <c r="Q18" s="14" t="str">
        <f>IF(tblHorasMar[Jornada Diária]&lt;&gt;"",IF((N(tblHorasMar[Jornada Diária])-ABS(N(tblHorasMar[Horas Trabalhadas Além Jornada])))=0,1,""),"")</f>
        <v/>
      </c>
      <c r="R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 t="str">
        <f>IF(tblHorasMar[Horas Trabalhadas Além Jornada]&lt;0,IF(OR(tblHorasMar[Evento 
(1º Período)]="",tblHorasMar[Evento 
(2º Período)]=""),tblHorasMar[Horas Trabalhadas Além Jornada],""),"")</f>
        <v/>
      </c>
      <c r="Q19" s="14" t="str">
        <f>IF(tblHorasMar[Jornada Diária]&lt;&gt;"",IF((N(tblHorasMar[Jornada Diária])-ABS(N(tblHorasMar[Horas Trabalhadas Além Jornada])))=0,1,""),"")</f>
        <v/>
      </c>
      <c r="R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 t="str">
        <f>IF(tblHorasMar[Horas Trabalhadas Além Jornada]&lt;0,IF(OR(tblHorasMar[Evento 
(1º Período)]="",tblHorasMar[Evento 
(2º Período)]=""),tblHorasMar[Horas Trabalhadas Além Jornada],""),"")</f>
        <v/>
      </c>
      <c r="Q20" s="14" t="str">
        <f>IF(tblHorasMar[Jornada Diária]&lt;&gt;"",IF((N(tblHorasMar[Jornada Diária])-ABS(N(tblHorasMar[Horas Trabalhadas Além Jornada])))=0,1,""),"")</f>
        <v/>
      </c>
      <c r="R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 t="str">
        <f>IF(tblHorasMar[Horas Trabalhadas Além Jornada]&lt;0,IF(OR(tblHorasMar[Evento 
(1º Período)]="",tblHorasMar[Evento 
(2º Período)]=""),tblHorasMar[Horas Trabalhadas Além Jornada],""),"")</f>
        <v/>
      </c>
      <c r="Q21" s="14" t="str">
        <f>IF(tblHorasMar[Jornada Diária]&lt;&gt;"",IF((N(tblHorasMar[Jornada Diária])-ABS(N(tblHorasMar[Horas Trabalhadas Além Jornada])))=0,1,""),"")</f>
        <v/>
      </c>
      <c r="R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 t="str">
        <f>IF(tblHorasMar[Horas Trabalhadas Além Jornada]&lt;0,IF(OR(tblHorasMar[Evento 
(1º Período)]="",tblHorasMar[Evento 
(2º Período)]=""),tblHorasMar[Horas Trabalhadas Além Jornada],""),"")</f>
        <v/>
      </c>
      <c r="Q22" s="14" t="str">
        <f>IF(tblHorasMar[Jornada Diária]&lt;&gt;"",IF((N(tblHorasMar[Jornada Diária])-ABS(N(tblHorasMar[Horas Trabalhadas Além Jornada])))=0,1,""),"")</f>
        <v/>
      </c>
      <c r="R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 t="str">
        <f>IF(tblHorasMar[Horas Trabalhadas Além Jornada]&lt;0,IF(OR(tblHorasMar[Evento 
(1º Período)]="",tblHorasMar[Evento 
(2º Período)]=""),tblHorasMar[Horas Trabalhadas Além Jornada],""),"")</f>
        <v/>
      </c>
      <c r="Q23" s="14" t="str">
        <f>IF(tblHorasMar[Jornada Diária]&lt;&gt;"",IF((N(tblHorasMar[Jornada Diária])-ABS(N(tblHorasMar[Horas Trabalhadas Além Jornada])))=0,1,""),"")</f>
        <v/>
      </c>
      <c r="R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 t="str">
        <f>IF(tblHorasMar[Horas Trabalhadas Além Jornada]&lt;0,IF(OR(tblHorasMar[Evento 
(1º Período)]="",tblHorasMar[Evento 
(2º Período)]=""),tblHorasMar[Horas Trabalhadas Além Jornada],""),"")</f>
        <v/>
      </c>
      <c r="Q24" s="14" t="str">
        <f>IF(tblHorasMar[Jornada Diária]&lt;&gt;"",IF((N(tblHorasMar[Jornada Diária])-ABS(N(tblHorasMar[Horas Trabalhadas Além Jornada])))=0,1,""),"")</f>
        <v/>
      </c>
      <c r="R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 t="str">
        <f>IF(tblHorasMar[Horas Trabalhadas Além Jornada]&lt;0,IF(OR(tblHorasMar[Evento 
(1º Período)]="",tblHorasMar[Evento 
(2º Período)]=""),tblHorasMar[Horas Trabalhadas Além Jornada],""),"")</f>
        <v/>
      </c>
      <c r="Q25" s="14" t="str">
        <f>IF(tblHorasMar[Jornada Diária]&lt;&gt;"",IF((N(tblHorasMar[Jornada Diária])-ABS(N(tblHorasMar[Horas Trabalhadas Além Jornada])))=0,1,""),"")</f>
        <v/>
      </c>
      <c r="R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 t="str">
        <f>IF(tblHorasMar[Horas Trabalhadas Além Jornada]&lt;0,IF(OR(tblHorasMar[Evento 
(1º Período)]="",tblHorasMar[Evento 
(2º Período)]=""),tblHorasMar[Horas Trabalhadas Além Jornada],""),"")</f>
        <v/>
      </c>
      <c r="Q26" s="14" t="str">
        <f>IF(tblHorasMar[Jornada Diária]&lt;&gt;"",IF((N(tblHorasMar[Jornada Diária])-ABS(N(tblHorasMar[Horas Trabalhadas Além Jornada])))=0,1,""),"")</f>
        <v/>
      </c>
      <c r="R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 t="str">
        <f>IF(tblHorasMar[Horas Trabalhadas Além Jornada]&lt;0,IF(OR(tblHorasMar[Evento 
(1º Período)]="",tblHorasMar[Evento 
(2º Período)]=""),tblHorasMar[Horas Trabalhadas Além Jornada],""),"")</f>
        <v/>
      </c>
      <c r="Q27" s="14" t="str">
        <f>IF(tblHorasMar[Jornada Diária]&lt;&gt;"",IF((N(tblHorasMar[Jornada Diária])-ABS(N(tblHorasMar[Horas Trabalhadas Além Jornada])))=0,1,""),"")</f>
        <v/>
      </c>
      <c r="R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 t="str">
        <f>IF(tblHorasMar[Horas Trabalhadas Além Jornada]&lt;0,IF(OR(tblHorasMar[Evento 
(1º Período)]="",tblHorasMar[Evento 
(2º Período)]=""),tblHorasMar[Horas Trabalhadas Além Jornada],""),"")</f>
        <v/>
      </c>
      <c r="Q28" s="14" t="str">
        <f>IF(tblHorasMar[Jornada Diária]&lt;&gt;"",IF((N(tblHorasMar[Jornada Diária])-ABS(N(tblHorasMar[Horas Trabalhadas Além Jornada])))=0,1,""),"")</f>
        <v/>
      </c>
      <c r="R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 t="str">
        <f>IF(tblHorasMar[Horas Trabalhadas Além Jornada]&lt;0,IF(OR(tblHorasMar[Evento 
(1º Período)]="",tblHorasMar[Evento 
(2º Período)]=""),tblHorasMar[Horas Trabalhadas Além Jornada],""),"")</f>
        <v/>
      </c>
      <c r="Q29" s="14" t="str">
        <f>IF(tblHorasMar[Jornada Diária]&lt;&gt;"",IF((N(tblHorasMar[Jornada Diária])-ABS(N(tblHorasMar[Horas Trabalhadas Além Jornada])))=0,1,""),"")</f>
        <v/>
      </c>
      <c r="R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 t="str">
        <f>IF(tblHorasMar[Horas Trabalhadas Além Jornada]&lt;0,IF(OR(tblHorasMar[Evento 
(1º Período)]="",tblHorasMar[Evento 
(2º Período)]=""),tblHorasMar[Horas Trabalhadas Além Jornada],""),"")</f>
        <v/>
      </c>
      <c r="Q30" s="14" t="str">
        <f>IF(tblHorasMar[Jornada Diária]&lt;&gt;"",IF((N(tblHorasMar[Jornada Diária])-ABS(N(tblHorasMar[Horas Trabalhadas Além Jornada])))=0,1,""),"")</f>
        <v/>
      </c>
      <c r="R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 t="str">
        <f>IF(tblHorasMar[Horas Trabalhadas Além Jornada]&lt;0,IF(OR(tblHorasMar[Evento 
(1º Período)]="",tblHorasMar[Evento 
(2º Período)]=""),tblHorasMar[Horas Trabalhadas Além Jornada],""),"")</f>
        <v/>
      </c>
      <c r="Q31" s="14" t="str">
        <f>IF(tblHorasMar[Jornada Diária]&lt;&gt;"",IF((N(tblHorasMar[Jornada Diária])-ABS(N(tblHorasMar[Horas Trabalhadas Além Jornada])))=0,1,""),"")</f>
        <v/>
      </c>
      <c r="R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 t="str">
        <f>IF(tblHorasMar[Horas Trabalhadas Além Jornada]&lt;0,IF(OR(tblHorasMar[Evento 
(1º Período)]="",tblHorasMar[Evento 
(2º Período)]=""),tblHorasMar[Horas Trabalhadas Além Jornada],""),"")</f>
        <v/>
      </c>
      <c r="Q32" s="14" t="str">
        <f>IF(tblHorasMar[Jornada Diária]&lt;&gt;"",IF((N(tblHorasMar[Jornada Diária])-ABS(N(tblHorasMar[Horas Trabalhadas Além Jornada])))=0,1,""),"")</f>
        <v/>
      </c>
      <c r="R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 t="str">
        <f>IF(tblHorasMar[Horas Trabalhadas Além Jornada]&lt;0,IF(OR(tblHorasMar[Evento 
(1º Período)]="",tblHorasMar[Evento 
(2º Período)]=""),tblHorasMar[Horas Trabalhadas Além Jornada],""),"")</f>
        <v/>
      </c>
      <c r="Q33" s="14" t="str">
        <f>IF(tblHorasMar[Jornada Diária]&lt;&gt;"",IF((N(tblHorasMar[Jornada Diária])-ABS(N(tblHorasMar[Horas Trabalhadas Além Jornada])))=0,1,""),"")</f>
        <v/>
      </c>
      <c r="R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 t="str">
        <f>IF(tblHorasMar[Horas Trabalhadas Além Jornada]&lt;0,IF(OR(tblHorasMar[Evento 
(1º Período)]="",tblHorasMar[Evento 
(2º Período)]=""),tblHorasMar[Horas Trabalhadas Além Jornada],""),"")</f>
        <v/>
      </c>
      <c r="Q34" s="14" t="str">
        <f>IF(tblHorasMar[Jornada Diária]&lt;&gt;"",IF((N(tblHorasMar[Jornada Diária])-ABS(N(tblHorasMar[Horas Trabalhadas Além Jornada])))=0,1,""),"")</f>
        <v/>
      </c>
      <c r="R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 t="str">
        <f>IF(tblHorasMar[Horas Trabalhadas Além Jornada]&lt;0,IF(OR(tblHorasMar[Evento 
(1º Período)]="",tblHorasMar[Evento 
(2º Período)]=""),tblHorasMar[Horas Trabalhadas Além Jornada],""),"")</f>
        <v/>
      </c>
      <c r="Q35" s="14" t="str">
        <f>IF(tblHorasMar[Jornada Diária]&lt;&gt;"",IF((N(tblHorasMar[Jornada Diária])-ABS(N(tblHorasMar[Horas Trabalhadas Além Jornada])))=0,1,""),"")</f>
        <v/>
      </c>
      <c r="R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 t="str">
        <f>IF(tblHorasMar[Horas Trabalhadas Além Jornada]&lt;0,IF(OR(tblHorasMar[Evento 
(1º Período)]="",tblHorasMar[Evento 
(2º Período)]=""),tblHorasMar[Horas Trabalhadas Além Jornada],""),"")</f>
        <v/>
      </c>
      <c r="Q36" s="14" t="str">
        <f>IF(tblHorasMar[Jornada Diária]&lt;&gt;"",IF((N(tblHorasMar[Jornada Diária])-ABS(N(tblHorasMar[Horas Trabalhadas Além Jornada])))=0,1,""),"")</f>
        <v/>
      </c>
      <c r="R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 t="str">
        <f>IF(tblHorasMar[Horas Trabalhadas Além Jornada]&lt;0,IF(OR(tblHorasMar[Evento 
(1º Período)]="",tblHorasMar[Evento 
(2º Período)]=""),tblHorasMar[Horas Trabalhadas Além Jornada],""),"")</f>
        <v/>
      </c>
      <c r="Q37" s="14" t="str">
        <f>IF(tblHorasMar[Jornada Diária]&lt;&gt;"",IF((N(tblHorasMar[Jornada Diária])-ABS(N(tblHorasMar[Horas Trabalhadas Além Jornada])))=0,1,""),"")</f>
        <v/>
      </c>
      <c r="R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 t="str">
        <f>IF(tblHorasMar[Horas Trabalhadas Além Jornada]&lt;0,IF(OR(tblHorasMar[Evento 
(1º Período)]="",tblHorasMar[Evento 
(2º Período)]=""),tblHorasMar[Horas Trabalhadas Além Jornada],""),"")</f>
        <v/>
      </c>
      <c r="Q38" s="14" t="str">
        <f>IF(tblHorasMar[Jornada Diária]&lt;&gt;"",IF((N(tblHorasMar[Jornada Diária])-ABS(N(tblHorasMar[Horas Trabalhadas Além Jornada])))=0,1,""),"")</f>
        <v/>
      </c>
      <c r="R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 t="str">
        <f>IF(tblHorasMar[Horas Trabalhadas Além Jornada]&lt;0,IF(OR(tblHorasMar[Evento 
(1º Período)]="",tblHorasMar[Evento 
(2º Período)]=""),tblHorasMar[Horas Trabalhadas Além Jornada],""),"")</f>
        <v/>
      </c>
      <c r="Q39" s="14" t="str">
        <f>IF(tblHorasMar[Jornada Diária]&lt;&gt;"",IF((N(tblHorasMar[Jornada Diária])-ABS(N(tblHorasMar[Horas Trabalhadas Além Jornada])))=0,1,""),"")</f>
        <v/>
      </c>
      <c r="R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S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T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T/FrXoeag8OUian/pH32IVMXDIU0axbpVKq0kf/IYDuswnWRdTqdbNKaPKxDXdBu2CrmoKKEIhCKrjh90OH0Lg==" saltValue="rL90OgyKK5Nd7iRpsOieY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E4C2BFA4-DB4E-45F6-A2C0-EAA861F2B1F5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C8F1A40A-AC09-4823-8F21-79150CAD3DE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7F279991-609A-4DA3-997E-2474E6746B1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2FC4B283-BAA8-41A4-855B-797F4EECEF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1B7F0661-598B-41FB-892D-D50078AD4A2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66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SUM(tblHorasAbr[Atrasos
(horas)])</f>
        <v>0</v>
      </c>
      <c r="Q7" s="46">
        <f>SUM(tblHorasAbr[Faltas
(dias)])</f>
        <v>0</v>
      </c>
      <c r="R7" s="45">
        <f>SUM(tblHorasAbr[Hora Extra Normal])</f>
        <v>0</v>
      </c>
      <c r="S7" s="45">
        <f>SUM(tblHorasAbr[Hora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 t="str">
        <f>IF(tblHorasAbr[Horas Trabalhadas Além Jornada]&lt;0,IF(OR(tblHorasAbr[Evento 
(1º Período)]="",tblHorasAbr[Evento 
(2º Período)]=""),tblHorasAbr[Horas Trabalhadas Além Jornada],""),"")</f>
        <v/>
      </c>
      <c r="Q9" s="14" t="str">
        <f>IF(tblHorasAbr[Jornada Diária]&lt;&gt;"",IF((N(tblHorasAbr[Jornada Diária])-ABS(N(tblHorasAbr[Horas Trabalhadas Além Jornada])))=0,1,""),"")</f>
        <v/>
      </c>
      <c r="R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 t="str">
        <f>IF(tblHorasAbr[Horas Trabalhadas Além Jornada]&lt;0,IF(OR(tblHorasAbr[Evento 
(1º Período)]="",tblHorasAbr[Evento 
(2º Período)]=""),tblHorasAbr[Horas Trabalhadas Além Jornada],""),"")</f>
        <v/>
      </c>
      <c r="Q10" s="14" t="str">
        <f>IF(tblHorasAbr[Jornada Diária]&lt;&gt;"",IF((N(tblHorasAbr[Jornada Diária])-ABS(N(tblHorasAbr[Horas Trabalhadas Além Jornada])))=0,1,""),"")</f>
        <v/>
      </c>
      <c r="R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 t="str">
        <f>IF(tblHorasAbr[Horas Trabalhadas Além Jornada]&lt;0,IF(OR(tblHorasAbr[Evento 
(1º Período)]="",tblHorasAbr[Evento 
(2º Período)]=""),tblHorasAbr[Horas Trabalhadas Além Jornada],""),"")</f>
        <v/>
      </c>
      <c r="Q11" s="14" t="str">
        <f>IF(tblHorasAbr[Jornada Diária]&lt;&gt;"",IF((N(tblHorasAbr[Jornada Diária])-ABS(N(tblHorasAbr[Horas Trabalhadas Além Jornada])))=0,1,""),"")</f>
        <v/>
      </c>
      <c r="R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 t="str">
        <f>IF(tblHorasAbr[Horas Trabalhadas Além Jornada]&lt;0,IF(OR(tblHorasAbr[Evento 
(1º Período)]="",tblHorasAbr[Evento 
(2º Período)]=""),tblHorasAbr[Horas Trabalhadas Além Jornada],""),"")</f>
        <v/>
      </c>
      <c r="Q12" s="14" t="str">
        <f>IF(tblHorasAbr[Jornada Diária]&lt;&gt;"",IF((N(tblHorasAbr[Jornada Diária])-ABS(N(tblHorasAbr[Horas Trabalhadas Além Jornada])))=0,1,""),"")</f>
        <v/>
      </c>
      <c r="R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 t="str">
        <f>IF(tblHorasAbr[Horas Trabalhadas Além Jornada]&lt;0,IF(OR(tblHorasAbr[Evento 
(1º Período)]="",tblHorasAbr[Evento 
(2º Período)]=""),tblHorasAbr[Horas Trabalhadas Além Jornada],""),"")</f>
        <v/>
      </c>
      <c r="Q13" s="14" t="str">
        <f>IF(tblHorasAbr[Jornada Diária]&lt;&gt;"",IF((N(tblHorasAbr[Jornada Diária])-ABS(N(tblHorasAbr[Horas Trabalhadas Além Jornada])))=0,1,""),"")</f>
        <v/>
      </c>
      <c r="R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 t="str">
        <f>IF(tblHorasAbr[Horas Trabalhadas Além Jornada]&lt;0,IF(OR(tblHorasAbr[Evento 
(1º Período)]="",tblHorasAbr[Evento 
(2º Período)]=""),tblHorasAbr[Horas Trabalhadas Além Jornada],""),"")</f>
        <v/>
      </c>
      <c r="Q14" s="14" t="str">
        <f>IF(tblHorasAbr[Jornada Diária]&lt;&gt;"",IF((N(tblHorasAbr[Jornada Diária])-ABS(N(tblHorasAbr[Horas Trabalhadas Além Jornada])))=0,1,""),"")</f>
        <v/>
      </c>
      <c r="R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 t="str">
        <f>IF(tblHorasAbr[Horas Trabalhadas Além Jornada]&lt;0,IF(OR(tblHorasAbr[Evento 
(1º Período)]="",tblHorasAbr[Evento 
(2º Período)]=""),tblHorasAbr[Horas Trabalhadas Além Jornada],""),"")</f>
        <v/>
      </c>
      <c r="Q15" s="14" t="str">
        <f>IF(tblHorasAbr[Jornada Diária]&lt;&gt;"",IF((N(tblHorasAbr[Jornada Diária])-ABS(N(tblHorasAbr[Horas Trabalhadas Além Jornada])))=0,1,""),"")</f>
        <v/>
      </c>
      <c r="R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 t="str">
        <f>IF(tblHorasAbr[Horas Trabalhadas Além Jornada]&lt;0,IF(OR(tblHorasAbr[Evento 
(1º Período)]="",tblHorasAbr[Evento 
(2º Período)]=""),tblHorasAbr[Horas Trabalhadas Além Jornada],""),"")</f>
        <v/>
      </c>
      <c r="Q16" s="14" t="str">
        <f>IF(tblHorasAbr[Jornada Diária]&lt;&gt;"",IF((N(tblHorasAbr[Jornada Diária])-ABS(N(tblHorasAbr[Horas Trabalhadas Além Jornada])))=0,1,""),"")</f>
        <v/>
      </c>
      <c r="R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 t="str">
        <f>IF(tblHorasAbr[Horas Trabalhadas Além Jornada]&lt;0,IF(OR(tblHorasAbr[Evento 
(1º Período)]="",tblHorasAbr[Evento 
(2º Período)]=""),tblHorasAbr[Horas Trabalhadas Além Jornada],""),"")</f>
        <v/>
      </c>
      <c r="Q17" s="14" t="str">
        <f>IF(tblHorasAbr[Jornada Diária]&lt;&gt;"",IF((N(tblHorasAbr[Jornada Diária])-ABS(N(tblHorasAbr[Horas Trabalhadas Além Jornada])))=0,1,""),"")</f>
        <v/>
      </c>
      <c r="R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 t="str">
        <f>IF(tblHorasAbr[Horas Trabalhadas Além Jornada]&lt;0,IF(OR(tblHorasAbr[Evento 
(1º Período)]="",tblHorasAbr[Evento 
(2º Período)]=""),tblHorasAbr[Horas Trabalhadas Além Jornada],""),"")</f>
        <v/>
      </c>
      <c r="Q18" s="14" t="str">
        <f>IF(tblHorasAbr[Jornada Diária]&lt;&gt;"",IF((N(tblHorasAbr[Jornada Diária])-ABS(N(tblHorasAbr[Horas Trabalhadas Além Jornada])))=0,1,""),"")</f>
        <v/>
      </c>
      <c r="R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 t="str">
        <f>IF(tblHorasAbr[Horas Trabalhadas Além Jornada]&lt;0,IF(OR(tblHorasAbr[Evento 
(1º Período)]="",tblHorasAbr[Evento 
(2º Período)]=""),tblHorasAbr[Horas Trabalhadas Além Jornada],""),"")</f>
        <v/>
      </c>
      <c r="Q19" s="14" t="str">
        <f>IF(tblHorasAbr[Jornada Diária]&lt;&gt;"",IF((N(tblHorasAbr[Jornada Diária])-ABS(N(tblHorasAbr[Horas Trabalhadas Além Jornada])))=0,1,""),"")</f>
        <v/>
      </c>
      <c r="R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 t="str">
        <f>IF(tblHorasAbr[Horas Trabalhadas Além Jornada]&lt;0,IF(OR(tblHorasAbr[Evento 
(1º Período)]="",tblHorasAbr[Evento 
(2º Período)]=""),tblHorasAbr[Horas Trabalhadas Além Jornada],""),"")</f>
        <v/>
      </c>
      <c r="Q20" s="14" t="str">
        <f>IF(tblHorasAbr[Jornada Diária]&lt;&gt;"",IF((N(tblHorasAbr[Jornada Diária])-ABS(N(tblHorasAbr[Horas Trabalhadas Além Jornada])))=0,1,""),"")</f>
        <v/>
      </c>
      <c r="R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 t="str">
        <f>IF(tblHorasAbr[Horas Trabalhadas Além Jornada]&lt;0,IF(OR(tblHorasAbr[Evento 
(1º Período)]="",tblHorasAbr[Evento 
(2º Período)]=""),tblHorasAbr[Horas Trabalhadas Além Jornada],""),"")</f>
        <v/>
      </c>
      <c r="Q21" s="14" t="str">
        <f>IF(tblHorasAbr[Jornada Diária]&lt;&gt;"",IF((N(tblHorasAbr[Jornada Diária])-ABS(N(tblHorasAbr[Horas Trabalhadas Além Jornada])))=0,1,""),"")</f>
        <v/>
      </c>
      <c r="R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 t="str">
        <f>IF(tblHorasAbr[Horas Trabalhadas Além Jornada]&lt;0,IF(OR(tblHorasAbr[Evento 
(1º Período)]="",tblHorasAbr[Evento 
(2º Período)]=""),tblHorasAbr[Horas Trabalhadas Além Jornada],""),"")</f>
        <v/>
      </c>
      <c r="Q22" s="14" t="str">
        <f>IF(tblHorasAbr[Jornada Diária]&lt;&gt;"",IF((N(tblHorasAbr[Jornada Diária])-ABS(N(tblHorasAbr[Horas Trabalhadas Além Jornada])))=0,1,""),"")</f>
        <v/>
      </c>
      <c r="R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 t="str">
        <f>IF(tblHorasAbr[Horas Trabalhadas Além Jornada]&lt;0,IF(OR(tblHorasAbr[Evento 
(1º Período)]="",tblHorasAbr[Evento 
(2º Período)]=""),tblHorasAbr[Horas Trabalhadas Além Jornada],""),"")</f>
        <v/>
      </c>
      <c r="Q23" s="14" t="str">
        <f>IF(tblHorasAbr[Jornada Diária]&lt;&gt;"",IF((N(tblHorasAbr[Jornada Diária])-ABS(N(tblHorasAbr[Horas Trabalhadas Além Jornada])))=0,1,""),"")</f>
        <v/>
      </c>
      <c r="R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 t="str">
        <f>IF(tblHorasAbr[Horas Trabalhadas Além Jornada]&lt;0,IF(OR(tblHorasAbr[Evento 
(1º Período)]="",tblHorasAbr[Evento 
(2º Período)]=""),tblHorasAbr[Horas Trabalhadas Além Jornada],""),"")</f>
        <v/>
      </c>
      <c r="Q24" s="14" t="str">
        <f>IF(tblHorasAbr[Jornada Diária]&lt;&gt;"",IF((N(tblHorasAbr[Jornada Diária])-ABS(N(tblHorasAbr[Horas Trabalhadas Além Jornada])))=0,1,""),"")</f>
        <v/>
      </c>
      <c r="R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 t="str">
        <f>IF(tblHorasAbr[Horas Trabalhadas Além Jornada]&lt;0,IF(OR(tblHorasAbr[Evento 
(1º Período)]="",tblHorasAbr[Evento 
(2º Período)]=""),tblHorasAbr[Horas Trabalhadas Além Jornada],""),"")</f>
        <v/>
      </c>
      <c r="Q25" s="14" t="str">
        <f>IF(tblHorasAbr[Jornada Diária]&lt;&gt;"",IF((N(tblHorasAbr[Jornada Diária])-ABS(N(tblHorasAbr[Horas Trabalhadas Além Jornada])))=0,1,""),"")</f>
        <v/>
      </c>
      <c r="R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 t="str">
        <f>IF(tblHorasAbr[Horas Trabalhadas Além Jornada]&lt;0,IF(OR(tblHorasAbr[Evento 
(1º Período)]="",tblHorasAbr[Evento 
(2º Período)]=""),tblHorasAbr[Horas Trabalhadas Além Jornada],""),"")</f>
        <v/>
      </c>
      <c r="Q26" s="14" t="str">
        <f>IF(tblHorasAbr[Jornada Diária]&lt;&gt;"",IF((N(tblHorasAbr[Jornada Diária])-ABS(N(tblHorasAbr[Horas Trabalhadas Além Jornada])))=0,1,""),"")</f>
        <v/>
      </c>
      <c r="R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 t="str">
        <f>IF(tblHorasAbr[Horas Trabalhadas Além Jornada]&lt;0,IF(OR(tblHorasAbr[Evento 
(1º Período)]="",tblHorasAbr[Evento 
(2º Período)]=""),tblHorasAbr[Horas Trabalhadas Além Jornada],""),"")</f>
        <v/>
      </c>
      <c r="Q27" s="14" t="str">
        <f>IF(tblHorasAbr[Jornada Diária]&lt;&gt;"",IF((N(tblHorasAbr[Jornada Diária])-ABS(N(tblHorasAbr[Horas Trabalhadas Além Jornada])))=0,1,""),"")</f>
        <v/>
      </c>
      <c r="R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 t="str">
        <f>IF(tblHorasAbr[Horas Trabalhadas Além Jornada]&lt;0,IF(OR(tblHorasAbr[Evento 
(1º Período)]="",tblHorasAbr[Evento 
(2º Período)]=""),tblHorasAbr[Horas Trabalhadas Além Jornada],""),"")</f>
        <v/>
      </c>
      <c r="Q28" s="14" t="str">
        <f>IF(tblHorasAbr[Jornada Diária]&lt;&gt;"",IF((N(tblHorasAbr[Jornada Diária])-ABS(N(tblHorasAbr[Horas Trabalhadas Além Jornada])))=0,1,""),"")</f>
        <v/>
      </c>
      <c r="R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 t="str">
        <f>IF(tblHorasAbr[Horas Trabalhadas Além Jornada]&lt;0,IF(OR(tblHorasAbr[Evento 
(1º Período)]="",tblHorasAbr[Evento 
(2º Período)]=""),tblHorasAbr[Horas Trabalhadas Além Jornada],""),"")</f>
        <v/>
      </c>
      <c r="Q29" s="14" t="str">
        <f>IF(tblHorasAbr[Jornada Diária]&lt;&gt;"",IF((N(tblHorasAbr[Jornada Diária])-ABS(N(tblHorasAbr[Horas Trabalhadas Além Jornada])))=0,1,""),"")</f>
        <v/>
      </c>
      <c r="R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 t="str">
        <f>IF(tblHorasAbr[Horas Trabalhadas Além Jornada]&lt;0,IF(OR(tblHorasAbr[Evento 
(1º Período)]="",tblHorasAbr[Evento 
(2º Período)]=""),tblHorasAbr[Horas Trabalhadas Além Jornada],""),"")</f>
        <v/>
      </c>
      <c r="Q30" s="14" t="str">
        <f>IF(tblHorasAbr[Jornada Diária]&lt;&gt;"",IF((N(tblHorasAbr[Jornada Diária])-ABS(N(tblHorasAbr[Horas Trabalhadas Além Jornada])))=0,1,""),"")</f>
        <v/>
      </c>
      <c r="R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 t="str">
        <f>IF(tblHorasAbr[Horas Trabalhadas Além Jornada]&lt;0,IF(OR(tblHorasAbr[Evento 
(1º Período)]="",tblHorasAbr[Evento 
(2º Período)]=""),tblHorasAbr[Horas Trabalhadas Além Jornada],""),"")</f>
        <v/>
      </c>
      <c r="Q31" s="14" t="str">
        <f>IF(tblHorasAbr[Jornada Diária]&lt;&gt;"",IF((N(tblHorasAbr[Jornada Diária])-ABS(N(tblHorasAbr[Horas Trabalhadas Além Jornada])))=0,1,""),"")</f>
        <v/>
      </c>
      <c r="R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 t="str">
        <f>IF(tblHorasAbr[Horas Trabalhadas Além Jornada]&lt;0,IF(OR(tblHorasAbr[Evento 
(1º Período)]="",tblHorasAbr[Evento 
(2º Período)]=""),tblHorasAbr[Horas Trabalhadas Além Jornada],""),"")</f>
        <v/>
      </c>
      <c r="Q32" s="14" t="str">
        <f>IF(tblHorasAbr[Jornada Diária]&lt;&gt;"",IF((N(tblHorasAbr[Jornada Diária])-ABS(N(tblHorasAbr[Horas Trabalhadas Além Jornada])))=0,1,""),"")</f>
        <v/>
      </c>
      <c r="R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 t="str">
        <f>IF(tblHorasAbr[Horas Trabalhadas Além Jornada]&lt;0,IF(OR(tblHorasAbr[Evento 
(1º Período)]="",tblHorasAbr[Evento 
(2º Período)]=""),tblHorasAbr[Horas Trabalhadas Além Jornada],""),"")</f>
        <v/>
      </c>
      <c r="Q33" s="14" t="str">
        <f>IF(tblHorasAbr[Jornada Diária]&lt;&gt;"",IF((N(tblHorasAbr[Jornada Diária])-ABS(N(tblHorasAbr[Horas Trabalhadas Além Jornada])))=0,1,""),"")</f>
        <v/>
      </c>
      <c r="R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 t="str">
        <f>IF(tblHorasAbr[Horas Trabalhadas Além Jornada]&lt;0,IF(OR(tblHorasAbr[Evento 
(1º Período)]="",tblHorasAbr[Evento 
(2º Período)]=""),tblHorasAbr[Horas Trabalhadas Além Jornada],""),"")</f>
        <v/>
      </c>
      <c r="Q34" s="14" t="str">
        <f>IF(tblHorasAbr[Jornada Diária]&lt;&gt;"",IF((N(tblHorasAbr[Jornada Diária])-ABS(N(tblHorasAbr[Horas Trabalhadas Além Jornada])))=0,1,""),"")</f>
        <v/>
      </c>
      <c r="R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 t="str">
        <f>IF(tblHorasAbr[Horas Trabalhadas Além Jornada]&lt;0,IF(OR(tblHorasAbr[Evento 
(1º Período)]="",tblHorasAbr[Evento 
(2º Período)]=""),tblHorasAbr[Horas Trabalhadas Além Jornada],""),"")</f>
        <v/>
      </c>
      <c r="Q35" s="14" t="str">
        <f>IF(tblHorasAbr[Jornada Diária]&lt;&gt;"",IF((N(tblHorasAbr[Jornada Diária])-ABS(N(tblHorasAbr[Horas Trabalhadas Além Jornada])))=0,1,""),"")</f>
        <v/>
      </c>
      <c r="R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 t="str">
        <f>IF(tblHorasAbr[Horas Trabalhadas Além Jornada]&lt;0,IF(OR(tblHorasAbr[Evento 
(1º Período)]="",tblHorasAbr[Evento 
(2º Período)]=""),tblHorasAbr[Horas Trabalhadas Além Jornada],""),"")</f>
        <v/>
      </c>
      <c r="Q36" s="14" t="str">
        <f>IF(tblHorasAbr[Jornada Diária]&lt;&gt;"",IF((N(tblHorasAbr[Jornada Diária])-ABS(N(tblHorasAbr[Horas Trabalhadas Além Jornada])))=0,1,""),"")</f>
        <v/>
      </c>
      <c r="R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 t="str">
        <f>IF(tblHorasAbr[Horas Trabalhadas Além Jornada]&lt;0,IF(OR(tblHorasAbr[Evento 
(1º Período)]="",tblHorasAbr[Evento 
(2º Período)]=""),tblHorasAbr[Horas Trabalhadas Além Jornada],""),"")</f>
        <v/>
      </c>
      <c r="Q37" s="14" t="str">
        <f>IF(tblHorasAbr[Jornada Diária]&lt;&gt;"",IF((N(tblHorasAbr[Jornada Diária])-ABS(N(tblHorasAbr[Horas Trabalhadas Além Jornada])))=0,1,""),"")</f>
        <v/>
      </c>
      <c r="R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 t="str">
        <f>IF(tblHorasAbr[Horas Trabalhadas Além Jornada]&lt;0,IF(OR(tblHorasAbr[Evento 
(1º Período)]="",tblHorasAbr[Evento 
(2º Período)]=""),tblHorasAbr[Horas Trabalhadas Além Jornada],""),"")</f>
        <v/>
      </c>
      <c r="Q38" s="14" t="str">
        <f>IF(tblHorasAbr[Jornada Diária]&lt;&gt;"",IF((N(tblHorasAbr[Jornada Diária])-ABS(N(tblHorasAbr[Horas Trabalhadas Além Jornada])))=0,1,""),"")</f>
        <v/>
      </c>
      <c r="R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 t="str">
        <f>IF(tblHorasAbr[Horas Trabalhadas Além Jornada]&lt;0,IF(OR(tblHorasAbr[Evento 
(1º Período)]="",tblHorasAbr[Evento 
(2º Período)]=""),tblHorasAbr[Horas Trabalhadas Além Jornada],""),"")</f>
        <v/>
      </c>
      <c r="Q39" s="14" t="str">
        <f>IF(tblHorasAbr[Jornada Diária]&lt;&gt;"",IF((N(tblHorasAbr[Jornada Diária])-ABS(N(tblHorasAbr[Horas Trabalhadas Além Jornada])))=0,1,""),"")</f>
        <v/>
      </c>
      <c r="R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S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T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3rchQw0AoRSbxYytXJzkqB9vFgrdWplrMQP8QZkK1n4S4JVgQ1HnTvZw6SOn67E9vWfyuTos4mm3KW5y5gkCA==" saltValue="GhYQ64f6vNB+J23R5mZZkg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1E7509D-2379-404D-88E3-C67A7CC702B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833ADBBF-0A81-4BF5-A135-54726D7CFA6D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0CCECDB3-C675-4715-8108-565D257DE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678236B-08B9-405F-BEB6-95687F52B5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CEEF2D23-A00F-4AE5-852E-3AF95772111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67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SUM(tblHorasMai[Atrasos
(horas)])</f>
        <v>0</v>
      </c>
      <c r="Q7" s="46">
        <f>SUM(tblHorasMai[Faltas
(dias)])</f>
        <v>0</v>
      </c>
      <c r="R7" s="45">
        <f>SUM(tblHorasMai[Hora Extra Normal])</f>
        <v>0</v>
      </c>
      <c r="S7" s="45">
        <f>SUM(tblHorasMai[Hora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 t="str">
        <f>IF(tblHorasMai[Horas Trabalhadas Além Jornada]&lt;0,IF(OR(tblHorasMai[Evento 
(1º Período)]="",tblHorasMai[Evento 
(2º Período)]=""),tblHorasMai[Horas Trabalhadas Além Jornada],""),"")</f>
        <v/>
      </c>
      <c r="Q9" s="14" t="str">
        <f>IF(tblHorasMai[Jornada Diária]&lt;&gt;"",IF((N(tblHorasMai[Jornada Diária])-ABS(N(tblHorasMai[Horas Trabalhadas Além Jornada])))=0,1,""),"")</f>
        <v/>
      </c>
      <c r="R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 t="str">
        <f>IF(tblHorasMai[Horas Trabalhadas Além Jornada]&lt;0,IF(OR(tblHorasMai[Evento 
(1º Período)]="",tblHorasMai[Evento 
(2º Período)]=""),tblHorasMai[Horas Trabalhadas Além Jornada],""),"")</f>
        <v/>
      </c>
      <c r="Q10" s="14" t="str">
        <f>IF(tblHorasMai[Jornada Diária]&lt;&gt;"",IF((N(tblHorasMai[Jornada Diária])-ABS(N(tblHorasMai[Horas Trabalhadas Além Jornada])))=0,1,""),"")</f>
        <v/>
      </c>
      <c r="R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 t="str">
        <f>IF(tblHorasMai[Horas Trabalhadas Além Jornada]&lt;0,IF(OR(tblHorasMai[Evento 
(1º Período)]="",tblHorasMai[Evento 
(2º Período)]=""),tblHorasMai[Horas Trabalhadas Além Jornada],""),"")</f>
        <v/>
      </c>
      <c r="Q11" s="14" t="str">
        <f>IF(tblHorasMai[Jornada Diária]&lt;&gt;"",IF((N(tblHorasMai[Jornada Diária])-ABS(N(tblHorasMai[Horas Trabalhadas Além Jornada])))=0,1,""),"")</f>
        <v/>
      </c>
      <c r="R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 t="str">
        <f>IF(tblHorasMai[Horas Trabalhadas Além Jornada]&lt;0,IF(OR(tblHorasMai[Evento 
(1º Período)]="",tblHorasMai[Evento 
(2º Período)]=""),tblHorasMai[Horas Trabalhadas Além Jornada],""),"")</f>
        <v/>
      </c>
      <c r="Q12" s="14" t="str">
        <f>IF(tblHorasMai[Jornada Diária]&lt;&gt;"",IF((N(tblHorasMai[Jornada Diária])-ABS(N(tblHorasMai[Horas Trabalhadas Além Jornada])))=0,1,""),"")</f>
        <v/>
      </c>
      <c r="R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 t="str">
        <f>IF(tblHorasMai[Horas Trabalhadas Além Jornada]&lt;0,IF(OR(tblHorasMai[Evento 
(1º Período)]="",tblHorasMai[Evento 
(2º Período)]=""),tblHorasMai[Horas Trabalhadas Além Jornada],""),"")</f>
        <v/>
      </c>
      <c r="Q13" s="14" t="str">
        <f>IF(tblHorasMai[Jornada Diária]&lt;&gt;"",IF((N(tblHorasMai[Jornada Diária])-ABS(N(tblHorasMai[Horas Trabalhadas Além Jornada])))=0,1,""),"")</f>
        <v/>
      </c>
      <c r="R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 t="str">
        <f>IF(tblHorasMai[Horas Trabalhadas Além Jornada]&lt;0,IF(OR(tblHorasMai[Evento 
(1º Período)]="",tblHorasMai[Evento 
(2º Período)]=""),tblHorasMai[Horas Trabalhadas Além Jornada],""),"")</f>
        <v/>
      </c>
      <c r="Q14" s="14" t="str">
        <f>IF(tblHorasMai[Jornada Diária]&lt;&gt;"",IF((N(tblHorasMai[Jornada Diária])-ABS(N(tblHorasMai[Horas Trabalhadas Além Jornada])))=0,1,""),"")</f>
        <v/>
      </c>
      <c r="R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 t="str">
        <f>IF(tblHorasMai[Horas Trabalhadas Além Jornada]&lt;0,IF(OR(tblHorasMai[Evento 
(1º Período)]="",tblHorasMai[Evento 
(2º Período)]=""),tblHorasMai[Horas Trabalhadas Além Jornada],""),"")</f>
        <v/>
      </c>
      <c r="Q15" s="14" t="str">
        <f>IF(tblHorasMai[Jornada Diária]&lt;&gt;"",IF((N(tblHorasMai[Jornada Diária])-ABS(N(tblHorasMai[Horas Trabalhadas Além Jornada])))=0,1,""),"")</f>
        <v/>
      </c>
      <c r="R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 t="str">
        <f>IF(tblHorasMai[Horas Trabalhadas Além Jornada]&lt;0,IF(OR(tblHorasMai[Evento 
(1º Período)]="",tblHorasMai[Evento 
(2º Período)]=""),tblHorasMai[Horas Trabalhadas Além Jornada],""),"")</f>
        <v/>
      </c>
      <c r="Q16" s="14" t="str">
        <f>IF(tblHorasMai[Jornada Diária]&lt;&gt;"",IF((N(tblHorasMai[Jornada Diária])-ABS(N(tblHorasMai[Horas Trabalhadas Além Jornada])))=0,1,""),"")</f>
        <v/>
      </c>
      <c r="R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 t="str">
        <f>IF(tblHorasMai[Horas Trabalhadas Além Jornada]&lt;0,IF(OR(tblHorasMai[Evento 
(1º Período)]="",tblHorasMai[Evento 
(2º Período)]=""),tblHorasMai[Horas Trabalhadas Além Jornada],""),"")</f>
        <v/>
      </c>
      <c r="Q17" s="14" t="str">
        <f>IF(tblHorasMai[Jornada Diária]&lt;&gt;"",IF((N(tblHorasMai[Jornada Diária])-ABS(N(tblHorasMai[Horas Trabalhadas Além Jornada])))=0,1,""),"")</f>
        <v/>
      </c>
      <c r="R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 t="str">
        <f>IF(tblHorasMai[Horas Trabalhadas Além Jornada]&lt;0,IF(OR(tblHorasMai[Evento 
(1º Período)]="",tblHorasMai[Evento 
(2º Período)]=""),tblHorasMai[Horas Trabalhadas Além Jornada],""),"")</f>
        <v/>
      </c>
      <c r="Q18" s="14" t="str">
        <f>IF(tblHorasMai[Jornada Diária]&lt;&gt;"",IF((N(tblHorasMai[Jornada Diária])-ABS(N(tblHorasMai[Horas Trabalhadas Além Jornada])))=0,1,""),"")</f>
        <v/>
      </c>
      <c r="R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 t="str">
        <f>IF(tblHorasMai[Horas Trabalhadas Além Jornada]&lt;0,IF(OR(tblHorasMai[Evento 
(1º Período)]="",tblHorasMai[Evento 
(2º Período)]=""),tblHorasMai[Horas Trabalhadas Além Jornada],""),"")</f>
        <v/>
      </c>
      <c r="Q19" s="14" t="str">
        <f>IF(tblHorasMai[Jornada Diária]&lt;&gt;"",IF((N(tblHorasMai[Jornada Diária])-ABS(N(tblHorasMai[Horas Trabalhadas Além Jornada])))=0,1,""),"")</f>
        <v/>
      </c>
      <c r="R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 t="str">
        <f>IF(tblHorasMai[Horas Trabalhadas Além Jornada]&lt;0,IF(OR(tblHorasMai[Evento 
(1º Período)]="",tblHorasMai[Evento 
(2º Período)]=""),tblHorasMai[Horas Trabalhadas Além Jornada],""),"")</f>
        <v/>
      </c>
      <c r="Q20" s="14" t="str">
        <f>IF(tblHorasMai[Jornada Diária]&lt;&gt;"",IF((N(tblHorasMai[Jornada Diária])-ABS(N(tblHorasMai[Horas Trabalhadas Além Jornada])))=0,1,""),"")</f>
        <v/>
      </c>
      <c r="R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 t="str">
        <f>IF(tblHorasMai[Horas Trabalhadas Além Jornada]&lt;0,IF(OR(tblHorasMai[Evento 
(1º Período)]="",tblHorasMai[Evento 
(2º Período)]=""),tblHorasMai[Horas Trabalhadas Além Jornada],""),"")</f>
        <v/>
      </c>
      <c r="Q21" s="14" t="str">
        <f>IF(tblHorasMai[Jornada Diária]&lt;&gt;"",IF((N(tblHorasMai[Jornada Diária])-ABS(N(tblHorasMai[Horas Trabalhadas Além Jornada])))=0,1,""),"")</f>
        <v/>
      </c>
      <c r="R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 t="str">
        <f>IF(tblHorasMai[Horas Trabalhadas Além Jornada]&lt;0,IF(OR(tblHorasMai[Evento 
(1º Período)]="",tblHorasMai[Evento 
(2º Período)]=""),tblHorasMai[Horas Trabalhadas Além Jornada],""),"")</f>
        <v/>
      </c>
      <c r="Q22" s="14" t="str">
        <f>IF(tblHorasMai[Jornada Diária]&lt;&gt;"",IF((N(tblHorasMai[Jornada Diária])-ABS(N(tblHorasMai[Horas Trabalhadas Além Jornada])))=0,1,""),"")</f>
        <v/>
      </c>
      <c r="R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 t="str">
        <f>IF(tblHorasMai[Horas Trabalhadas Além Jornada]&lt;0,IF(OR(tblHorasMai[Evento 
(1º Período)]="",tblHorasMai[Evento 
(2º Período)]=""),tblHorasMai[Horas Trabalhadas Além Jornada],""),"")</f>
        <v/>
      </c>
      <c r="Q23" s="14" t="str">
        <f>IF(tblHorasMai[Jornada Diária]&lt;&gt;"",IF((N(tblHorasMai[Jornada Diária])-ABS(N(tblHorasMai[Horas Trabalhadas Além Jornada])))=0,1,""),"")</f>
        <v/>
      </c>
      <c r="R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 t="str">
        <f>IF(tblHorasMai[Horas Trabalhadas Além Jornada]&lt;0,IF(OR(tblHorasMai[Evento 
(1º Período)]="",tblHorasMai[Evento 
(2º Período)]=""),tblHorasMai[Horas Trabalhadas Além Jornada],""),"")</f>
        <v/>
      </c>
      <c r="Q24" s="14" t="str">
        <f>IF(tblHorasMai[Jornada Diária]&lt;&gt;"",IF((N(tblHorasMai[Jornada Diária])-ABS(N(tblHorasMai[Horas Trabalhadas Além Jornada])))=0,1,""),"")</f>
        <v/>
      </c>
      <c r="R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 t="str">
        <f>IF(tblHorasMai[Horas Trabalhadas Além Jornada]&lt;0,IF(OR(tblHorasMai[Evento 
(1º Período)]="",tblHorasMai[Evento 
(2º Período)]=""),tblHorasMai[Horas Trabalhadas Além Jornada],""),"")</f>
        <v/>
      </c>
      <c r="Q25" s="14" t="str">
        <f>IF(tblHorasMai[Jornada Diária]&lt;&gt;"",IF((N(tblHorasMai[Jornada Diária])-ABS(N(tblHorasMai[Horas Trabalhadas Além Jornada])))=0,1,""),"")</f>
        <v/>
      </c>
      <c r="R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 t="str">
        <f>IF(tblHorasMai[Horas Trabalhadas Além Jornada]&lt;0,IF(OR(tblHorasMai[Evento 
(1º Período)]="",tblHorasMai[Evento 
(2º Período)]=""),tblHorasMai[Horas Trabalhadas Além Jornada],""),"")</f>
        <v/>
      </c>
      <c r="Q26" s="14" t="str">
        <f>IF(tblHorasMai[Jornada Diária]&lt;&gt;"",IF((N(tblHorasMai[Jornada Diária])-ABS(N(tblHorasMai[Horas Trabalhadas Além Jornada])))=0,1,""),"")</f>
        <v/>
      </c>
      <c r="R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 t="str">
        <f>IF(tblHorasMai[Horas Trabalhadas Além Jornada]&lt;0,IF(OR(tblHorasMai[Evento 
(1º Período)]="",tblHorasMai[Evento 
(2º Período)]=""),tblHorasMai[Horas Trabalhadas Além Jornada],""),"")</f>
        <v/>
      </c>
      <c r="Q27" s="14" t="str">
        <f>IF(tblHorasMai[Jornada Diária]&lt;&gt;"",IF((N(tblHorasMai[Jornada Diária])-ABS(N(tblHorasMai[Horas Trabalhadas Além Jornada])))=0,1,""),"")</f>
        <v/>
      </c>
      <c r="R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 t="str">
        <f>IF(tblHorasMai[Horas Trabalhadas Além Jornada]&lt;0,IF(OR(tblHorasMai[Evento 
(1º Período)]="",tblHorasMai[Evento 
(2º Período)]=""),tblHorasMai[Horas Trabalhadas Além Jornada],""),"")</f>
        <v/>
      </c>
      <c r="Q28" s="14" t="str">
        <f>IF(tblHorasMai[Jornada Diária]&lt;&gt;"",IF((N(tblHorasMai[Jornada Diária])-ABS(N(tblHorasMai[Horas Trabalhadas Além Jornada])))=0,1,""),"")</f>
        <v/>
      </c>
      <c r="R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 t="str">
        <f>IF(tblHorasMai[Horas Trabalhadas Além Jornada]&lt;0,IF(OR(tblHorasMai[Evento 
(1º Período)]="",tblHorasMai[Evento 
(2º Período)]=""),tblHorasMai[Horas Trabalhadas Além Jornada],""),"")</f>
        <v/>
      </c>
      <c r="Q29" s="14" t="str">
        <f>IF(tblHorasMai[Jornada Diária]&lt;&gt;"",IF((N(tblHorasMai[Jornada Diária])-ABS(N(tblHorasMai[Horas Trabalhadas Além Jornada])))=0,1,""),"")</f>
        <v/>
      </c>
      <c r="R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 t="str">
        <f>IF(tblHorasMai[Horas Trabalhadas Além Jornada]&lt;0,IF(OR(tblHorasMai[Evento 
(1º Período)]="",tblHorasMai[Evento 
(2º Período)]=""),tblHorasMai[Horas Trabalhadas Além Jornada],""),"")</f>
        <v/>
      </c>
      <c r="Q30" s="14" t="str">
        <f>IF(tblHorasMai[Jornada Diária]&lt;&gt;"",IF((N(tblHorasMai[Jornada Diária])-ABS(N(tblHorasMai[Horas Trabalhadas Além Jornada])))=0,1,""),"")</f>
        <v/>
      </c>
      <c r="R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 t="str">
        <f>IF(tblHorasMai[Horas Trabalhadas Além Jornada]&lt;0,IF(OR(tblHorasMai[Evento 
(1º Período)]="",tblHorasMai[Evento 
(2º Período)]=""),tblHorasMai[Horas Trabalhadas Além Jornada],""),"")</f>
        <v/>
      </c>
      <c r="Q31" s="14" t="str">
        <f>IF(tblHorasMai[Jornada Diária]&lt;&gt;"",IF((N(tblHorasMai[Jornada Diária])-ABS(N(tblHorasMai[Horas Trabalhadas Além Jornada])))=0,1,""),"")</f>
        <v/>
      </c>
      <c r="R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 t="str">
        <f>IF(tblHorasMai[Horas Trabalhadas Além Jornada]&lt;0,IF(OR(tblHorasMai[Evento 
(1º Período)]="",tblHorasMai[Evento 
(2º Período)]=""),tblHorasMai[Horas Trabalhadas Além Jornada],""),"")</f>
        <v/>
      </c>
      <c r="Q32" s="14" t="str">
        <f>IF(tblHorasMai[Jornada Diária]&lt;&gt;"",IF((N(tblHorasMai[Jornada Diária])-ABS(N(tblHorasMai[Horas Trabalhadas Além Jornada])))=0,1,""),"")</f>
        <v/>
      </c>
      <c r="R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 t="str">
        <f>IF(tblHorasMai[Horas Trabalhadas Além Jornada]&lt;0,IF(OR(tblHorasMai[Evento 
(1º Período)]="",tblHorasMai[Evento 
(2º Período)]=""),tblHorasMai[Horas Trabalhadas Além Jornada],""),"")</f>
        <v/>
      </c>
      <c r="Q33" s="14" t="str">
        <f>IF(tblHorasMai[Jornada Diária]&lt;&gt;"",IF((N(tblHorasMai[Jornada Diária])-ABS(N(tblHorasMai[Horas Trabalhadas Além Jornada])))=0,1,""),"")</f>
        <v/>
      </c>
      <c r="R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 t="str">
        <f>IF(tblHorasMai[Horas Trabalhadas Além Jornada]&lt;0,IF(OR(tblHorasMai[Evento 
(1º Período)]="",tblHorasMai[Evento 
(2º Período)]=""),tblHorasMai[Horas Trabalhadas Além Jornada],""),"")</f>
        <v/>
      </c>
      <c r="Q34" s="14" t="str">
        <f>IF(tblHorasMai[Jornada Diária]&lt;&gt;"",IF((N(tblHorasMai[Jornada Diária])-ABS(N(tblHorasMai[Horas Trabalhadas Além Jornada])))=0,1,""),"")</f>
        <v/>
      </c>
      <c r="R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 t="str">
        <f>IF(tblHorasMai[Horas Trabalhadas Além Jornada]&lt;0,IF(OR(tblHorasMai[Evento 
(1º Período)]="",tblHorasMai[Evento 
(2º Período)]=""),tblHorasMai[Horas Trabalhadas Além Jornada],""),"")</f>
        <v/>
      </c>
      <c r="Q35" s="14" t="str">
        <f>IF(tblHorasMai[Jornada Diária]&lt;&gt;"",IF((N(tblHorasMai[Jornada Diária])-ABS(N(tblHorasMai[Horas Trabalhadas Além Jornada])))=0,1,""),"")</f>
        <v/>
      </c>
      <c r="R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 t="str">
        <f>IF(tblHorasMai[Horas Trabalhadas Além Jornada]&lt;0,IF(OR(tblHorasMai[Evento 
(1º Período)]="",tblHorasMai[Evento 
(2º Período)]=""),tblHorasMai[Horas Trabalhadas Além Jornada],""),"")</f>
        <v/>
      </c>
      <c r="Q36" s="14" t="str">
        <f>IF(tblHorasMai[Jornada Diária]&lt;&gt;"",IF((N(tblHorasMai[Jornada Diária])-ABS(N(tblHorasMai[Horas Trabalhadas Além Jornada])))=0,1,""),"")</f>
        <v/>
      </c>
      <c r="R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 t="str">
        <f>IF(tblHorasMai[Horas Trabalhadas Além Jornada]&lt;0,IF(OR(tblHorasMai[Evento 
(1º Período)]="",tblHorasMai[Evento 
(2º Período)]=""),tblHorasMai[Horas Trabalhadas Além Jornada],""),"")</f>
        <v/>
      </c>
      <c r="Q37" s="14" t="str">
        <f>IF(tblHorasMai[Jornada Diária]&lt;&gt;"",IF((N(tblHorasMai[Jornada Diária])-ABS(N(tblHorasMai[Horas Trabalhadas Além Jornada])))=0,1,""),"")</f>
        <v/>
      </c>
      <c r="R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 t="str">
        <f>IF(tblHorasMai[Horas Trabalhadas Além Jornada]&lt;0,IF(OR(tblHorasMai[Evento 
(1º Período)]="",tblHorasMai[Evento 
(2º Período)]=""),tblHorasMai[Horas Trabalhadas Além Jornada],""),"")</f>
        <v/>
      </c>
      <c r="Q38" s="14" t="str">
        <f>IF(tblHorasMai[Jornada Diária]&lt;&gt;"",IF((N(tblHorasMai[Jornada Diária])-ABS(N(tblHorasMai[Horas Trabalhadas Além Jornada])))=0,1,""),"")</f>
        <v/>
      </c>
      <c r="R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 t="str">
        <f>IF(tblHorasMai[Horas Trabalhadas Além Jornada]&lt;0,IF(OR(tblHorasMai[Evento 
(1º Período)]="",tblHorasMai[Evento 
(2º Período)]=""),tblHorasMai[Horas Trabalhadas Além Jornada],""),"")</f>
        <v/>
      </c>
      <c r="Q39" s="14" t="str">
        <f>IF(tblHorasMai[Jornada Diária]&lt;&gt;"",IF((N(tblHorasMai[Jornada Diária])-ABS(N(tblHorasMai[Horas Trabalhadas Além Jornada])))=0,1,""),"")</f>
        <v/>
      </c>
      <c r="R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S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T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tWAua/a8f+eEu/gaBaAKZOO+09RAWAx4aCagWUgWspvkBU779IY+J7QVZ1KjMYQbnXosgPwPqlIITn6rtO4gVg==" saltValue="iJ/jNGTv9E7tQSE0hy6q0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D004E8-071A-45B7-BB35-38410EF251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32932BA0-F751-47CF-954D-F96812AD87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1DDAE87-779D-4947-8EE8-175CA190D1A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52365AFC-0359-49F5-A897-6A50D5F33F5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7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8"/>
      <c r="Q1" s="78"/>
      <c r="R1" s="78"/>
      <c r="S1" s="78"/>
      <c r="T1" s="78"/>
    </row>
    <row r="2" spans="2:25" ht="15" customHeight="1" thickBot="1" x14ac:dyDescent="0.3">
      <c r="B2" s="6"/>
      <c r="G2" s="85"/>
      <c r="H2" s="86"/>
      <c r="I2" s="86"/>
      <c r="N2" s="24"/>
      <c r="O2" s="78"/>
      <c r="P2" s="78"/>
      <c r="Q2" s="78"/>
      <c r="R2" s="78"/>
      <c r="S2" s="78"/>
      <c r="T2" s="78"/>
    </row>
    <row r="3" spans="2:25" ht="15" customHeight="1" x14ac:dyDescent="0.25">
      <c r="B3" s="6"/>
      <c r="G3" s="48" t="s">
        <v>96</v>
      </c>
      <c r="H3" s="87" t="s">
        <v>97</v>
      </c>
      <c r="I3" s="88"/>
      <c r="N3" s="24"/>
      <c r="O3" s="78"/>
      <c r="P3" s="78"/>
      <c r="Q3" s="78"/>
      <c r="R3" s="78"/>
      <c r="S3" s="78"/>
      <c r="T3" s="78"/>
    </row>
    <row r="4" spans="2:25" ht="15" customHeight="1" thickBot="1" x14ac:dyDescent="0.3">
      <c r="B4" s="6"/>
      <c r="G4" s="52"/>
      <c r="H4" s="79"/>
      <c r="I4" s="80"/>
      <c r="N4" s="24"/>
      <c r="O4" s="78"/>
      <c r="P4" s="78"/>
      <c r="Q4" s="78"/>
      <c r="R4" s="78"/>
      <c r="S4" s="78"/>
      <c r="T4" s="78"/>
    </row>
    <row r="5" spans="2:25" ht="15" customHeight="1" x14ac:dyDescent="0.25">
      <c r="B5" s="81" t="s">
        <v>59</v>
      </c>
      <c r="C5" s="82"/>
      <c r="D5" s="48" t="s">
        <v>62</v>
      </c>
      <c r="E5" s="48" t="s">
        <v>88</v>
      </c>
      <c r="G5" s="7"/>
      <c r="N5" s="24"/>
      <c r="O5" s="89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83" t="s">
        <v>68</v>
      </c>
      <c r="C6" s="84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0"/>
      <c r="P6" s="76" t="s">
        <v>95</v>
      </c>
      <c r="Q6" s="77"/>
      <c r="R6" s="77"/>
      <c r="S6" s="77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SUM(tblHorasJun[Atrasos
(horas)])</f>
        <v>0</v>
      </c>
      <c r="Q7" s="46">
        <f>SUM(tblHorasJun[Faltas
(dias)])</f>
        <v>0</v>
      </c>
      <c r="R7" s="45">
        <f>SUM(tblHorasJun[Hora Extra Normal])</f>
        <v>0</v>
      </c>
      <c r="S7" s="45">
        <f>SUM(tblHorasJun[Hora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 t="str">
        <f>IF(tblHorasJun[Horas Trabalhadas Além Jornada]&lt;0,IF(OR(tblHorasJun[Evento 
(1º Período)]="",tblHorasJun[Evento 
(2º Período)]=""),tblHorasJun[Horas Trabalhadas Além Jornada],""),"")</f>
        <v/>
      </c>
      <c r="Q9" s="14" t="str">
        <f>IF(tblHorasJun[Jornada Diária]&lt;&gt;"",IF((N(tblHorasJun[Jornada Diária])-ABS(N(tblHorasJun[Horas Trabalhadas Além Jornada])))=0,1,""),"")</f>
        <v/>
      </c>
      <c r="R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 t="str">
        <f>IF(tblHorasJun[Horas Trabalhadas Além Jornada]&lt;0,IF(OR(tblHorasJun[Evento 
(1º Período)]="",tblHorasJun[Evento 
(2º Período)]=""),tblHorasJun[Horas Trabalhadas Além Jornada],""),"")</f>
        <v/>
      </c>
      <c r="Q10" s="14" t="str">
        <f>IF(tblHorasJun[Jornada Diária]&lt;&gt;"",IF((N(tblHorasJun[Jornada Diária])-ABS(N(tblHorasJun[Horas Trabalhadas Além Jornada])))=0,1,""),"")</f>
        <v/>
      </c>
      <c r="R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 t="str">
        <f>IF(tblHorasJun[Horas Trabalhadas Além Jornada]&lt;0,IF(OR(tblHorasJun[Evento 
(1º Período)]="",tblHorasJun[Evento 
(2º Período)]=""),tblHorasJun[Horas Trabalhadas Além Jornada],""),"")</f>
        <v/>
      </c>
      <c r="Q11" s="14" t="str">
        <f>IF(tblHorasJun[Jornada Diária]&lt;&gt;"",IF((N(tblHorasJun[Jornada Diária])-ABS(N(tblHorasJun[Horas Trabalhadas Além Jornada])))=0,1,""),"")</f>
        <v/>
      </c>
      <c r="R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 t="str">
        <f>IF(tblHorasJun[Horas Trabalhadas Além Jornada]&lt;0,IF(OR(tblHorasJun[Evento 
(1º Período)]="",tblHorasJun[Evento 
(2º Período)]=""),tblHorasJun[Horas Trabalhadas Além Jornada],""),"")</f>
        <v/>
      </c>
      <c r="Q12" s="14" t="str">
        <f>IF(tblHorasJun[Jornada Diária]&lt;&gt;"",IF((N(tblHorasJun[Jornada Diária])-ABS(N(tblHorasJun[Horas Trabalhadas Além Jornada])))=0,1,""),"")</f>
        <v/>
      </c>
      <c r="R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 t="str">
        <f>IF(tblHorasJun[Horas Trabalhadas Além Jornada]&lt;0,IF(OR(tblHorasJun[Evento 
(1º Período)]="",tblHorasJun[Evento 
(2º Período)]=""),tblHorasJun[Horas Trabalhadas Além Jornada],""),"")</f>
        <v/>
      </c>
      <c r="Q13" s="14" t="str">
        <f>IF(tblHorasJun[Jornada Diária]&lt;&gt;"",IF((N(tblHorasJun[Jornada Diária])-ABS(N(tblHorasJun[Horas Trabalhadas Além Jornada])))=0,1,""),"")</f>
        <v/>
      </c>
      <c r="R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 t="str">
        <f>IF(tblHorasJun[Horas Trabalhadas Além Jornada]&lt;0,IF(OR(tblHorasJun[Evento 
(1º Período)]="",tblHorasJun[Evento 
(2º Período)]=""),tblHorasJun[Horas Trabalhadas Além Jornada],""),"")</f>
        <v/>
      </c>
      <c r="Q14" s="14" t="str">
        <f>IF(tblHorasJun[Jornada Diária]&lt;&gt;"",IF((N(tblHorasJun[Jornada Diária])-ABS(N(tblHorasJun[Horas Trabalhadas Além Jornada])))=0,1,""),"")</f>
        <v/>
      </c>
      <c r="R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 t="str">
        <f>IF(tblHorasJun[Horas Trabalhadas Além Jornada]&lt;0,IF(OR(tblHorasJun[Evento 
(1º Período)]="",tblHorasJun[Evento 
(2º Período)]=""),tblHorasJun[Horas Trabalhadas Além Jornada],""),"")</f>
        <v/>
      </c>
      <c r="Q15" s="14" t="str">
        <f>IF(tblHorasJun[Jornada Diária]&lt;&gt;"",IF((N(tblHorasJun[Jornada Diária])-ABS(N(tblHorasJun[Horas Trabalhadas Além Jornada])))=0,1,""),"")</f>
        <v/>
      </c>
      <c r="R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 t="str">
        <f>IF(tblHorasJun[Horas Trabalhadas Além Jornada]&lt;0,IF(OR(tblHorasJun[Evento 
(1º Período)]="",tblHorasJun[Evento 
(2º Período)]=""),tblHorasJun[Horas Trabalhadas Além Jornada],""),"")</f>
        <v/>
      </c>
      <c r="Q16" s="14" t="str">
        <f>IF(tblHorasJun[Jornada Diária]&lt;&gt;"",IF((N(tblHorasJun[Jornada Diária])-ABS(N(tblHorasJun[Horas Trabalhadas Além Jornada])))=0,1,""),"")</f>
        <v/>
      </c>
      <c r="R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 t="str">
        <f>IF(tblHorasJun[Horas Trabalhadas Além Jornada]&lt;0,IF(OR(tblHorasJun[Evento 
(1º Período)]="",tblHorasJun[Evento 
(2º Período)]=""),tblHorasJun[Horas Trabalhadas Além Jornada],""),"")</f>
        <v/>
      </c>
      <c r="Q17" s="14" t="str">
        <f>IF(tblHorasJun[Jornada Diária]&lt;&gt;"",IF((N(tblHorasJun[Jornada Diária])-ABS(N(tblHorasJun[Horas Trabalhadas Além Jornada])))=0,1,""),"")</f>
        <v/>
      </c>
      <c r="R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 t="str">
        <f>IF(tblHorasJun[Horas Trabalhadas Além Jornada]&lt;0,IF(OR(tblHorasJun[Evento 
(1º Período)]="",tblHorasJun[Evento 
(2º Período)]=""),tblHorasJun[Horas Trabalhadas Além Jornada],""),"")</f>
        <v/>
      </c>
      <c r="Q18" s="14" t="str">
        <f>IF(tblHorasJun[Jornada Diária]&lt;&gt;"",IF((N(tblHorasJun[Jornada Diária])-ABS(N(tblHorasJun[Horas Trabalhadas Além Jornada])))=0,1,""),"")</f>
        <v/>
      </c>
      <c r="R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 t="str">
        <f>IF(tblHorasJun[Horas Trabalhadas Além Jornada]&lt;0,IF(OR(tblHorasJun[Evento 
(1º Período)]="",tblHorasJun[Evento 
(2º Período)]=""),tblHorasJun[Horas Trabalhadas Além Jornada],""),"")</f>
        <v/>
      </c>
      <c r="Q19" s="14" t="str">
        <f>IF(tblHorasJun[Jornada Diária]&lt;&gt;"",IF((N(tblHorasJun[Jornada Diária])-ABS(N(tblHorasJun[Horas Trabalhadas Além Jornada])))=0,1,""),"")</f>
        <v/>
      </c>
      <c r="R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 t="str">
        <f>IF(tblHorasJun[Horas Trabalhadas Além Jornada]&lt;0,IF(OR(tblHorasJun[Evento 
(1º Período)]="",tblHorasJun[Evento 
(2º Período)]=""),tblHorasJun[Horas Trabalhadas Além Jornada],""),"")</f>
        <v/>
      </c>
      <c r="Q20" s="14" t="str">
        <f>IF(tblHorasJun[Jornada Diária]&lt;&gt;"",IF((N(tblHorasJun[Jornada Diária])-ABS(N(tblHorasJun[Horas Trabalhadas Além Jornada])))=0,1,""),"")</f>
        <v/>
      </c>
      <c r="R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 t="str">
        <f>IF(tblHorasJun[Horas Trabalhadas Além Jornada]&lt;0,IF(OR(tblHorasJun[Evento 
(1º Período)]="",tblHorasJun[Evento 
(2º Período)]=""),tblHorasJun[Horas Trabalhadas Além Jornada],""),"")</f>
        <v/>
      </c>
      <c r="Q21" s="14" t="str">
        <f>IF(tblHorasJun[Jornada Diária]&lt;&gt;"",IF((N(tblHorasJun[Jornada Diária])-ABS(N(tblHorasJun[Horas Trabalhadas Além Jornada])))=0,1,""),"")</f>
        <v/>
      </c>
      <c r="R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 t="str">
        <f>IF(tblHorasJun[Horas Trabalhadas Além Jornada]&lt;0,IF(OR(tblHorasJun[Evento 
(1º Período)]="",tblHorasJun[Evento 
(2º Período)]=""),tblHorasJun[Horas Trabalhadas Além Jornada],""),"")</f>
        <v/>
      </c>
      <c r="Q22" s="14" t="str">
        <f>IF(tblHorasJun[Jornada Diária]&lt;&gt;"",IF((N(tblHorasJun[Jornada Diária])-ABS(N(tblHorasJun[Horas Trabalhadas Além Jornada])))=0,1,""),"")</f>
        <v/>
      </c>
      <c r="R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 t="str">
        <f>IF(tblHorasJun[Horas Trabalhadas Além Jornada]&lt;0,IF(OR(tblHorasJun[Evento 
(1º Período)]="",tblHorasJun[Evento 
(2º Período)]=""),tblHorasJun[Horas Trabalhadas Além Jornada],""),"")</f>
        <v/>
      </c>
      <c r="Q23" s="14" t="str">
        <f>IF(tblHorasJun[Jornada Diária]&lt;&gt;"",IF((N(tblHorasJun[Jornada Diária])-ABS(N(tblHorasJun[Horas Trabalhadas Além Jornada])))=0,1,""),"")</f>
        <v/>
      </c>
      <c r="R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 t="str">
        <f>IF(tblHorasJun[Horas Trabalhadas Além Jornada]&lt;0,IF(OR(tblHorasJun[Evento 
(1º Período)]="",tblHorasJun[Evento 
(2º Período)]=""),tblHorasJun[Horas Trabalhadas Além Jornada],""),"")</f>
        <v/>
      </c>
      <c r="Q24" s="14" t="str">
        <f>IF(tblHorasJun[Jornada Diária]&lt;&gt;"",IF((N(tblHorasJun[Jornada Diária])-ABS(N(tblHorasJun[Horas Trabalhadas Além Jornada])))=0,1,""),"")</f>
        <v/>
      </c>
      <c r="R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 t="str">
        <f>IF(tblHorasJun[Horas Trabalhadas Além Jornada]&lt;0,IF(OR(tblHorasJun[Evento 
(1º Período)]="",tblHorasJun[Evento 
(2º Período)]=""),tblHorasJun[Horas Trabalhadas Além Jornada],""),"")</f>
        <v/>
      </c>
      <c r="Q25" s="14" t="str">
        <f>IF(tblHorasJun[Jornada Diária]&lt;&gt;"",IF((N(tblHorasJun[Jornada Diária])-ABS(N(tblHorasJun[Horas Trabalhadas Além Jornada])))=0,1,""),"")</f>
        <v/>
      </c>
      <c r="R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 t="str">
        <f>IF(tblHorasJun[Horas Trabalhadas Além Jornada]&lt;0,IF(OR(tblHorasJun[Evento 
(1º Período)]="",tblHorasJun[Evento 
(2º Período)]=""),tblHorasJun[Horas Trabalhadas Além Jornada],""),"")</f>
        <v/>
      </c>
      <c r="Q26" s="14" t="str">
        <f>IF(tblHorasJun[Jornada Diária]&lt;&gt;"",IF((N(tblHorasJun[Jornada Diária])-ABS(N(tblHorasJun[Horas Trabalhadas Além Jornada])))=0,1,""),"")</f>
        <v/>
      </c>
      <c r="R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 t="str">
        <f>IF(tblHorasJun[Horas Trabalhadas Além Jornada]&lt;0,IF(OR(tblHorasJun[Evento 
(1º Período)]="",tblHorasJun[Evento 
(2º Período)]=""),tblHorasJun[Horas Trabalhadas Além Jornada],""),"")</f>
        <v/>
      </c>
      <c r="Q27" s="14" t="str">
        <f>IF(tblHorasJun[Jornada Diária]&lt;&gt;"",IF((N(tblHorasJun[Jornada Diária])-ABS(N(tblHorasJun[Horas Trabalhadas Além Jornada])))=0,1,""),"")</f>
        <v/>
      </c>
      <c r="R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 t="str">
        <f>IF(tblHorasJun[Horas Trabalhadas Além Jornada]&lt;0,IF(OR(tblHorasJun[Evento 
(1º Período)]="",tblHorasJun[Evento 
(2º Período)]=""),tblHorasJun[Horas Trabalhadas Além Jornada],""),"")</f>
        <v/>
      </c>
      <c r="Q28" s="14" t="str">
        <f>IF(tblHorasJun[Jornada Diária]&lt;&gt;"",IF((N(tblHorasJun[Jornada Diária])-ABS(N(tblHorasJun[Horas Trabalhadas Além Jornada])))=0,1,""),"")</f>
        <v/>
      </c>
      <c r="R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 t="str">
        <f>IF(tblHorasJun[Horas Trabalhadas Além Jornada]&lt;0,IF(OR(tblHorasJun[Evento 
(1º Período)]="",tblHorasJun[Evento 
(2º Período)]=""),tblHorasJun[Horas Trabalhadas Além Jornada],""),"")</f>
        <v/>
      </c>
      <c r="Q29" s="14" t="str">
        <f>IF(tblHorasJun[Jornada Diária]&lt;&gt;"",IF((N(tblHorasJun[Jornada Diária])-ABS(N(tblHorasJun[Horas Trabalhadas Além Jornada])))=0,1,""),"")</f>
        <v/>
      </c>
      <c r="R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 t="str">
        <f>IF(tblHorasJun[Horas Trabalhadas Além Jornada]&lt;0,IF(OR(tblHorasJun[Evento 
(1º Período)]="",tblHorasJun[Evento 
(2º Período)]=""),tblHorasJun[Horas Trabalhadas Além Jornada],""),"")</f>
        <v/>
      </c>
      <c r="Q30" s="14" t="str">
        <f>IF(tblHorasJun[Jornada Diária]&lt;&gt;"",IF((N(tblHorasJun[Jornada Diária])-ABS(N(tblHorasJun[Horas Trabalhadas Além Jornada])))=0,1,""),"")</f>
        <v/>
      </c>
      <c r="R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 t="str">
        <f>IF(tblHorasJun[Horas Trabalhadas Além Jornada]&lt;0,IF(OR(tblHorasJun[Evento 
(1º Período)]="",tblHorasJun[Evento 
(2º Período)]=""),tblHorasJun[Horas Trabalhadas Além Jornada],""),"")</f>
        <v/>
      </c>
      <c r="Q31" s="14" t="str">
        <f>IF(tblHorasJun[Jornada Diária]&lt;&gt;"",IF((N(tblHorasJun[Jornada Diária])-ABS(N(tblHorasJun[Horas Trabalhadas Além Jornada])))=0,1,""),"")</f>
        <v/>
      </c>
      <c r="R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 t="str">
        <f>IF(tblHorasJun[Horas Trabalhadas Além Jornada]&lt;0,IF(OR(tblHorasJun[Evento 
(1º Período)]="",tblHorasJun[Evento 
(2º Período)]=""),tblHorasJun[Horas Trabalhadas Além Jornada],""),"")</f>
        <v/>
      </c>
      <c r="Q32" s="14" t="str">
        <f>IF(tblHorasJun[Jornada Diária]&lt;&gt;"",IF((N(tblHorasJun[Jornada Diária])-ABS(N(tblHorasJun[Horas Trabalhadas Além Jornada])))=0,1,""),"")</f>
        <v/>
      </c>
      <c r="R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 t="str">
        <f>IF(tblHorasJun[Horas Trabalhadas Além Jornada]&lt;0,IF(OR(tblHorasJun[Evento 
(1º Período)]="",tblHorasJun[Evento 
(2º Período)]=""),tblHorasJun[Horas Trabalhadas Além Jornada],""),"")</f>
        <v/>
      </c>
      <c r="Q33" s="14" t="str">
        <f>IF(tblHorasJun[Jornada Diária]&lt;&gt;"",IF((N(tblHorasJun[Jornada Diária])-ABS(N(tblHorasJun[Horas Trabalhadas Além Jornada])))=0,1,""),"")</f>
        <v/>
      </c>
      <c r="R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 t="str">
        <f>IF(tblHorasJun[Horas Trabalhadas Além Jornada]&lt;0,IF(OR(tblHorasJun[Evento 
(1º Período)]="",tblHorasJun[Evento 
(2º Período)]=""),tblHorasJun[Horas Trabalhadas Além Jornada],""),"")</f>
        <v/>
      </c>
      <c r="Q34" s="14" t="str">
        <f>IF(tblHorasJun[Jornada Diária]&lt;&gt;"",IF((N(tblHorasJun[Jornada Diária])-ABS(N(tblHorasJun[Horas Trabalhadas Além Jornada])))=0,1,""),"")</f>
        <v/>
      </c>
      <c r="R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 t="str">
        <f>IF(tblHorasJun[Horas Trabalhadas Além Jornada]&lt;0,IF(OR(tblHorasJun[Evento 
(1º Período)]="",tblHorasJun[Evento 
(2º Período)]=""),tblHorasJun[Horas Trabalhadas Além Jornada],""),"")</f>
        <v/>
      </c>
      <c r="Q35" s="14" t="str">
        <f>IF(tblHorasJun[Jornada Diária]&lt;&gt;"",IF((N(tblHorasJun[Jornada Diária])-ABS(N(tblHorasJun[Horas Trabalhadas Além Jornada])))=0,1,""),"")</f>
        <v/>
      </c>
      <c r="R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 t="str">
        <f>IF(tblHorasJun[Horas Trabalhadas Além Jornada]&lt;0,IF(OR(tblHorasJun[Evento 
(1º Período)]="",tblHorasJun[Evento 
(2º Período)]=""),tblHorasJun[Horas Trabalhadas Além Jornada],""),"")</f>
        <v/>
      </c>
      <c r="Q36" s="14" t="str">
        <f>IF(tblHorasJun[Jornada Diária]&lt;&gt;"",IF((N(tblHorasJun[Jornada Diária])-ABS(N(tblHorasJun[Horas Trabalhadas Além Jornada])))=0,1,""),"")</f>
        <v/>
      </c>
      <c r="R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 t="str">
        <f>IF(tblHorasJun[Horas Trabalhadas Além Jornada]&lt;0,IF(OR(tblHorasJun[Evento 
(1º Período)]="",tblHorasJun[Evento 
(2º Período)]=""),tblHorasJun[Horas Trabalhadas Além Jornada],""),"")</f>
        <v/>
      </c>
      <c r="Q37" s="14" t="str">
        <f>IF(tblHorasJun[Jornada Diária]&lt;&gt;"",IF((N(tblHorasJun[Jornada Diária])-ABS(N(tblHorasJun[Horas Trabalhadas Além Jornada])))=0,1,""),"")</f>
        <v/>
      </c>
      <c r="R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 t="str">
        <f>IF(tblHorasJun[Horas Trabalhadas Além Jornada]&lt;0,IF(OR(tblHorasJun[Evento 
(1º Período)]="",tblHorasJun[Evento 
(2º Período)]=""),tblHorasJun[Horas Trabalhadas Além Jornada],""),"")</f>
        <v/>
      </c>
      <c r="Q38" s="14" t="str">
        <f>IF(tblHorasJun[Jornada Diária]&lt;&gt;"",IF((N(tblHorasJun[Jornada Diária])-ABS(N(tblHorasJun[Horas Trabalhadas Além Jornada])))=0,1,""),"")</f>
        <v/>
      </c>
      <c r="R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 t="str">
        <f>IF(tblHorasJun[Horas Trabalhadas Além Jornada]&lt;0,IF(OR(tblHorasJun[Evento 
(1º Período)]="",tblHorasJun[Evento 
(2º Período)]=""),tblHorasJun[Horas Trabalhadas Além Jornada],""),"")</f>
        <v/>
      </c>
      <c r="Q39" s="14" t="str">
        <f>IF(tblHorasJun[Jornada Diária]&lt;&gt;"",IF((N(tblHorasJun[Jornada Diária])-ABS(N(tblHorasJun[Horas Trabalhadas Além Jornada])))=0,1,""),"")</f>
        <v/>
      </c>
      <c r="R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S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T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iELQYLO+m3JcokuicaWvPrdpMhDawdSHHYLR5dX4cInlTuHXdRrafBC23fReBcECvsE8Cnajyq1gDook3NQ27Q==" saltValue="rYsFv9cVvGz3ii6BBtc/xQ==" spinCount="100000" sheet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BE7F75-3AF0-4006-9428-C8AE37E91B2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E1016E8-B030-418F-A53C-ECE8F26D315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B52BCA18-C606-4667-9666-C87D0E3E891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F91C7385-3909-4D83-A49B-F3BE3BC3A3DB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2016-11-18T14:19:57Z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