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320" windowHeight="81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19" i="1" l="1"/>
  <c r="D6" i="1"/>
  <c r="D7" i="1"/>
  <c r="D5" i="1"/>
  <c r="Q6" i="1"/>
  <c r="P6" i="1"/>
  <c r="O6" i="1"/>
  <c r="Q5" i="1"/>
  <c r="P5" i="1"/>
  <c r="O5" i="1"/>
  <c r="Q4" i="1"/>
  <c r="P4" i="1"/>
  <c r="E5" i="1" s="1"/>
  <c r="F5" i="1" s="1"/>
  <c r="O4" i="1"/>
  <c r="Q3" i="1"/>
  <c r="E7" i="1" s="1"/>
  <c r="F7" i="1" s="1"/>
  <c r="P3" i="1"/>
  <c r="O3" i="1"/>
  <c r="E6" i="1" l="1"/>
  <c r="F6" i="1" s="1"/>
  <c r="D8" i="1"/>
  <c r="E8" i="1" l="1"/>
  <c r="O10" i="1" s="1"/>
  <c r="P14" i="1" s="1"/>
  <c r="O11" i="1" l="1"/>
  <c r="P11" i="1" s="1"/>
  <c r="P18" i="1" s="1"/>
  <c r="P10" i="1"/>
  <c r="P15" i="1" s="1"/>
  <c r="P17" i="1" l="1"/>
  <c r="P16" i="1"/>
</calcChain>
</file>

<file path=xl/sharedStrings.xml><?xml version="1.0" encoding="utf-8"?>
<sst xmlns="http://schemas.openxmlformats.org/spreadsheetml/2006/main" count="67" uniqueCount="29">
  <si>
    <t>UNIT</t>
  </si>
  <si>
    <t>HO</t>
  </si>
  <si>
    <t>SURABAYA</t>
  </si>
  <si>
    <t>MEDAN</t>
  </si>
  <si>
    <t>SEMARANG</t>
  </si>
  <si>
    <t>PILIH UNIT</t>
  </si>
  <si>
    <t>NO</t>
  </si>
  <si>
    <t>PRODUK</t>
  </si>
  <si>
    <t>BOBOT</t>
  </si>
  <si>
    <t>NILAI</t>
  </si>
  <si>
    <t>PERFORMA</t>
  </si>
  <si>
    <t>PRODUK 1</t>
  </si>
  <si>
    <t>PRODUK 2</t>
  </si>
  <si>
    <t>PRODUK 3</t>
  </si>
  <si>
    <t>PENJUALAN</t>
  </si>
  <si>
    <t>6000-8000</t>
  </si>
  <si>
    <t>&gt;8000</t>
  </si>
  <si>
    <t>4000-6000</t>
  </si>
  <si>
    <t>&lt;4000</t>
  </si>
  <si>
    <t>STANDAR PENILAIAN</t>
  </si>
  <si>
    <t>PERHITUNGAN</t>
  </si>
  <si>
    <t>TOTAL</t>
  </si>
  <si>
    <t>GRAFIK</t>
  </si>
  <si>
    <t>ABU-ABU</t>
  </si>
  <si>
    <t>TIDAK BERWARNA</t>
  </si>
  <si>
    <t>MERAH</t>
  </si>
  <si>
    <t>KUNING</t>
  </si>
  <si>
    <t>HIJAU</t>
  </si>
  <si>
    <t>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</si>
</sst>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 tint="0.249977111117893"/>
      <name val="Calibri"/>
      <family val="2"/>
      <charset val="1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Webdings"/>
      <family val="1"/>
      <charset val="2"/>
    </font>
    <font>
      <sz val="11"/>
      <color theme="1" tint="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41" fontId="2" fillId="0" borderId="0" xfId="1" applyFont="1"/>
    <xf numFmtId="9" fontId="2" fillId="0" borderId="0" xfId="0" applyNumberFormat="1" applyFont="1"/>
    <xf numFmtId="0" fontId="3" fillId="0" borderId="0" xfId="0" applyNumberFormat="1" applyFont="1"/>
    <xf numFmtId="0" fontId="5" fillId="0" borderId="0" xfId="0" applyFont="1"/>
    <xf numFmtId="0" fontId="6" fillId="2" borderId="1" xfId="0" applyFont="1" applyFill="1" applyBorder="1"/>
    <xf numFmtId="0" fontId="2" fillId="0" borderId="1" xfId="0" applyFont="1" applyBorder="1"/>
    <xf numFmtId="9" fontId="2" fillId="0" borderId="1" xfId="2" applyFont="1" applyBorder="1"/>
    <xf numFmtId="0" fontId="4" fillId="0" borderId="1" xfId="0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4"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solidFill>
                <a:srgbClr val="00B0F0"/>
              </a:solidFill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5"/>
            <c:bubble3D val="0"/>
            <c:spPr>
              <a:noFill/>
            </c:spPr>
          </c:dPt>
          <c:val>
            <c:numRef>
              <c:f>Sheet1!$P$14:$P$19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135</c:v>
                </c:pt>
                <c:pt idx="3">
                  <c:v>0</c:v>
                </c:pt>
                <c:pt idx="4">
                  <c:v>45</c:v>
                </c:pt>
                <c:pt idx="5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66675</xdr:rowOff>
    </xdr:from>
    <xdr:to>
      <xdr:col>6</xdr:col>
      <xdr:colOff>28576</xdr:colOff>
      <xdr:row>22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15</xdr:row>
      <xdr:rowOff>114300</xdr:rowOff>
    </xdr:from>
    <xdr:to>
      <xdr:col>5</xdr:col>
      <xdr:colOff>457200</xdr:colOff>
      <xdr:row>18</xdr:row>
      <xdr:rowOff>19050</xdr:rowOff>
    </xdr:to>
    <xdr:sp macro="" textlink="">
      <xdr:nvSpPr>
        <xdr:cNvPr id="6" name="TextBox 5"/>
        <xdr:cNvSpPr txBox="1"/>
      </xdr:nvSpPr>
      <xdr:spPr>
        <a:xfrm>
          <a:off x="666750" y="3000375"/>
          <a:ext cx="21717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800" b="1">
              <a:solidFill>
                <a:schemeClr val="tx1">
                  <a:lumMod val="75000"/>
                  <a:lumOff val="25000"/>
                </a:schemeClr>
              </a:solidFill>
            </a:rPr>
            <a:t>PENCAPAIAN</a:t>
          </a:r>
        </a:p>
      </xdr:txBody>
    </xdr:sp>
    <xdr:clientData/>
  </xdr:twoCellAnchor>
  <xdr:twoCellAnchor>
    <xdr:from>
      <xdr:col>3</xdr:col>
      <xdr:colOff>28575</xdr:colOff>
      <xdr:row>12</xdr:row>
      <xdr:rowOff>171450</xdr:rowOff>
    </xdr:from>
    <xdr:to>
      <xdr:col>4</xdr:col>
      <xdr:colOff>180975</xdr:colOff>
      <xdr:row>15</xdr:row>
      <xdr:rowOff>9525</xdr:rowOff>
    </xdr:to>
    <xdr:sp macro="" textlink="$E$8">
      <xdr:nvSpPr>
        <xdr:cNvPr id="7" name="TextBox 6"/>
        <xdr:cNvSpPr txBox="1"/>
      </xdr:nvSpPr>
      <xdr:spPr>
        <a:xfrm>
          <a:off x="1285875" y="2486025"/>
          <a:ext cx="8953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EA19D5B-B1F7-4EE2-A921-D35EB7E483D9}" type="TxLink">
            <a:rPr lang="id-ID" sz="2400" b="1">
              <a:solidFill>
                <a:schemeClr val="tx1">
                  <a:lumMod val="75000"/>
                  <a:lumOff val="25000"/>
                </a:schemeClr>
              </a:solidFill>
            </a:rPr>
            <a:pPr algn="ctr"/>
            <a:t>3</a:t>
          </a:fld>
          <a:endParaRPr lang="id-ID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showGridLines="0" tabSelected="1" workbookViewId="0">
      <selection activeCell="D2" sqref="D2"/>
    </sheetView>
  </sheetViews>
  <sheetFormatPr defaultRowHeight="15" x14ac:dyDescent="0.25"/>
  <cols>
    <col min="1" max="1" width="5" customWidth="1"/>
    <col min="2" max="2" width="4" customWidth="1"/>
    <col min="3" max="3" width="9.85546875" bestFit="1" customWidth="1"/>
    <col min="4" max="4" width="11.140625" bestFit="1" customWidth="1"/>
    <col min="5" max="5" width="5.7109375" bestFit="1" customWidth="1"/>
    <col min="6" max="6" width="10.85546875" bestFit="1" customWidth="1"/>
    <col min="9" max="9" width="11.140625" bestFit="1" customWidth="1"/>
    <col min="10" max="12" width="9.85546875" bestFit="1" customWidth="1"/>
    <col min="14" max="14" width="17.28515625" bestFit="1" customWidth="1"/>
    <col min="15" max="17" width="10" bestFit="1" customWidth="1"/>
  </cols>
  <sheetData>
    <row r="1" spans="2:18" x14ac:dyDescent="0.25">
      <c r="B1" s="1"/>
      <c r="C1" s="1"/>
      <c r="D1" s="1"/>
      <c r="E1" s="1"/>
      <c r="F1" s="1"/>
      <c r="G1" s="1"/>
      <c r="H1" s="1"/>
      <c r="I1" s="1" t="s">
        <v>14</v>
      </c>
      <c r="J1" s="1"/>
      <c r="K1" s="1"/>
      <c r="L1" s="1"/>
      <c r="M1" s="1"/>
      <c r="N1" s="1" t="s">
        <v>20</v>
      </c>
      <c r="O1" s="1"/>
      <c r="P1" s="1"/>
      <c r="Q1" s="1"/>
      <c r="R1" s="1"/>
    </row>
    <row r="2" spans="2:18" x14ac:dyDescent="0.25">
      <c r="B2" s="2" t="s">
        <v>5</v>
      </c>
      <c r="C2" s="1"/>
      <c r="D2" s="2" t="s">
        <v>2</v>
      </c>
      <c r="E2" s="1"/>
      <c r="F2" s="1"/>
      <c r="G2" s="1"/>
      <c r="H2" s="1"/>
      <c r="I2" s="2" t="s">
        <v>0</v>
      </c>
      <c r="J2" s="2" t="s">
        <v>11</v>
      </c>
      <c r="K2" s="2" t="s">
        <v>12</v>
      </c>
      <c r="L2" s="2" t="s">
        <v>13</v>
      </c>
      <c r="M2" s="1"/>
      <c r="N2" s="2" t="s">
        <v>0</v>
      </c>
      <c r="O2" s="2" t="s">
        <v>11</v>
      </c>
      <c r="P2" s="2" t="s">
        <v>12</v>
      </c>
      <c r="Q2" s="2" t="s">
        <v>13</v>
      </c>
      <c r="R2" s="1"/>
    </row>
    <row r="3" spans="2:18" x14ac:dyDescent="0.25">
      <c r="B3" s="1"/>
      <c r="C3" s="1"/>
      <c r="D3" s="1"/>
      <c r="E3" s="1"/>
      <c r="F3" s="1"/>
      <c r="G3" s="1"/>
      <c r="H3" s="1"/>
      <c r="I3" s="1" t="s">
        <v>1</v>
      </c>
      <c r="J3" s="3">
        <v>9000</v>
      </c>
      <c r="K3" s="3">
        <v>8500</v>
      </c>
      <c r="L3" s="3">
        <v>8000</v>
      </c>
      <c r="M3" s="1"/>
      <c r="N3" s="1" t="s">
        <v>1</v>
      </c>
      <c r="O3" s="1">
        <f>VLOOKUP(J3,$I$21:$J$25,2,1)</f>
        <v>4</v>
      </c>
      <c r="P3" s="1">
        <f t="shared" ref="P3:P6" si="0">VLOOKUP(K3,$I$21:$J$25,2,1)</f>
        <v>4</v>
      </c>
      <c r="Q3" s="1">
        <f t="shared" ref="Q3:Q6" si="1">VLOOKUP(L3,$I$21:$J$25,2,1)</f>
        <v>4</v>
      </c>
      <c r="R3" s="1"/>
    </row>
    <row r="4" spans="2:18" x14ac:dyDescent="0.25"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1"/>
      <c r="H4" s="1"/>
      <c r="I4" s="1" t="s">
        <v>2</v>
      </c>
      <c r="J4" s="3">
        <v>5000</v>
      </c>
      <c r="K4" s="3">
        <v>9000</v>
      </c>
      <c r="L4" s="3">
        <v>4500</v>
      </c>
      <c r="M4" s="1"/>
      <c r="N4" s="1" t="s">
        <v>2</v>
      </c>
      <c r="O4" s="1">
        <f t="shared" ref="O4:O6" si="2">VLOOKUP(J4,$I$21:$J$25,2,1)</f>
        <v>2</v>
      </c>
      <c r="P4" s="1">
        <f t="shared" si="0"/>
        <v>4</v>
      </c>
      <c r="Q4" s="1">
        <f t="shared" si="1"/>
        <v>2</v>
      </c>
      <c r="R4" s="1"/>
    </row>
    <row r="5" spans="2:18" ht="15.75" x14ac:dyDescent="0.3">
      <c r="B5" s="8">
        <v>1</v>
      </c>
      <c r="C5" s="8" t="s">
        <v>11</v>
      </c>
      <c r="D5" s="9">
        <f>VLOOKUP($D$2,$I$9:$L$13,ROW()-3,0)</f>
        <v>0.25</v>
      </c>
      <c r="E5" s="8">
        <f>VLOOKUP($D$2,$N$2:$Q$6,ROW()-3,0)</f>
        <v>2</v>
      </c>
      <c r="F5" s="10" t="str">
        <f>REPT("g",E5)</f>
        <v>gg</v>
      </c>
      <c r="G5" s="1"/>
      <c r="H5" s="1"/>
      <c r="I5" s="1" t="s">
        <v>3</v>
      </c>
      <c r="J5" s="3">
        <v>7000</v>
      </c>
      <c r="K5" s="3">
        <v>4000</v>
      </c>
      <c r="L5" s="3">
        <v>6000</v>
      </c>
      <c r="M5" s="1"/>
      <c r="N5" s="1" t="s">
        <v>3</v>
      </c>
      <c r="O5" s="1">
        <f t="shared" si="2"/>
        <v>3</v>
      </c>
      <c r="P5" s="1">
        <f t="shared" si="0"/>
        <v>2</v>
      </c>
      <c r="Q5" s="1">
        <f t="shared" si="1"/>
        <v>3</v>
      </c>
      <c r="R5" s="1"/>
    </row>
    <row r="6" spans="2:18" ht="15.75" x14ac:dyDescent="0.3">
      <c r="B6" s="8">
        <v>2</v>
      </c>
      <c r="C6" s="8" t="s">
        <v>12</v>
      </c>
      <c r="D6" s="9">
        <f t="shared" ref="D6:D7" si="3">VLOOKUP($D$2,$I$9:$L$13,ROW()-3,0)</f>
        <v>0.5</v>
      </c>
      <c r="E6" s="8">
        <f t="shared" ref="E6:E7" si="4">VLOOKUP($D$2,$N$2:$Q$6,ROW()-3,0)</f>
        <v>4</v>
      </c>
      <c r="F6" s="10" t="str">
        <f t="shared" ref="F6:F7" si="5">REPT("g",E6)</f>
        <v>gggg</v>
      </c>
      <c r="G6" s="1"/>
      <c r="H6" s="1"/>
      <c r="I6" s="1" t="s">
        <v>4</v>
      </c>
      <c r="J6" s="3">
        <v>2500</v>
      </c>
      <c r="K6" s="3">
        <v>4000</v>
      </c>
      <c r="L6" s="3">
        <v>8000</v>
      </c>
      <c r="M6" s="1"/>
      <c r="N6" s="1" t="s">
        <v>4</v>
      </c>
      <c r="O6" s="1">
        <f t="shared" si="2"/>
        <v>1</v>
      </c>
      <c r="P6" s="1">
        <f t="shared" si="0"/>
        <v>2</v>
      </c>
      <c r="Q6" s="1">
        <f t="shared" si="1"/>
        <v>4</v>
      </c>
      <c r="R6" s="1"/>
    </row>
    <row r="7" spans="2:18" ht="15.75" x14ac:dyDescent="0.3">
      <c r="B7" s="8">
        <v>3</v>
      </c>
      <c r="C7" s="8" t="s">
        <v>13</v>
      </c>
      <c r="D7" s="9">
        <f t="shared" si="3"/>
        <v>0.25</v>
      </c>
      <c r="E7" s="8">
        <f t="shared" si="4"/>
        <v>2</v>
      </c>
      <c r="F7" s="10" t="str">
        <f t="shared" si="5"/>
        <v>gg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12" t="s">
        <v>21</v>
      </c>
      <c r="C8" s="12"/>
      <c r="D8" s="11">
        <f>SUM(D5:D7)</f>
        <v>1</v>
      </c>
      <c r="E8" s="13">
        <f>E5*D5+E6*D6+E7*D7</f>
        <v>3</v>
      </c>
      <c r="F8" s="13"/>
      <c r="G8" s="1"/>
      <c r="H8" s="1"/>
      <c r="I8" s="1" t="s">
        <v>8</v>
      </c>
      <c r="J8" s="1"/>
      <c r="K8" s="1"/>
      <c r="L8" s="1"/>
      <c r="M8" s="1"/>
      <c r="N8" s="1"/>
      <c r="O8" s="1"/>
      <c r="P8" s="1"/>
      <c r="Q8" s="1"/>
      <c r="R8" s="1"/>
    </row>
    <row r="9" spans="2:18" x14ac:dyDescent="0.25">
      <c r="B9" s="1"/>
      <c r="C9" s="1"/>
      <c r="D9" s="1"/>
      <c r="E9" s="1"/>
      <c r="F9" s="1"/>
      <c r="G9" s="1"/>
      <c r="H9" s="1"/>
      <c r="I9" s="2" t="s">
        <v>0</v>
      </c>
      <c r="J9" s="2" t="s">
        <v>11</v>
      </c>
      <c r="K9" s="2" t="s">
        <v>12</v>
      </c>
      <c r="L9" s="2" t="s">
        <v>13</v>
      </c>
      <c r="M9" s="1"/>
      <c r="N9" s="2" t="s">
        <v>22</v>
      </c>
      <c r="O9" s="1"/>
      <c r="P9" s="1"/>
      <c r="Q9" s="1"/>
      <c r="R9" s="1"/>
    </row>
    <row r="10" spans="2:18" x14ac:dyDescent="0.25">
      <c r="B10" s="1"/>
      <c r="C10" s="1"/>
      <c r="D10" s="1"/>
      <c r="E10" s="1"/>
      <c r="F10" s="1"/>
      <c r="G10" s="1"/>
      <c r="H10" s="1"/>
      <c r="I10" s="1" t="s">
        <v>1</v>
      </c>
      <c r="J10" s="4">
        <v>0.3</v>
      </c>
      <c r="K10" s="4">
        <v>0.4</v>
      </c>
      <c r="L10" s="4">
        <v>0.3</v>
      </c>
      <c r="M10" s="1"/>
      <c r="N10" s="1" t="s">
        <v>9</v>
      </c>
      <c r="O10" s="1">
        <f>E8</f>
        <v>3</v>
      </c>
      <c r="P10" s="1">
        <f>O10/4*180</f>
        <v>135</v>
      </c>
      <c r="Q10" s="1"/>
      <c r="R10" s="1"/>
    </row>
    <row r="11" spans="2:18" x14ac:dyDescent="0.25">
      <c r="B11" s="1"/>
      <c r="C11" s="1"/>
      <c r="D11" s="1"/>
      <c r="E11" s="1"/>
      <c r="F11" s="1"/>
      <c r="G11" s="1"/>
      <c r="H11" s="1"/>
      <c r="I11" s="1" t="s">
        <v>2</v>
      </c>
      <c r="J11" s="4">
        <v>0.25</v>
      </c>
      <c r="K11" s="4">
        <v>0.5</v>
      </c>
      <c r="L11" s="4">
        <v>0.25</v>
      </c>
      <c r="M11" s="1"/>
      <c r="N11" s="1" t="s">
        <v>23</v>
      </c>
      <c r="O11" s="1">
        <f>4-O10</f>
        <v>1</v>
      </c>
      <c r="P11" s="1">
        <f>O11/4*180</f>
        <v>45</v>
      </c>
      <c r="Q11" s="1"/>
      <c r="R11" s="1"/>
    </row>
    <row r="12" spans="2:18" x14ac:dyDescent="0.25">
      <c r="B12" s="1"/>
      <c r="C12" s="1"/>
      <c r="D12" s="1"/>
      <c r="E12" s="1"/>
      <c r="F12" s="1"/>
      <c r="G12" s="1"/>
      <c r="H12" s="1"/>
      <c r="I12" s="1" t="s">
        <v>3</v>
      </c>
      <c r="J12" s="4">
        <v>0.4</v>
      </c>
      <c r="K12" s="4">
        <v>0.3</v>
      </c>
      <c r="L12" s="4">
        <v>0.3</v>
      </c>
      <c r="M12" s="1"/>
      <c r="N12" s="1" t="s">
        <v>24</v>
      </c>
      <c r="O12" s="1"/>
      <c r="P12" s="1">
        <v>180</v>
      </c>
      <c r="Q12" s="1"/>
      <c r="R12" s="1"/>
    </row>
    <row r="13" spans="2:18" x14ac:dyDescent="0.25">
      <c r="B13" s="1"/>
      <c r="C13" s="1"/>
      <c r="D13" s="1"/>
      <c r="E13" s="1"/>
      <c r="F13" s="1"/>
      <c r="G13" s="1"/>
      <c r="H13" s="1"/>
      <c r="I13" s="1" t="s">
        <v>4</v>
      </c>
      <c r="J13" s="4">
        <v>0.3</v>
      </c>
      <c r="K13" s="4">
        <v>0.3</v>
      </c>
      <c r="L13" s="4">
        <v>0.4</v>
      </c>
      <c r="M13" s="1"/>
      <c r="N13" s="1"/>
      <c r="O13" s="1"/>
      <c r="P13" s="1"/>
      <c r="Q13" s="1"/>
      <c r="R13" s="1"/>
    </row>
    <row r="14" spans="2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25</v>
      </c>
      <c r="O14" s="1"/>
      <c r="P14" s="1">
        <f>IF(O10&lt;2,P10,0)</f>
        <v>0</v>
      </c>
      <c r="Q14" s="1"/>
      <c r="R14" s="1"/>
    </row>
    <row r="15" spans="2:18" x14ac:dyDescent="0.25">
      <c r="B15" s="1"/>
      <c r="C15" s="1"/>
      <c r="D15" s="1"/>
      <c r="E15" s="1"/>
      <c r="F15" s="1"/>
      <c r="G15" s="1"/>
      <c r="H15" s="1"/>
      <c r="I15" s="1" t="s">
        <v>19</v>
      </c>
      <c r="J15" s="1"/>
      <c r="K15" s="1"/>
      <c r="L15" s="1"/>
      <c r="M15" s="1"/>
      <c r="N15" s="1" t="s">
        <v>26</v>
      </c>
      <c r="O15" s="1"/>
      <c r="P15" s="1">
        <f>IF(AND(O10&gt;=2,O10&lt;3),P10,0)</f>
        <v>0</v>
      </c>
      <c r="Q15" s="1"/>
      <c r="R15" s="1"/>
    </row>
    <row r="16" spans="2:18" x14ac:dyDescent="0.25">
      <c r="B16" s="1"/>
      <c r="C16" s="1"/>
      <c r="D16" s="1"/>
      <c r="E16" s="1"/>
      <c r="F16" s="1"/>
      <c r="G16" s="1"/>
      <c r="H16" s="1"/>
      <c r="I16" s="2" t="s">
        <v>7</v>
      </c>
      <c r="J16" s="5">
        <v>4</v>
      </c>
      <c r="K16" s="5">
        <v>3</v>
      </c>
      <c r="L16" s="5">
        <v>2</v>
      </c>
      <c r="M16" s="5">
        <v>1</v>
      </c>
      <c r="N16" s="1" t="s">
        <v>27</v>
      </c>
      <c r="O16" s="1"/>
      <c r="P16" s="1">
        <f>IF(AND(O10&gt;=3,O10&lt;4),P10,0)</f>
        <v>135</v>
      </c>
      <c r="Q16" s="1"/>
      <c r="R16" s="1"/>
    </row>
    <row r="17" spans="2:18" x14ac:dyDescent="0.25">
      <c r="B17" s="1"/>
      <c r="C17" s="1"/>
      <c r="D17" s="1"/>
      <c r="E17" s="1"/>
      <c r="F17" s="1"/>
      <c r="G17" s="1"/>
      <c r="H17" s="1"/>
      <c r="I17" s="6" t="s">
        <v>11</v>
      </c>
      <c r="J17" s="1" t="s">
        <v>16</v>
      </c>
      <c r="K17" s="1" t="s">
        <v>15</v>
      </c>
      <c r="L17" s="1" t="s">
        <v>17</v>
      </c>
      <c r="M17" s="1" t="s">
        <v>18</v>
      </c>
      <c r="N17" s="1" t="s">
        <v>28</v>
      </c>
      <c r="O17" s="1"/>
      <c r="P17" s="1">
        <f>IF(O10=4,P10,0)</f>
        <v>0</v>
      </c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6" t="s">
        <v>12</v>
      </c>
      <c r="J18" s="1" t="s">
        <v>16</v>
      </c>
      <c r="K18" s="1" t="s">
        <v>15</v>
      </c>
      <c r="L18" s="1" t="s">
        <v>17</v>
      </c>
      <c r="M18" s="1" t="s">
        <v>18</v>
      </c>
      <c r="N18" s="1" t="s">
        <v>23</v>
      </c>
      <c r="O18" s="1"/>
      <c r="P18" s="1">
        <f>P11</f>
        <v>45</v>
      </c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6" t="s">
        <v>13</v>
      </c>
      <c r="J19" s="1" t="s">
        <v>16</v>
      </c>
      <c r="K19" s="1" t="s">
        <v>15</v>
      </c>
      <c r="L19" s="1" t="s">
        <v>17</v>
      </c>
      <c r="M19" s="1" t="s">
        <v>18</v>
      </c>
      <c r="N19" s="1" t="s">
        <v>24</v>
      </c>
      <c r="O19" s="1"/>
      <c r="P19" s="1">
        <f>P12</f>
        <v>180</v>
      </c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2" t="s">
        <v>14</v>
      </c>
      <c r="J21" s="2" t="s">
        <v>9</v>
      </c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>
        <v>0</v>
      </c>
      <c r="J22" s="1">
        <v>1</v>
      </c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>
        <v>4000</v>
      </c>
      <c r="J23" s="1">
        <v>2</v>
      </c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>
        <v>6000</v>
      </c>
      <c r="J24" s="1">
        <v>3</v>
      </c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>
        <v>8000</v>
      </c>
      <c r="J25" s="1">
        <v>4</v>
      </c>
      <c r="K25" s="1"/>
      <c r="L25" s="1"/>
      <c r="M25" s="1"/>
      <c r="N25" s="1"/>
      <c r="O25" s="1"/>
      <c r="P25" s="1"/>
      <c r="Q25" s="1"/>
      <c r="R25" s="1"/>
    </row>
  </sheetData>
  <mergeCells count="2">
    <mergeCell ref="B8:C8"/>
    <mergeCell ref="E8:F8"/>
  </mergeCells>
  <conditionalFormatting sqref="F5:F7">
    <cfRule type="cellIs" dxfId="3" priority="1" operator="equal">
      <formula>"gggg"</formula>
    </cfRule>
    <cfRule type="cellIs" dxfId="2" priority="2" operator="equal">
      <formula>"ggg"</formula>
    </cfRule>
    <cfRule type="cellIs" dxfId="1" priority="3" operator="equal">
      <formula>"gg"</formula>
    </cfRule>
    <cfRule type="cellIs" dxfId="0" priority="4" operator="equal">
      <formula>"g"</formula>
    </cfRule>
  </conditionalFormatting>
  <dataValidations count="1">
    <dataValidation type="list" allowBlank="1" showInputMessage="1" showErrorMessage="1" sqref="D2">
      <formula1>$I$3:$I$6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Gufron Gozali</dc:creator>
  <cp:lastModifiedBy>Gufron Gozali</cp:lastModifiedBy>
  <dcterms:created xsi:type="dcterms:W3CDTF">2019-08-14T03:30:30Z</dcterms:created>
  <dcterms:modified xsi:type="dcterms:W3CDTF">2019-08-14T10:56:08Z</dcterms:modified>
</cp:coreProperties>
</file>