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行权估算金额" sheetId="1" r:id="rId1"/>
    <sheet name="收盘价" sheetId="4" r:id="rId2"/>
  </sheets>
  <definedNames>
    <definedName name="_xlnm._FilterDatabase" localSheetId="0" hidden="1">行权估算金额!$A$1:$K$127</definedName>
    <definedName name="_xlnm.Print_Area" localSheetId="0">行权估算金额!$A$1:$K$127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<sst xmlns="http://schemas.openxmlformats.org/spreadsheetml/2006/main" count="645" uniqueCount="518">
  <si>
    <t>序号</t>
  </si>
  <si>
    <t>股票编号</t>
  </si>
  <si>
    <t>正股名称</t>
  </si>
  <si>
    <t>HKATS
代号</t>
  </si>
  <si>
    <t>合约买卖单位
(股数)</t>
  </si>
  <si>
    <t>正股买卖
单位倍数</t>
  </si>
  <si>
    <t>期权类别</t>
  </si>
  <si>
    <t>收盘价</t>
  </si>
  <si>
    <t>平值期权
行权价</t>
  </si>
  <si>
    <t>行权金估算</t>
  </si>
  <si>
    <t>比亚迪股份有限公司</t>
  </si>
  <si>
    <t>BYD</t>
  </si>
  <si>
    <t>美团</t>
  </si>
  <si>
    <t>MET</t>
  </si>
  <si>
    <t>华夏沪深300指数ETF</t>
  </si>
  <si>
    <t>AMC</t>
  </si>
  <si>
    <t>新鸿基地产发展有限公司</t>
  </si>
  <si>
    <t>SHK</t>
  </si>
  <si>
    <t>京东集团股份有限公司</t>
  </si>
  <si>
    <t>JDC</t>
  </si>
  <si>
    <t>恒生中国企业指数上市基金</t>
  </si>
  <si>
    <t>HCF</t>
  </si>
  <si>
    <t>iShares安硕富时A50中国指數ETF</t>
  </si>
  <si>
    <t>A50</t>
  </si>
  <si>
    <t>网易</t>
  </si>
  <si>
    <t>NTE</t>
  </si>
  <si>
    <t>携程集团有限公司 </t>
  </si>
  <si>
    <t>TRP</t>
  </si>
  <si>
    <t>CSOP富时中国A50 ETF</t>
  </si>
  <si>
    <t>CSA</t>
  </si>
  <si>
    <t>友邦保险控股有限公司</t>
  </si>
  <si>
    <t>AIA</t>
  </si>
  <si>
    <t>洛阳栾川钼业集团股份有限公司 </t>
  </si>
  <si>
    <t>MOL</t>
  </si>
  <si>
    <t>吉利汽车控股有限公司</t>
  </si>
  <si>
    <t>GAH</t>
  </si>
  <si>
    <t>创科实业有限公司</t>
  </si>
  <si>
    <t>TIC</t>
  </si>
  <si>
    <t>舜宇光学科技(集团)有限公司</t>
  </si>
  <si>
    <t>SNO</t>
  </si>
  <si>
    <t>阿里巴巴集团控股有限公司</t>
  </si>
  <si>
    <t>ALB</t>
  </si>
  <si>
    <t>中芯国际集成电路制造有限公司</t>
  </si>
  <si>
    <t>SMC</t>
  </si>
  <si>
    <t>腾讯控股有限公司</t>
  </si>
  <si>
    <t>TCH</t>
  </si>
  <si>
    <t>信达生物制药</t>
  </si>
  <si>
    <t>INB</t>
  </si>
  <si>
    <t>银河娱乐集团有限公司</t>
  </si>
  <si>
    <t>GLX</t>
  </si>
  <si>
    <t>领展房地产投资信托基金</t>
  </si>
  <si>
    <t>LNK</t>
  </si>
  <si>
    <t>中国农业银行股份有限公司</t>
  </si>
  <si>
    <t>XAB</t>
  </si>
  <si>
    <t>中国移动有限公司</t>
  </si>
  <si>
    <t>CHT</t>
  </si>
  <si>
    <t>香港交易及结算所有限公司</t>
  </si>
  <si>
    <t>HEX</t>
  </si>
  <si>
    <t>紫金矿业集团股份有限公司</t>
  </si>
  <si>
    <t>ZJM</t>
  </si>
  <si>
    <t>商汤集团股份有限公司</t>
  </si>
  <si>
    <t>SET</t>
  </si>
  <si>
    <t>长江实业集团有限公司</t>
  </si>
  <si>
    <t>CKP</t>
  </si>
  <si>
    <t>中国海外发展有限公司 </t>
  </si>
  <si>
    <t>COL</t>
  </si>
  <si>
    <t>申洲国际集团控股有限公司</t>
  </si>
  <si>
    <t>SHZ</t>
  </si>
  <si>
    <t>中电控股有限公司</t>
  </si>
  <si>
    <t>CLP</t>
  </si>
  <si>
    <t>太古股份有限公司'A'</t>
  </si>
  <si>
    <t>SWA</t>
  </si>
  <si>
    <t>农夫山泉股份有限公司 </t>
  </si>
  <si>
    <t>NFU</t>
  </si>
  <si>
    <t>中远海运控股股份有限公司</t>
  </si>
  <si>
    <t>COS</t>
  </si>
  <si>
    <t>比亚迪电子（国际）有限公司</t>
  </si>
  <si>
    <t>BYE</t>
  </si>
  <si>
    <t>瑞声科技控股有限公司</t>
  </si>
  <si>
    <t>AAC</t>
  </si>
  <si>
    <t>中国太平洋保险（集团）股份有限公司</t>
  </si>
  <si>
    <t>CPI</t>
  </si>
  <si>
    <t>中国广核电力股份有限公司</t>
  </si>
  <si>
    <t>CGN</t>
  </si>
  <si>
    <t>金山软件有限公司</t>
  </si>
  <si>
    <t>KSO</t>
  </si>
  <si>
    <t>快手科技</t>
  </si>
  <si>
    <t>KST</t>
  </si>
  <si>
    <t>汇丰控股有限公司</t>
  </si>
  <si>
    <t>HKB</t>
  </si>
  <si>
    <t>新华人寿保险股份有限公司</t>
  </si>
  <si>
    <t>NCL</t>
  </si>
  <si>
    <t>中国平安保险(集团)股份有限公司</t>
  </si>
  <si>
    <t>PAI</t>
  </si>
  <si>
    <t>恒基兆业地产有限公司</t>
  </si>
  <si>
    <t>HLD</t>
  </si>
  <si>
    <t>中信证券股份有限公司</t>
  </si>
  <si>
    <t>CTS</t>
  </si>
  <si>
    <t>中国邮政储蓄银行股份有限公司</t>
  </si>
  <si>
    <t>XPB</t>
  </si>
  <si>
    <t>中国人民财产保险股份有限公司</t>
  </si>
  <si>
    <t>PIC</t>
  </si>
  <si>
    <t>电能实业有限公司</t>
  </si>
  <si>
    <t>HEH</t>
  </si>
  <si>
    <t>小米集团</t>
  </si>
  <si>
    <t>MIU</t>
  </si>
  <si>
    <t>理想汽车 </t>
  </si>
  <si>
    <t>LAU</t>
  </si>
  <si>
    <t>九龙仓集团有限公司</t>
  </si>
  <si>
    <t>WHL</t>
  </si>
  <si>
    <t>招商银行股份有限公司</t>
  </si>
  <si>
    <t>CMB</t>
  </si>
  <si>
    <t>长江和记实业有限公司</t>
  </si>
  <si>
    <t>CKH</t>
  </si>
  <si>
    <t>兖矿能源集团股份有限公司</t>
  </si>
  <si>
    <t>YZC</t>
  </si>
  <si>
    <t>联想集团有限公司</t>
  </si>
  <si>
    <t>LEN</t>
  </si>
  <si>
    <t>中国海洋石油有限公司</t>
  </si>
  <si>
    <t>CNC</t>
  </si>
  <si>
    <t>中国人民保险集团股份有限公司</t>
  </si>
  <si>
    <t>PIN</t>
  </si>
  <si>
    <t>安踏体育用品有限公司</t>
  </si>
  <si>
    <t>ANA</t>
  </si>
  <si>
    <t>中国蒙牛乳业有限公司</t>
  </si>
  <si>
    <t>MEN</t>
  </si>
  <si>
    <t>信义玻璃控股有限公司</t>
  </si>
  <si>
    <t>GHL</t>
  </si>
  <si>
    <t>金蝶国际软件集团有限公司</t>
  </si>
  <si>
    <t>KDS</t>
  </si>
  <si>
    <t>中国生物制药有限公司</t>
  </si>
  <si>
    <t>SBO</t>
  </si>
  <si>
    <t>海底捞国际控股有限公司</t>
  </si>
  <si>
    <t>HDO</t>
  </si>
  <si>
    <t>国药控股股份有限公司</t>
  </si>
  <si>
    <t>SNP</t>
  </si>
  <si>
    <t>中国神华能源股份有限公司</t>
  </si>
  <si>
    <t>CSE</t>
  </si>
  <si>
    <t>众安在线财产保险股份有限公司</t>
  </si>
  <si>
    <t>ZAO</t>
  </si>
  <si>
    <t>中国人寿保险股份有限公司</t>
  </si>
  <si>
    <t>CLI</t>
  </si>
  <si>
    <t>京东健康股份有限公司</t>
  </si>
  <si>
    <t>JDH</t>
  </si>
  <si>
    <t>百度集团股份有限公司</t>
  </si>
  <si>
    <t>BIU</t>
  </si>
  <si>
    <t>昆伦能源有限公司</t>
  </si>
  <si>
    <t>KLE</t>
  </si>
  <si>
    <t>万洲国际有限公司</t>
  </si>
  <si>
    <t>WHG</t>
  </si>
  <si>
    <t>江西铜业股份有限公司</t>
  </si>
  <si>
    <t>JXC</t>
  </si>
  <si>
    <t>香港铁路有限公司</t>
  </si>
  <si>
    <t>MTR</t>
  </si>
  <si>
    <t>华润置地有限公司</t>
  </si>
  <si>
    <t>CRL</t>
  </si>
  <si>
    <t>中升集团控股有限公司</t>
  </si>
  <si>
    <t>ZSH</t>
  </si>
  <si>
    <t>中国联合网络通信（香港）股份有限公司</t>
  </si>
  <si>
    <t>CHU</t>
  </si>
  <si>
    <t>恒安国际集团有限公司</t>
  </si>
  <si>
    <t>HGN</t>
  </si>
  <si>
    <t>哔哩哔哩集团股份有限公司</t>
  </si>
  <si>
    <t>BLI</t>
  </si>
  <si>
    <t>中国石油天然气股份有限公司</t>
  </si>
  <si>
    <t>PEC</t>
  </si>
  <si>
    <t>中银香港(控股)有限公司</t>
  </si>
  <si>
    <t>BOC</t>
  </si>
  <si>
    <t>石药集团有限公司</t>
  </si>
  <si>
    <t>CSP</t>
  </si>
  <si>
    <t>中国铝业股份有限公司  </t>
  </si>
  <si>
    <t>ALC</t>
  </si>
  <si>
    <t>广州汽车集团股份有限公司</t>
  </si>
  <si>
    <t>GAC</t>
  </si>
  <si>
    <t>安徽海螺水泥股份有限公司</t>
  </si>
  <si>
    <t>ACC</t>
  </si>
  <si>
    <t>万科企业股份有限公司</t>
  </si>
  <si>
    <t>VNK</t>
  </si>
  <si>
    <t>盈富基金</t>
  </si>
  <si>
    <t>TRF</t>
  </si>
  <si>
    <t>阿里健康信息技术有限公司</t>
  </si>
  <si>
    <t>ALH</t>
  </si>
  <si>
    <t>中国鐡塔股份有限公司</t>
  </si>
  <si>
    <t>XTW</t>
  </si>
  <si>
    <t>百威亚太控股有限公司</t>
  </si>
  <si>
    <t>BUD</t>
  </si>
  <si>
    <t>中国石油化工股份有限公司</t>
  </si>
  <si>
    <t>CPC</t>
  </si>
  <si>
    <t>小鹏汽车有限公司</t>
  </si>
  <si>
    <t>PEN</t>
  </si>
  <si>
    <t>中国中煤能源股份有限公司</t>
  </si>
  <si>
    <t>CCE</t>
  </si>
  <si>
    <t>恒生银行有限公司</t>
  </si>
  <si>
    <t>HSB</t>
  </si>
  <si>
    <t>华能国际电力股份有限公司</t>
  </si>
  <si>
    <t>HNP</t>
  </si>
  <si>
    <t>中国中信股份有限公司</t>
  </si>
  <si>
    <t>CIT</t>
  </si>
  <si>
    <t>李宁有限公司</t>
  </si>
  <si>
    <t>LNI</t>
  </si>
  <si>
    <t>新世界发展有限公司</t>
  </si>
  <si>
    <t>NWD</t>
  </si>
  <si>
    <t>药明生物技术有限公司</t>
  </si>
  <si>
    <t>WXB</t>
  </si>
  <si>
    <t>中国电信股份有限公司</t>
  </si>
  <si>
    <t>CTC</t>
  </si>
  <si>
    <t>中国民生银行股份有限公司</t>
  </si>
  <si>
    <t>MSB</t>
  </si>
  <si>
    <t>微博股份有限公司</t>
  </si>
  <si>
    <t>WEB</t>
  </si>
  <si>
    <t>国泰航空有限公司</t>
  </si>
  <si>
    <t>CPA</t>
  </si>
  <si>
    <t>中国国际航空股份有限公司</t>
  </si>
  <si>
    <t>AIR</t>
  </si>
  <si>
    <t>信义光能控股有限公司</t>
  </si>
  <si>
    <t>SHL</t>
  </si>
  <si>
    <t>金沙中国有限公司</t>
  </si>
  <si>
    <t>SAN</t>
  </si>
  <si>
    <t>长城汽车股份有限公司</t>
  </si>
  <si>
    <t>GWM</t>
  </si>
  <si>
    <t>中国信达资产管理股份有限公司</t>
  </si>
  <si>
    <t>CDA</t>
  </si>
  <si>
    <t>平安健康医疗科技有限公司</t>
  </si>
  <si>
    <t>PHT</t>
  </si>
  <si>
    <t>融创中国控股有限公司</t>
  </si>
  <si>
    <t>SUN</t>
  </si>
  <si>
    <t>海通证券股份有限公司</t>
  </si>
  <si>
    <t>HAI</t>
  </si>
  <si>
    <t>中国建材股份有限公司</t>
  </si>
  <si>
    <t>NBM</t>
  </si>
  <si>
    <t>香港中华煤气有限公司</t>
  </si>
  <si>
    <t>HKG</t>
  </si>
  <si>
    <t>中国建设银行股份有限公司</t>
  </si>
  <si>
    <t>XCC</t>
  </si>
  <si>
    <t>交通银行股份有限公司</t>
  </si>
  <si>
    <t>BCM</t>
  </si>
  <si>
    <t>中国旺旺控股有限公司</t>
  </si>
  <si>
    <t>WWC</t>
  </si>
  <si>
    <t>中信银行股份有限公司</t>
  </si>
  <si>
    <t>CTB</t>
  </si>
  <si>
    <t>东风汽车集团股份有限公司</t>
  </si>
  <si>
    <t>DFM</t>
  </si>
  <si>
    <t>中国交通建设股份有限公司</t>
  </si>
  <si>
    <t>CCC</t>
  </si>
  <si>
    <t>中国工商银行股份有限公司</t>
  </si>
  <si>
    <t>XIC</t>
  </si>
  <si>
    <t>美高梅中国控股有限公司</t>
  </si>
  <si>
    <t>MGM</t>
  </si>
  <si>
    <t>江西赣锋锂业集团股份有限公司</t>
  </si>
  <si>
    <t>GLI</t>
  </si>
  <si>
    <t>中国中铁股份有限公司</t>
  </si>
  <si>
    <t>CRG</t>
  </si>
  <si>
    <t>中国银行股份有限公司</t>
  </si>
  <si>
    <t>XBC</t>
  </si>
  <si>
    <t>中国铁建股份有限公司</t>
  </si>
  <si>
    <t>CRC</t>
  </si>
  <si>
    <t>碧桂园控股有限公司</t>
  </si>
  <si>
    <t>COG</t>
  </si>
  <si>
    <t>东亚银行有限公司</t>
  </si>
  <si>
    <t>BEA</t>
  </si>
  <si>
    <t>中国恒大集团</t>
  </si>
  <si>
    <t>EVG</t>
  </si>
  <si>
    <t>股票代码</t>
  </si>
  <si>
    <t>日期</t>
  </si>
  <si>
    <t>收盘</t>
  </si>
  <si>
    <t>平值期权行权价</t>
  </si>
  <si>
    <t>01211</t>
  </si>
  <si>
    <t>2024/10/03</t>
  </si>
  <si>
    <t>299.000</t>
  </si>
  <si>
    <t>03690</t>
  </si>
  <si>
    <t>205.000</t>
  </si>
  <si>
    <t>03188</t>
  </si>
  <si>
    <t>50.680</t>
  </si>
  <si>
    <t>00016</t>
  </si>
  <si>
    <t>90.000</t>
  </si>
  <si>
    <t>09618</t>
  </si>
  <si>
    <t>170.400</t>
  </si>
  <si>
    <t>02828</t>
  </si>
  <si>
    <t>80.700</t>
  </si>
  <si>
    <t>02823</t>
  </si>
  <si>
    <t>16.120</t>
  </si>
  <si>
    <t>09999</t>
  </si>
  <si>
    <t>160.600</t>
  </si>
  <si>
    <t>09961</t>
  </si>
  <si>
    <t>507.500</t>
  </si>
  <si>
    <t>02822</t>
  </si>
  <si>
    <t>15.230</t>
  </si>
  <si>
    <t>01299</t>
  </si>
  <si>
    <t>71.750</t>
  </si>
  <si>
    <t>03993</t>
  </si>
  <si>
    <t>7.810</t>
  </si>
  <si>
    <t>00175</t>
  </si>
  <si>
    <t>12.520</t>
  </si>
  <si>
    <t>00669</t>
  </si>
  <si>
    <t>120.400</t>
  </si>
  <si>
    <t>02382</t>
  </si>
  <si>
    <t>57.450</t>
  </si>
  <si>
    <t>09988</t>
  </si>
  <si>
    <t>110.000</t>
  </si>
  <si>
    <t>00981</t>
  </si>
  <si>
    <t>21.150</t>
  </si>
  <si>
    <t>00700</t>
  </si>
  <si>
    <t>466.200</t>
  </si>
  <si>
    <t>01801</t>
  </si>
  <si>
    <t>45.900</t>
  </si>
  <si>
    <t>00027</t>
  </si>
  <si>
    <t>39.200</t>
  </si>
  <si>
    <t>00823</t>
  </si>
  <si>
    <t>39.150</t>
  </si>
  <si>
    <t>01288</t>
  </si>
  <si>
    <t>3.760</t>
  </si>
  <si>
    <t>00941</t>
  </si>
  <si>
    <t>75.200</t>
  </si>
  <si>
    <t>00388</t>
  </si>
  <si>
    <t>367.400</t>
  </si>
  <si>
    <t>02899</t>
  </si>
  <si>
    <t>18.020</t>
  </si>
  <si>
    <t>00020</t>
  </si>
  <si>
    <t>1.770</t>
  </si>
  <si>
    <t>01113</t>
  </si>
  <si>
    <t>35.100</t>
  </si>
  <si>
    <t>00688</t>
  </si>
  <si>
    <t>17.540</t>
  </si>
  <si>
    <t>02313</t>
  </si>
  <si>
    <t>69.700</t>
  </si>
  <si>
    <t>00002</t>
  </si>
  <si>
    <t>68.900</t>
  </si>
  <si>
    <t>00019</t>
  </si>
  <si>
    <t>68.650</t>
  </si>
  <si>
    <t>09633</t>
  </si>
  <si>
    <t>33.400</t>
  </si>
  <si>
    <t>01919</t>
  </si>
  <si>
    <t>13.140</t>
  </si>
  <si>
    <t>00285</t>
  </si>
  <si>
    <t>32.200</t>
  </si>
  <si>
    <t>02018</t>
  </si>
  <si>
    <t>31.500</t>
  </si>
  <si>
    <t>02601</t>
  </si>
  <si>
    <t>31.000</t>
  </si>
  <si>
    <t>01816</t>
  </si>
  <si>
    <t>3.040</t>
  </si>
  <si>
    <t>03888</t>
  </si>
  <si>
    <t>29.700</t>
  </si>
  <si>
    <t>01024</t>
  </si>
  <si>
    <t>57.200</t>
  </si>
  <si>
    <t>00005</t>
  </si>
  <si>
    <t>69.400</t>
  </si>
  <si>
    <t>01336</t>
  </si>
  <si>
    <t>27.600</t>
  </si>
  <si>
    <t>02318</t>
  </si>
  <si>
    <t>54.900</t>
  </si>
  <si>
    <t>00012</t>
  </si>
  <si>
    <t>26.450</t>
  </si>
  <si>
    <t>06030</t>
  </si>
  <si>
    <t>26.250</t>
  </si>
  <si>
    <t>01658</t>
  </si>
  <si>
    <t>5.120</t>
  </si>
  <si>
    <t>02328</t>
  </si>
  <si>
    <t>12.700</t>
  </si>
  <si>
    <t>00006</t>
  </si>
  <si>
    <t>49.200</t>
  </si>
  <si>
    <t>01810</t>
  </si>
  <si>
    <t>24.050</t>
  </si>
  <si>
    <t>02015</t>
  </si>
  <si>
    <t>114.500</t>
  </si>
  <si>
    <t>00004</t>
  </si>
  <si>
    <t>22.700</t>
  </si>
  <si>
    <t>03968</t>
  </si>
  <si>
    <t>45.350</t>
  </si>
  <si>
    <t>00001</t>
  </si>
  <si>
    <t>44.850</t>
  </si>
  <si>
    <t>01171</t>
  </si>
  <si>
    <t>11.040</t>
  </si>
  <si>
    <t>00992</t>
  </si>
  <si>
    <t>10.820</t>
  </si>
  <si>
    <t>00883</t>
  </si>
  <si>
    <t>20.900</t>
  </si>
  <si>
    <t>01339</t>
  </si>
  <si>
    <t>3.980</t>
  </si>
  <si>
    <t>02020</t>
  </si>
  <si>
    <t>98.800</t>
  </si>
  <si>
    <t>02319</t>
  </si>
  <si>
    <t>19.620</t>
  </si>
  <si>
    <t>00868</t>
  </si>
  <si>
    <t>9.660</t>
  </si>
  <si>
    <t>00268</t>
  </si>
  <si>
    <t>9.650</t>
  </si>
  <si>
    <t>01177</t>
  </si>
  <si>
    <t>3.860</t>
  </si>
  <si>
    <t>06862</t>
  </si>
  <si>
    <t>18.500</t>
  </si>
  <si>
    <t>01099</t>
  </si>
  <si>
    <t>21.950</t>
  </si>
  <si>
    <t>01088</t>
  </si>
  <si>
    <t>35.400</t>
  </si>
  <si>
    <t>06060</t>
  </si>
  <si>
    <t>17.660</t>
  </si>
  <si>
    <t>02628</t>
  </si>
  <si>
    <t>16.940</t>
  </si>
  <si>
    <t>06618</t>
  </si>
  <si>
    <t>33.350</t>
  </si>
  <si>
    <t>09888</t>
  </si>
  <si>
    <t>108.800</t>
  </si>
  <si>
    <t>00135</t>
  </si>
  <si>
    <t>8.070</t>
  </si>
  <si>
    <t>00288</t>
  </si>
  <si>
    <t>6.250</t>
  </si>
  <si>
    <t>00358</t>
  </si>
  <si>
    <t>15.520</t>
  </si>
  <si>
    <t>00066</t>
  </si>
  <si>
    <t>29.800</t>
  </si>
  <si>
    <t>01109</t>
  </si>
  <si>
    <t>29.750</t>
  </si>
  <si>
    <t>00881</t>
  </si>
  <si>
    <t>14.140</t>
  </si>
  <si>
    <t>00762</t>
  </si>
  <si>
    <t>6.820</t>
  </si>
  <si>
    <t>01044</t>
  </si>
  <si>
    <t>27.150</t>
  </si>
  <si>
    <t>09626</t>
  </si>
  <si>
    <t>219.600</t>
  </si>
  <si>
    <t>00857</t>
  </si>
  <si>
    <t>6.550</t>
  </si>
  <si>
    <t>02388</t>
  </si>
  <si>
    <t>25.350</t>
  </si>
  <si>
    <t>01093</t>
  </si>
  <si>
    <t>6.220</t>
  </si>
  <si>
    <t>02600</t>
  </si>
  <si>
    <t>6.160</t>
  </si>
  <si>
    <t>02238</t>
  </si>
  <si>
    <t>00914</t>
  </si>
  <si>
    <t>23.800</t>
  </si>
  <si>
    <t>02202</t>
  </si>
  <si>
    <t>11.860</t>
  </si>
  <si>
    <t>02800</t>
  </si>
  <si>
    <t>22.820</t>
  </si>
  <si>
    <t>00241</t>
  </si>
  <si>
    <t>5.470</t>
  </si>
  <si>
    <t>00788</t>
  </si>
  <si>
    <t>1.060</t>
  </si>
  <si>
    <t>01876</t>
  </si>
  <si>
    <t>10.340</t>
  </si>
  <si>
    <t>00386</t>
  </si>
  <si>
    <t>5.160</t>
  </si>
  <si>
    <t>09868</t>
  </si>
  <si>
    <t>50.400</t>
  </si>
  <si>
    <t>01898</t>
  </si>
  <si>
    <t>10.080</t>
  </si>
  <si>
    <t>00011</t>
  </si>
  <si>
    <t>100.400</t>
  </si>
  <si>
    <t>00902</t>
  </si>
  <si>
    <t>4.750</t>
  </si>
  <si>
    <t>00267</t>
  </si>
  <si>
    <t>9.520</t>
  </si>
  <si>
    <t>02331</t>
  </si>
  <si>
    <t>18.940</t>
  </si>
  <si>
    <t>00017</t>
  </si>
  <si>
    <t>9.390</t>
  </si>
  <si>
    <t>02269</t>
  </si>
  <si>
    <t>18.740</t>
  </si>
  <si>
    <t>00728</t>
  </si>
  <si>
    <t>4.610</t>
  </si>
  <si>
    <t>01988</t>
  </si>
  <si>
    <t>3.320</t>
  </si>
  <si>
    <t>09898</t>
  </si>
  <si>
    <t>82.550</t>
  </si>
  <si>
    <t>00293</t>
  </si>
  <si>
    <t>8.160</t>
  </si>
  <si>
    <t>00753</t>
  </si>
  <si>
    <t>4.130</t>
  </si>
  <si>
    <t>00968</t>
  </si>
  <si>
    <t>4.040</t>
  </si>
  <si>
    <t>01928</t>
  </si>
  <si>
    <t>20.000</t>
  </si>
  <si>
    <t>02333</t>
  </si>
  <si>
    <t>15.380</t>
  </si>
  <si>
    <t>01359</t>
  </si>
  <si>
    <t>1.490</t>
  </si>
  <si>
    <t>01833</t>
  </si>
  <si>
    <t>14.360</t>
  </si>
  <si>
    <t>01918</t>
  </si>
  <si>
    <t>3.630</t>
  </si>
  <si>
    <t>06837</t>
  </si>
  <si>
    <t>3.627</t>
  </si>
  <si>
    <t>03323</t>
  </si>
  <si>
    <t>3.490</t>
  </si>
  <si>
    <t>00003</t>
  </si>
  <si>
    <t>6.460</t>
  </si>
  <si>
    <t>00939</t>
  </si>
  <si>
    <t>6.060</t>
  </si>
  <si>
    <t>03328</t>
  </si>
  <si>
    <t>6.050</t>
  </si>
  <si>
    <t>00151</t>
  </si>
  <si>
    <t>5.670</t>
  </si>
  <si>
    <t>00998</t>
  </si>
  <si>
    <t>5.130</t>
  </si>
  <si>
    <t>00489</t>
  </si>
  <si>
    <t>2.630</t>
  </si>
  <si>
    <t>01800</t>
  </si>
  <si>
    <t>5.030</t>
  </si>
  <si>
    <t>01398</t>
  </si>
  <si>
    <t>4.810</t>
  </si>
  <si>
    <t>02282</t>
  </si>
  <si>
    <t>12.200</t>
  </si>
  <si>
    <t>01772</t>
  </si>
  <si>
    <t>22.550</t>
  </si>
  <si>
    <t>00390</t>
  </si>
  <si>
    <t>4.260</t>
  </si>
  <si>
    <t>03988</t>
  </si>
  <si>
    <t>3.810</t>
  </si>
  <si>
    <t>01186</t>
  </si>
  <si>
    <t>5.620</t>
  </si>
  <si>
    <t>02007</t>
  </si>
  <si>
    <t>0.485</t>
  </si>
  <si>
    <t>00023</t>
  </si>
  <si>
    <t>10.180</t>
  </si>
  <si>
    <t>03333</t>
  </si>
  <si>
    <t>0.163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</si>
</sst>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abSelected="1" workbookViewId="0">
      <pane ySplit="1" topLeftCell="A2" activePane="bottomLeft" state="frozen"/>
      <selection/>
      <selection pane="bottomLeft" activeCell="P7" sqref="P7"/>
    </sheetView>
  </sheetViews>
  <sheetFormatPr defaultColWidth="9" defaultRowHeight="14"/>
  <cols>
    <col min="1" max="1" width="5.54545454545455" style="3" customWidth="1"/>
    <col min="2" max="2" width="10.5454545454545" style="4" customWidth="1"/>
    <col min="3" max="3" width="9.54545454545454" style="3" hidden="1" customWidth="1"/>
    <col min="4" max="4" width="41" style="3" customWidth="1"/>
    <col min="5" max="5" width="7.63636363636364" style="3" customWidth="1"/>
    <col min="6" max="6" width="12.6363636363636" style="3" customWidth="1"/>
    <col min="7" max="7" width="12.0909090909091" style="3" customWidth="1"/>
    <col min="8" max="8" width="10.6363636363636" style="3" customWidth="1"/>
    <col min="9" max="9" width="9" style="3"/>
    <col min="10" max="10" width="8.63636363636364" style="3" customWidth="1"/>
    <col min="11" max="11" width="12.9090909090909" style="3" customWidth="1"/>
  </cols>
  <sheetData>
    <row r="1" ht="28" spans="1:11">
      <c r="A1" s="5" t="s">
        <v>0</v>
      </c>
      <c r="B1" s="5" t="s">
        <v>1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6" t="s">
        <v>8</v>
      </c>
      <c r="K1" s="5" t="s">
        <v>9</v>
      </c>
    </row>
    <row r="2" spans="1:11">
      <c r="A2" s="5">
        <v>103</v>
      </c>
      <c r="B2" s="7" t="str">
        <f t="shared" ref="B2:B65" si="0">REPT(0,5-LEN(C2))&amp;C2</f>
        <v>01211</v>
      </c>
      <c r="C2" s="5">
        <v>1211</v>
      </c>
      <c r="D2" s="5" t="s">
        <v>10</v>
      </c>
      <c r="E2" s="5" t="s">
        <v>11</v>
      </c>
      <c r="F2" s="5">
        <v>500</v>
      </c>
      <c r="G2" s="5">
        <v>1</v>
      </c>
      <c r="H2" s="5">
        <v>1</v>
      </c>
      <c r="I2" s="5" t="str" cm="1">
        <f t="array" ref="I2:J2">VLOOKUP(B2,收盘价!A:D,{3,4},FALSE)</f>
        <v>299.000</v>
      </c>
      <c r="J2" s="5">
        <v>300</v>
      </c>
      <c r="K2" s="5">
        <f t="shared" ref="K2:K65" si="1">F2*J2</f>
        <v>150000</v>
      </c>
    </row>
    <row r="3" spans="1:11">
      <c r="A3" s="5">
        <v>44</v>
      </c>
      <c r="B3" s="7" t="str">
        <f t="shared" si="0"/>
        <v>03690</v>
      </c>
      <c r="C3" s="5">
        <v>3690</v>
      </c>
      <c r="D3" s="5" t="s">
        <v>12</v>
      </c>
      <c r="E3" s="5" t="s">
        <v>13</v>
      </c>
      <c r="F3" s="5">
        <v>500</v>
      </c>
      <c r="G3" s="5">
        <v>5</v>
      </c>
      <c r="H3" s="5">
        <v>1</v>
      </c>
      <c r="I3" s="5" t="str" cm="1">
        <f t="array" ref="I3:J3">VLOOKUP(B3,收盘价!A:D,{3,4},FALSE)</f>
        <v>205.000</v>
      </c>
      <c r="J3" s="5">
        <v>205</v>
      </c>
      <c r="K3" s="5">
        <f t="shared" si="1"/>
        <v>102500</v>
      </c>
    </row>
    <row r="4" spans="1:11">
      <c r="A4" s="5">
        <v>42</v>
      </c>
      <c r="B4" s="7" t="str">
        <f t="shared" si="0"/>
        <v>03188</v>
      </c>
      <c r="C4" s="5">
        <v>3188</v>
      </c>
      <c r="D4" s="5" t="s">
        <v>14</v>
      </c>
      <c r="E4" s="5" t="s">
        <v>15</v>
      </c>
      <c r="F4" s="5">
        <v>2000</v>
      </c>
      <c r="G4" s="5">
        <v>10</v>
      </c>
      <c r="H4" s="5">
        <v>1</v>
      </c>
      <c r="I4" s="5" t="str" cm="1">
        <f t="array" ref="I4:J4">VLOOKUP(B4,收盘价!A:D,{3,4},FALSE)</f>
        <v>50.680</v>
      </c>
      <c r="J4" s="5">
        <v>50</v>
      </c>
      <c r="K4" s="5">
        <f t="shared" si="1"/>
        <v>100000</v>
      </c>
    </row>
    <row r="5" spans="1:11">
      <c r="A5" s="5">
        <v>1</v>
      </c>
      <c r="B5" s="7" t="str">
        <f t="shared" si="0"/>
        <v>00016</v>
      </c>
      <c r="C5" s="5">
        <v>16</v>
      </c>
      <c r="D5" s="5" t="s">
        <v>16</v>
      </c>
      <c r="E5" s="5" t="s">
        <v>17</v>
      </c>
      <c r="F5" s="5">
        <v>1000</v>
      </c>
      <c r="G5" s="5">
        <v>2</v>
      </c>
      <c r="H5" s="5">
        <v>1</v>
      </c>
      <c r="I5" s="5" t="str" cm="1">
        <f t="array" ref="I5:J5">VLOOKUP(B5,收盘价!A:D,{3,4},FALSE)</f>
        <v>90.000</v>
      </c>
      <c r="J5" s="5">
        <v>90</v>
      </c>
      <c r="K5" s="5">
        <f t="shared" si="1"/>
        <v>90000</v>
      </c>
    </row>
    <row r="6" spans="1:11">
      <c r="A6" s="5">
        <v>51</v>
      </c>
      <c r="B6" s="7" t="str">
        <f t="shared" si="0"/>
        <v>09618</v>
      </c>
      <c r="C6" s="5">
        <v>9618</v>
      </c>
      <c r="D6" s="5" t="s">
        <v>18</v>
      </c>
      <c r="E6" s="5" t="s">
        <v>19</v>
      </c>
      <c r="F6" s="5">
        <v>500</v>
      </c>
      <c r="G6" s="5">
        <v>10</v>
      </c>
      <c r="H6" s="5">
        <v>1</v>
      </c>
      <c r="I6" s="5" t="str" cm="1">
        <f t="array" ref="I6:J6">VLOOKUP(B6,收盘价!A:D,{3,4},FALSE)</f>
        <v>170.400</v>
      </c>
      <c r="J6" s="5">
        <v>170</v>
      </c>
      <c r="K6" s="5">
        <f t="shared" si="1"/>
        <v>85000</v>
      </c>
    </row>
    <row r="7" spans="1:11">
      <c r="A7" s="5">
        <v>41</v>
      </c>
      <c r="B7" s="7" t="str">
        <f t="shared" si="0"/>
        <v>02828</v>
      </c>
      <c r="C7" s="5">
        <v>2828</v>
      </c>
      <c r="D7" s="5" t="s">
        <v>20</v>
      </c>
      <c r="E7" s="5" t="s">
        <v>21</v>
      </c>
      <c r="F7" s="5">
        <v>1000</v>
      </c>
      <c r="G7" s="5">
        <v>5</v>
      </c>
      <c r="H7" s="5">
        <v>1</v>
      </c>
      <c r="I7" s="5" t="str" cm="1">
        <f t="array" ref="I7:J7">VLOOKUP(B7,收盘价!A:D,{3,4},FALSE)</f>
        <v>80.700</v>
      </c>
      <c r="J7" s="5">
        <v>80</v>
      </c>
      <c r="K7" s="5">
        <f t="shared" si="1"/>
        <v>80000</v>
      </c>
    </row>
    <row r="8" spans="1:11">
      <c r="A8" s="5">
        <v>40</v>
      </c>
      <c r="B8" s="7" t="str">
        <f t="shared" si="0"/>
        <v>02823</v>
      </c>
      <c r="C8" s="5">
        <v>2823</v>
      </c>
      <c r="D8" s="5" t="s">
        <v>22</v>
      </c>
      <c r="E8" s="5" t="s">
        <v>23</v>
      </c>
      <c r="F8" s="5">
        <v>5000</v>
      </c>
      <c r="G8" s="5">
        <v>50</v>
      </c>
      <c r="H8" s="5">
        <v>1</v>
      </c>
      <c r="I8" s="5" t="str" cm="1">
        <f t="array" ref="I8:J8">VLOOKUP(B8,收盘价!A:D,{3,4},FALSE)</f>
        <v>16.120</v>
      </c>
      <c r="J8" s="5">
        <v>16</v>
      </c>
      <c r="K8" s="5">
        <f t="shared" si="1"/>
        <v>80000</v>
      </c>
    </row>
    <row r="9" spans="1:11">
      <c r="A9" s="5">
        <v>59</v>
      </c>
      <c r="B9" s="7" t="str">
        <f t="shared" si="0"/>
        <v>09999</v>
      </c>
      <c r="C9" s="5">
        <v>9999</v>
      </c>
      <c r="D9" s="5" t="s">
        <v>24</v>
      </c>
      <c r="E9" s="5" t="s">
        <v>25</v>
      </c>
      <c r="F9" s="5">
        <v>500</v>
      </c>
      <c r="G9" s="5">
        <v>5</v>
      </c>
      <c r="H9" s="5">
        <v>1</v>
      </c>
      <c r="I9" s="5" t="str" cm="1">
        <f t="array" ref="I9:J9">VLOOKUP(B9,收盘价!A:D,{3,4},FALSE)</f>
        <v>160.600</v>
      </c>
      <c r="J9" s="5">
        <v>160</v>
      </c>
      <c r="K9" s="5">
        <f t="shared" si="1"/>
        <v>80000</v>
      </c>
    </row>
    <row r="10" spans="1:11">
      <c r="A10" s="5">
        <v>57</v>
      </c>
      <c r="B10" s="7" t="str">
        <f t="shared" si="0"/>
        <v>09961</v>
      </c>
      <c r="C10" s="5">
        <v>9961</v>
      </c>
      <c r="D10" s="5" t="s">
        <v>26</v>
      </c>
      <c r="E10" s="5" t="s">
        <v>27</v>
      </c>
      <c r="F10" s="5">
        <v>150</v>
      </c>
      <c r="G10" s="5">
        <v>3</v>
      </c>
      <c r="H10" s="5">
        <v>1</v>
      </c>
      <c r="I10" s="5" t="str">
        <f t="array" ref="I10:J10">VLOOKUP(B10,收盘价!A:D,{3,4},FALSE)</f>
        <v>507.500</v>
      </c>
      <c r="J10" s="5">
        <v>510</v>
      </c>
      <c r="K10" s="5">
        <f t="shared" si="1"/>
        <v>76500</v>
      </c>
    </row>
    <row r="11" spans="1:11">
      <c r="A11" s="5">
        <v>39</v>
      </c>
      <c r="B11" s="7" t="str">
        <f t="shared" si="0"/>
        <v>02822</v>
      </c>
      <c r="C11" s="5">
        <v>2822</v>
      </c>
      <c r="D11" s="5" t="s">
        <v>28</v>
      </c>
      <c r="E11" s="5" t="s">
        <v>29</v>
      </c>
      <c r="F11" s="5">
        <v>5000</v>
      </c>
      <c r="G11" s="5">
        <v>25</v>
      </c>
      <c r="H11" s="5">
        <v>1</v>
      </c>
      <c r="I11" s="5" t="str">
        <f t="array" ref="I11:J11">VLOOKUP(B11,收盘价!A:D,{3,4},FALSE)</f>
        <v>15.230</v>
      </c>
      <c r="J11" s="5">
        <v>15</v>
      </c>
      <c r="K11" s="5">
        <f t="shared" si="1"/>
        <v>75000</v>
      </c>
    </row>
    <row r="12" spans="1:11">
      <c r="A12" s="5">
        <v>18</v>
      </c>
      <c r="B12" s="7" t="str">
        <f t="shared" si="0"/>
        <v>01299</v>
      </c>
      <c r="C12" s="5">
        <v>1299</v>
      </c>
      <c r="D12" s="5" t="s">
        <v>30</v>
      </c>
      <c r="E12" s="5" t="s">
        <v>31</v>
      </c>
      <c r="F12" s="5">
        <v>1000</v>
      </c>
      <c r="G12" s="5">
        <v>5</v>
      </c>
      <c r="H12" s="5">
        <v>1</v>
      </c>
      <c r="I12" s="5" t="str" cm="1">
        <f t="array" ref="I12:J12">VLOOKUP(B12,收盘价!A:D,{3,4},FALSE)</f>
        <v>71.750</v>
      </c>
      <c r="J12" s="5">
        <v>72.5</v>
      </c>
      <c r="K12" s="5">
        <f t="shared" si="1"/>
        <v>72500</v>
      </c>
    </row>
    <row r="13" spans="1:11">
      <c r="A13" s="5">
        <v>46</v>
      </c>
      <c r="B13" s="7" t="str">
        <f t="shared" si="0"/>
        <v>03993</v>
      </c>
      <c r="C13" s="5">
        <v>3993</v>
      </c>
      <c r="D13" s="5" t="s">
        <v>32</v>
      </c>
      <c r="E13" s="5" t="s">
        <v>33</v>
      </c>
      <c r="F13" s="5">
        <v>9000</v>
      </c>
      <c r="G13" s="5">
        <v>3</v>
      </c>
      <c r="H13" s="5">
        <v>1</v>
      </c>
      <c r="I13" s="5" t="str" cm="1">
        <f t="array" ref="I13:J13">VLOOKUP(B13,收盘价!A:D,{3,4},FALSE)</f>
        <v>7.810</v>
      </c>
      <c r="J13" s="5">
        <v>7.75</v>
      </c>
      <c r="K13" s="5">
        <f t="shared" si="1"/>
        <v>69750</v>
      </c>
    </row>
    <row r="14" spans="1:11">
      <c r="A14" s="5">
        <v>3</v>
      </c>
      <c r="B14" s="7" t="str">
        <f t="shared" si="0"/>
        <v>00175</v>
      </c>
      <c r="C14" s="5">
        <v>175</v>
      </c>
      <c r="D14" s="5" t="s">
        <v>34</v>
      </c>
      <c r="E14" s="5" t="s">
        <v>35</v>
      </c>
      <c r="F14" s="5">
        <v>5000</v>
      </c>
      <c r="G14" s="5">
        <v>5</v>
      </c>
      <c r="H14" s="5">
        <v>1</v>
      </c>
      <c r="I14" s="5" t="str" cm="1">
        <f t="array" ref="I14:J14">VLOOKUP(B14,收盘价!A:D,{3,4},FALSE)</f>
        <v>12.520</v>
      </c>
      <c r="J14" s="5">
        <v>12.5</v>
      </c>
      <c r="K14" s="5">
        <f t="shared" si="1"/>
        <v>62500</v>
      </c>
    </row>
    <row r="15" spans="1:11">
      <c r="A15" s="5">
        <v>83</v>
      </c>
      <c r="B15" s="7" t="str">
        <f t="shared" si="0"/>
        <v>00669</v>
      </c>
      <c r="C15" s="5">
        <v>669</v>
      </c>
      <c r="D15" s="5" t="s">
        <v>36</v>
      </c>
      <c r="E15" s="5" t="s">
        <v>37</v>
      </c>
      <c r="F15" s="5">
        <v>500</v>
      </c>
      <c r="G15" s="5">
        <v>1</v>
      </c>
      <c r="H15" s="5">
        <v>1</v>
      </c>
      <c r="I15" s="5" t="str" cm="1">
        <f t="array" ref="I15:J15">VLOOKUP(B15,收盘价!A:D,{3,4},FALSE)</f>
        <v>120.400</v>
      </c>
      <c r="J15" s="5">
        <v>120</v>
      </c>
      <c r="K15" s="5">
        <f t="shared" si="1"/>
        <v>60000</v>
      </c>
    </row>
    <row r="16" spans="1:11">
      <c r="A16" s="5">
        <v>37</v>
      </c>
      <c r="B16" s="7" t="str">
        <f t="shared" si="0"/>
        <v>02382</v>
      </c>
      <c r="C16" s="5">
        <v>2382</v>
      </c>
      <c r="D16" s="5" t="s">
        <v>38</v>
      </c>
      <c r="E16" s="5" t="s">
        <v>39</v>
      </c>
      <c r="F16" s="5">
        <v>1000</v>
      </c>
      <c r="G16" s="5">
        <v>10</v>
      </c>
      <c r="H16" s="5">
        <v>1</v>
      </c>
      <c r="I16" s="5" t="str" cm="1">
        <f t="array" ref="I16:J16">VLOOKUP(B16,收盘价!A:D,{3,4},FALSE)</f>
        <v>57.450</v>
      </c>
      <c r="J16" s="5">
        <v>57.5</v>
      </c>
      <c r="K16" s="5">
        <f t="shared" si="1"/>
        <v>57500</v>
      </c>
    </row>
    <row r="17" spans="1:11">
      <c r="A17" s="5">
        <v>58</v>
      </c>
      <c r="B17" s="7" t="str">
        <f t="shared" si="0"/>
        <v>09988</v>
      </c>
      <c r="C17" s="5">
        <v>9988</v>
      </c>
      <c r="D17" s="5" t="s">
        <v>40</v>
      </c>
      <c r="E17" s="5" t="s">
        <v>41</v>
      </c>
      <c r="F17" s="5">
        <v>500</v>
      </c>
      <c r="G17" s="5">
        <v>5</v>
      </c>
      <c r="H17" s="5">
        <v>1</v>
      </c>
      <c r="I17" s="5" t="str" cm="1">
        <f t="array" ref="I17:J17">VLOOKUP(B17,收盘价!A:D,{3,4},FALSE)</f>
        <v>110.000</v>
      </c>
      <c r="J17" s="5">
        <v>110</v>
      </c>
      <c r="K17" s="5">
        <f t="shared" si="1"/>
        <v>55000</v>
      </c>
    </row>
    <row r="18" spans="1:11">
      <c r="A18" s="5">
        <v>12</v>
      </c>
      <c r="B18" s="7" t="str">
        <f t="shared" si="0"/>
        <v>00981</v>
      </c>
      <c r="C18" s="5">
        <v>981</v>
      </c>
      <c r="D18" s="5" t="s">
        <v>42</v>
      </c>
      <c r="E18" s="5" t="s">
        <v>43</v>
      </c>
      <c r="F18" s="5">
        <v>2500</v>
      </c>
      <c r="G18" s="5">
        <v>5</v>
      </c>
      <c r="H18" s="5">
        <v>1</v>
      </c>
      <c r="I18" s="5" t="str" cm="1">
        <f t="array" ref="I18:J18">VLOOKUP(B18,收盘价!A:D,{3,4},FALSE)</f>
        <v>21.150</v>
      </c>
      <c r="J18" s="5">
        <v>21</v>
      </c>
      <c r="K18" s="5">
        <f t="shared" si="1"/>
        <v>52500</v>
      </c>
    </row>
    <row r="19" spans="1:11">
      <c r="A19" s="5">
        <v>84</v>
      </c>
      <c r="B19" s="7" t="str">
        <f t="shared" si="0"/>
        <v>00700</v>
      </c>
      <c r="C19" s="5">
        <v>700</v>
      </c>
      <c r="D19" s="5" t="s">
        <v>44</v>
      </c>
      <c r="E19" s="5" t="s">
        <v>45</v>
      </c>
      <c r="F19" s="5">
        <v>100</v>
      </c>
      <c r="G19" s="5">
        <v>1</v>
      </c>
      <c r="H19" s="5">
        <v>1</v>
      </c>
      <c r="I19" s="5" t="str" cm="1">
        <f t="array" ref="I19:J19">VLOOKUP(B19,收盘价!A:D,{3,4},FALSE)</f>
        <v>466.200</v>
      </c>
      <c r="J19" s="5">
        <v>470</v>
      </c>
      <c r="K19" s="5">
        <f t="shared" si="1"/>
        <v>47000</v>
      </c>
    </row>
    <row r="20" spans="1:11">
      <c r="A20" s="5">
        <v>23</v>
      </c>
      <c r="B20" s="7" t="str">
        <f t="shared" si="0"/>
        <v>01801</v>
      </c>
      <c r="C20" s="5">
        <v>1801</v>
      </c>
      <c r="D20" s="5" t="s">
        <v>46</v>
      </c>
      <c r="E20" s="5" t="s">
        <v>47</v>
      </c>
      <c r="F20" s="5">
        <v>1000</v>
      </c>
      <c r="G20" s="5">
        <v>2</v>
      </c>
      <c r="H20" s="5">
        <v>1</v>
      </c>
      <c r="I20" s="5" t="str" cm="1">
        <f t="array" ref="I20:J20">VLOOKUP(B20,收盘价!A:D,{3,4},FALSE)</f>
        <v>45.900</v>
      </c>
      <c r="J20" s="5">
        <v>46</v>
      </c>
      <c r="K20" s="5">
        <f t="shared" si="1"/>
        <v>46000</v>
      </c>
    </row>
    <row r="21" spans="1:11">
      <c r="A21" s="5">
        <v>71</v>
      </c>
      <c r="B21" s="7" t="str">
        <f t="shared" si="0"/>
        <v>00027</v>
      </c>
      <c r="C21" s="5">
        <v>27</v>
      </c>
      <c r="D21" s="5" t="s">
        <v>48</v>
      </c>
      <c r="E21" s="5" t="s">
        <v>49</v>
      </c>
      <c r="F21" s="5">
        <v>1000</v>
      </c>
      <c r="G21" s="5">
        <v>1</v>
      </c>
      <c r="H21" s="5">
        <v>1</v>
      </c>
      <c r="I21" s="5" t="str" cm="1">
        <f t="array" ref="I21:J21">VLOOKUP(B21,收盘价!A:D,{3,4},FALSE)</f>
        <v>39.200</v>
      </c>
      <c r="J21" s="5">
        <v>39</v>
      </c>
      <c r="K21" s="5">
        <f t="shared" si="1"/>
        <v>39000</v>
      </c>
    </row>
    <row r="22" spans="1:11">
      <c r="A22" s="5">
        <v>9</v>
      </c>
      <c r="B22" s="7" t="str">
        <f t="shared" si="0"/>
        <v>00823</v>
      </c>
      <c r="C22" s="5">
        <v>823</v>
      </c>
      <c r="D22" s="5" t="s">
        <v>50</v>
      </c>
      <c r="E22" s="5" t="s">
        <v>51</v>
      </c>
      <c r="F22" s="5">
        <v>1000</v>
      </c>
      <c r="G22" s="5">
        <v>10</v>
      </c>
      <c r="H22" s="5">
        <v>1</v>
      </c>
      <c r="I22" s="5" t="str" cm="1">
        <f t="array" ref="I22:J22">VLOOKUP(B22,收盘价!A:D,{3,4},FALSE)</f>
        <v>39.150</v>
      </c>
      <c r="J22" s="5">
        <v>39</v>
      </c>
      <c r="K22" s="5">
        <f t="shared" si="1"/>
        <v>39000</v>
      </c>
    </row>
    <row r="23" spans="1:11">
      <c r="A23" s="5">
        <v>17</v>
      </c>
      <c r="B23" s="7" t="str">
        <f t="shared" si="0"/>
        <v>01288</v>
      </c>
      <c r="C23" s="5">
        <v>1288</v>
      </c>
      <c r="D23" s="5" t="s">
        <v>52</v>
      </c>
      <c r="E23" s="5" t="s">
        <v>53</v>
      </c>
      <c r="F23" s="5">
        <v>10000</v>
      </c>
      <c r="G23" s="5">
        <v>10</v>
      </c>
      <c r="H23" s="5">
        <v>1</v>
      </c>
      <c r="I23" s="5" t="str" cm="1">
        <f t="array" ref="I23:J23">VLOOKUP(B23,收盘价!A:D,{3,4},FALSE)</f>
        <v>3.760</v>
      </c>
      <c r="J23" s="5">
        <v>3.8</v>
      </c>
      <c r="K23" s="5">
        <f t="shared" si="1"/>
        <v>38000</v>
      </c>
    </row>
    <row r="24" spans="1:11">
      <c r="A24" s="5">
        <v>93</v>
      </c>
      <c r="B24" s="7" t="str">
        <f t="shared" si="0"/>
        <v>00941</v>
      </c>
      <c r="C24" s="5">
        <v>941</v>
      </c>
      <c r="D24" s="5" t="s">
        <v>54</v>
      </c>
      <c r="E24" s="5" t="s">
        <v>55</v>
      </c>
      <c r="F24" s="5">
        <v>500</v>
      </c>
      <c r="G24" s="5">
        <v>1</v>
      </c>
      <c r="H24" s="5">
        <v>1</v>
      </c>
      <c r="I24" s="5" t="str" cm="1">
        <f t="array" ref="I24:J24">VLOOKUP(B24,收盘价!A:D,{3,4},FALSE)</f>
        <v>75.200</v>
      </c>
      <c r="J24" s="5">
        <v>75</v>
      </c>
      <c r="K24" s="5">
        <f t="shared" si="1"/>
        <v>37500</v>
      </c>
    </row>
    <row r="25" spans="1:11">
      <c r="A25" s="5">
        <v>80</v>
      </c>
      <c r="B25" s="7" t="str">
        <f t="shared" si="0"/>
        <v>00388</v>
      </c>
      <c r="C25" s="5">
        <v>388</v>
      </c>
      <c r="D25" s="5" t="s">
        <v>56</v>
      </c>
      <c r="E25" s="5" t="s">
        <v>57</v>
      </c>
      <c r="F25" s="5">
        <v>100</v>
      </c>
      <c r="G25" s="5">
        <v>1</v>
      </c>
      <c r="H25" s="5">
        <v>1</v>
      </c>
      <c r="I25" s="5" t="str" cm="1">
        <f t="array" ref="I25:J25">VLOOKUP(B25,收盘价!A:D,{3,4},FALSE)</f>
        <v>367.400</v>
      </c>
      <c r="J25" s="5">
        <v>370</v>
      </c>
      <c r="K25" s="5">
        <f t="shared" si="1"/>
        <v>37000</v>
      </c>
    </row>
    <row r="26" spans="1:11">
      <c r="A26" s="5">
        <v>121</v>
      </c>
      <c r="B26" s="7" t="str">
        <f t="shared" si="0"/>
        <v>02899</v>
      </c>
      <c r="C26" s="5">
        <v>2899</v>
      </c>
      <c r="D26" s="5" t="s">
        <v>58</v>
      </c>
      <c r="E26" s="5" t="s">
        <v>59</v>
      </c>
      <c r="F26" s="5">
        <v>2000</v>
      </c>
      <c r="G26" s="5">
        <v>1</v>
      </c>
      <c r="H26" s="5">
        <v>2</v>
      </c>
      <c r="I26" s="5" t="str" cm="1">
        <f t="array" ref="I26:J26">VLOOKUP(B26,收盘价!A:D,{3,4},FALSE)</f>
        <v>18.020</v>
      </c>
      <c r="J26" s="5">
        <v>18</v>
      </c>
      <c r="K26" s="5">
        <f t="shared" si="1"/>
        <v>36000</v>
      </c>
    </row>
    <row r="27" spans="1:11">
      <c r="A27" s="5">
        <v>2</v>
      </c>
      <c r="B27" s="7" t="str">
        <f t="shared" si="0"/>
        <v>00020</v>
      </c>
      <c r="C27" s="5">
        <v>20</v>
      </c>
      <c r="D27" s="5" t="s">
        <v>60</v>
      </c>
      <c r="E27" s="5" t="s">
        <v>61</v>
      </c>
      <c r="F27" s="5">
        <v>20000</v>
      </c>
      <c r="G27" s="5">
        <v>20</v>
      </c>
      <c r="H27" s="5">
        <v>1</v>
      </c>
      <c r="I27" s="5" t="str" cm="1">
        <f t="array" ref="I27:J27">VLOOKUP(B27,收盘价!A:D,{3,4},FALSE)</f>
        <v>1.770</v>
      </c>
      <c r="J27" s="5">
        <v>1.75</v>
      </c>
      <c r="K27" s="5">
        <f t="shared" si="1"/>
        <v>35000</v>
      </c>
    </row>
    <row r="28" spans="1:11">
      <c r="A28" s="5">
        <v>15</v>
      </c>
      <c r="B28" s="7" t="str">
        <f t="shared" si="0"/>
        <v>01113</v>
      </c>
      <c r="C28" s="5">
        <v>1113</v>
      </c>
      <c r="D28" s="5" t="s">
        <v>62</v>
      </c>
      <c r="E28" s="5" t="s">
        <v>63</v>
      </c>
      <c r="F28" s="5">
        <v>1000</v>
      </c>
      <c r="G28" s="5">
        <v>2</v>
      </c>
      <c r="H28" s="5">
        <v>1</v>
      </c>
      <c r="I28" s="5" t="str" cm="1">
        <f t="array" ref="I28:J28">VLOOKUP(B28,收盘价!A:D,{3,4},FALSE)</f>
        <v>35.100</v>
      </c>
      <c r="J28" s="5">
        <v>35</v>
      </c>
      <c r="K28" s="5">
        <f t="shared" si="1"/>
        <v>35000</v>
      </c>
    </row>
    <row r="29" spans="1:11">
      <c r="A29" s="5">
        <v>7</v>
      </c>
      <c r="B29" s="7" t="str">
        <f t="shared" si="0"/>
        <v>00688</v>
      </c>
      <c r="C29" s="5">
        <v>688</v>
      </c>
      <c r="D29" s="5" t="s">
        <v>64</v>
      </c>
      <c r="E29" s="5" t="s">
        <v>65</v>
      </c>
      <c r="F29" s="5">
        <v>2000</v>
      </c>
      <c r="G29" s="5">
        <v>4</v>
      </c>
      <c r="H29" s="5">
        <v>1</v>
      </c>
      <c r="I29" s="5" t="str" cm="1">
        <f t="array" ref="I29:J29">VLOOKUP(B29,收盘价!A:D,{3,4},FALSE)</f>
        <v>17.540</v>
      </c>
      <c r="J29" s="5">
        <v>17.5</v>
      </c>
      <c r="K29" s="5">
        <f t="shared" si="1"/>
        <v>35000</v>
      </c>
    </row>
    <row r="30" spans="1:11">
      <c r="A30" s="5">
        <v>36</v>
      </c>
      <c r="B30" s="7" t="str">
        <f t="shared" si="0"/>
        <v>02313</v>
      </c>
      <c r="C30" s="5">
        <v>2313</v>
      </c>
      <c r="D30" s="5" t="s">
        <v>66</v>
      </c>
      <c r="E30" s="5" t="s">
        <v>67</v>
      </c>
      <c r="F30" s="5">
        <v>500</v>
      </c>
      <c r="G30" s="5">
        <v>5</v>
      </c>
      <c r="H30" s="5">
        <v>1</v>
      </c>
      <c r="I30" s="5" t="str" cm="1">
        <f t="array" ref="I30:J30">VLOOKUP(B30,收盘价!A:D,{3,4},FALSE)</f>
        <v>69.700</v>
      </c>
      <c r="J30" s="5">
        <v>70</v>
      </c>
      <c r="K30" s="5">
        <f t="shared" si="1"/>
        <v>35000</v>
      </c>
    </row>
    <row r="31" spans="1:11">
      <c r="A31" s="5">
        <v>61</v>
      </c>
      <c r="B31" s="7" t="str">
        <f t="shared" si="0"/>
        <v>00002</v>
      </c>
      <c r="C31" s="5">
        <v>2</v>
      </c>
      <c r="D31" s="5" t="s">
        <v>68</v>
      </c>
      <c r="E31" s="5" t="s">
        <v>69</v>
      </c>
      <c r="F31" s="5">
        <v>500</v>
      </c>
      <c r="G31" s="5">
        <v>1</v>
      </c>
      <c r="H31" s="5">
        <v>1</v>
      </c>
      <c r="I31" s="5" t="str" cm="1">
        <f t="array" ref="I31:J31">VLOOKUP(B31,收盘价!A:D,{3,4},FALSE)</f>
        <v>68.900</v>
      </c>
      <c r="J31" s="5">
        <v>70</v>
      </c>
      <c r="K31" s="5">
        <f t="shared" si="1"/>
        <v>35000</v>
      </c>
    </row>
    <row r="32" spans="1:11">
      <c r="A32" s="5">
        <v>69</v>
      </c>
      <c r="B32" s="7" t="str">
        <f t="shared" si="0"/>
        <v>00019</v>
      </c>
      <c r="C32" s="5">
        <v>19</v>
      </c>
      <c r="D32" s="5" t="s">
        <v>70</v>
      </c>
      <c r="E32" s="5" t="s">
        <v>71</v>
      </c>
      <c r="F32" s="5">
        <v>500</v>
      </c>
      <c r="G32" s="5">
        <v>1</v>
      </c>
      <c r="H32" s="5">
        <v>1</v>
      </c>
      <c r="I32" s="5" t="str" cm="1">
        <f t="array" ref="I32:J32">VLOOKUP(B32,收盘价!A:D,{3,4},FALSE)</f>
        <v>68.650</v>
      </c>
      <c r="J32" s="5">
        <v>67.5</v>
      </c>
      <c r="K32" s="5">
        <f t="shared" si="1"/>
        <v>33750</v>
      </c>
    </row>
    <row r="33" spans="1:11">
      <c r="A33" s="5">
        <v>53</v>
      </c>
      <c r="B33" s="7" t="str">
        <f t="shared" si="0"/>
        <v>09633</v>
      </c>
      <c r="C33" s="5">
        <v>9633</v>
      </c>
      <c r="D33" s="5" t="s">
        <v>72</v>
      </c>
      <c r="E33" s="5" t="s">
        <v>73</v>
      </c>
      <c r="F33" s="5">
        <v>1000</v>
      </c>
      <c r="G33" s="5">
        <v>5</v>
      </c>
      <c r="H33" s="5">
        <v>1</v>
      </c>
      <c r="I33" s="5" t="str" cm="1">
        <f t="array" ref="I33:J33">VLOOKUP(B33,收盘价!A:D,{3,4},FALSE)</f>
        <v>33.400</v>
      </c>
      <c r="J33" s="5">
        <v>33</v>
      </c>
      <c r="K33" s="5">
        <f t="shared" si="1"/>
        <v>33000</v>
      </c>
    </row>
    <row r="34" spans="1:11">
      <c r="A34" s="5">
        <v>29</v>
      </c>
      <c r="B34" s="7" t="str">
        <f t="shared" si="0"/>
        <v>01919</v>
      </c>
      <c r="C34" s="5">
        <v>1919</v>
      </c>
      <c r="D34" s="5" t="s">
        <v>74</v>
      </c>
      <c r="E34" s="5" t="s">
        <v>75</v>
      </c>
      <c r="F34" s="5">
        <v>2500</v>
      </c>
      <c r="G34" s="5">
        <v>5</v>
      </c>
      <c r="H34" s="5">
        <v>2</v>
      </c>
      <c r="I34" s="5" t="str" cm="1">
        <f t="array" ref="I34:J34">VLOOKUP(B34,收盘价!A:D,{3,4},FALSE)</f>
        <v>13.140</v>
      </c>
      <c r="J34" s="5">
        <v>13</v>
      </c>
      <c r="K34" s="5">
        <f t="shared" si="1"/>
        <v>32500</v>
      </c>
    </row>
    <row r="35" spans="1:11">
      <c r="A35" s="5">
        <v>5</v>
      </c>
      <c r="B35" s="7" t="str">
        <f t="shared" si="0"/>
        <v>00285</v>
      </c>
      <c r="C35" s="5">
        <v>285</v>
      </c>
      <c r="D35" s="5" t="s">
        <v>76</v>
      </c>
      <c r="E35" s="5" t="s">
        <v>77</v>
      </c>
      <c r="F35" s="5">
        <v>1000</v>
      </c>
      <c r="G35" s="5">
        <v>2</v>
      </c>
      <c r="H35" s="5">
        <v>1</v>
      </c>
      <c r="I35" s="5" t="str" cm="1">
        <f t="array" ref="I35:J35">VLOOKUP(B35,收盘价!A:D,{3,4},FALSE)</f>
        <v>32.200</v>
      </c>
      <c r="J35" s="5">
        <v>32</v>
      </c>
      <c r="K35" s="5">
        <f t="shared" si="1"/>
        <v>32000</v>
      </c>
    </row>
    <row r="36" spans="1:11">
      <c r="A36" s="5">
        <v>33</v>
      </c>
      <c r="B36" s="7" t="str">
        <f t="shared" si="0"/>
        <v>02018</v>
      </c>
      <c r="C36" s="5">
        <v>2018</v>
      </c>
      <c r="D36" s="5" t="s">
        <v>78</v>
      </c>
      <c r="E36" s="5" t="s">
        <v>79</v>
      </c>
      <c r="F36" s="5">
        <v>1000</v>
      </c>
      <c r="G36" s="5">
        <v>2</v>
      </c>
      <c r="H36" s="5">
        <v>2</v>
      </c>
      <c r="I36" s="5" t="str" cm="1">
        <f t="array" ref="I36:J36">VLOOKUP(B36,收盘价!A:D,{3,4},FALSE)</f>
        <v>31.500</v>
      </c>
      <c r="J36" s="5">
        <v>32</v>
      </c>
      <c r="K36" s="5">
        <f t="shared" si="1"/>
        <v>32000</v>
      </c>
    </row>
    <row r="37" spans="1:11">
      <c r="A37" s="5">
        <v>38</v>
      </c>
      <c r="B37" s="7" t="str">
        <f t="shared" si="0"/>
        <v>02601</v>
      </c>
      <c r="C37" s="5">
        <v>2601</v>
      </c>
      <c r="D37" s="5" t="s">
        <v>80</v>
      </c>
      <c r="E37" s="5" t="s">
        <v>81</v>
      </c>
      <c r="F37" s="5">
        <v>1000</v>
      </c>
      <c r="G37" s="5">
        <v>5</v>
      </c>
      <c r="H37" s="5">
        <v>2</v>
      </c>
      <c r="I37" s="5" t="str" cm="1">
        <f t="array" ref="I37:J37">VLOOKUP(B37,收盘价!A:D,{3,4},FALSE)</f>
        <v>31.000</v>
      </c>
      <c r="J37" s="5">
        <v>31</v>
      </c>
      <c r="K37" s="5">
        <f t="shared" si="1"/>
        <v>31000</v>
      </c>
    </row>
    <row r="38" spans="1:11">
      <c r="A38" s="5">
        <v>25</v>
      </c>
      <c r="B38" s="7" t="str">
        <f t="shared" si="0"/>
        <v>01816</v>
      </c>
      <c r="C38" s="5">
        <v>1816</v>
      </c>
      <c r="D38" s="5" t="s">
        <v>82</v>
      </c>
      <c r="E38" s="5" t="s">
        <v>83</v>
      </c>
      <c r="F38" s="5">
        <v>10000</v>
      </c>
      <c r="G38" s="5">
        <v>10</v>
      </c>
      <c r="H38" s="5">
        <v>2</v>
      </c>
      <c r="I38" s="5" t="str" cm="1">
        <f t="array" ref="I38:J38">VLOOKUP(B38,收盘价!A:D,{3,4},FALSE)</f>
        <v>3.040</v>
      </c>
      <c r="J38" s="5">
        <v>3</v>
      </c>
      <c r="K38" s="5">
        <f t="shared" si="1"/>
        <v>30000</v>
      </c>
    </row>
    <row r="39" spans="1:11">
      <c r="A39" s="5">
        <v>45</v>
      </c>
      <c r="B39" s="7" t="str">
        <f t="shared" si="0"/>
        <v>03888</v>
      </c>
      <c r="C39" s="5">
        <v>3888</v>
      </c>
      <c r="D39" s="5" t="s">
        <v>84</v>
      </c>
      <c r="E39" s="5" t="s">
        <v>85</v>
      </c>
      <c r="F39" s="5">
        <v>1000</v>
      </c>
      <c r="G39" s="5">
        <v>5</v>
      </c>
      <c r="H39" s="5">
        <v>1</v>
      </c>
      <c r="I39" s="5" t="str" cm="1">
        <f t="array" ref="I39:J39">VLOOKUP(B39,收盘价!A:D,{3,4},FALSE)</f>
        <v>29.700</v>
      </c>
      <c r="J39" s="5">
        <v>30</v>
      </c>
      <c r="K39" s="5">
        <f t="shared" si="1"/>
        <v>30000</v>
      </c>
    </row>
    <row r="40" spans="1:11">
      <c r="A40" s="5">
        <v>13</v>
      </c>
      <c r="B40" s="7" t="str">
        <f t="shared" si="0"/>
        <v>01024</v>
      </c>
      <c r="C40" s="5">
        <v>1024</v>
      </c>
      <c r="D40" s="5" t="s">
        <v>86</v>
      </c>
      <c r="E40" s="5" t="s">
        <v>87</v>
      </c>
      <c r="F40" s="5">
        <v>500</v>
      </c>
      <c r="G40" s="5">
        <v>5</v>
      </c>
      <c r="H40" s="5">
        <v>1</v>
      </c>
      <c r="I40" s="5" t="str" cm="1">
        <f t="array" ref="I40:J40">VLOOKUP(B40,收盘价!A:D,{3,4},FALSE)</f>
        <v>57.200</v>
      </c>
      <c r="J40" s="5">
        <v>57.5</v>
      </c>
      <c r="K40" s="5">
        <f t="shared" si="1"/>
        <v>28750</v>
      </c>
    </row>
    <row r="41" spans="1:11">
      <c r="A41" s="5">
        <v>64</v>
      </c>
      <c r="B41" s="7" t="str">
        <f t="shared" si="0"/>
        <v>00005</v>
      </c>
      <c r="C41" s="5">
        <v>5</v>
      </c>
      <c r="D41" s="5" t="s">
        <v>88</v>
      </c>
      <c r="E41" s="5" t="s">
        <v>89</v>
      </c>
      <c r="F41" s="5">
        <v>400</v>
      </c>
      <c r="G41" s="5">
        <v>1</v>
      </c>
      <c r="H41" s="5">
        <v>2</v>
      </c>
      <c r="I41" s="5" t="str" cm="1">
        <f t="array" ref="I41:J41">VLOOKUP(B41,收盘价!A:D,{3,4},FALSE)</f>
        <v>69.400</v>
      </c>
      <c r="J41" s="5">
        <v>70</v>
      </c>
      <c r="K41" s="5">
        <f t="shared" si="1"/>
        <v>28000</v>
      </c>
    </row>
    <row r="42" spans="1:11">
      <c r="A42" s="5">
        <v>19</v>
      </c>
      <c r="B42" s="7" t="str">
        <f t="shared" si="0"/>
        <v>01336</v>
      </c>
      <c r="C42" s="5">
        <v>1336</v>
      </c>
      <c r="D42" s="5" t="s">
        <v>90</v>
      </c>
      <c r="E42" s="5" t="s">
        <v>91</v>
      </c>
      <c r="F42" s="5">
        <v>1000</v>
      </c>
      <c r="G42" s="5">
        <v>10</v>
      </c>
      <c r="H42" s="5">
        <v>2</v>
      </c>
      <c r="I42" s="5" t="str" cm="1">
        <f t="array" ref="I42:J42">VLOOKUP(B42,收盘价!A:D,{3,4},FALSE)</f>
        <v>27.600</v>
      </c>
      <c r="J42" s="5">
        <v>28</v>
      </c>
      <c r="K42" s="5">
        <f t="shared" si="1"/>
        <v>28000</v>
      </c>
    </row>
    <row r="43" spans="1:11">
      <c r="A43" s="5">
        <v>112</v>
      </c>
      <c r="B43" s="7" t="str">
        <f t="shared" si="0"/>
        <v>02318</v>
      </c>
      <c r="C43" s="5">
        <v>2318</v>
      </c>
      <c r="D43" s="5" t="s">
        <v>92</v>
      </c>
      <c r="E43" s="5" t="s">
        <v>93</v>
      </c>
      <c r="F43" s="5">
        <v>500</v>
      </c>
      <c r="G43" s="5">
        <v>1</v>
      </c>
      <c r="H43" s="5">
        <v>2</v>
      </c>
      <c r="I43" s="5" t="str" cm="1">
        <f t="array" ref="I43:J43">VLOOKUP(B43,收盘价!A:D,{3,4},FALSE)</f>
        <v>54.900</v>
      </c>
      <c r="J43" s="5">
        <v>55</v>
      </c>
      <c r="K43" s="5">
        <f t="shared" si="1"/>
        <v>27500</v>
      </c>
    </row>
    <row r="44" spans="1:11">
      <c r="A44" s="5">
        <v>67</v>
      </c>
      <c r="B44" s="7" t="str">
        <f t="shared" si="0"/>
        <v>00012</v>
      </c>
      <c r="C44" s="5">
        <v>12</v>
      </c>
      <c r="D44" s="5" t="s">
        <v>94</v>
      </c>
      <c r="E44" s="5" t="s">
        <v>95</v>
      </c>
      <c r="F44" s="5">
        <v>1000</v>
      </c>
      <c r="G44" s="5">
        <v>1</v>
      </c>
      <c r="H44" s="5">
        <v>2</v>
      </c>
      <c r="I44" s="5" t="str" cm="1">
        <f t="array" ref="I44:J44">VLOOKUP(B44,收盘价!A:D,{3,4},FALSE)</f>
        <v>26.450</v>
      </c>
      <c r="J44" s="5">
        <v>26</v>
      </c>
      <c r="K44" s="5">
        <f t="shared" si="1"/>
        <v>26000</v>
      </c>
    </row>
    <row r="45" spans="1:11">
      <c r="A45" s="5">
        <v>47</v>
      </c>
      <c r="B45" s="7" t="str">
        <f t="shared" si="0"/>
        <v>06030</v>
      </c>
      <c r="C45" s="5">
        <v>6030</v>
      </c>
      <c r="D45" s="5" t="s">
        <v>96</v>
      </c>
      <c r="E45" s="5" t="s">
        <v>97</v>
      </c>
      <c r="F45" s="5">
        <v>1000</v>
      </c>
      <c r="G45" s="5">
        <v>2</v>
      </c>
      <c r="H45" s="5">
        <v>2</v>
      </c>
      <c r="I45" s="5" t="str" cm="1">
        <f t="array" ref="I45:J45">VLOOKUP(B45,收盘价!A:D,{3,4},FALSE)</f>
        <v>26.250</v>
      </c>
      <c r="J45" s="5">
        <v>26</v>
      </c>
      <c r="K45" s="5">
        <f t="shared" si="1"/>
        <v>26000</v>
      </c>
    </row>
    <row r="46" spans="1:11">
      <c r="A46" s="5">
        <v>22</v>
      </c>
      <c r="B46" s="7" t="str">
        <f t="shared" si="0"/>
        <v>01658</v>
      </c>
      <c r="C46" s="5">
        <v>1658</v>
      </c>
      <c r="D46" s="5" t="s">
        <v>98</v>
      </c>
      <c r="E46" s="5" t="s">
        <v>99</v>
      </c>
      <c r="F46" s="5">
        <v>5000</v>
      </c>
      <c r="G46" s="5">
        <v>5</v>
      </c>
      <c r="H46" s="5">
        <v>2</v>
      </c>
      <c r="I46" s="5" t="str" cm="1">
        <f t="array" ref="I46:J46">VLOOKUP(B46,收盘价!A:D,{3,4},FALSE)</f>
        <v>5.120</v>
      </c>
      <c r="J46" s="5">
        <v>5</v>
      </c>
      <c r="K46" s="5">
        <f t="shared" si="1"/>
        <v>25000</v>
      </c>
    </row>
    <row r="47" spans="1:11">
      <c r="A47" s="5">
        <v>114</v>
      </c>
      <c r="B47" s="7" t="str">
        <f t="shared" si="0"/>
        <v>02328</v>
      </c>
      <c r="C47" s="5">
        <v>2328</v>
      </c>
      <c r="D47" s="5" t="s">
        <v>100</v>
      </c>
      <c r="E47" s="5" t="s">
        <v>101</v>
      </c>
      <c r="F47" s="5">
        <v>2000</v>
      </c>
      <c r="G47" s="5">
        <v>1</v>
      </c>
      <c r="H47" s="5">
        <v>2</v>
      </c>
      <c r="I47" s="5" t="str" cm="1">
        <f t="array" ref="I47:J47">VLOOKUP(B47,收盘价!A:D,{3,4},FALSE)</f>
        <v>12.700</v>
      </c>
      <c r="J47" s="5">
        <v>12.5</v>
      </c>
      <c r="K47" s="5">
        <f t="shared" si="1"/>
        <v>25000</v>
      </c>
    </row>
    <row r="48" spans="1:11">
      <c r="A48" s="5">
        <v>65</v>
      </c>
      <c r="B48" s="7" t="str">
        <f t="shared" si="0"/>
        <v>00006</v>
      </c>
      <c r="C48" s="5">
        <v>6</v>
      </c>
      <c r="D48" s="5" t="s">
        <v>102</v>
      </c>
      <c r="E48" s="5" t="s">
        <v>103</v>
      </c>
      <c r="F48" s="5">
        <v>500</v>
      </c>
      <c r="G48" s="5">
        <v>1</v>
      </c>
      <c r="H48" s="5">
        <v>2</v>
      </c>
      <c r="I48" s="5" t="str" cm="1">
        <f t="array" ref="I48:J48">VLOOKUP(B48,收盘价!A:D,{3,4},FALSE)</f>
        <v>49.200</v>
      </c>
      <c r="J48" s="5">
        <v>49</v>
      </c>
      <c r="K48" s="5">
        <f t="shared" si="1"/>
        <v>24500</v>
      </c>
    </row>
    <row r="49" spans="1:11">
      <c r="A49" s="5">
        <v>24</v>
      </c>
      <c r="B49" s="7" t="str">
        <f t="shared" si="0"/>
        <v>01810</v>
      </c>
      <c r="C49" s="5">
        <v>1810</v>
      </c>
      <c r="D49" s="5" t="s">
        <v>104</v>
      </c>
      <c r="E49" s="5" t="s">
        <v>105</v>
      </c>
      <c r="F49" s="5">
        <v>1000</v>
      </c>
      <c r="G49" s="5">
        <v>5</v>
      </c>
      <c r="H49" s="5">
        <v>2</v>
      </c>
      <c r="I49" s="5" t="str" cm="1">
        <f t="array" ref="I49:J49">VLOOKUP(B49,收盘价!A:D,{3,4},FALSE)</f>
        <v>24.050</v>
      </c>
      <c r="J49" s="5">
        <v>24</v>
      </c>
      <c r="K49" s="5">
        <f t="shared" si="1"/>
        <v>24000</v>
      </c>
    </row>
    <row r="50" spans="1:11">
      <c r="A50" s="5">
        <v>32</v>
      </c>
      <c r="B50" s="7" t="str">
        <f t="shared" si="0"/>
        <v>02015</v>
      </c>
      <c r="C50" s="5">
        <v>2015</v>
      </c>
      <c r="D50" s="5" t="s">
        <v>106</v>
      </c>
      <c r="E50" s="5" t="s">
        <v>107</v>
      </c>
      <c r="F50" s="5">
        <v>200</v>
      </c>
      <c r="G50" s="5">
        <v>2</v>
      </c>
      <c r="H50" s="5">
        <v>1</v>
      </c>
      <c r="I50" s="5" t="str" cm="1">
        <f t="array" ref="I50:J50">VLOOKUP(B50,收盘价!A:D,{3,4},FALSE)</f>
        <v>114.500</v>
      </c>
      <c r="J50" s="5">
        <v>115</v>
      </c>
      <c r="K50" s="5">
        <f t="shared" si="1"/>
        <v>23000</v>
      </c>
    </row>
    <row r="51" spans="1:11">
      <c r="A51" s="5">
        <v>63</v>
      </c>
      <c r="B51" s="7" t="str">
        <f t="shared" si="0"/>
        <v>00004</v>
      </c>
      <c r="C51" s="5">
        <v>4</v>
      </c>
      <c r="D51" s="5" t="s">
        <v>108</v>
      </c>
      <c r="E51" s="5" t="s">
        <v>109</v>
      </c>
      <c r="F51" s="5">
        <v>1000</v>
      </c>
      <c r="G51" s="5">
        <v>1</v>
      </c>
      <c r="H51" s="5">
        <v>2</v>
      </c>
      <c r="I51" s="5" t="str" cm="1">
        <f t="array" ref="I51:J51">VLOOKUP(B51,收盘价!A:D,{3,4},FALSE)</f>
        <v>22.700</v>
      </c>
      <c r="J51" s="5">
        <v>23</v>
      </c>
      <c r="K51" s="5">
        <f t="shared" si="1"/>
        <v>23000</v>
      </c>
    </row>
    <row r="52" spans="1:11">
      <c r="A52" s="5">
        <v>124</v>
      </c>
      <c r="B52" s="7" t="str">
        <f t="shared" si="0"/>
        <v>03968</v>
      </c>
      <c r="C52" s="5">
        <v>3968</v>
      </c>
      <c r="D52" s="5" t="s">
        <v>110</v>
      </c>
      <c r="E52" s="5" t="s">
        <v>111</v>
      </c>
      <c r="F52" s="5">
        <v>500</v>
      </c>
      <c r="G52" s="5">
        <v>1</v>
      </c>
      <c r="H52" s="5">
        <v>2</v>
      </c>
      <c r="I52" s="5" t="str" cm="1">
        <f t="array" ref="I52:J52">VLOOKUP(B52,收盘价!A:D,{3,4},FALSE)</f>
        <v>45.350</v>
      </c>
      <c r="J52" s="5">
        <v>45</v>
      </c>
      <c r="K52" s="5">
        <f t="shared" si="1"/>
        <v>22500</v>
      </c>
    </row>
    <row r="53" spans="1:11">
      <c r="A53" s="5">
        <v>60</v>
      </c>
      <c r="B53" s="7" t="str">
        <f t="shared" si="0"/>
        <v>00001</v>
      </c>
      <c r="C53" s="5">
        <v>1</v>
      </c>
      <c r="D53" s="5" t="s">
        <v>112</v>
      </c>
      <c r="E53" s="5" t="s">
        <v>113</v>
      </c>
      <c r="F53" s="5">
        <v>500</v>
      </c>
      <c r="G53" s="5">
        <v>1</v>
      </c>
      <c r="H53" s="5">
        <v>2</v>
      </c>
      <c r="I53" s="5" t="str" cm="1">
        <f t="array" ref="I53:J53">VLOOKUP(B53,收盘价!A:D,{3,4},FALSE)</f>
        <v>44.850</v>
      </c>
      <c r="J53" s="5">
        <v>45</v>
      </c>
      <c r="K53" s="5">
        <f t="shared" si="1"/>
        <v>22500</v>
      </c>
    </row>
    <row r="54" spans="1:11">
      <c r="A54" s="5">
        <v>101</v>
      </c>
      <c r="B54" s="7" t="str">
        <f t="shared" si="0"/>
        <v>01171</v>
      </c>
      <c r="C54" s="5">
        <v>1171</v>
      </c>
      <c r="D54" s="5" t="s">
        <v>114</v>
      </c>
      <c r="E54" s="5" t="s">
        <v>115</v>
      </c>
      <c r="F54" s="5">
        <v>2000</v>
      </c>
      <c r="G54" s="5">
        <v>1</v>
      </c>
      <c r="H54" s="5">
        <v>1</v>
      </c>
      <c r="I54" s="5" t="str" cm="1">
        <f t="array" ref="I54:J54">VLOOKUP(B54,收盘价!A:D,{3,4},FALSE)</f>
        <v>11.040</v>
      </c>
      <c r="J54" s="5">
        <v>11</v>
      </c>
      <c r="K54" s="5">
        <f t="shared" si="1"/>
        <v>22000</v>
      </c>
    </row>
    <row r="55" spans="1:11">
      <c r="A55" s="5">
        <v>95</v>
      </c>
      <c r="B55" s="7" t="str">
        <f t="shared" si="0"/>
        <v>00992</v>
      </c>
      <c r="C55" s="5">
        <v>992</v>
      </c>
      <c r="D55" s="5" t="s">
        <v>116</v>
      </c>
      <c r="E55" s="5" t="s">
        <v>117</v>
      </c>
      <c r="F55" s="5">
        <v>2000</v>
      </c>
      <c r="G55" s="5">
        <v>1</v>
      </c>
      <c r="H55" s="5">
        <v>2</v>
      </c>
      <c r="I55" s="5" t="str" cm="1">
        <f t="array" ref="I55:J55">VLOOKUP(B55,收盘价!A:D,{3,4},FALSE)</f>
        <v>10.820</v>
      </c>
      <c r="J55" s="5">
        <v>11</v>
      </c>
      <c r="K55" s="5">
        <f t="shared" si="1"/>
        <v>22000</v>
      </c>
    </row>
    <row r="56" spans="1:11">
      <c r="A56" s="5">
        <v>89</v>
      </c>
      <c r="B56" s="7" t="str">
        <f t="shared" si="0"/>
        <v>00883</v>
      </c>
      <c r="C56" s="5">
        <v>883</v>
      </c>
      <c r="D56" s="5" t="s">
        <v>118</v>
      </c>
      <c r="E56" s="5" t="s">
        <v>119</v>
      </c>
      <c r="F56" s="5">
        <v>1000</v>
      </c>
      <c r="G56" s="5">
        <v>1</v>
      </c>
      <c r="H56" s="5">
        <v>2</v>
      </c>
      <c r="I56" s="5" t="str" cm="1">
        <f t="array" ref="I56:J56">VLOOKUP(B56,收盘价!A:D,{3,4},FALSE)</f>
        <v>20.900</v>
      </c>
      <c r="J56" s="5">
        <v>21</v>
      </c>
      <c r="K56" s="5">
        <f t="shared" si="1"/>
        <v>21000</v>
      </c>
    </row>
    <row r="57" spans="1:11">
      <c r="A57" s="5">
        <v>20</v>
      </c>
      <c r="B57" s="7" t="str">
        <f t="shared" si="0"/>
        <v>01339</v>
      </c>
      <c r="C57" s="5">
        <v>1339</v>
      </c>
      <c r="D57" s="5" t="s">
        <v>120</v>
      </c>
      <c r="E57" s="5" t="s">
        <v>121</v>
      </c>
      <c r="F57" s="5">
        <v>5000</v>
      </c>
      <c r="G57" s="5">
        <v>5</v>
      </c>
      <c r="H57" s="5">
        <v>2</v>
      </c>
      <c r="I57" s="5" t="str" cm="1">
        <f t="array" ref="I57:J57">VLOOKUP(B57,收盘价!A:D,{3,4},FALSE)</f>
        <v>3.980</v>
      </c>
      <c r="J57" s="5">
        <v>4</v>
      </c>
      <c r="K57" s="5">
        <f t="shared" si="1"/>
        <v>20000</v>
      </c>
    </row>
    <row r="58" spans="1:11">
      <c r="A58" s="5">
        <v>109</v>
      </c>
      <c r="B58" s="7" t="str">
        <f t="shared" si="0"/>
        <v>02020</v>
      </c>
      <c r="C58" s="5">
        <v>2020</v>
      </c>
      <c r="D58" s="5" t="s">
        <v>122</v>
      </c>
      <c r="E58" s="5" t="s">
        <v>123</v>
      </c>
      <c r="F58" s="5">
        <v>200</v>
      </c>
      <c r="G58" s="5">
        <v>1</v>
      </c>
      <c r="H58" s="5">
        <v>2</v>
      </c>
      <c r="I58" s="5" t="str" cm="1">
        <f t="array" ref="I58:J58">VLOOKUP(B58,收盘价!A:D,{3,4},FALSE)</f>
        <v>98.800</v>
      </c>
      <c r="J58" s="5">
        <v>100</v>
      </c>
      <c r="K58" s="5">
        <f t="shared" si="1"/>
        <v>20000</v>
      </c>
    </row>
    <row r="59" spans="1:11">
      <c r="A59" s="5">
        <v>113</v>
      </c>
      <c r="B59" s="7" t="str">
        <f t="shared" si="0"/>
        <v>02319</v>
      </c>
      <c r="C59" s="5">
        <v>2319</v>
      </c>
      <c r="D59" s="5" t="s">
        <v>124</v>
      </c>
      <c r="E59" s="5" t="s">
        <v>125</v>
      </c>
      <c r="F59" s="5">
        <v>1000</v>
      </c>
      <c r="G59" s="5">
        <v>1</v>
      </c>
      <c r="H59" s="5">
        <v>1</v>
      </c>
      <c r="I59" s="5" t="str" cm="1">
        <f t="array" ref="I59:J59">VLOOKUP(B59,收盘价!A:D,{3,4},FALSE)</f>
        <v>19.620</v>
      </c>
      <c r="J59" s="5">
        <v>19.5</v>
      </c>
      <c r="K59" s="5">
        <f t="shared" si="1"/>
        <v>19500</v>
      </c>
    </row>
    <row r="60" spans="1:11">
      <c r="A60" s="5">
        <v>10</v>
      </c>
      <c r="B60" s="7" t="str">
        <f t="shared" si="0"/>
        <v>00868</v>
      </c>
      <c r="C60" s="5">
        <v>868</v>
      </c>
      <c r="D60" s="5" t="s">
        <v>126</v>
      </c>
      <c r="E60" s="5" t="s">
        <v>127</v>
      </c>
      <c r="F60" s="5">
        <v>2000</v>
      </c>
      <c r="G60" s="5">
        <v>2</v>
      </c>
      <c r="H60" s="5">
        <v>2</v>
      </c>
      <c r="I60" s="5" t="str" cm="1">
        <f t="array" ref="I60:J60">VLOOKUP(B60,收盘价!A:D,{3,4},FALSE)</f>
        <v>9.660</v>
      </c>
      <c r="J60" s="5">
        <v>9.75</v>
      </c>
      <c r="K60" s="5">
        <f t="shared" si="1"/>
        <v>19500</v>
      </c>
    </row>
    <row r="61" spans="1:11">
      <c r="A61" s="5">
        <v>4</v>
      </c>
      <c r="B61" s="7" t="str">
        <f t="shared" si="0"/>
        <v>00268</v>
      </c>
      <c r="C61" s="5">
        <v>268</v>
      </c>
      <c r="D61" s="5" t="s">
        <v>128</v>
      </c>
      <c r="E61" s="5" t="s">
        <v>129</v>
      </c>
      <c r="F61" s="5">
        <v>2000</v>
      </c>
      <c r="G61" s="5">
        <v>2</v>
      </c>
      <c r="H61" s="5">
        <v>2</v>
      </c>
      <c r="I61" s="5" t="str" cm="1">
        <f t="array" ref="I61:J61">VLOOKUP(B61,收盘价!A:D,{3,4},FALSE)</f>
        <v>9.650</v>
      </c>
      <c r="J61" s="5">
        <v>9.75</v>
      </c>
      <c r="K61" s="5">
        <f t="shared" si="1"/>
        <v>19500</v>
      </c>
    </row>
    <row r="62" spans="1:11">
      <c r="A62" s="5">
        <v>16</v>
      </c>
      <c r="B62" s="7" t="str">
        <f t="shared" si="0"/>
        <v>01177</v>
      </c>
      <c r="C62" s="5">
        <v>1177</v>
      </c>
      <c r="D62" s="5" t="s">
        <v>130</v>
      </c>
      <c r="E62" s="5" t="s">
        <v>131</v>
      </c>
      <c r="F62" s="5">
        <v>5000</v>
      </c>
      <c r="G62" s="5">
        <v>5</v>
      </c>
      <c r="H62" s="5">
        <v>2</v>
      </c>
      <c r="I62" s="5" t="str" cm="1">
        <f t="array" ref="I62:J62">VLOOKUP(B62,收盘价!A:D,{3,4},FALSE)</f>
        <v>3.860</v>
      </c>
      <c r="J62" s="5">
        <v>3.9</v>
      </c>
      <c r="K62" s="5">
        <f t="shared" si="1"/>
        <v>19500</v>
      </c>
    </row>
    <row r="63" spans="1:11">
      <c r="A63" s="5">
        <v>126</v>
      </c>
      <c r="B63" s="7" t="str">
        <f t="shared" si="0"/>
        <v>06862</v>
      </c>
      <c r="C63" s="5">
        <v>6862</v>
      </c>
      <c r="D63" s="5" t="s">
        <v>132</v>
      </c>
      <c r="E63" s="5" t="s">
        <v>133</v>
      </c>
      <c r="F63" s="5">
        <v>1000</v>
      </c>
      <c r="G63" s="5">
        <v>1</v>
      </c>
      <c r="H63" s="5">
        <v>2</v>
      </c>
      <c r="I63" s="5" t="str" cm="1">
        <f t="array" ref="I63:J63">VLOOKUP(B63,收盘价!A:D,{3,4},FALSE)</f>
        <v>18.500</v>
      </c>
      <c r="J63" s="5">
        <v>18.5</v>
      </c>
      <c r="K63" s="5">
        <f t="shared" si="1"/>
        <v>18500</v>
      </c>
    </row>
    <row r="64" spans="1:11">
      <c r="A64" s="5">
        <v>14</v>
      </c>
      <c r="B64" s="7" t="str">
        <f t="shared" si="0"/>
        <v>01099</v>
      </c>
      <c r="C64" s="5">
        <v>1099</v>
      </c>
      <c r="D64" s="5" t="s">
        <v>134</v>
      </c>
      <c r="E64" s="5" t="s">
        <v>135</v>
      </c>
      <c r="F64" s="5">
        <v>800</v>
      </c>
      <c r="G64" s="5">
        <v>2</v>
      </c>
      <c r="H64" s="5">
        <v>2</v>
      </c>
      <c r="I64" s="5" t="str">
        <f t="array" ref="I64:J64">VLOOKUP(B64,收盘价!A:D,{3,4},FALSE)</f>
        <v>21.950</v>
      </c>
      <c r="J64" s="5">
        <v>22</v>
      </c>
      <c r="K64" s="5">
        <f t="shared" si="1"/>
        <v>17600</v>
      </c>
    </row>
    <row r="65" spans="1:11">
      <c r="A65" s="5">
        <v>98</v>
      </c>
      <c r="B65" s="7" t="str">
        <f t="shared" si="0"/>
        <v>01088</v>
      </c>
      <c r="C65" s="5">
        <v>1088</v>
      </c>
      <c r="D65" s="5" t="s">
        <v>136</v>
      </c>
      <c r="E65" s="5" t="s">
        <v>137</v>
      </c>
      <c r="F65" s="5">
        <v>500</v>
      </c>
      <c r="G65" s="5">
        <v>1</v>
      </c>
      <c r="H65" s="5">
        <v>2</v>
      </c>
      <c r="I65" s="5" t="str">
        <f t="array" ref="I65:J65">VLOOKUP(B65,收盘价!A:D,{3,4},FALSE)</f>
        <v>35.400</v>
      </c>
      <c r="J65" s="5">
        <v>35</v>
      </c>
      <c r="K65" s="5">
        <f t="shared" si="1"/>
        <v>17500</v>
      </c>
    </row>
    <row r="66" spans="1:11">
      <c r="A66" s="5">
        <v>48</v>
      </c>
      <c r="B66" s="7" t="str">
        <f t="shared" ref="B66:B127" si="2">REPT(0,5-LEN(C66))&amp;C66</f>
        <v>06060</v>
      </c>
      <c r="C66" s="5">
        <v>6060</v>
      </c>
      <c r="D66" s="5" t="s">
        <v>138</v>
      </c>
      <c r="E66" s="5" t="s">
        <v>139</v>
      </c>
      <c r="F66" s="5">
        <v>1000</v>
      </c>
      <c r="G66" s="5">
        <v>10</v>
      </c>
      <c r="H66" s="5">
        <v>2</v>
      </c>
      <c r="I66" s="5" t="str">
        <f t="array" ref="I66:J66">VLOOKUP(B66,收盘价!A:D,{3,4},FALSE)</f>
        <v>17.660</v>
      </c>
      <c r="J66" s="5">
        <v>17.5</v>
      </c>
      <c r="K66" s="5">
        <f>F66*J66</f>
        <v>17500</v>
      </c>
    </row>
    <row r="67" spans="1:11">
      <c r="A67" s="5">
        <v>119</v>
      </c>
      <c r="B67" s="7" t="str">
        <f t="shared" si="2"/>
        <v>02628</v>
      </c>
      <c r="C67" s="5">
        <v>2628</v>
      </c>
      <c r="D67" s="5" t="s">
        <v>140</v>
      </c>
      <c r="E67" s="5" t="s">
        <v>141</v>
      </c>
      <c r="F67" s="5">
        <v>1000</v>
      </c>
      <c r="G67" s="5">
        <v>1</v>
      </c>
      <c r="H67" s="5">
        <v>2</v>
      </c>
      <c r="I67" s="5" t="str" cm="1">
        <f t="array" ref="I67:J67">VLOOKUP(B67,收盘价!A:D,{3,4},FALSE)</f>
        <v>16.940</v>
      </c>
      <c r="J67" s="5">
        <v>17</v>
      </c>
      <c r="K67" s="5">
        <f t="shared" ref="K66:K127" si="3">F67*J67</f>
        <v>17000</v>
      </c>
    </row>
    <row r="68" spans="1:11">
      <c r="A68" s="5">
        <v>49</v>
      </c>
      <c r="B68" s="7" t="str">
        <f t="shared" si="2"/>
        <v>06618</v>
      </c>
      <c r="C68" s="5">
        <v>6618</v>
      </c>
      <c r="D68" s="5" t="s">
        <v>142</v>
      </c>
      <c r="E68" s="5" t="s">
        <v>143</v>
      </c>
      <c r="F68" s="5">
        <v>500</v>
      </c>
      <c r="G68" s="5">
        <v>10</v>
      </c>
      <c r="H68" s="5">
        <v>2</v>
      </c>
      <c r="I68" s="5" t="str" cm="1">
        <f t="array" ref="I68:J68">VLOOKUP(B68,收盘价!A:D,{3,4},FALSE)</f>
        <v>33.350</v>
      </c>
      <c r="J68" s="5">
        <v>33</v>
      </c>
      <c r="K68" s="5">
        <f t="shared" si="3"/>
        <v>16500</v>
      </c>
    </row>
    <row r="69" spans="1:11">
      <c r="A69" s="5">
        <v>55</v>
      </c>
      <c r="B69" s="7" t="str">
        <f t="shared" si="2"/>
        <v>09888</v>
      </c>
      <c r="C69" s="5">
        <v>9888</v>
      </c>
      <c r="D69" s="5" t="s">
        <v>144</v>
      </c>
      <c r="E69" s="5" t="s">
        <v>145</v>
      </c>
      <c r="F69" s="5">
        <v>150</v>
      </c>
      <c r="G69" s="5">
        <v>3</v>
      </c>
      <c r="H69" s="5">
        <v>2</v>
      </c>
      <c r="I69" s="5" t="str" cm="1">
        <f t="array" ref="I69:J69">VLOOKUP(B69,收盘价!A:D,{3,4},FALSE)</f>
        <v>108.800</v>
      </c>
      <c r="J69" s="5">
        <v>110</v>
      </c>
      <c r="K69" s="5">
        <f t="shared" si="3"/>
        <v>16500</v>
      </c>
    </row>
    <row r="70" spans="1:11">
      <c r="A70" s="5">
        <v>73</v>
      </c>
      <c r="B70" s="7" t="str">
        <f t="shared" si="2"/>
        <v>00135</v>
      </c>
      <c r="C70" s="5">
        <v>135</v>
      </c>
      <c r="D70" s="5" t="s">
        <v>146</v>
      </c>
      <c r="E70" s="5" t="s">
        <v>147</v>
      </c>
      <c r="F70" s="5">
        <v>2000</v>
      </c>
      <c r="G70" s="5">
        <v>1</v>
      </c>
      <c r="H70" s="5">
        <v>2</v>
      </c>
      <c r="I70" s="5" t="str" cm="1">
        <f t="array" ref="I70:J70">VLOOKUP(B70,收盘价!A:D,{3,4},FALSE)</f>
        <v>8.070</v>
      </c>
      <c r="J70" s="5">
        <v>8</v>
      </c>
      <c r="K70" s="5">
        <f t="shared" si="3"/>
        <v>16000</v>
      </c>
    </row>
    <row r="71" spans="1:11">
      <c r="A71" s="5">
        <v>6</v>
      </c>
      <c r="B71" s="7" t="str">
        <f t="shared" si="2"/>
        <v>00288</v>
      </c>
      <c r="C71" s="5">
        <v>288</v>
      </c>
      <c r="D71" s="5" t="s">
        <v>148</v>
      </c>
      <c r="E71" s="5" t="s">
        <v>149</v>
      </c>
      <c r="F71" s="5">
        <v>2500</v>
      </c>
      <c r="G71" s="5">
        <v>5</v>
      </c>
      <c r="H71" s="5">
        <v>2</v>
      </c>
      <c r="I71" s="5" t="str" cm="1">
        <f t="array" ref="I71:J71">VLOOKUP(B71,收盘价!A:D,{3,4},FALSE)</f>
        <v>6.250</v>
      </c>
      <c r="J71" s="5">
        <v>6.25</v>
      </c>
      <c r="K71" s="5">
        <f t="shared" si="3"/>
        <v>15625</v>
      </c>
    </row>
    <row r="72" spans="1:11">
      <c r="A72" s="5">
        <v>78</v>
      </c>
      <c r="B72" s="7" t="str">
        <f t="shared" si="2"/>
        <v>00358</v>
      </c>
      <c r="C72" s="5">
        <v>358</v>
      </c>
      <c r="D72" s="5" t="s">
        <v>150</v>
      </c>
      <c r="E72" s="5" t="s">
        <v>151</v>
      </c>
      <c r="F72" s="5">
        <v>1000</v>
      </c>
      <c r="G72" s="5">
        <v>1</v>
      </c>
      <c r="H72" s="5">
        <v>2</v>
      </c>
      <c r="I72" s="5" t="str" cm="1">
        <f t="array" ref="I72:J72">VLOOKUP(B72,收盘价!A:D,{3,4},FALSE)</f>
        <v>15.520</v>
      </c>
      <c r="J72" s="5">
        <v>15.5</v>
      </c>
      <c r="K72" s="5">
        <f t="shared" si="3"/>
        <v>15500</v>
      </c>
    </row>
    <row r="73" spans="1:11">
      <c r="A73" s="5">
        <v>72</v>
      </c>
      <c r="B73" s="7" t="str">
        <f t="shared" si="2"/>
        <v>00066</v>
      </c>
      <c r="C73" s="5">
        <v>66</v>
      </c>
      <c r="D73" s="5" t="s">
        <v>152</v>
      </c>
      <c r="E73" s="5" t="s">
        <v>153</v>
      </c>
      <c r="F73" s="5">
        <v>500</v>
      </c>
      <c r="G73" s="5">
        <v>1</v>
      </c>
      <c r="H73" s="5">
        <v>2</v>
      </c>
      <c r="I73" s="5" t="str" cm="1">
        <f t="array" ref="I73:J73">VLOOKUP(B73,收盘价!A:D,{3,4},FALSE)</f>
        <v>29.800</v>
      </c>
      <c r="J73" s="5">
        <v>30</v>
      </c>
      <c r="K73" s="5">
        <f t="shared" si="3"/>
        <v>15000</v>
      </c>
    </row>
    <row r="74" spans="1:11">
      <c r="A74" s="5">
        <v>100</v>
      </c>
      <c r="B74" s="7" t="str">
        <f t="shared" si="2"/>
        <v>01109</v>
      </c>
      <c r="C74" s="5">
        <v>1109</v>
      </c>
      <c r="D74" s="5" t="s">
        <v>154</v>
      </c>
      <c r="E74" s="5" t="s">
        <v>155</v>
      </c>
      <c r="F74" s="5">
        <v>500</v>
      </c>
      <c r="G74" s="5">
        <v>1</v>
      </c>
      <c r="H74" s="5">
        <v>2</v>
      </c>
      <c r="I74" s="5" t="str" cm="1">
        <f t="array" ref="I74:J74">VLOOKUP(B74,收盘价!A:D,{3,4},FALSE)</f>
        <v>29.750</v>
      </c>
      <c r="J74" s="5">
        <v>30</v>
      </c>
      <c r="K74" s="5">
        <f t="shared" si="3"/>
        <v>15000</v>
      </c>
    </row>
    <row r="75" spans="1:11">
      <c r="A75" s="5">
        <v>11</v>
      </c>
      <c r="B75" s="7" t="str">
        <f t="shared" si="2"/>
        <v>00881</v>
      </c>
      <c r="C75" s="5">
        <v>881</v>
      </c>
      <c r="D75" s="5" t="s">
        <v>156</v>
      </c>
      <c r="E75" s="5" t="s">
        <v>157</v>
      </c>
      <c r="F75" s="5">
        <v>1000</v>
      </c>
      <c r="G75" s="5">
        <v>2</v>
      </c>
      <c r="H75" s="5">
        <v>1</v>
      </c>
      <c r="I75" s="5" t="str" cm="1">
        <f t="array" ref="I75:J75">VLOOKUP(B75,收盘价!A:D,{3,4},FALSE)</f>
        <v>14.140</v>
      </c>
      <c r="J75" s="5">
        <v>14</v>
      </c>
      <c r="K75" s="5">
        <f t="shared" si="3"/>
        <v>14000</v>
      </c>
    </row>
    <row r="76" spans="1:11">
      <c r="A76" s="5">
        <v>87</v>
      </c>
      <c r="B76" s="7" t="str">
        <f t="shared" si="2"/>
        <v>00762</v>
      </c>
      <c r="C76" s="5">
        <v>762</v>
      </c>
      <c r="D76" s="5" t="s">
        <v>158</v>
      </c>
      <c r="E76" s="5" t="s">
        <v>159</v>
      </c>
      <c r="F76" s="5">
        <v>2000</v>
      </c>
      <c r="G76" s="5">
        <v>1</v>
      </c>
      <c r="H76" s="5">
        <v>2</v>
      </c>
      <c r="I76" s="5" t="str" cm="1">
        <f t="array" ref="I76:J76">VLOOKUP(B76,收盘价!A:D,{3,4},FALSE)</f>
        <v>6.820</v>
      </c>
      <c r="J76" s="5">
        <v>6.75</v>
      </c>
      <c r="K76" s="5">
        <f t="shared" si="3"/>
        <v>13500</v>
      </c>
    </row>
    <row r="77" spans="1:11">
      <c r="A77" s="5">
        <v>97</v>
      </c>
      <c r="B77" s="7" t="str">
        <f t="shared" si="2"/>
        <v>01044</v>
      </c>
      <c r="C77" s="5">
        <v>1044</v>
      </c>
      <c r="D77" s="5" t="s">
        <v>160</v>
      </c>
      <c r="E77" s="5" t="s">
        <v>161</v>
      </c>
      <c r="F77" s="5">
        <v>500</v>
      </c>
      <c r="G77" s="5">
        <v>1</v>
      </c>
      <c r="H77" s="5">
        <v>2</v>
      </c>
      <c r="I77" s="5" t="str" cm="1">
        <f t="array" ref="I77:J77">VLOOKUP(B77,收盘价!A:D,{3,4},FALSE)</f>
        <v>27.150</v>
      </c>
      <c r="J77" s="5">
        <v>27</v>
      </c>
      <c r="K77" s="5">
        <f t="shared" si="3"/>
        <v>13500</v>
      </c>
    </row>
    <row r="78" spans="1:11">
      <c r="A78" s="5">
        <v>52</v>
      </c>
      <c r="B78" s="7" t="str">
        <f t="shared" si="2"/>
        <v>09626</v>
      </c>
      <c r="C78" s="5">
        <v>9626</v>
      </c>
      <c r="D78" s="5" t="s">
        <v>162</v>
      </c>
      <c r="E78" s="5" t="s">
        <v>163</v>
      </c>
      <c r="F78" s="5">
        <v>60</v>
      </c>
      <c r="G78" s="5">
        <v>3</v>
      </c>
      <c r="H78" s="5">
        <v>3</v>
      </c>
      <c r="I78" s="5" t="str" cm="1">
        <f t="array" ref="I78:J78">VLOOKUP(B78,收盘价!A:D,{3,4},FALSE)</f>
        <v>219.600</v>
      </c>
      <c r="J78" s="5">
        <v>220</v>
      </c>
      <c r="K78" s="5">
        <f t="shared" si="3"/>
        <v>13200</v>
      </c>
    </row>
    <row r="79" spans="1:11">
      <c r="A79" s="5">
        <v>88</v>
      </c>
      <c r="B79" s="7" t="str">
        <f t="shared" si="2"/>
        <v>00857</v>
      </c>
      <c r="C79" s="5">
        <v>857</v>
      </c>
      <c r="D79" s="5" t="s">
        <v>164</v>
      </c>
      <c r="E79" s="5" t="s">
        <v>165</v>
      </c>
      <c r="F79" s="5">
        <v>2000</v>
      </c>
      <c r="G79" s="5">
        <v>1</v>
      </c>
      <c r="H79" s="5">
        <v>2</v>
      </c>
      <c r="I79" s="5" t="str" cm="1">
        <f t="array" ref="I79:J79">VLOOKUP(B79,收盘价!A:D,{3,4},FALSE)</f>
        <v>6.550</v>
      </c>
      <c r="J79" s="5">
        <v>6.5</v>
      </c>
      <c r="K79" s="5">
        <f t="shared" si="3"/>
        <v>13000</v>
      </c>
    </row>
    <row r="80" spans="1:11">
      <c r="A80" s="5">
        <v>117</v>
      </c>
      <c r="B80" s="7" t="str">
        <f t="shared" si="2"/>
        <v>02388</v>
      </c>
      <c r="C80" s="5">
        <v>2388</v>
      </c>
      <c r="D80" s="5" t="s">
        <v>166</v>
      </c>
      <c r="E80" s="5" t="s">
        <v>167</v>
      </c>
      <c r="F80" s="5">
        <v>500</v>
      </c>
      <c r="G80" s="5">
        <v>1</v>
      </c>
      <c r="H80" s="5">
        <v>2</v>
      </c>
      <c r="I80" s="5" t="str" cm="1">
        <f t="array" ref="I80:J80">VLOOKUP(B80,收盘价!A:D,{3,4},FALSE)</f>
        <v>25.350</v>
      </c>
      <c r="J80" s="5">
        <v>25</v>
      </c>
      <c r="K80" s="5">
        <f t="shared" si="3"/>
        <v>12500</v>
      </c>
    </row>
    <row r="81" spans="1:11">
      <c r="A81" s="5">
        <v>99</v>
      </c>
      <c r="B81" s="7" t="str">
        <f t="shared" si="2"/>
        <v>01093</v>
      </c>
      <c r="C81" s="5">
        <v>1093</v>
      </c>
      <c r="D81" s="5" t="s">
        <v>168</v>
      </c>
      <c r="E81" s="5" t="s">
        <v>169</v>
      </c>
      <c r="F81" s="5">
        <v>2000</v>
      </c>
      <c r="G81" s="5">
        <v>1</v>
      </c>
      <c r="H81" s="5">
        <v>2</v>
      </c>
      <c r="I81" s="5" t="str" cm="1">
        <f t="array" ref="I81:J81">VLOOKUP(B81,收盘价!A:D,{3,4},FALSE)</f>
        <v>6.220</v>
      </c>
      <c r="J81" s="5">
        <v>6.25</v>
      </c>
      <c r="K81" s="5">
        <f t="shared" si="3"/>
        <v>12500</v>
      </c>
    </row>
    <row r="82" spans="1:11">
      <c r="A82" s="5">
        <v>118</v>
      </c>
      <c r="B82" s="7" t="str">
        <f t="shared" si="2"/>
        <v>02600</v>
      </c>
      <c r="C82" s="5">
        <v>2600</v>
      </c>
      <c r="D82" s="5" t="s">
        <v>170</v>
      </c>
      <c r="E82" s="5" t="s">
        <v>171</v>
      </c>
      <c r="F82" s="5">
        <v>2000</v>
      </c>
      <c r="G82" s="5">
        <v>1</v>
      </c>
      <c r="H82" s="5">
        <v>3</v>
      </c>
      <c r="I82" s="5" t="str" cm="1">
        <f t="array" ref="I82:J82">VLOOKUP(B82,收盘价!A:D,{3,4},FALSE)</f>
        <v>6.160</v>
      </c>
      <c r="J82" s="5">
        <v>6.25</v>
      </c>
      <c r="K82" s="5">
        <f t="shared" si="3"/>
        <v>12500</v>
      </c>
    </row>
    <row r="83" spans="1:11">
      <c r="A83" s="5">
        <v>35</v>
      </c>
      <c r="B83" s="7" t="str">
        <f t="shared" si="2"/>
        <v>02238</v>
      </c>
      <c r="C83" s="5">
        <v>2238</v>
      </c>
      <c r="D83" s="5" t="s">
        <v>172</v>
      </c>
      <c r="E83" s="5" t="s">
        <v>173</v>
      </c>
      <c r="F83" s="5">
        <v>4000</v>
      </c>
      <c r="G83" s="5">
        <v>2</v>
      </c>
      <c r="H83" s="5">
        <v>2</v>
      </c>
      <c r="I83" s="5" t="str" cm="1">
        <f t="array" ref="I83:J83">VLOOKUP(B83,收盘价!A:D,{3,4},FALSE)</f>
        <v>3.040</v>
      </c>
      <c r="J83" s="5">
        <v>3</v>
      </c>
      <c r="K83" s="5">
        <f t="shared" si="3"/>
        <v>12000</v>
      </c>
    </row>
    <row r="84" spans="1:11">
      <c r="A84" s="5">
        <v>91</v>
      </c>
      <c r="B84" s="7" t="str">
        <f t="shared" si="2"/>
        <v>00914</v>
      </c>
      <c r="C84" s="5">
        <v>914</v>
      </c>
      <c r="D84" s="5" t="s">
        <v>174</v>
      </c>
      <c r="E84" s="5" t="s">
        <v>175</v>
      </c>
      <c r="F84" s="5">
        <v>500</v>
      </c>
      <c r="G84" s="5">
        <v>1</v>
      </c>
      <c r="H84" s="5">
        <v>2</v>
      </c>
      <c r="I84" s="5" t="str" cm="1">
        <f t="array" ref="I84:J84">VLOOKUP(B84,收盘价!A:D,{3,4},FALSE)</f>
        <v>23.800</v>
      </c>
      <c r="J84" s="5">
        <v>24</v>
      </c>
      <c r="K84" s="5">
        <f t="shared" si="3"/>
        <v>12000</v>
      </c>
    </row>
    <row r="85" spans="1:11">
      <c r="A85" s="5">
        <v>34</v>
      </c>
      <c r="B85" s="7" t="str">
        <f t="shared" si="2"/>
        <v>02202</v>
      </c>
      <c r="C85" s="5">
        <v>2202</v>
      </c>
      <c r="D85" s="5" t="s">
        <v>176</v>
      </c>
      <c r="E85" s="5" t="s">
        <v>177</v>
      </c>
      <c r="F85" s="5">
        <v>1000</v>
      </c>
      <c r="G85" s="5">
        <v>10</v>
      </c>
      <c r="H85" s="5">
        <v>3</v>
      </c>
      <c r="I85" s="5" t="str" cm="1">
        <f t="array" ref="I85:J85">VLOOKUP(B85,收盘价!A:D,{3,4},FALSE)</f>
        <v>11.860</v>
      </c>
      <c r="J85" s="5">
        <v>12</v>
      </c>
      <c r="K85" s="5">
        <f t="shared" si="3"/>
        <v>12000</v>
      </c>
    </row>
    <row r="86" spans="1:11">
      <c r="A86" s="5">
        <v>120</v>
      </c>
      <c r="B86" s="7" t="str">
        <f t="shared" si="2"/>
        <v>02800</v>
      </c>
      <c r="C86" s="5">
        <v>2800</v>
      </c>
      <c r="D86" s="5" t="s">
        <v>178</v>
      </c>
      <c r="E86" s="5" t="s">
        <v>179</v>
      </c>
      <c r="F86" s="5">
        <v>500</v>
      </c>
      <c r="G86" s="5">
        <v>1</v>
      </c>
      <c r="H86" s="5">
        <v>3</v>
      </c>
      <c r="I86" s="5" t="str" cm="1">
        <f t="array" ref="I86:J86">VLOOKUP(B86,收盘价!A:D,{3,4},FALSE)</f>
        <v>22.820</v>
      </c>
      <c r="J86" s="5">
        <v>23</v>
      </c>
      <c r="K86" s="5">
        <f t="shared" si="3"/>
        <v>11500</v>
      </c>
    </row>
    <row r="87" spans="1:11">
      <c r="A87" s="5">
        <v>75</v>
      </c>
      <c r="B87" s="7" t="str">
        <f t="shared" si="2"/>
        <v>00241</v>
      </c>
      <c r="C87" s="5">
        <v>241</v>
      </c>
      <c r="D87" s="5" t="s">
        <v>180</v>
      </c>
      <c r="E87" s="5" t="s">
        <v>181</v>
      </c>
      <c r="F87" s="5">
        <v>2000</v>
      </c>
      <c r="G87" s="5">
        <v>1</v>
      </c>
      <c r="H87" s="5">
        <v>3</v>
      </c>
      <c r="I87" s="5" t="str" cm="1">
        <f t="array" ref="I87:J87">VLOOKUP(B87,收盘价!A:D,{3,4},FALSE)</f>
        <v>5.470</v>
      </c>
      <c r="J87" s="5">
        <v>5.5</v>
      </c>
      <c r="K87" s="5">
        <f t="shared" si="3"/>
        <v>11000</v>
      </c>
    </row>
    <row r="88" spans="1:11">
      <c r="A88" s="5">
        <v>8</v>
      </c>
      <c r="B88" s="7" t="str">
        <f t="shared" si="2"/>
        <v>00788</v>
      </c>
      <c r="C88" s="5">
        <v>788</v>
      </c>
      <c r="D88" s="5" t="s">
        <v>182</v>
      </c>
      <c r="E88" s="5" t="s">
        <v>183</v>
      </c>
      <c r="F88" s="5">
        <v>10000</v>
      </c>
      <c r="G88" s="5">
        <v>5</v>
      </c>
      <c r="H88" s="5">
        <v>3</v>
      </c>
      <c r="I88" s="5" t="str" cm="1">
        <f t="array" ref="I88:J88">VLOOKUP(B88,收盘价!A:D,{3,4},FALSE)</f>
        <v>1.060</v>
      </c>
      <c r="J88" s="5">
        <v>1.05</v>
      </c>
      <c r="K88" s="5">
        <f t="shared" si="3"/>
        <v>10500</v>
      </c>
    </row>
    <row r="89" spans="1:11">
      <c r="A89" s="5">
        <v>27</v>
      </c>
      <c r="B89" s="7" t="str">
        <f t="shared" si="2"/>
        <v>01876</v>
      </c>
      <c r="C89" s="5">
        <v>1876</v>
      </c>
      <c r="D89" s="5" t="s">
        <v>184</v>
      </c>
      <c r="E89" s="5" t="s">
        <v>185</v>
      </c>
      <c r="F89" s="5">
        <v>1000</v>
      </c>
      <c r="G89" s="5">
        <v>10</v>
      </c>
      <c r="H89" s="5">
        <v>2</v>
      </c>
      <c r="I89" s="5" t="str" cm="1">
        <f t="array" ref="I89:J89">VLOOKUP(B89,收盘价!A:D,{3,4},FALSE)</f>
        <v>10.340</v>
      </c>
      <c r="J89" s="5">
        <v>10.5</v>
      </c>
      <c r="K89" s="5">
        <f t="shared" si="3"/>
        <v>10500</v>
      </c>
    </row>
    <row r="90" spans="1:11">
      <c r="A90" s="5">
        <v>79</v>
      </c>
      <c r="B90" s="7" t="str">
        <f t="shared" si="2"/>
        <v>00386</v>
      </c>
      <c r="C90" s="5">
        <v>386</v>
      </c>
      <c r="D90" s="5" t="s">
        <v>186</v>
      </c>
      <c r="E90" s="5" t="s">
        <v>187</v>
      </c>
      <c r="F90" s="5">
        <v>2000</v>
      </c>
      <c r="G90" s="5">
        <v>1</v>
      </c>
      <c r="H90" s="5">
        <v>3</v>
      </c>
      <c r="I90" s="5" t="str" cm="1">
        <f t="array" ref="I90:J90">VLOOKUP(B90,收盘价!A:D,{3,4},FALSE)</f>
        <v>5.160</v>
      </c>
      <c r="J90" s="5">
        <v>5.25</v>
      </c>
      <c r="K90" s="5">
        <f t="shared" si="3"/>
        <v>10500</v>
      </c>
    </row>
    <row r="91" spans="1:11">
      <c r="A91" s="5">
        <v>54</v>
      </c>
      <c r="B91" s="7" t="str">
        <f t="shared" si="2"/>
        <v>09868</v>
      </c>
      <c r="C91" s="5">
        <v>9868</v>
      </c>
      <c r="D91" s="5" t="s">
        <v>188</v>
      </c>
      <c r="E91" s="5" t="s">
        <v>189</v>
      </c>
      <c r="F91" s="5">
        <v>200</v>
      </c>
      <c r="G91" s="5">
        <v>2</v>
      </c>
      <c r="H91" s="5">
        <v>2</v>
      </c>
      <c r="I91" s="5" t="str" cm="1">
        <f t="array" ref="I91:J91">VLOOKUP(B91,收盘价!A:D,{3,4},FALSE)</f>
        <v>50.400</v>
      </c>
      <c r="J91" s="5">
        <v>50</v>
      </c>
      <c r="K91" s="5">
        <f t="shared" si="3"/>
        <v>10000</v>
      </c>
    </row>
    <row r="92" spans="1:11">
      <c r="A92" s="5">
        <v>107</v>
      </c>
      <c r="B92" s="7" t="str">
        <f t="shared" si="2"/>
        <v>01898</v>
      </c>
      <c r="C92" s="5">
        <v>1898</v>
      </c>
      <c r="D92" s="5" t="s">
        <v>190</v>
      </c>
      <c r="E92" s="5" t="s">
        <v>191</v>
      </c>
      <c r="F92" s="5">
        <v>1000</v>
      </c>
      <c r="G92" s="5">
        <v>1</v>
      </c>
      <c r="H92" s="5">
        <v>3</v>
      </c>
      <c r="I92" s="5" t="str" cm="1">
        <f t="array" ref="I92:J92">VLOOKUP(B92,收盘价!A:D,{3,4},FALSE)</f>
        <v>10.080</v>
      </c>
      <c r="J92" s="5">
        <v>10</v>
      </c>
      <c r="K92" s="5">
        <f t="shared" si="3"/>
        <v>10000</v>
      </c>
    </row>
    <row r="93" spans="1:11">
      <c r="A93" s="5">
        <v>66</v>
      </c>
      <c r="B93" s="7" t="str">
        <f t="shared" si="2"/>
        <v>00011</v>
      </c>
      <c r="C93" s="5">
        <v>11</v>
      </c>
      <c r="D93" s="5" t="s">
        <v>192</v>
      </c>
      <c r="E93" s="5" t="s">
        <v>193</v>
      </c>
      <c r="F93" s="5">
        <v>100</v>
      </c>
      <c r="G93" s="5">
        <v>1</v>
      </c>
      <c r="H93" s="5">
        <v>2</v>
      </c>
      <c r="I93" s="5" t="str" cm="1">
        <f t="array" ref="I93:J93">VLOOKUP(B93,收盘价!A:D,{3,4},FALSE)</f>
        <v>100.400</v>
      </c>
      <c r="J93" s="5">
        <v>100</v>
      </c>
      <c r="K93" s="5">
        <f t="shared" si="3"/>
        <v>10000</v>
      </c>
    </row>
    <row r="94" spans="1:11">
      <c r="A94" s="5">
        <v>90</v>
      </c>
      <c r="B94" s="7" t="str">
        <f t="shared" si="2"/>
        <v>00902</v>
      </c>
      <c r="C94" s="5">
        <v>902</v>
      </c>
      <c r="D94" s="5" t="s">
        <v>194</v>
      </c>
      <c r="E94" s="5" t="s">
        <v>195</v>
      </c>
      <c r="F94" s="5">
        <v>2000</v>
      </c>
      <c r="G94" s="5">
        <v>1</v>
      </c>
      <c r="H94" s="5">
        <v>3</v>
      </c>
      <c r="I94" s="5" t="str">
        <f t="array" ref="I94:J94">VLOOKUP(B94,收盘价!A:D,{3,4},FALSE)</f>
        <v>4.750</v>
      </c>
      <c r="J94" s="5">
        <v>4.8</v>
      </c>
      <c r="K94" s="5">
        <f t="shared" si="3"/>
        <v>9600</v>
      </c>
    </row>
    <row r="95" spans="1:11">
      <c r="A95" s="5">
        <v>76</v>
      </c>
      <c r="B95" s="7" t="str">
        <f t="shared" si="2"/>
        <v>00267</v>
      </c>
      <c r="C95" s="5">
        <v>267</v>
      </c>
      <c r="D95" s="5" t="s">
        <v>196</v>
      </c>
      <c r="E95" s="5" t="s">
        <v>197</v>
      </c>
      <c r="F95" s="5">
        <v>1000</v>
      </c>
      <c r="G95" s="5">
        <v>1</v>
      </c>
      <c r="H95" s="5">
        <v>3</v>
      </c>
      <c r="I95" s="5" t="str">
        <f t="array" ref="I95:J95">VLOOKUP(B95,收盘价!A:D,{3,4},FALSE)</f>
        <v>9.520</v>
      </c>
      <c r="J95" s="5">
        <v>9.5</v>
      </c>
      <c r="K95" s="5">
        <f t="shared" si="3"/>
        <v>9500</v>
      </c>
    </row>
    <row r="96" spans="1:11">
      <c r="A96" s="5">
        <v>115</v>
      </c>
      <c r="B96" s="7" t="str">
        <f t="shared" si="2"/>
        <v>02331</v>
      </c>
      <c r="C96" s="5">
        <v>2331</v>
      </c>
      <c r="D96" s="5" t="s">
        <v>198</v>
      </c>
      <c r="E96" s="5" t="s">
        <v>199</v>
      </c>
      <c r="F96" s="5">
        <v>500</v>
      </c>
      <c r="G96" s="5">
        <v>1</v>
      </c>
      <c r="H96" s="5">
        <v>2</v>
      </c>
      <c r="I96" s="5" t="str" cm="1">
        <f t="array" ref="I96:J96">VLOOKUP(B96,收盘价!A:D,{3,4},FALSE)</f>
        <v>18.940</v>
      </c>
      <c r="J96" s="5">
        <v>19</v>
      </c>
      <c r="K96" s="5">
        <f t="shared" si="3"/>
        <v>9500</v>
      </c>
    </row>
    <row r="97" spans="1:11">
      <c r="A97" s="5">
        <v>68</v>
      </c>
      <c r="B97" s="7" t="str">
        <f t="shared" si="2"/>
        <v>00017</v>
      </c>
      <c r="C97" s="5">
        <v>17</v>
      </c>
      <c r="D97" s="5" t="s">
        <v>200</v>
      </c>
      <c r="E97" s="5" t="s">
        <v>201</v>
      </c>
      <c r="F97" s="5">
        <v>1000</v>
      </c>
      <c r="G97" s="5">
        <v>1</v>
      </c>
      <c r="H97" s="5">
        <v>2</v>
      </c>
      <c r="I97" s="5" t="str" cm="1">
        <f t="array" ref="I97:J97">VLOOKUP(B97,收盘价!A:D,{3,4},FALSE)</f>
        <v>9.390</v>
      </c>
      <c r="J97" s="5">
        <v>9.5</v>
      </c>
      <c r="K97" s="5">
        <f t="shared" si="3"/>
        <v>9500</v>
      </c>
    </row>
    <row r="98" spans="1:11">
      <c r="A98" s="5">
        <v>110</v>
      </c>
      <c r="B98" s="7" t="str">
        <f t="shared" si="2"/>
        <v>02269</v>
      </c>
      <c r="C98" s="5">
        <v>2269</v>
      </c>
      <c r="D98" s="5" t="s">
        <v>202</v>
      </c>
      <c r="E98" s="5" t="s">
        <v>203</v>
      </c>
      <c r="F98" s="5">
        <v>500</v>
      </c>
      <c r="G98" s="5">
        <v>1</v>
      </c>
      <c r="H98" s="5">
        <v>2</v>
      </c>
      <c r="I98" s="5" t="str" cm="1">
        <f t="array" ref="I98:J98">VLOOKUP(B98,收盘价!A:D,{3,4},FALSE)</f>
        <v>18.740</v>
      </c>
      <c r="J98" s="5">
        <v>18.5</v>
      </c>
      <c r="K98" s="5">
        <f t="shared" si="3"/>
        <v>9250</v>
      </c>
    </row>
    <row r="99" spans="1:11">
      <c r="A99" s="5">
        <v>85</v>
      </c>
      <c r="B99" s="7" t="str">
        <f t="shared" si="2"/>
        <v>00728</v>
      </c>
      <c r="C99" s="5">
        <v>728</v>
      </c>
      <c r="D99" s="5" t="s">
        <v>204</v>
      </c>
      <c r="E99" s="5" t="s">
        <v>205</v>
      </c>
      <c r="F99" s="5">
        <v>2000</v>
      </c>
      <c r="G99" s="5">
        <v>1</v>
      </c>
      <c r="H99" s="5">
        <v>3</v>
      </c>
      <c r="I99" s="5" t="str" cm="1">
        <f t="array" ref="I99:J99">VLOOKUP(B99,收盘价!A:D,{3,4},FALSE)</f>
        <v>4.610</v>
      </c>
      <c r="J99" s="5">
        <v>4.6</v>
      </c>
      <c r="K99" s="5">
        <f t="shared" si="3"/>
        <v>9200</v>
      </c>
    </row>
    <row r="100" spans="1:11">
      <c r="A100" s="5">
        <v>30</v>
      </c>
      <c r="B100" s="7" t="str">
        <f t="shared" si="2"/>
        <v>01988</v>
      </c>
      <c r="C100" s="5">
        <v>1988</v>
      </c>
      <c r="D100" s="5" t="s">
        <v>206</v>
      </c>
      <c r="E100" s="5" t="s">
        <v>207</v>
      </c>
      <c r="F100" s="5">
        <v>2500</v>
      </c>
      <c r="G100" s="5">
        <v>5</v>
      </c>
      <c r="H100" s="5">
        <v>3</v>
      </c>
      <c r="I100" s="5" t="str" cm="1">
        <f t="array" ref="I100:J100">VLOOKUP(B100,收盘价!A:D,{3,4},FALSE)</f>
        <v>3.320</v>
      </c>
      <c r="J100" s="5">
        <v>3.3</v>
      </c>
      <c r="K100" s="5">
        <f t="shared" si="3"/>
        <v>8250</v>
      </c>
    </row>
    <row r="101" spans="1:11">
      <c r="A101" s="5">
        <v>56</v>
      </c>
      <c r="B101" s="7" t="str">
        <f t="shared" si="2"/>
        <v>09898</v>
      </c>
      <c r="C101" s="5">
        <v>9898</v>
      </c>
      <c r="D101" s="5" t="s">
        <v>208</v>
      </c>
      <c r="E101" s="5" t="s">
        <v>209</v>
      </c>
      <c r="F101" s="5">
        <v>100</v>
      </c>
      <c r="G101" s="5">
        <v>5</v>
      </c>
      <c r="H101" s="5">
        <v>2</v>
      </c>
      <c r="I101" s="5" t="str">
        <f t="array" ref="I101:J101">VLOOKUP(B101,收盘价!A:D,{3,4},FALSE)</f>
        <v>82.550</v>
      </c>
      <c r="J101" s="5">
        <v>82.5</v>
      </c>
      <c r="K101" s="5">
        <f t="shared" si="3"/>
        <v>8250</v>
      </c>
    </row>
    <row r="102" spans="1:11">
      <c r="A102" s="5">
        <v>77</v>
      </c>
      <c r="B102" s="7" t="str">
        <f t="shared" si="2"/>
        <v>00293</v>
      </c>
      <c r="C102" s="5">
        <v>293</v>
      </c>
      <c r="D102" s="5" t="s">
        <v>210</v>
      </c>
      <c r="E102" s="5" t="s">
        <v>211</v>
      </c>
      <c r="F102" s="5">
        <v>1000</v>
      </c>
      <c r="G102" s="5">
        <v>1</v>
      </c>
      <c r="H102" s="5">
        <v>3</v>
      </c>
      <c r="I102" s="5" t="str">
        <f t="array" ref="I102:J102">VLOOKUP(B102,收盘价!A:D,{3,4},FALSE)</f>
        <v>8.160</v>
      </c>
      <c r="J102" s="5">
        <v>8.25</v>
      </c>
      <c r="K102" s="5">
        <f t="shared" si="3"/>
        <v>8250</v>
      </c>
    </row>
    <row r="103" spans="1:11">
      <c r="A103" s="5">
        <v>86</v>
      </c>
      <c r="B103" s="7" t="str">
        <f t="shared" si="2"/>
        <v>00753</v>
      </c>
      <c r="C103" s="5">
        <v>753</v>
      </c>
      <c r="D103" s="5" t="s">
        <v>212</v>
      </c>
      <c r="E103" s="5" t="s">
        <v>213</v>
      </c>
      <c r="F103" s="5">
        <v>2000</v>
      </c>
      <c r="G103" s="5">
        <v>1</v>
      </c>
      <c r="H103" s="5">
        <v>2</v>
      </c>
      <c r="I103" s="5" t="str">
        <f t="array" ref="I103:J103">VLOOKUP(B103,收盘价!A:D,{3,4},FALSE)</f>
        <v>4.130</v>
      </c>
      <c r="J103" s="5">
        <v>4.1</v>
      </c>
      <c r="K103" s="5">
        <f t="shared" si="3"/>
        <v>8200</v>
      </c>
    </row>
    <row r="104" spans="1:11">
      <c r="A104" s="5">
        <v>94</v>
      </c>
      <c r="B104" s="7" t="str">
        <f t="shared" si="2"/>
        <v>00968</v>
      </c>
      <c r="C104" s="5">
        <v>968</v>
      </c>
      <c r="D104" s="5" t="s">
        <v>214</v>
      </c>
      <c r="E104" s="5" t="s">
        <v>215</v>
      </c>
      <c r="F104" s="5">
        <v>2000</v>
      </c>
      <c r="G104" s="5">
        <v>1</v>
      </c>
      <c r="H104" s="5">
        <v>2</v>
      </c>
      <c r="I104" s="5" t="str" cm="1">
        <f t="array" ref="I104:J104">VLOOKUP(B104,收盘价!A:D,{3,4},FALSE)</f>
        <v>4.040</v>
      </c>
      <c r="J104" s="5">
        <v>4</v>
      </c>
      <c r="K104" s="5">
        <f t="shared" si="3"/>
        <v>8000</v>
      </c>
    </row>
    <row r="105" spans="1:11">
      <c r="A105" s="5">
        <v>108</v>
      </c>
      <c r="B105" s="7" t="str">
        <f t="shared" si="2"/>
        <v>01928</v>
      </c>
      <c r="C105" s="5">
        <v>1928</v>
      </c>
      <c r="D105" s="5" t="s">
        <v>216</v>
      </c>
      <c r="E105" s="5" t="s">
        <v>217</v>
      </c>
      <c r="F105" s="5">
        <v>400</v>
      </c>
      <c r="G105" s="5">
        <v>1</v>
      </c>
      <c r="H105" s="5">
        <v>2</v>
      </c>
      <c r="I105" s="5" t="str" cm="1">
        <f t="array" ref="I105:J105">VLOOKUP(B105,收盘价!A:D,{3,4},FALSE)</f>
        <v>20.000</v>
      </c>
      <c r="J105" s="5">
        <v>20</v>
      </c>
      <c r="K105" s="5">
        <f t="shared" si="3"/>
        <v>8000</v>
      </c>
    </row>
    <row r="106" spans="1:11">
      <c r="A106" s="5">
        <v>116</v>
      </c>
      <c r="B106" s="7" t="str">
        <f t="shared" si="2"/>
        <v>02333</v>
      </c>
      <c r="C106" s="5">
        <v>2333</v>
      </c>
      <c r="D106" s="5" t="s">
        <v>218</v>
      </c>
      <c r="E106" s="5" t="s">
        <v>219</v>
      </c>
      <c r="F106" s="5">
        <v>500</v>
      </c>
      <c r="G106" s="5">
        <v>1</v>
      </c>
      <c r="H106" s="5">
        <v>3</v>
      </c>
      <c r="I106" s="5" t="str" cm="1">
        <f t="array" ref="I106:J106">VLOOKUP(B106,收盘价!A:D,{3,4},FALSE)</f>
        <v>15.380</v>
      </c>
      <c r="J106" s="5">
        <v>15.5</v>
      </c>
      <c r="K106" s="5">
        <f t="shared" si="3"/>
        <v>7750</v>
      </c>
    </row>
    <row r="107" spans="1:11">
      <c r="A107" s="5">
        <v>21</v>
      </c>
      <c r="B107" s="7" t="str">
        <f t="shared" si="2"/>
        <v>01359</v>
      </c>
      <c r="C107" s="5">
        <v>1359</v>
      </c>
      <c r="D107" s="5" t="s">
        <v>220</v>
      </c>
      <c r="E107" s="5" t="s">
        <v>221</v>
      </c>
      <c r="F107" s="5">
        <v>5000</v>
      </c>
      <c r="G107" s="5">
        <v>5</v>
      </c>
      <c r="H107" s="5">
        <v>3</v>
      </c>
      <c r="I107" s="5" t="str" cm="1">
        <f t="array" ref="I107:J107">VLOOKUP(B107,收盘价!A:D,{3,4},FALSE)</f>
        <v>1.490</v>
      </c>
      <c r="J107" s="5">
        <v>1.5</v>
      </c>
      <c r="K107" s="5">
        <f t="shared" si="3"/>
        <v>7500</v>
      </c>
    </row>
    <row r="108" spans="1:11">
      <c r="A108" s="5">
        <v>26</v>
      </c>
      <c r="B108" s="7" t="str">
        <f t="shared" si="2"/>
        <v>01833</v>
      </c>
      <c r="C108" s="5">
        <v>1833</v>
      </c>
      <c r="D108" s="5" t="s">
        <v>222</v>
      </c>
      <c r="E108" s="5" t="s">
        <v>223</v>
      </c>
      <c r="F108" s="5">
        <v>500</v>
      </c>
      <c r="G108" s="5">
        <v>5</v>
      </c>
      <c r="H108" s="5">
        <v>3</v>
      </c>
      <c r="I108" s="5" t="str">
        <f t="array" ref="I108:J108">VLOOKUP(B108,收盘价!A:D,{3,4},FALSE)</f>
        <v>14.360</v>
      </c>
      <c r="J108" s="5">
        <v>14.5</v>
      </c>
      <c r="K108" s="5">
        <f t="shared" si="3"/>
        <v>7250</v>
      </c>
    </row>
    <row r="109" spans="1:11">
      <c r="A109" s="5">
        <v>28</v>
      </c>
      <c r="B109" s="7" t="str">
        <f t="shared" si="2"/>
        <v>01918</v>
      </c>
      <c r="C109" s="5">
        <v>1918</v>
      </c>
      <c r="D109" s="5" t="s">
        <v>224</v>
      </c>
      <c r="E109" s="5" t="s">
        <v>225</v>
      </c>
      <c r="F109" s="5">
        <v>2000</v>
      </c>
      <c r="G109" s="5">
        <v>2</v>
      </c>
      <c r="H109" s="5">
        <v>3</v>
      </c>
      <c r="I109" s="5" t="str">
        <f t="array" ref="I109:J109">VLOOKUP(B109,收盘价!A:D,{3,4},FALSE)</f>
        <v>3.630</v>
      </c>
      <c r="J109" s="5">
        <v>3.6</v>
      </c>
      <c r="K109" s="5">
        <f t="shared" si="3"/>
        <v>7200</v>
      </c>
    </row>
    <row r="110" spans="1:11">
      <c r="A110" s="5">
        <v>50</v>
      </c>
      <c r="B110" s="7" t="str">
        <f t="shared" si="2"/>
        <v>06837</v>
      </c>
      <c r="C110" s="5">
        <v>6837</v>
      </c>
      <c r="D110" s="5" t="s">
        <v>226</v>
      </c>
      <c r="E110" s="5" t="s">
        <v>227</v>
      </c>
      <c r="F110" s="5">
        <v>2000</v>
      </c>
      <c r="G110" s="5">
        <v>5</v>
      </c>
      <c r="H110" s="5">
        <v>2</v>
      </c>
      <c r="I110" s="5" t="str">
        <f t="array" ref="I110:J110">VLOOKUP(B110,收盘价!A:D,{3,4},FALSE)</f>
        <v>3.627</v>
      </c>
      <c r="J110" s="5">
        <v>3.6</v>
      </c>
      <c r="K110" s="5">
        <f t="shared" si="3"/>
        <v>7200</v>
      </c>
    </row>
    <row r="111" spans="1:11">
      <c r="A111" s="5">
        <v>122</v>
      </c>
      <c r="B111" s="7" t="str">
        <f t="shared" si="2"/>
        <v>03323</v>
      </c>
      <c r="C111" s="5">
        <v>3323</v>
      </c>
      <c r="D111" s="5" t="s">
        <v>228</v>
      </c>
      <c r="E111" s="5" t="s">
        <v>229</v>
      </c>
      <c r="F111" s="5">
        <v>2000</v>
      </c>
      <c r="G111" s="5">
        <v>1</v>
      </c>
      <c r="H111" s="5">
        <v>3</v>
      </c>
      <c r="I111" s="5" t="str" cm="1">
        <f t="array" ref="I111:J111">VLOOKUP(B111,收盘价!A:D,{3,4},FALSE)</f>
        <v>3.490</v>
      </c>
      <c r="J111" s="5">
        <v>3.5</v>
      </c>
      <c r="K111" s="5">
        <f t="shared" si="3"/>
        <v>7000</v>
      </c>
    </row>
    <row r="112" spans="1:11">
      <c r="A112" s="5">
        <v>62</v>
      </c>
      <c r="B112" s="7" t="str">
        <f t="shared" si="2"/>
        <v>00003</v>
      </c>
      <c r="C112" s="5">
        <v>3</v>
      </c>
      <c r="D112" s="5" t="s">
        <v>230</v>
      </c>
      <c r="E112" s="5" t="s">
        <v>231</v>
      </c>
      <c r="F112" s="5">
        <v>1000</v>
      </c>
      <c r="G112" s="5">
        <v>1</v>
      </c>
      <c r="H112" s="5">
        <v>3</v>
      </c>
      <c r="I112" s="5" t="str" cm="1">
        <f t="array" ref="I112:J112">VLOOKUP(B112,收盘价!A:D,{3,4},FALSE)</f>
        <v>6.460</v>
      </c>
      <c r="J112" s="5">
        <v>6.5</v>
      </c>
      <c r="K112" s="5">
        <f t="shared" si="3"/>
        <v>6500</v>
      </c>
    </row>
    <row r="113" spans="1:11">
      <c r="A113" s="5">
        <v>92</v>
      </c>
      <c r="B113" s="7" t="str">
        <f t="shared" si="2"/>
        <v>00939</v>
      </c>
      <c r="C113" s="5">
        <v>939</v>
      </c>
      <c r="D113" s="5" t="s">
        <v>232</v>
      </c>
      <c r="E113" s="5" t="s">
        <v>233</v>
      </c>
      <c r="F113" s="5">
        <v>1000</v>
      </c>
      <c r="G113" s="5">
        <v>1</v>
      </c>
      <c r="H113" s="5">
        <v>3</v>
      </c>
      <c r="I113" s="5" t="str" cm="1">
        <f t="array" ref="I113:J113">VLOOKUP(B113,收盘价!A:D,{3,4},FALSE)</f>
        <v>6.060</v>
      </c>
      <c r="J113" s="5">
        <v>6</v>
      </c>
      <c r="K113" s="5">
        <f t="shared" si="3"/>
        <v>6000</v>
      </c>
    </row>
    <row r="114" spans="1:11">
      <c r="A114" s="5">
        <v>123</v>
      </c>
      <c r="B114" s="7" t="str">
        <f t="shared" si="2"/>
        <v>03328</v>
      </c>
      <c r="C114" s="5">
        <v>3328</v>
      </c>
      <c r="D114" s="5" t="s">
        <v>234</v>
      </c>
      <c r="E114" s="5" t="s">
        <v>235</v>
      </c>
      <c r="F114" s="5">
        <v>1000</v>
      </c>
      <c r="G114" s="5">
        <v>1</v>
      </c>
      <c r="H114" s="5">
        <v>3</v>
      </c>
      <c r="I114" s="5" t="str" cm="1">
        <f t="array" ref="I114:J114">VLOOKUP(B114,收盘价!A:D,{3,4},FALSE)</f>
        <v>6.050</v>
      </c>
      <c r="J114" s="5">
        <v>6</v>
      </c>
      <c r="K114" s="5">
        <f t="shared" si="3"/>
        <v>6000</v>
      </c>
    </row>
    <row r="115" spans="1:11">
      <c r="A115" s="5">
        <v>74</v>
      </c>
      <c r="B115" s="7" t="str">
        <f t="shared" si="2"/>
        <v>00151</v>
      </c>
      <c r="C115" s="5">
        <v>151</v>
      </c>
      <c r="D115" s="5" t="s">
        <v>236</v>
      </c>
      <c r="E115" s="5" t="s">
        <v>237</v>
      </c>
      <c r="F115" s="5">
        <v>1000</v>
      </c>
      <c r="G115" s="5">
        <v>1</v>
      </c>
      <c r="H115" s="5">
        <v>3</v>
      </c>
      <c r="I115" s="5" t="str" cm="1">
        <f t="array" ref="I115:J115">VLOOKUP(B115,收盘价!A:D,{3,4},FALSE)</f>
        <v>5.670</v>
      </c>
      <c r="J115" s="5">
        <v>5.75</v>
      </c>
      <c r="K115" s="5">
        <f t="shared" si="3"/>
        <v>5750</v>
      </c>
    </row>
    <row r="116" spans="1:11">
      <c r="A116" s="5">
        <v>96</v>
      </c>
      <c r="B116" s="7" t="str">
        <f t="shared" si="2"/>
        <v>00998</v>
      </c>
      <c r="C116" s="5">
        <v>998</v>
      </c>
      <c r="D116" s="5" t="s">
        <v>238</v>
      </c>
      <c r="E116" s="5" t="s">
        <v>239</v>
      </c>
      <c r="F116" s="5">
        <v>1000</v>
      </c>
      <c r="G116" s="5">
        <v>1</v>
      </c>
      <c r="H116" s="5">
        <v>3</v>
      </c>
      <c r="I116" s="5" t="str">
        <f t="array" ref="I116:J116">VLOOKUP(B116,收盘价!A:D,{3,4},FALSE)</f>
        <v>5.130</v>
      </c>
      <c r="J116" s="5">
        <v>5.25</v>
      </c>
      <c r="K116" s="5">
        <f t="shared" si="3"/>
        <v>5250</v>
      </c>
    </row>
    <row r="117" spans="1:11">
      <c r="A117" s="5">
        <v>82</v>
      </c>
      <c r="B117" s="7" t="str">
        <f t="shared" si="2"/>
        <v>00489</v>
      </c>
      <c r="C117" s="5">
        <v>489</v>
      </c>
      <c r="D117" s="5" t="s">
        <v>240</v>
      </c>
      <c r="E117" s="5" t="s">
        <v>241</v>
      </c>
      <c r="F117" s="5">
        <v>2000</v>
      </c>
      <c r="G117" s="5">
        <v>1</v>
      </c>
      <c r="H117" s="5">
        <v>3</v>
      </c>
      <c r="I117" s="5" t="str">
        <f t="array" ref="I117:J117">VLOOKUP(B117,收盘价!A:D,{3,4},FALSE)</f>
        <v>2.630</v>
      </c>
      <c r="J117" s="5">
        <v>2.6</v>
      </c>
      <c r="K117" s="5">
        <f t="shared" si="3"/>
        <v>5200</v>
      </c>
    </row>
    <row r="118" spans="1:11">
      <c r="A118" s="5">
        <v>106</v>
      </c>
      <c r="B118" s="7" t="str">
        <f t="shared" si="2"/>
        <v>01800</v>
      </c>
      <c r="C118" s="5">
        <v>1800</v>
      </c>
      <c r="D118" s="5" t="s">
        <v>242</v>
      </c>
      <c r="E118" s="5" t="s">
        <v>243</v>
      </c>
      <c r="F118" s="5">
        <v>1000</v>
      </c>
      <c r="G118" s="5">
        <v>1</v>
      </c>
      <c r="H118" s="5">
        <v>3</v>
      </c>
      <c r="I118" s="5" t="str" cm="1">
        <f t="array" ref="I118:J118">VLOOKUP(B118,收盘价!A:D,{3,4},FALSE)</f>
        <v>5.030</v>
      </c>
      <c r="J118" s="5">
        <v>5</v>
      </c>
      <c r="K118" s="5">
        <f t="shared" si="3"/>
        <v>5000</v>
      </c>
    </row>
    <row r="119" spans="1:11">
      <c r="A119" s="5">
        <v>104</v>
      </c>
      <c r="B119" s="7" t="str">
        <f t="shared" si="2"/>
        <v>01398</v>
      </c>
      <c r="C119" s="5">
        <v>1398</v>
      </c>
      <c r="D119" s="5" t="s">
        <v>244</v>
      </c>
      <c r="E119" s="5" t="s">
        <v>245</v>
      </c>
      <c r="F119" s="5">
        <v>1000</v>
      </c>
      <c r="G119" s="5">
        <v>1</v>
      </c>
      <c r="H119" s="5">
        <v>3</v>
      </c>
      <c r="I119" s="5" t="str">
        <f t="array" ref="I119:J119">VLOOKUP(B119,收盘价!A:D,{3,4},FALSE)</f>
        <v>4.810</v>
      </c>
      <c r="J119" s="5">
        <v>4.8</v>
      </c>
      <c r="K119" s="5">
        <f t="shared" si="3"/>
        <v>4800</v>
      </c>
    </row>
    <row r="120" spans="1:11">
      <c r="A120" s="5">
        <v>111</v>
      </c>
      <c r="B120" s="7" t="str">
        <f t="shared" si="2"/>
        <v>02282</v>
      </c>
      <c r="C120" s="5">
        <v>2282</v>
      </c>
      <c r="D120" s="5" t="s">
        <v>246</v>
      </c>
      <c r="E120" s="5" t="s">
        <v>247</v>
      </c>
      <c r="F120" s="5">
        <v>400</v>
      </c>
      <c r="G120" s="5">
        <v>1</v>
      </c>
      <c r="H120" s="5">
        <v>3</v>
      </c>
      <c r="I120" s="5" t="str">
        <f t="array" ref="I120:J120">VLOOKUP(B120,收盘价!A:D,{3,4},FALSE)</f>
        <v>12.200</v>
      </c>
      <c r="J120" s="5">
        <v>12</v>
      </c>
      <c r="K120" s="5">
        <f t="shared" si="3"/>
        <v>4800</v>
      </c>
    </row>
    <row r="121" spans="1:11">
      <c r="A121" s="5">
        <v>105</v>
      </c>
      <c r="B121" s="7" t="str">
        <f t="shared" si="2"/>
        <v>01772</v>
      </c>
      <c r="C121" s="5">
        <v>1772</v>
      </c>
      <c r="D121" s="5" t="s">
        <v>248</v>
      </c>
      <c r="E121" s="5" t="s">
        <v>249</v>
      </c>
      <c r="F121" s="5">
        <v>200</v>
      </c>
      <c r="G121" s="5">
        <v>1</v>
      </c>
      <c r="H121" s="5">
        <v>3</v>
      </c>
      <c r="I121" s="5" t="str" cm="1">
        <f t="array" ref="I121:J121">VLOOKUP(B121,收盘价!A:D,{3,4},FALSE)</f>
        <v>22.550</v>
      </c>
      <c r="J121" s="5">
        <v>23</v>
      </c>
      <c r="K121" s="5">
        <f t="shared" si="3"/>
        <v>4600</v>
      </c>
    </row>
    <row r="122" spans="1:11">
      <c r="A122" s="5">
        <v>81</v>
      </c>
      <c r="B122" s="7" t="str">
        <f t="shared" si="2"/>
        <v>00390</v>
      </c>
      <c r="C122" s="5">
        <v>390</v>
      </c>
      <c r="D122" s="5" t="s">
        <v>250</v>
      </c>
      <c r="E122" s="5" t="s">
        <v>251</v>
      </c>
      <c r="F122" s="5">
        <v>1000</v>
      </c>
      <c r="G122" s="5">
        <v>1</v>
      </c>
      <c r="H122" s="5">
        <v>3</v>
      </c>
      <c r="I122" s="5" t="str" cm="1">
        <f t="array" ref="I122:J122">VLOOKUP(B122,收盘价!A:D,{3,4},FALSE)</f>
        <v>4.260</v>
      </c>
      <c r="J122" s="5">
        <v>4.3</v>
      </c>
      <c r="K122" s="5">
        <f t="shared" si="3"/>
        <v>4300</v>
      </c>
    </row>
    <row r="123" spans="1:11">
      <c r="A123" s="5">
        <v>125</v>
      </c>
      <c r="B123" s="7" t="str">
        <f t="shared" si="2"/>
        <v>03988</v>
      </c>
      <c r="C123" s="5">
        <v>3988</v>
      </c>
      <c r="D123" s="5" t="s">
        <v>252</v>
      </c>
      <c r="E123" s="5" t="s">
        <v>253</v>
      </c>
      <c r="F123" s="5">
        <v>1000</v>
      </c>
      <c r="G123" s="5">
        <v>1</v>
      </c>
      <c r="H123" s="5">
        <v>3</v>
      </c>
      <c r="I123" s="5" t="str" cm="1">
        <f t="array" ref="I123:J123">VLOOKUP(B123,收盘价!A:D,{3,4},FALSE)</f>
        <v>3.810</v>
      </c>
      <c r="J123" s="5">
        <v>3.8</v>
      </c>
      <c r="K123" s="5">
        <f t="shared" si="3"/>
        <v>3800</v>
      </c>
    </row>
    <row r="124" spans="1:11">
      <c r="A124" s="5">
        <v>102</v>
      </c>
      <c r="B124" s="7" t="str">
        <f t="shared" si="2"/>
        <v>01186</v>
      </c>
      <c r="C124" s="5">
        <v>1186</v>
      </c>
      <c r="D124" s="5" t="s">
        <v>254</v>
      </c>
      <c r="E124" s="5" t="s">
        <v>255</v>
      </c>
      <c r="F124" s="5">
        <v>500</v>
      </c>
      <c r="G124" s="5">
        <v>1</v>
      </c>
      <c r="H124" s="5">
        <v>3</v>
      </c>
      <c r="I124" s="5" t="str" cm="1">
        <f t="array" ref="I124:J124">VLOOKUP(B124,收盘价!A:D,{3,4},FALSE)</f>
        <v>5.620</v>
      </c>
      <c r="J124" s="5">
        <v>5.5</v>
      </c>
      <c r="K124" s="5">
        <f t="shared" si="3"/>
        <v>2750</v>
      </c>
    </row>
    <row r="125" spans="1:11">
      <c r="A125" s="5">
        <v>31</v>
      </c>
      <c r="B125" s="7" t="str">
        <f t="shared" si="2"/>
        <v>02007</v>
      </c>
      <c r="C125" s="5">
        <v>2007</v>
      </c>
      <c r="D125" s="5" t="s">
        <v>256</v>
      </c>
      <c r="E125" s="5" t="s">
        <v>257</v>
      </c>
      <c r="F125" s="5">
        <v>5000</v>
      </c>
      <c r="G125" s="5">
        <v>5</v>
      </c>
      <c r="H125" s="5">
        <v>3</v>
      </c>
      <c r="I125" s="5" t="str" cm="1">
        <f t="array" ref="I125:J125">VLOOKUP(B125,收盘价!A:D,{3,4},FALSE)</f>
        <v>0.485</v>
      </c>
      <c r="J125" s="5">
        <v>0.5</v>
      </c>
      <c r="K125" s="5">
        <f t="shared" si="3"/>
        <v>2500</v>
      </c>
    </row>
    <row r="126" spans="1:11">
      <c r="A126" s="5">
        <v>70</v>
      </c>
      <c r="B126" s="7" t="str">
        <f t="shared" si="2"/>
        <v>00023</v>
      </c>
      <c r="C126" s="5">
        <v>23</v>
      </c>
      <c r="D126" s="5" t="s">
        <v>258</v>
      </c>
      <c r="E126" s="5" t="s">
        <v>259</v>
      </c>
      <c r="F126" s="5">
        <v>200</v>
      </c>
      <c r="G126" s="5">
        <v>1</v>
      </c>
      <c r="H126" s="5">
        <v>3</v>
      </c>
      <c r="I126" s="5" t="str" cm="1">
        <f t="array" ref="I126:J126">VLOOKUP(B126,收盘价!A:D,{3,4},FALSE)</f>
        <v>10.180</v>
      </c>
      <c r="J126" s="5">
        <v>10</v>
      </c>
      <c r="K126" s="5">
        <f t="shared" si="3"/>
        <v>2000</v>
      </c>
    </row>
    <row r="127" spans="1:11">
      <c r="A127" s="5">
        <v>43</v>
      </c>
      <c r="B127" s="7" t="str">
        <f t="shared" si="2"/>
        <v>03333</v>
      </c>
      <c r="C127" s="5">
        <v>3333</v>
      </c>
      <c r="D127" s="5" t="s">
        <v>260</v>
      </c>
      <c r="E127" s="5" t="s">
        <v>261</v>
      </c>
      <c r="F127" s="5">
        <v>2000</v>
      </c>
      <c r="G127" s="5">
        <v>2</v>
      </c>
      <c r="H127" s="5">
        <v>3</v>
      </c>
      <c r="I127" s="5" t="str" cm="1">
        <f t="array" ref="I127:J127">VLOOKUP(B127,收盘价!A:D,{3,4},FALSE)</f>
        <v>0.163</v>
      </c>
      <c r="J127" s="5">
        <v>0.15</v>
      </c>
      <c r="K127" s="5">
        <f t="shared" si="3"/>
        <v>300</v>
      </c>
    </row>
  </sheetData>
  <autoFilter ref="A1:K127">
    <sortState ref="A1:K127">
      <sortCondition ref="K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workbookViewId="0">
      <selection activeCell="H7" sqref="H7"/>
    </sheetView>
  </sheetViews>
  <sheetFormatPr defaultColWidth="9" defaultRowHeight="14" outlineLevelCol="3"/>
  <cols>
    <col min="1" max="1" width="9.90909090909091" style="1" customWidth="1"/>
    <col min="2" max="2" width="11.8181818181818" style="1" customWidth="1"/>
    <col min="3" max="3" width="8.54545454545454" style="1" customWidth="1"/>
    <col min="4" max="4" width="17" style="1" customWidth="1"/>
    <col min="5" max="16384" width="9" style="1"/>
  </cols>
  <sheetData>
    <row r="1" spans="1:4">
      <c r="A1" s="2" t="s">
        <v>262</v>
      </c>
      <c r="B1" s="2" t="s">
        <v>263</v>
      </c>
      <c r="C1" s="2" t="s">
        <v>264</v>
      </c>
      <c r="D1" s="2" t="s">
        <v>265</v>
      </c>
    </row>
    <row r="2" spans="1:4">
      <c r="A2" s="1" t="s">
        <v>266</v>
      </c>
      <c r="B2" s="1" t="s">
        <v>267</v>
      </c>
      <c r="C2" s="1" t="s">
        <v>268</v>
      </c>
      <c r="D2" s="1">
        <v>300</v>
      </c>
    </row>
    <row r="3" spans="1:4">
      <c r="A3" s="1" t="s">
        <v>269</v>
      </c>
      <c r="B3" s="1" t="s">
        <v>267</v>
      </c>
      <c r="C3" s="1" t="s">
        <v>270</v>
      </c>
      <c r="D3" s="1">
        <v>205</v>
      </c>
    </row>
    <row r="4" spans="1:4">
      <c r="A4" s="1" t="s">
        <v>271</v>
      </c>
      <c r="B4" s="1" t="s">
        <v>267</v>
      </c>
      <c r="C4" s="1" t="s">
        <v>272</v>
      </c>
      <c r="D4" s="1">
        <v>50</v>
      </c>
    </row>
    <row r="5" spans="1:4">
      <c r="A5" s="1" t="s">
        <v>273</v>
      </c>
      <c r="B5" s="1" t="s">
        <v>267</v>
      </c>
      <c r="C5" s="1" t="s">
        <v>274</v>
      </c>
      <c r="D5" s="1">
        <v>90</v>
      </c>
    </row>
    <row r="6" spans="1:4">
      <c r="A6" s="1" t="s">
        <v>275</v>
      </c>
      <c r="B6" s="1" t="s">
        <v>267</v>
      </c>
      <c r="C6" s="1" t="s">
        <v>276</v>
      </c>
      <c r="D6" s="1">
        <v>170</v>
      </c>
    </row>
    <row r="7" spans="1:4">
      <c r="A7" s="1" t="s">
        <v>277</v>
      </c>
      <c r="B7" s="1" t="s">
        <v>267</v>
      </c>
      <c r="C7" s="1" t="s">
        <v>278</v>
      </c>
      <c r="D7" s="1">
        <v>80</v>
      </c>
    </row>
    <row r="8" spans="1:4">
      <c r="A8" s="1" t="s">
        <v>279</v>
      </c>
      <c r="B8" s="1" t="s">
        <v>267</v>
      </c>
      <c r="C8" s="1" t="s">
        <v>280</v>
      </c>
      <c r="D8" s="1">
        <v>16</v>
      </c>
    </row>
    <row r="9" spans="1:4">
      <c r="A9" s="1" t="s">
        <v>281</v>
      </c>
      <c r="B9" s="1" t="s">
        <v>267</v>
      </c>
      <c r="C9" s="1" t="s">
        <v>282</v>
      </c>
      <c r="D9" s="1">
        <v>160</v>
      </c>
    </row>
    <row r="10" spans="1:4">
      <c r="A10" s="1" t="s">
        <v>283</v>
      </c>
      <c r="B10" s="1" t="s">
        <v>267</v>
      </c>
      <c r="C10" s="1" t="s">
        <v>284</v>
      </c>
      <c r="D10" s="1">
        <v>510</v>
      </c>
    </row>
    <row r="11" spans="1:4">
      <c r="A11" s="1" t="s">
        <v>285</v>
      </c>
      <c r="B11" s="1" t="s">
        <v>267</v>
      </c>
      <c r="C11" s="1" t="s">
        <v>286</v>
      </c>
      <c r="D11" s="1">
        <v>15</v>
      </c>
    </row>
    <row r="12" spans="1:4">
      <c r="A12" s="1" t="s">
        <v>287</v>
      </c>
      <c r="B12" s="1" t="s">
        <v>267</v>
      </c>
      <c r="C12" s="1" t="s">
        <v>288</v>
      </c>
      <c r="D12" s="1">
        <v>72.5</v>
      </c>
    </row>
    <row r="13" spans="1:4">
      <c r="A13" s="1" t="s">
        <v>289</v>
      </c>
      <c r="B13" s="1" t="s">
        <v>267</v>
      </c>
      <c r="C13" s="1" t="s">
        <v>290</v>
      </c>
      <c r="D13" s="1">
        <v>7.75</v>
      </c>
    </row>
    <row r="14" spans="1:4">
      <c r="A14" s="1" t="s">
        <v>291</v>
      </c>
      <c r="B14" s="1" t="s">
        <v>267</v>
      </c>
      <c r="C14" s="1" t="s">
        <v>292</v>
      </c>
      <c r="D14" s="1">
        <v>12.5</v>
      </c>
    </row>
    <row r="15" spans="1:4">
      <c r="A15" s="1" t="s">
        <v>293</v>
      </c>
      <c r="B15" s="1" t="s">
        <v>267</v>
      </c>
      <c r="C15" s="1" t="s">
        <v>294</v>
      </c>
      <c r="D15" s="1">
        <v>120</v>
      </c>
    </row>
    <row r="16" spans="1:4">
      <c r="A16" s="1" t="s">
        <v>295</v>
      </c>
      <c r="B16" s="1" t="s">
        <v>267</v>
      </c>
      <c r="C16" s="1" t="s">
        <v>296</v>
      </c>
      <c r="D16" s="1">
        <v>57.5</v>
      </c>
    </row>
    <row r="17" spans="1:4">
      <c r="A17" s="1" t="s">
        <v>297</v>
      </c>
      <c r="B17" s="1" t="s">
        <v>267</v>
      </c>
      <c r="C17" s="1" t="s">
        <v>298</v>
      </c>
      <c r="D17" s="1">
        <v>110</v>
      </c>
    </row>
    <row r="18" spans="1:4">
      <c r="A18" s="1" t="s">
        <v>299</v>
      </c>
      <c r="B18" s="1" t="s">
        <v>267</v>
      </c>
      <c r="C18" s="1" t="s">
        <v>300</v>
      </c>
      <c r="D18" s="1">
        <v>21</v>
      </c>
    </row>
    <row r="19" spans="1:4">
      <c r="A19" s="1" t="s">
        <v>301</v>
      </c>
      <c r="B19" s="1" t="s">
        <v>267</v>
      </c>
      <c r="C19" s="1" t="s">
        <v>302</v>
      </c>
      <c r="D19" s="1">
        <v>470</v>
      </c>
    </row>
    <row r="20" spans="1:4">
      <c r="A20" s="1" t="s">
        <v>303</v>
      </c>
      <c r="B20" s="1" t="s">
        <v>267</v>
      </c>
      <c r="C20" s="1" t="s">
        <v>304</v>
      </c>
      <c r="D20" s="1">
        <v>46</v>
      </c>
    </row>
    <row r="21" spans="1:4">
      <c r="A21" s="1" t="s">
        <v>305</v>
      </c>
      <c r="B21" s="1" t="s">
        <v>267</v>
      </c>
      <c r="C21" s="1" t="s">
        <v>306</v>
      </c>
      <c r="D21" s="1">
        <v>39</v>
      </c>
    </row>
    <row r="22" spans="1:4">
      <c r="A22" s="1" t="s">
        <v>307</v>
      </c>
      <c r="B22" s="1" t="s">
        <v>267</v>
      </c>
      <c r="C22" s="1" t="s">
        <v>308</v>
      </c>
      <c r="D22" s="1">
        <v>39</v>
      </c>
    </row>
    <row r="23" spans="1:4">
      <c r="A23" s="1" t="s">
        <v>309</v>
      </c>
      <c r="B23" s="1" t="s">
        <v>267</v>
      </c>
      <c r="C23" s="1" t="s">
        <v>310</v>
      </c>
      <c r="D23" s="1">
        <v>3.8</v>
      </c>
    </row>
    <row r="24" spans="1:4">
      <c r="A24" s="1" t="s">
        <v>311</v>
      </c>
      <c r="B24" s="1" t="s">
        <v>267</v>
      </c>
      <c r="C24" s="1" t="s">
        <v>312</v>
      </c>
      <c r="D24" s="1">
        <v>75</v>
      </c>
    </row>
    <row r="25" spans="1:4">
      <c r="A25" s="1" t="s">
        <v>313</v>
      </c>
      <c r="B25" s="1" t="s">
        <v>267</v>
      </c>
      <c r="C25" s="1" t="s">
        <v>314</v>
      </c>
      <c r="D25" s="1">
        <v>370</v>
      </c>
    </row>
    <row r="26" spans="1:4">
      <c r="A26" s="1" t="s">
        <v>315</v>
      </c>
      <c r="B26" s="1" t="s">
        <v>267</v>
      </c>
      <c r="C26" s="1" t="s">
        <v>316</v>
      </c>
      <c r="D26" s="1">
        <v>18</v>
      </c>
    </row>
    <row r="27" spans="1:4">
      <c r="A27" s="1" t="s">
        <v>317</v>
      </c>
      <c r="B27" s="1" t="s">
        <v>267</v>
      </c>
      <c r="C27" s="1" t="s">
        <v>318</v>
      </c>
      <c r="D27" s="1">
        <v>1.75</v>
      </c>
    </row>
    <row r="28" spans="1:4">
      <c r="A28" s="1" t="s">
        <v>319</v>
      </c>
      <c r="B28" s="1" t="s">
        <v>267</v>
      </c>
      <c r="C28" s="1" t="s">
        <v>320</v>
      </c>
      <c r="D28" s="1">
        <v>35</v>
      </c>
    </row>
    <row r="29" spans="1:4">
      <c r="A29" s="1" t="s">
        <v>321</v>
      </c>
      <c r="B29" s="1" t="s">
        <v>267</v>
      </c>
      <c r="C29" s="1" t="s">
        <v>322</v>
      </c>
      <c r="D29" s="1">
        <v>17.5</v>
      </c>
    </row>
    <row r="30" spans="1:4">
      <c r="A30" s="1" t="s">
        <v>323</v>
      </c>
      <c r="B30" s="1" t="s">
        <v>267</v>
      </c>
      <c r="C30" s="1" t="s">
        <v>324</v>
      </c>
      <c r="D30" s="1">
        <v>70</v>
      </c>
    </row>
    <row r="31" spans="1:4">
      <c r="A31" s="1" t="s">
        <v>325</v>
      </c>
      <c r="B31" s="1" t="s">
        <v>267</v>
      </c>
      <c r="C31" s="1" t="s">
        <v>326</v>
      </c>
      <c r="D31" s="1">
        <v>70</v>
      </c>
    </row>
    <row r="32" spans="1:4">
      <c r="A32" s="1" t="s">
        <v>327</v>
      </c>
      <c r="B32" s="1" t="s">
        <v>267</v>
      </c>
      <c r="C32" s="1" t="s">
        <v>328</v>
      </c>
      <c r="D32" s="1">
        <v>67.5</v>
      </c>
    </row>
    <row r="33" spans="1:4">
      <c r="A33" s="1" t="s">
        <v>329</v>
      </c>
      <c r="B33" s="1" t="s">
        <v>267</v>
      </c>
      <c r="C33" s="1" t="s">
        <v>330</v>
      </c>
      <c r="D33" s="1">
        <v>33</v>
      </c>
    </row>
    <row r="34" spans="1:4">
      <c r="A34" s="1" t="s">
        <v>331</v>
      </c>
      <c r="B34" s="1" t="s">
        <v>267</v>
      </c>
      <c r="C34" s="1" t="s">
        <v>332</v>
      </c>
      <c r="D34" s="1">
        <v>13</v>
      </c>
    </row>
    <row r="35" spans="1:4">
      <c r="A35" s="1" t="s">
        <v>333</v>
      </c>
      <c r="B35" s="1" t="s">
        <v>267</v>
      </c>
      <c r="C35" s="1" t="s">
        <v>334</v>
      </c>
      <c r="D35" s="1">
        <v>32</v>
      </c>
    </row>
    <row r="36" spans="1:4">
      <c r="A36" s="1" t="s">
        <v>335</v>
      </c>
      <c r="B36" s="1" t="s">
        <v>267</v>
      </c>
      <c r="C36" s="1" t="s">
        <v>336</v>
      </c>
      <c r="D36" s="1">
        <v>32</v>
      </c>
    </row>
    <row r="37" spans="1:4">
      <c r="A37" s="1" t="s">
        <v>337</v>
      </c>
      <c r="B37" s="1" t="s">
        <v>267</v>
      </c>
      <c r="C37" s="1" t="s">
        <v>338</v>
      </c>
      <c r="D37" s="1">
        <v>31</v>
      </c>
    </row>
    <row r="38" spans="1:4">
      <c r="A38" s="1" t="s">
        <v>339</v>
      </c>
      <c r="B38" s="1" t="s">
        <v>267</v>
      </c>
      <c r="C38" s="1" t="s">
        <v>340</v>
      </c>
      <c r="D38" s="1">
        <v>3</v>
      </c>
    </row>
    <row r="39" spans="1:4">
      <c r="A39" s="1" t="s">
        <v>341</v>
      </c>
      <c r="B39" s="1" t="s">
        <v>267</v>
      </c>
      <c r="C39" s="1" t="s">
        <v>342</v>
      </c>
      <c r="D39" s="1">
        <v>30</v>
      </c>
    </row>
    <row r="40" spans="1:4">
      <c r="A40" s="1" t="s">
        <v>343</v>
      </c>
      <c r="B40" s="1" t="s">
        <v>267</v>
      </c>
      <c r="C40" s="1" t="s">
        <v>344</v>
      </c>
      <c r="D40" s="1">
        <v>57.5</v>
      </c>
    </row>
    <row r="41" spans="1:4">
      <c r="A41" s="1" t="s">
        <v>345</v>
      </c>
      <c r="B41" s="1" t="s">
        <v>267</v>
      </c>
      <c r="C41" s="1" t="s">
        <v>346</v>
      </c>
      <c r="D41" s="1">
        <v>70</v>
      </c>
    </row>
    <row r="42" spans="1:4">
      <c r="A42" s="1" t="s">
        <v>347</v>
      </c>
      <c r="B42" s="1" t="s">
        <v>267</v>
      </c>
      <c r="C42" s="1" t="s">
        <v>348</v>
      </c>
      <c r="D42" s="1">
        <v>28</v>
      </c>
    </row>
    <row r="43" spans="1:4">
      <c r="A43" s="1" t="s">
        <v>349</v>
      </c>
      <c r="B43" s="1" t="s">
        <v>267</v>
      </c>
      <c r="C43" s="1" t="s">
        <v>350</v>
      </c>
      <c r="D43" s="1">
        <v>55</v>
      </c>
    </row>
    <row r="44" spans="1:4">
      <c r="A44" s="1" t="s">
        <v>351</v>
      </c>
      <c r="B44" s="1" t="s">
        <v>267</v>
      </c>
      <c r="C44" s="1" t="s">
        <v>352</v>
      </c>
      <c r="D44" s="1">
        <v>26</v>
      </c>
    </row>
    <row r="45" spans="1:4">
      <c r="A45" s="1" t="s">
        <v>353</v>
      </c>
      <c r="B45" s="1" t="s">
        <v>267</v>
      </c>
      <c r="C45" s="1" t="s">
        <v>354</v>
      </c>
      <c r="D45" s="1">
        <v>26</v>
      </c>
    </row>
    <row r="46" spans="1:4">
      <c r="A46" s="1" t="s">
        <v>355</v>
      </c>
      <c r="B46" s="1" t="s">
        <v>267</v>
      </c>
      <c r="C46" s="1" t="s">
        <v>356</v>
      </c>
      <c r="D46" s="1">
        <v>5</v>
      </c>
    </row>
    <row r="47" spans="1:4">
      <c r="A47" s="1" t="s">
        <v>357</v>
      </c>
      <c r="B47" s="1" t="s">
        <v>267</v>
      </c>
      <c r="C47" s="1" t="s">
        <v>358</v>
      </c>
      <c r="D47" s="1">
        <v>12.5</v>
      </c>
    </row>
    <row r="48" spans="1:4">
      <c r="A48" s="1" t="s">
        <v>359</v>
      </c>
      <c r="B48" s="1" t="s">
        <v>267</v>
      </c>
      <c r="C48" s="1" t="s">
        <v>360</v>
      </c>
      <c r="D48" s="1">
        <v>49</v>
      </c>
    </row>
    <row r="49" spans="1:4">
      <c r="A49" s="1" t="s">
        <v>361</v>
      </c>
      <c r="B49" s="1" t="s">
        <v>267</v>
      </c>
      <c r="C49" s="1" t="s">
        <v>362</v>
      </c>
      <c r="D49" s="1">
        <v>24</v>
      </c>
    </row>
    <row r="50" spans="1:4">
      <c r="A50" s="1" t="s">
        <v>363</v>
      </c>
      <c r="B50" s="1" t="s">
        <v>267</v>
      </c>
      <c r="C50" s="1" t="s">
        <v>364</v>
      </c>
      <c r="D50" s="1">
        <v>115</v>
      </c>
    </row>
    <row r="51" spans="1:4">
      <c r="A51" s="1" t="s">
        <v>365</v>
      </c>
      <c r="B51" s="1" t="s">
        <v>267</v>
      </c>
      <c r="C51" s="1" t="s">
        <v>366</v>
      </c>
      <c r="D51" s="1">
        <v>23</v>
      </c>
    </row>
    <row r="52" spans="1:4">
      <c r="A52" s="1" t="s">
        <v>367</v>
      </c>
      <c r="B52" s="1" t="s">
        <v>267</v>
      </c>
      <c r="C52" s="1" t="s">
        <v>368</v>
      </c>
      <c r="D52" s="1">
        <v>45</v>
      </c>
    </row>
    <row r="53" spans="1:4">
      <c r="A53" s="1" t="s">
        <v>369</v>
      </c>
      <c r="B53" s="1" t="s">
        <v>267</v>
      </c>
      <c r="C53" s="1" t="s">
        <v>370</v>
      </c>
      <c r="D53" s="1">
        <v>45</v>
      </c>
    </row>
    <row r="54" spans="1:4">
      <c r="A54" s="1" t="s">
        <v>371</v>
      </c>
      <c r="B54" s="1" t="s">
        <v>267</v>
      </c>
      <c r="C54" s="1" t="s">
        <v>372</v>
      </c>
      <c r="D54" s="1">
        <v>11</v>
      </c>
    </row>
    <row r="55" spans="1:4">
      <c r="A55" s="1" t="s">
        <v>373</v>
      </c>
      <c r="B55" s="1" t="s">
        <v>267</v>
      </c>
      <c r="C55" s="1" t="s">
        <v>374</v>
      </c>
      <c r="D55" s="1">
        <v>11</v>
      </c>
    </row>
    <row r="56" spans="1:4">
      <c r="A56" s="1" t="s">
        <v>375</v>
      </c>
      <c r="B56" s="1" t="s">
        <v>267</v>
      </c>
      <c r="C56" s="1" t="s">
        <v>376</v>
      </c>
      <c r="D56" s="1">
        <v>21</v>
      </c>
    </row>
    <row r="57" spans="1:4">
      <c r="A57" s="1" t="s">
        <v>377</v>
      </c>
      <c r="B57" s="1" t="s">
        <v>267</v>
      </c>
      <c r="C57" s="1" t="s">
        <v>378</v>
      </c>
      <c r="D57" s="1">
        <v>4</v>
      </c>
    </row>
    <row r="58" spans="1:4">
      <c r="A58" s="1" t="s">
        <v>379</v>
      </c>
      <c r="B58" s="1" t="s">
        <v>267</v>
      </c>
      <c r="C58" s="1" t="s">
        <v>380</v>
      </c>
      <c r="D58" s="1">
        <v>100</v>
      </c>
    </row>
    <row r="59" spans="1:4">
      <c r="A59" s="1" t="s">
        <v>381</v>
      </c>
      <c r="B59" s="1" t="s">
        <v>267</v>
      </c>
      <c r="C59" s="1" t="s">
        <v>382</v>
      </c>
      <c r="D59" s="1">
        <v>19.5</v>
      </c>
    </row>
    <row r="60" spans="1:4">
      <c r="A60" s="1" t="s">
        <v>383</v>
      </c>
      <c r="B60" s="1" t="s">
        <v>267</v>
      </c>
      <c r="C60" s="1" t="s">
        <v>384</v>
      </c>
      <c r="D60" s="1">
        <v>9.75</v>
      </c>
    </row>
    <row r="61" spans="1:4">
      <c r="A61" s="1" t="s">
        <v>385</v>
      </c>
      <c r="B61" s="1" t="s">
        <v>267</v>
      </c>
      <c r="C61" s="1" t="s">
        <v>386</v>
      </c>
      <c r="D61" s="1">
        <v>9.75</v>
      </c>
    </row>
    <row r="62" spans="1:4">
      <c r="A62" s="1" t="s">
        <v>387</v>
      </c>
      <c r="B62" s="1" t="s">
        <v>267</v>
      </c>
      <c r="C62" s="1" t="s">
        <v>388</v>
      </c>
      <c r="D62" s="1">
        <v>3.9</v>
      </c>
    </row>
    <row r="63" spans="1:4">
      <c r="A63" s="1" t="s">
        <v>389</v>
      </c>
      <c r="B63" s="1" t="s">
        <v>267</v>
      </c>
      <c r="C63" s="1" t="s">
        <v>390</v>
      </c>
      <c r="D63" s="1">
        <v>18.5</v>
      </c>
    </row>
    <row r="64" spans="1:4">
      <c r="A64" s="1" t="s">
        <v>391</v>
      </c>
      <c r="B64" s="1" t="s">
        <v>267</v>
      </c>
      <c r="C64" s="1" t="s">
        <v>392</v>
      </c>
      <c r="D64" s="1">
        <v>22</v>
      </c>
    </row>
    <row r="65" spans="1:4">
      <c r="A65" s="1" t="s">
        <v>393</v>
      </c>
      <c r="B65" s="1" t="s">
        <v>267</v>
      </c>
      <c r="C65" s="1" t="s">
        <v>394</v>
      </c>
      <c r="D65" s="1">
        <v>35</v>
      </c>
    </row>
    <row r="66" spans="1:4">
      <c r="A66" s="1" t="s">
        <v>395</v>
      </c>
      <c r="B66" s="1" t="s">
        <v>267</v>
      </c>
      <c r="C66" s="1" t="s">
        <v>396</v>
      </c>
      <c r="D66" s="1">
        <v>17.5</v>
      </c>
    </row>
    <row r="67" spans="1:4">
      <c r="A67" s="1" t="s">
        <v>397</v>
      </c>
      <c r="B67" s="1" t="s">
        <v>267</v>
      </c>
      <c r="C67" s="1" t="s">
        <v>398</v>
      </c>
      <c r="D67" s="1">
        <v>17</v>
      </c>
    </row>
    <row r="68" spans="1:4">
      <c r="A68" s="1" t="s">
        <v>399</v>
      </c>
      <c r="B68" s="1" t="s">
        <v>267</v>
      </c>
      <c r="C68" s="1" t="s">
        <v>400</v>
      </c>
      <c r="D68" s="1">
        <v>33</v>
      </c>
    </row>
    <row r="69" spans="1:4">
      <c r="A69" s="1" t="s">
        <v>401</v>
      </c>
      <c r="B69" s="1" t="s">
        <v>267</v>
      </c>
      <c r="C69" s="1" t="s">
        <v>402</v>
      </c>
      <c r="D69" s="1">
        <v>110</v>
      </c>
    </row>
    <row r="70" spans="1:4">
      <c r="A70" s="1" t="s">
        <v>403</v>
      </c>
      <c r="B70" s="1" t="s">
        <v>267</v>
      </c>
      <c r="C70" s="1" t="s">
        <v>404</v>
      </c>
      <c r="D70" s="1">
        <v>8</v>
      </c>
    </row>
    <row r="71" spans="1:4">
      <c r="A71" s="1" t="s">
        <v>405</v>
      </c>
      <c r="B71" s="1" t="s">
        <v>267</v>
      </c>
      <c r="C71" s="1" t="s">
        <v>406</v>
      </c>
      <c r="D71" s="1">
        <v>6.25</v>
      </c>
    </row>
    <row r="72" spans="1:4">
      <c r="A72" s="1" t="s">
        <v>407</v>
      </c>
      <c r="B72" s="1" t="s">
        <v>267</v>
      </c>
      <c r="C72" s="1" t="s">
        <v>408</v>
      </c>
      <c r="D72" s="1">
        <v>15.5</v>
      </c>
    </row>
    <row r="73" spans="1:4">
      <c r="A73" s="1" t="s">
        <v>409</v>
      </c>
      <c r="B73" s="1" t="s">
        <v>267</v>
      </c>
      <c r="C73" s="1" t="s">
        <v>410</v>
      </c>
      <c r="D73" s="1">
        <v>30</v>
      </c>
    </row>
    <row r="74" spans="1:4">
      <c r="A74" s="1" t="s">
        <v>411</v>
      </c>
      <c r="B74" s="1" t="s">
        <v>267</v>
      </c>
      <c r="C74" s="1" t="s">
        <v>412</v>
      </c>
      <c r="D74" s="1">
        <v>30</v>
      </c>
    </row>
    <row r="75" spans="1:4">
      <c r="A75" s="1" t="s">
        <v>413</v>
      </c>
      <c r="B75" s="1" t="s">
        <v>267</v>
      </c>
      <c r="C75" s="1" t="s">
        <v>414</v>
      </c>
      <c r="D75" s="1">
        <v>14</v>
      </c>
    </row>
    <row r="76" spans="1:4">
      <c r="A76" s="1" t="s">
        <v>415</v>
      </c>
      <c r="B76" s="1" t="s">
        <v>267</v>
      </c>
      <c r="C76" s="1" t="s">
        <v>416</v>
      </c>
      <c r="D76" s="1">
        <v>6.75</v>
      </c>
    </row>
    <row r="77" spans="1:4">
      <c r="A77" s="1" t="s">
        <v>417</v>
      </c>
      <c r="B77" s="1" t="s">
        <v>267</v>
      </c>
      <c r="C77" s="1" t="s">
        <v>418</v>
      </c>
      <c r="D77" s="1">
        <v>27</v>
      </c>
    </row>
    <row r="78" spans="1:4">
      <c r="A78" s="1" t="s">
        <v>419</v>
      </c>
      <c r="B78" s="1" t="s">
        <v>267</v>
      </c>
      <c r="C78" s="1" t="s">
        <v>420</v>
      </c>
      <c r="D78" s="1">
        <v>220</v>
      </c>
    </row>
    <row r="79" spans="1:4">
      <c r="A79" s="1" t="s">
        <v>421</v>
      </c>
      <c r="B79" s="1" t="s">
        <v>267</v>
      </c>
      <c r="C79" s="1" t="s">
        <v>422</v>
      </c>
      <c r="D79" s="1">
        <v>6.5</v>
      </c>
    </row>
    <row r="80" spans="1:4">
      <c r="A80" s="1" t="s">
        <v>423</v>
      </c>
      <c r="B80" s="1" t="s">
        <v>267</v>
      </c>
      <c r="C80" s="1" t="s">
        <v>424</v>
      </c>
      <c r="D80" s="1">
        <v>25</v>
      </c>
    </row>
    <row r="81" spans="1:4">
      <c r="A81" s="1" t="s">
        <v>425</v>
      </c>
      <c r="B81" s="1" t="s">
        <v>267</v>
      </c>
      <c r="C81" s="1" t="s">
        <v>426</v>
      </c>
      <c r="D81" s="1">
        <v>6.25</v>
      </c>
    </row>
    <row r="82" spans="1:4">
      <c r="A82" s="1" t="s">
        <v>427</v>
      </c>
      <c r="B82" s="1" t="s">
        <v>267</v>
      </c>
      <c r="C82" s="1" t="s">
        <v>428</v>
      </c>
      <c r="D82" s="1">
        <v>6.25</v>
      </c>
    </row>
    <row r="83" spans="1:4">
      <c r="A83" s="1" t="s">
        <v>429</v>
      </c>
      <c r="B83" s="1" t="s">
        <v>267</v>
      </c>
      <c r="C83" s="1" t="s">
        <v>340</v>
      </c>
      <c r="D83" s="1">
        <v>3</v>
      </c>
    </row>
    <row r="84" spans="1:4">
      <c r="A84" s="1" t="s">
        <v>430</v>
      </c>
      <c r="B84" s="1" t="s">
        <v>267</v>
      </c>
      <c r="C84" s="1" t="s">
        <v>431</v>
      </c>
      <c r="D84" s="1">
        <v>24</v>
      </c>
    </row>
    <row r="85" spans="1:4">
      <c r="A85" s="1" t="s">
        <v>432</v>
      </c>
      <c r="B85" s="1" t="s">
        <v>267</v>
      </c>
      <c r="C85" s="1" t="s">
        <v>433</v>
      </c>
      <c r="D85" s="1">
        <v>12</v>
      </c>
    </row>
    <row r="86" spans="1:4">
      <c r="A86" s="1" t="s">
        <v>434</v>
      </c>
      <c r="B86" s="1" t="s">
        <v>267</v>
      </c>
      <c r="C86" s="1" t="s">
        <v>435</v>
      </c>
      <c r="D86" s="1">
        <v>23</v>
      </c>
    </row>
    <row r="87" spans="1:4">
      <c r="A87" s="1" t="s">
        <v>436</v>
      </c>
      <c r="B87" s="1" t="s">
        <v>267</v>
      </c>
      <c r="C87" s="1" t="s">
        <v>437</v>
      </c>
      <c r="D87" s="1">
        <v>5.5</v>
      </c>
    </row>
    <row r="88" spans="1:4">
      <c r="A88" s="1" t="s">
        <v>438</v>
      </c>
      <c r="B88" s="1" t="s">
        <v>267</v>
      </c>
      <c r="C88" s="1" t="s">
        <v>439</v>
      </c>
      <c r="D88" s="1">
        <v>1.05</v>
      </c>
    </row>
    <row r="89" spans="1:4">
      <c r="A89" s="1" t="s">
        <v>440</v>
      </c>
      <c r="B89" s="1" t="s">
        <v>267</v>
      </c>
      <c r="C89" s="1" t="s">
        <v>441</v>
      </c>
      <c r="D89" s="1">
        <v>10.5</v>
      </c>
    </row>
    <row r="90" spans="1:4">
      <c r="A90" s="1" t="s">
        <v>442</v>
      </c>
      <c r="B90" s="1" t="s">
        <v>267</v>
      </c>
      <c r="C90" s="1" t="s">
        <v>443</v>
      </c>
      <c r="D90" s="1">
        <v>5.25</v>
      </c>
    </row>
    <row r="91" spans="1:4">
      <c r="A91" s="1" t="s">
        <v>444</v>
      </c>
      <c r="B91" s="1" t="s">
        <v>267</v>
      </c>
      <c r="C91" s="1" t="s">
        <v>445</v>
      </c>
      <c r="D91" s="1">
        <v>50</v>
      </c>
    </row>
    <row r="92" spans="1:4">
      <c r="A92" s="1" t="s">
        <v>446</v>
      </c>
      <c r="B92" s="1" t="s">
        <v>267</v>
      </c>
      <c r="C92" s="1" t="s">
        <v>447</v>
      </c>
      <c r="D92" s="1">
        <v>10</v>
      </c>
    </row>
    <row r="93" spans="1:4">
      <c r="A93" s="1" t="s">
        <v>448</v>
      </c>
      <c r="B93" s="1" t="s">
        <v>267</v>
      </c>
      <c r="C93" s="1" t="s">
        <v>449</v>
      </c>
      <c r="D93" s="1">
        <v>100</v>
      </c>
    </row>
    <row r="94" spans="1:4">
      <c r="A94" s="1" t="s">
        <v>450</v>
      </c>
      <c r="B94" s="1" t="s">
        <v>267</v>
      </c>
      <c r="C94" s="1" t="s">
        <v>451</v>
      </c>
      <c r="D94" s="1">
        <v>4.8</v>
      </c>
    </row>
    <row r="95" spans="1:4">
      <c r="A95" s="1" t="s">
        <v>452</v>
      </c>
      <c r="B95" s="1" t="s">
        <v>267</v>
      </c>
      <c r="C95" s="1" t="s">
        <v>453</v>
      </c>
      <c r="D95" s="1">
        <v>9.5</v>
      </c>
    </row>
    <row r="96" spans="1:4">
      <c r="A96" s="1" t="s">
        <v>454</v>
      </c>
      <c r="B96" s="1" t="s">
        <v>267</v>
      </c>
      <c r="C96" s="1" t="s">
        <v>455</v>
      </c>
      <c r="D96" s="1">
        <v>19</v>
      </c>
    </row>
    <row r="97" spans="1:4">
      <c r="A97" s="1" t="s">
        <v>456</v>
      </c>
      <c r="B97" s="1" t="s">
        <v>267</v>
      </c>
      <c r="C97" s="1" t="s">
        <v>457</v>
      </c>
      <c r="D97" s="1">
        <v>9.5</v>
      </c>
    </row>
    <row r="98" spans="1:4">
      <c r="A98" s="1" t="s">
        <v>458</v>
      </c>
      <c r="B98" s="1" t="s">
        <v>267</v>
      </c>
      <c r="C98" s="1" t="s">
        <v>459</v>
      </c>
      <c r="D98" s="1">
        <v>18.5</v>
      </c>
    </row>
    <row r="99" spans="1:4">
      <c r="A99" s="1" t="s">
        <v>460</v>
      </c>
      <c r="B99" s="1" t="s">
        <v>267</v>
      </c>
      <c r="C99" s="1" t="s">
        <v>461</v>
      </c>
      <c r="D99" s="1">
        <v>4.6</v>
      </c>
    </row>
    <row r="100" spans="1:4">
      <c r="A100" s="1" t="s">
        <v>462</v>
      </c>
      <c r="B100" s="1" t="s">
        <v>267</v>
      </c>
      <c r="C100" s="1" t="s">
        <v>463</v>
      </c>
      <c r="D100" s="1">
        <v>3.3</v>
      </c>
    </row>
    <row r="101" spans="1:4">
      <c r="A101" s="1" t="s">
        <v>464</v>
      </c>
      <c r="B101" s="1" t="s">
        <v>267</v>
      </c>
      <c r="C101" s="1" t="s">
        <v>465</v>
      </c>
      <c r="D101" s="1">
        <v>82.5</v>
      </c>
    </row>
    <row r="102" spans="1:4">
      <c r="A102" s="1" t="s">
        <v>466</v>
      </c>
      <c r="B102" s="1" t="s">
        <v>267</v>
      </c>
      <c r="C102" s="1" t="s">
        <v>467</v>
      </c>
      <c r="D102" s="1">
        <v>8.25</v>
      </c>
    </row>
    <row r="103" spans="1:4">
      <c r="A103" s="1" t="s">
        <v>468</v>
      </c>
      <c r="B103" s="1" t="s">
        <v>267</v>
      </c>
      <c r="C103" s="1" t="s">
        <v>469</v>
      </c>
      <c r="D103" s="1">
        <v>4.1</v>
      </c>
    </row>
    <row r="104" spans="1:4">
      <c r="A104" s="1" t="s">
        <v>470</v>
      </c>
      <c r="B104" s="1" t="s">
        <v>267</v>
      </c>
      <c r="C104" s="1" t="s">
        <v>471</v>
      </c>
      <c r="D104" s="1">
        <v>4</v>
      </c>
    </row>
    <row r="105" spans="1:4">
      <c r="A105" s="1" t="s">
        <v>472</v>
      </c>
      <c r="B105" s="1" t="s">
        <v>267</v>
      </c>
      <c r="C105" s="1" t="s">
        <v>473</v>
      </c>
      <c r="D105" s="1">
        <v>20</v>
      </c>
    </row>
    <row r="106" spans="1:4">
      <c r="A106" s="1" t="s">
        <v>474</v>
      </c>
      <c r="B106" s="1" t="s">
        <v>267</v>
      </c>
      <c r="C106" s="1" t="s">
        <v>475</v>
      </c>
      <c r="D106" s="1">
        <v>15.5</v>
      </c>
    </row>
    <row r="107" spans="1:4">
      <c r="A107" s="1" t="s">
        <v>476</v>
      </c>
      <c r="B107" s="1" t="s">
        <v>267</v>
      </c>
      <c r="C107" s="1" t="s">
        <v>477</v>
      </c>
      <c r="D107" s="1">
        <v>1.5</v>
      </c>
    </row>
    <row r="108" spans="1:4">
      <c r="A108" s="1" t="s">
        <v>478</v>
      </c>
      <c r="B108" s="1" t="s">
        <v>267</v>
      </c>
      <c r="C108" s="1" t="s">
        <v>479</v>
      </c>
      <c r="D108" s="1">
        <v>14.5</v>
      </c>
    </row>
    <row r="109" spans="1:4">
      <c r="A109" s="1" t="s">
        <v>480</v>
      </c>
      <c r="B109" s="1" t="s">
        <v>267</v>
      </c>
      <c r="C109" s="1" t="s">
        <v>481</v>
      </c>
      <c r="D109" s="1">
        <v>3.6</v>
      </c>
    </row>
    <row r="110" spans="1:4">
      <c r="A110" s="1" t="s">
        <v>482</v>
      </c>
      <c r="B110" s="1" t="s">
        <v>267</v>
      </c>
      <c r="C110" s="1" t="s">
        <v>483</v>
      </c>
      <c r="D110" s="1">
        <v>3.6</v>
      </c>
    </row>
    <row r="111" spans="1:4">
      <c r="A111" s="1" t="s">
        <v>484</v>
      </c>
      <c r="B111" s="1" t="s">
        <v>267</v>
      </c>
      <c r="C111" s="1" t="s">
        <v>485</v>
      </c>
      <c r="D111" s="1">
        <v>3.5</v>
      </c>
    </row>
    <row r="112" spans="1:4">
      <c r="A112" s="1" t="s">
        <v>486</v>
      </c>
      <c r="B112" s="1" t="s">
        <v>267</v>
      </c>
      <c r="C112" s="1" t="s">
        <v>487</v>
      </c>
      <c r="D112" s="1">
        <v>6.5</v>
      </c>
    </row>
    <row r="113" spans="1:4">
      <c r="A113" s="1" t="s">
        <v>488</v>
      </c>
      <c r="B113" s="1" t="s">
        <v>267</v>
      </c>
      <c r="C113" s="1" t="s">
        <v>489</v>
      </c>
      <c r="D113" s="1">
        <v>6</v>
      </c>
    </row>
    <row r="114" spans="1:4">
      <c r="A114" s="1" t="s">
        <v>490</v>
      </c>
      <c r="B114" s="1" t="s">
        <v>267</v>
      </c>
      <c r="C114" s="1" t="s">
        <v>491</v>
      </c>
      <c r="D114" s="1">
        <v>6</v>
      </c>
    </row>
    <row r="115" spans="1:4">
      <c r="A115" s="1" t="s">
        <v>492</v>
      </c>
      <c r="B115" s="1" t="s">
        <v>267</v>
      </c>
      <c r="C115" s="1" t="s">
        <v>493</v>
      </c>
      <c r="D115" s="1">
        <v>5.75</v>
      </c>
    </row>
    <row r="116" spans="1:4">
      <c r="A116" s="1" t="s">
        <v>494</v>
      </c>
      <c r="B116" s="1" t="s">
        <v>267</v>
      </c>
      <c r="C116" s="1" t="s">
        <v>495</v>
      </c>
      <c r="D116" s="1">
        <v>5.25</v>
      </c>
    </row>
    <row r="117" spans="1:4">
      <c r="A117" s="1" t="s">
        <v>496</v>
      </c>
      <c r="B117" s="1" t="s">
        <v>267</v>
      </c>
      <c r="C117" s="1" t="s">
        <v>497</v>
      </c>
      <c r="D117" s="1">
        <v>2.6</v>
      </c>
    </row>
    <row r="118" spans="1:4">
      <c r="A118" s="1" t="s">
        <v>498</v>
      </c>
      <c r="B118" s="1" t="s">
        <v>267</v>
      </c>
      <c r="C118" s="1" t="s">
        <v>499</v>
      </c>
      <c r="D118" s="1">
        <v>5</v>
      </c>
    </row>
    <row r="119" spans="1:4">
      <c r="A119" s="1" t="s">
        <v>500</v>
      </c>
      <c r="B119" s="1" t="s">
        <v>267</v>
      </c>
      <c r="C119" s="1" t="s">
        <v>501</v>
      </c>
      <c r="D119" s="1">
        <v>4.8</v>
      </c>
    </row>
    <row r="120" spans="1:4">
      <c r="A120" s="1" t="s">
        <v>502</v>
      </c>
      <c r="B120" s="1" t="s">
        <v>267</v>
      </c>
      <c r="C120" s="1" t="s">
        <v>503</v>
      </c>
      <c r="D120" s="1">
        <v>12</v>
      </c>
    </row>
    <row r="121" spans="1:4">
      <c r="A121" s="1" t="s">
        <v>504</v>
      </c>
      <c r="B121" s="1" t="s">
        <v>267</v>
      </c>
      <c r="C121" s="1" t="s">
        <v>505</v>
      </c>
      <c r="D121" s="1">
        <v>23</v>
      </c>
    </row>
    <row r="122" spans="1:4">
      <c r="A122" s="1" t="s">
        <v>506</v>
      </c>
      <c r="B122" s="1" t="s">
        <v>267</v>
      </c>
      <c r="C122" s="1" t="s">
        <v>507</v>
      </c>
      <c r="D122" s="1">
        <v>4.3</v>
      </c>
    </row>
    <row r="123" spans="1:4">
      <c r="A123" s="1" t="s">
        <v>508</v>
      </c>
      <c r="B123" s="1" t="s">
        <v>267</v>
      </c>
      <c r="C123" s="1" t="s">
        <v>509</v>
      </c>
      <c r="D123" s="1">
        <v>3.8</v>
      </c>
    </row>
    <row r="124" spans="1:4">
      <c r="A124" s="1" t="s">
        <v>510</v>
      </c>
      <c r="B124" s="1" t="s">
        <v>267</v>
      </c>
      <c r="C124" s="1" t="s">
        <v>511</v>
      </c>
      <c r="D124" s="1">
        <v>5.5</v>
      </c>
    </row>
    <row r="125" spans="1:4">
      <c r="A125" s="1" t="s">
        <v>512</v>
      </c>
      <c r="B125" s="1" t="s">
        <v>267</v>
      </c>
      <c r="C125" s="1" t="s">
        <v>513</v>
      </c>
      <c r="D125" s="1">
        <v>0.5</v>
      </c>
    </row>
    <row r="126" spans="1:4">
      <c r="A126" s="1" t="s">
        <v>514</v>
      </c>
      <c r="B126" s="1" t="s">
        <v>267</v>
      </c>
      <c r="C126" s="1" t="s">
        <v>515</v>
      </c>
      <c r="D126" s="1">
        <v>10</v>
      </c>
    </row>
    <row r="127" spans="1:4">
      <c r="A127" s="1" t="s">
        <v>516</v>
      </c>
      <c r="B127" s="1" t="s">
        <v>267</v>
      </c>
      <c r="C127" s="1" t="s">
        <v>517</v>
      </c>
      <c r="D127" s="1">
        <v>0.15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行权估算金额</vt:lpstr>
      <vt:lpstr>收盘价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2023-05-12T11:15:00Z</dcterms:created>
  <dcterms:modified xsi:type="dcterms:W3CDTF">2024-10-03T13:42:42Z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14934520050F4A93AF3349BE16794197_12</vt:lpwstr>
  </property>
  <property fmtid="{D5CDD505-2E9C-101B-9397-08002B2CF9AE}" pid="4" name="KSOReadingLayout">
    <vt:bool>false</vt:bool>
  </property>
</Properties>
</file>