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Height="17655"/>
  </bookViews>
  <sheets>
    <sheet name="Blue " sheetId="5" r:id="rId1"/>
    <sheet name="Teal" sheetId="6" r:id="rId2"/>
    <sheet name="Green" sheetId="7" r:id="rId3"/>
    <sheet name="Orange " sheetId="9" r:id="rId4"/>
    <sheet name="Red" sheetId="10" r:id="rId5"/>
    <sheet name="Purple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<sst xmlns="http://schemas.openxmlformats.org/spreadsheetml/2006/main" count="120" uniqueCount="22">
  <si>
    <t>Robin's allowance tracker</t>
  </si>
  <si>
    <t>Tasks</t>
  </si>
  <si>
    <t>Value</t>
  </si>
  <si>
    <t>SUN</t>
  </si>
  <si>
    <t>MON</t>
  </si>
  <si>
    <t>TUE</t>
  </si>
  <si>
    <t>WED</t>
  </si>
  <si>
    <t>THU</t>
  </si>
  <si>
    <t>FRI</t>
  </si>
  <si>
    <t>SAT</t>
  </si>
  <si>
    <t>Total</t>
  </si>
  <si>
    <t>Make bed</t>
  </si>
  <si>
    <t>Pickup toys</t>
  </si>
  <si>
    <t>Clean room</t>
  </si>
  <si>
    <t>Clean dining table</t>
  </si>
  <si>
    <t>Sweep floor</t>
  </si>
  <si>
    <t>Feed pet</t>
  </si>
  <si>
    <t>Water plants</t>
  </si>
  <si>
    <t>Date allowance given:</t>
  </si>
  <si>
    <t>Total allowance earned:</t>
  </si>
  <si>
    <t>Date allowance given</t>
  </si>
  <si>
    <t>Total allowance earned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</si>
</sst>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$&quot;#,##0.00"/>
    <numFmt numFmtId="177" formatCode="m/d;@"/>
  </numFmts>
  <fonts count="56">
    <font>
      <sz val="11"/>
      <color theme="1"/>
      <name val="宋体"/>
      <charset val="134"/>
      <scheme val="minor"/>
    </font>
    <font>
      <sz val="48"/>
      <name val="宋体"/>
      <charset val="134"/>
      <scheme val="major"/>
    </font>
    <font>
      <sz val="20"/>
      <name val="Avenir Next Medium"/>
      <charset val="134"/>
    </font>
    <font>
      <sz val="14"/>
      <name val="宋体"/>
      <charset val="134"/>
      <scheme val="minor"/>
    </font>
    <font>
      <sz val="12"/>
      <name val="宋体"/>
      <charset val="134"/>
      <scheme val="minor"/>
    </font>
    <font>
      <b/>
      <sz val="48"/>
      <color theme="6"/>
      <name val="宋体"/>
      <charset val="134"/>
      <scheme val="minor"/>
    </font>
    <font>
      <b/>
      <sz val="44"/>
      <color theme="9" tint="-0.499984740745262"/>
      <name val="Tw Cen MT (Body)"/>
      <charset val="134"/>
    </font>
    <font>
      <b/>
      <sz val="44"/>
      <color theme="9" tint="-0.499984740745262"/>
      <name val="宋体"/>
      <charset val="134"/>
      <scheme val="minor"/>
    </font>
    <font>
      <sz val="14"/>
      <color theme="9" tint="-0.499984740745262"/>
      <name val="宋体"/>
      <charset val="134"/>
      <scheme val="minor"/>
    </font>
    <font>
      <sz val="14"/>
      <color theme="1"/>
      <name val="宋体"/>
      <charset val="134"/>
      <scheme val="minor"/>
    </font>
    <font>
      <sz val="24"/>
      <color theme="9" tint="-0.499984740745262"/>
      <name val="宋体"/>
      <charset val="134"/>
      <scheme val="minor"/>
    </font>
    <font>
      <sz val="20"/>
      <color theme="9" tint="-0.499984740745262"/>
      <name val="宋体"/>
      <charset val="134"/>
      <scheme val="minor"/>
    </font>
    <font>
      <sz val="16"/>
      <color theme="1"/>
      <name val="宋体"/>
      <charset val="134"/>
      <scheme val="minor"/>
    </font>
    <font>
      <sz val="8"/>
      <name val="宋体"/>
      <charset val="134"/>
      <scheme val="minor"/>
    </font>
    <font>
      <b/>
      <sz val="44"/>
      <color theme="8" tint="-0.499984740745262"/>
      <name val="Tw Cen MT (Body)"/>
      <charset val="134"/>
    </font>
    <font>
      <b/>
      <sz val="44"/>
      <color theme="8" tint="-0.249977111117893"/>
      <name val="宋体"/>
      <charset val="134"/>
      <scheme val="minor"/>
    </font>
    <font>
      <sz val="14"/>
      <color theme="8" tint="-0.499984740745262"/>
      <name val="宋体"/>
      <charset val="134"/>
      <scheme val="minor"/>
    </font>
    <font>
      <sz val="24"/>
      <color theme="8" tint="-0.499984740745262"/>
      <name val="宋体"/>
      <charset val="134"/>
      <scheme val="minor"/>
    </font>
    <font>
      <sz val="20"/>
      <color theme="8" tint="-0.499984740745262"/>
      <name val="宋体"/>
      <charset val="134"/>
      <scheme val="minor"/>
    </font>
    <font>
      <b/>
      <sz val="44"/>
      <color theme="7" tint="-0.499984740745262"/>
      <name val="Tw Cen MT (Body)"/>
      <charset val="134"/>
    </font>
    <font>
      <sz val="14"/>
      <color theme="7" tint="-0.499984740745262"/>
      <name val="宋体"/>
      <charset val="134"/>
      <scheme val="minor"/>
    </font>
    <font>
      <sz val="24"/>
      <color theme="7" tint="-0.499984740745262"/>
      <name val="宋体"/>
      <charset val="134"/>
      <scheme val="minor"/>
    </font>
    <font>
      <sz val="20"/>
      <color theme="7" tint="-0.499984740745262"/>
      <name val="宋体"/>
      <charset val="134"/>
      <scheme val="minor"/>
    </font>
    <font>
      <b/>
      <sz val="44"/>
      <color theme="6" tint="-0.499984740745262"/>
      <name val="Tw Cen MT (Body)"/>
      <charset val="134"/>
    </font>
    <font>
      <sz val="14"/>
      <color theme="6" tint="-0.499984740745262"/>
      <name val="宋体"/>
      <charset val="134"/>
      <scheme val="minor"/>
    </font>
    <font>
      <sz val="24"/>
      <color theme="6" tint="-0.499984740745262"/>
      <name val="宋体"/>
      <charset val="134"/>
      <scheme val="minor"/>
    </font>
    <font>
      <sz val="20"/>
      <color theme="6" tint="-0.499984740745262"/>
      <name val="宋体"/>
      <charset val="134"/>
      <scheme val="minor"/>
    </font>
    <font>
      <b/>
      <sz val="44"/>
      <color theme="5" tint="-0.499984740745262"/>
      <name val="Tw Cen MT (Body)"/>
      <charset val="134"/>
    </font>
    <font>
      <sz val="14"/>
      <color theme="5" tint="-0.499984740745262"/>
      <name val="宋体"/>
      <charset val="134"/>
      <scheme val="minor"/>
    </font>
    <font>
      <sz val="24"/>
      <color theme="5" tint="-0.499984740745262"/>
      <name val="宋体"/>
      <charset val="134"/>
      <scheme val="minor"/>
    </font>
    <font>
      <sz val="20"/>
      <color theme="5" tint="-0.499984740745262"/>
      <name val="宋体"/>
      <charset val="134"/>
      <scheme val="minor"/>
    </font>
    <font>
      <b/>
      <sz val="44"/>
      <color theme="4" tint="-0.499984740745262"/>
      <name val="Tw Cen MT (Body)"/>
      <charset val="134"/>
    </font>
    <font>
      <b/>
      <sz val="44"/>
      <color theme="4" tint="-0.499984740745262"/>
      <name val="宋体"/>
      <charset val="134"/>
      <scheme val="minor"/>
    </font>
    <font>
      <sz val="14"/>
      <color theme="4" tint="-0.499984740745262"/>
      <name val="宋体"/>
      <charset val="134"/>
      <scheme val="minor"/>
    </font>
    <font>
      <sz val="24"/>
      <color theme="4" tint="-0.499984740745262"/>
      <name val="宋体"/>
      <charset val="134"/>
      <scheme val="minor"/>
    </font>
    <font>
      <sz val="20"/>
      <color theme="4" tint="-0.499984740745262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theme="0" tint="-0.349986266670736"/>
      </bottom>
      <diagonal/>
    </border>
    <border>
      <left/>
      <right style="thin">
        <color theme="0" tint="-0.349986266670736"/>
      </right>
      <top/>
      <bottom style="thin">
        <color theme="0" tint="-0.349986266670736"/>
      </bottom>
      <diagonal/>
    </border>
    <border>
      <left/>
      <right style="thin">
        <color theme="0"/>
      </right>
      <top/>
      <bottom style="thin">
        <color theme="0" tint="-0.349986266670736"/>
      </bottom>
      <diagonal/>
    </border>
    <border>
      <left style="thin">
        <color theme="0"/>
      </left>
      <right style="thin">
        <color theme="0"/>
      </right>
      <top/>
      <bottom style="thin">
        <color theme="0" tint="-0.349986266670736"/>
      </bottom>
      <diagonal/>
    </border>
    <border>
      <left/>
      <right/>
      <top style="thin">
        <color theme="0" tint="-0.349986266670736"/>
      </top>
      <bottom style="thick">
        <color theme="9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ck">
        <color theme="9"/>
      </bottom>
      <diagonal/>
    </border>
    <border>
      <left/>
      <right style="thin">
        <color theme="0"/>
      </right>
      <top style="thin">
        <color theme="0" tint="-0.349986266670736"/>
      </top>
      <bottom style="thick">
        <color theme="9"/>
      </bottom>
      <diagonal/>
    </border>
    <border>
      <left style="thin">
        <color theme="0"/>
      </left>
      <right style="thin">
        <color theme="0"/>
      </right>
      <top style="thin">
        <color theme="0" tint="-0.349986266670736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 style="thin">
        <color theme="0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/>
      </left>
      <right style="thin">
        <color theme="0" tint="-0.349986266670736"/>
      </right>
      <top style="thin">
        <color theme="0" tint="-0.349986266670736"/>
      </top>
      <bottom style="thick">
        <color theme="9"/>
      </bottom>
      <diagonal/>
    </border>
    <border>
      <left/>
      <right/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/>
      </left>
      <right style="thin">
        <color theme="0"/>
      </right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thin">
        <color theme="0" tint="-0.349986266670736"/>
      </top>
      <bottom style="thick">
        <color theme="8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ck">
        <color theme="8"/>
      </bottom>
      <diagonal/>
    </border>
    <border>
      <left/>
      <right style="thin">
        <color theme="0"/>
      </right>
      <top style="thin">
        <color theme="0" tint="-0.349986266670736"/>
      </top>
      <bottom style="thick">
        <color theme="8"/>
      </bottom>
      <diagonal/>
    </border>
    <border>
      <left style="thin">
        <color theme="0"/>
      </left>
      <right style="thin">
        <color theme="0"/>
      </right>
      <top style="thin">
        <color theme="0" tint="-0.349986266670736"/>
      </top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 style="thin">
        <color theme="0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/>
      </left>
      <right style="thin">
        <color theme="0" tint="-0.349986266670736"/>
      </right>
      <top style="thin">
        <color theme="0" tint="-0.349986266670736"/>
      </top>
      <bottom style="thick">
        <color theme="8"/>
      </bottom>
      <diagonal/>
    </border>
    <border>
      <left/>
      <right/>
      <top style="thin">
        <color theme="0" tint="-0.349986266670736"/>
      </top>
      <bottom style="thick">
        <color theme="7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ck">
        <color theme="7"/>
      </bottom>
      <diagonal/>
    </border>
    <border>
      <left/>
      <right style="thin">
        <color theme="0"/>
      </right>
      <top style="thin">
        <color theme="0" tint="-0.349986266670736"/>
      </top>
      <bottom style="thick">
        <color theme="7"/>
      </bottom>
      <diagonal/>
    </border>
    <border>
      <left style="thin">
        <color theme="0"/>
      </left>
      <right style="thin">
        <color theme="0"/>
      </right>
      <top style="thin">
        <color theme="0" tint="-0.349986266670736"/>
      </top>
      <bottom style="thick">
        <color theme="7"/>
      </bottom>
      <diagonal/>
    </border>
    <border>
      <left/>
      <right/>
      <top style="thick">
        <color theme="7"/>
      </top>
      <bottom style="thick">
        <color theme="7"/>
      </bottom>
      <diagonal/>
    </border>
    <border>
      <left style="thin">
        <color theme="0"/>
      </left>
      <right style="thin">
        <color theme="0" tint="-0.349986266670736"/>
      </right>
      <top style="thin">
        <color theme="0" tint="-0.349986266670736"/>
      </top>
      <bottom style="thick">
        <color theme="7"/>
      </bottom>
      <diagonal/>
    </border>
    <border>
      <left/>
      <right/>
      <top style="thin">
        <color theme="0" tint="-0.349986266670736"/>
      </top>
      <bottom style="thick">
        <color theme="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ck">
        <color theme="6"/>
      </bottom>
      <diagonal/>
    </border>
    <border>
      <left/>
      <right style="thin">
        <color theme="0"/>
      </right>
      <top style="thin">
        <color theme="0" tint="-0.349986266670736"/>
      </top>
      <bottom style="thick">
        <color theme="6"/>
      </bottom>
      <diagonal/>
    </border>
    <border>
      <left style="thin">
        <color theme="0"/>
      </left>
      <right style="thin">
        <color theme="0"/>
      </right>
      <top style="thin">
        <color theme="0" tint="-0.349986266670736"/>
      </top>
      <bottom style="thick">
        <color theme="6"/>
      </bottom>
      <diagonal/>
    </border>
    <border>
      <left/>
      <right/>
      <top style="thick">
        <color theme="6"/>
      </top>
      <bottom style="thick">
        <color theme="6"/>
      </bottom>
      <diagonal/>
    </border>
    <border>
      <left style="thin">
        <color theme="0"/>
      </left>
      <right style="thin">
        <color theme="0" tint="-0.349986266670736"/>
      </right>
      <top style="thin">
        <color theme="0" tint="-0.349986266670736"/>
      </top>
      <bottom style="thick">
        <color theme="6"/>
      </bottom>
      <diagonal/>
    </border>
    <border>
      <left/>
      <right/>
      <top style="thin">
        <color theme="0" tint="-0.349986266670736"/>
      </top>
      <bottom style="thick">
        <color theme="5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ck">
        <color theme="5"/>
      </bottom>
      <diagonal/>
    </border>
    <border>
      <left/>
      <right style="thin">
        <color theme="0"/>
      </right>
      <top style="thin">
        <color theme="0" tint="-0.349986266670736"/>
      </top>
      <bottom style="thick">
        <color theme="5"/>
      </bottom>
      <diagonal/>
    </border>
    <border>
      <left style="thin">
        <color theme="0"/>
      </left>
      <right style="thin">
        <color theme="0"/>
      </right>
      <top style="thin">
        <color theme="0" tint="-0.349986266670736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 style="thin">
        <color theme="0"/>
      </left>
      <right style="thin">
        <color theme="0" tint="-0.349986266670736"/>
      </right>
      <top style="thin">
        <color theme="0" tint="-0.349986266670736"/>
      </top>
      <bottom style="thick">
        <color theme="5"/>
      </bottom>
      <diagonal/>
    </border>
    <border>
      <left/>
      <right/>
      <top style="thin">
        <color theme="0" tint="-0.349986266670736"/>
      </top>
      <bottom style="thick">
        <color theme="4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ck">
        <color theme="4"/>
      </bottom>
      <diagonal/>
    </border>
    <border>
      <left/>
      <right style="thin">
        <color theme="0"/>
      </right>
      <top style="thin">
        <color theme="0" tint="-0.349986266670736"/>
      </top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 tint="-0.349986266670736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 style="thin">
        <color theme="0"/>
      </left>
      <right style="thin">
        <color theme="0" tint="-0.349986266670736"/>
      </right>
      <top style="thin">
        <color theme="0" tint="-0.349986266670736"/>
      </top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6" fillId="0" borderId="0" applyFont="0" applyFill="0" applyBorder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14" borderId="47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48" applyNumberFormat="0" applyFill="0" applyAlignment="0" applyProtection="0">
      <alignment vertical="center"/>
    </xf>
    <xf numFmtId="0" fontId="43" fillId="0" borderId="48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15" borderId="50" applyNumberFormat="0" applyAlignment="0" applyProtection="0">
      <alignment vertical="center"/>
    </xf>
    <xf numFmtId="0" fontId="46" fillId="16" borderId="51" applyNumberFormat="0" applyAlignment="0" applyProtection="0">
      <alignment vertical="center"/>
    </xf>
    <xf numFmtId="0" fontId="47" fillId="16" borderId="50" applyNumberFormat="0" applyAlignment="0" applyProtection="0">
      <alignment vertical="center"/>
    </xf>
    <xf numFmtId="0" fontId="48" fillId="17" borderId="52" applyNumberFormat="0" applyAlignment="0" applyProtection="0">
      <alignment vertical="center"/>
    </xf>
    <xf numFmtId="0" fontId="49" fillId="0" borderId="53" applyNumberFormat="0" applyFill="0" applyAlignment="0" applyProtection="0">
      <alignment vertical="center"/>
    </xf>
    <xf numFmtId="0" fontId="50" fillId="0" borderId="54" applyNumberFormat="0" applyFill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4" fillId="36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4" fillId="40" borderId="0" applyNumberFormat="0" applyBorder="0" applyAlignment="0" applyProtection="0">
      <alignment vertical="center"/>
    </xf>
    <xf numFmtId="0" fontId="54" fillId="4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4" fillId="44" borderId="0" applyNumberFormat="0" applyBorder="0" applyAlignment="0" applyProtection="0">
      <alignment vertical="center"/>
    </xf>
  </cellStyleXfs>
  <cellXfs count="13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 indent="1"/>
    </xf>
    <xf numFmtId="176" fontId="8" fillId="3" borderId="0" xfId="0" applyNumberFormat="1" applyFont="1" applyFill="1" applyAlignment="1">
      <alignment horizontal="left" vertical="center"/>
    </xf>
    <xf numFmtId="177" fontId="8" fillId="3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176" fontId="9" fillId="0" borderId="2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176" fontId="9" fillId="0" borderId="6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4" fontId="8" fillId="0" borderId="9" xfId="0" applyNumberFormat="1" applyFont="1" applyBorder="1" applyAlignment="1">
      <alignment horizontal="left" vertical="center" indent="1"/>
    </xf>
    <xf numFmtId="14" fontId="8" fillId="0" borderId="9" xfId="0" applyNumberFormat="1" applyFont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0" fontId="11" fillId="0" borderId="9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176" fontId="8" fillId="3" borderId="0" xfId="0" applyNumberFormat="1" applyFont="1" applyFill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4" fontId="12" fillId="0" borderId="0" xfId="0" applyNumberFormat="1" applyFont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left" vertical="center" indent="1"/>
    </xf>
    <xf numFmtId="176" fontId="16" fillId="5" borderId="0" xfId="0" applyNumberFormat="1" applyFont="1" applyFill="1" applyAlignment="1">
      <alignment horizontal="left" vertical="center"/>
    </xf>
    <xf numFmtId="177" fontId="16" fillId="5" borderId="0" xfId="0" applyNumberFormat="1" applyFont="1" applyFill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176" fontId="9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indent="1"/>
    </xf>
    <xf numFmtId="176" fontId="9" fillId="0" borderId="17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4" fontId="16" fillId="0" borderId="20" xfId="0" applyNumberFormat="1" applyFont="1" applyBorder="1" applyAlignment="1">
      <alignment horizontal="left" vertical="center" indent="1"/>
    </xf>
    <xf numFmtId="14" fontId="16" fillId="0" borderId="20" xfId="0" applyNumberFormat="1" applyFont="1" applyBorder="1" applyAlignment="1">
      <alignment horizontal="left" vertical="center"/>
    </xf>
    <xf numFmtId="0" fontId="17" fillId="0" borderId="20" xfId="0" applyFont="1" applyBorder="1" applyAlignment="1">
      <alignment vertical="center"/>
    </xf>
    <xf numFmtId="0" fontId="18" fillId="0" borderId="20" xfId="0" applyFont="1" applyBorder="1" applyAlignment="1">
      <alignment horizontal="right" vertical="center"/>
    </xf>
    <xf numFmtId="176" fontId="16" fillId="5" borderId="0" xfId="0" applyNumberFormat="1" applyFont="1" applyFill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176" fontId="18" fillId="0" borderId="20" xfId="0" applyNumberFormat="1" applyFont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19" fillId="6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20" fillId="7" borderId="0" xfId="0" applyFont="1" applyFill="1" applyAlignment="1">
      <alignment horizontal="left" vertical="center" indent="1"/>
    </xf>
    <xf numFmtId="176" fontId="20" fillId="7" borderId="0" xfId="0" applyNumberFormat="1" applyFont="1" applyFill="1" applyAlignment="1">
      <alignment horizontal="left" vertical="center"/>
    </xf>
    <xf numFmtId="177" fontId="20" fillId="7" borderId="0" xfId="0" applyNumberFormat="1" applyFont="1" applyFill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176" fontId="9" fillId="0" borderId="24" xfId="0" applyNumberFormat="1" applyFont="1" applyBorder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20" fillId="0" borderId="27" xfId="0" applyNumberFormat="1" applyFont="1" applyBorder="1" applyAlignment="1">
      <alignment horizontal="left" vertical="center" indent="1"/>
    </xf>
    <xf numFmtId="14" fontId="20" fillId="0" borderId="27" xfId="0" applyNumberFormat="1" applyFont="1" applyBorder="1" applyAlignment="1">
      <alignment horizontal="left" vertical="center"/>
    </xf>
    <xf numFmtId="0" fontId="21" fillId="0" borderId="27" xfId="0" applyFont="1" applyBorder="1" applyAlignment="1">
      <alignment vertical="center"/>
    </xf>
    <xf numFmtId="0" fontId="22" fillId="0" borderId="27" xfId="0" applyFont="1" applyBorder="1" applyAlignment="1">
      <alignment horizontal="right" vertical="center"/>
    </xf>
    <xf numFmtId="176" fontId="20" fillId="7" borderId="0" xfId="0" applyNumberFormat="1" applyFont="1" applyFill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176" fontId="3" fillId="0" borderId="23" xfId="0" applyNumberFormat="1" applyFont="1" applyBorder="1" applyAlignment="1">
      <alignment horizontal="center" vertical="center"/>
    </xf>
    <xf numFmtId="176" fontId="22" fillId="0" borderId="27" xfId="0" applyNumberFormat="1" applyFont="1" applyBorder="1" applyAlignment="1">
      <alignment horizontal="center" vertical="center"/>
    </xf>
    <xf numFmtId="0" fontId="5" fillId="8" borderId="0" xfId="0" applyFont="1" applyFill="1" applyAlignment="1">
      <alignment vertical="center"/>
    </xf>
    <xf numFmtId="0" fontId="23" fillId="8" borderId="0" xfId="0" applyFont="1" applyFill="1" applyAlignment="1">
      <alignment horizontal="left" vertical="center"/>
    </xf>
    <xf numFmtId="0" fontId="15" fillId="8" borderId="0" xfId="0" applyFont="1" applyFill="1" applyAlignment="1">
      <alignment horizontal="left" vertical="center"/>
    </xf>
    <xf numFmtId="0" fontId="24" fillId="9" borderId="0" xfId="0" applyFont="1" applyFill="1" applyAlignment="1">
      <alignment horizontal="left" vertical="center" indent="1"/>
    </xf>
    <xf numFmtId="176" fontId="24" fillId="9" borderId="0" xfId="0" applyNumberFormat="1" applyFont="1" applyFill="1" applyAlignment="1">
      <alignment horizontal="left" vertical="center"/>
    </xf>
    <xf numFmtId="177" fontId="24" fillId="9" borderId="0" xfId="0" applyNumberFormat="1" applyFont="1" applyFill="1" applyAlignment="1">
      <alignment horizontal="center" vertical="center"/>
    </xf>
    <xf numFmtId="0" fontId="3" fillId="0" borderId="29" xfId="0" applyFont="1" applyBorder="1" applyAlignment="1">
      <alignment horizontal="left" vertical="center" indent="1"/>
    </xf>
    <xf numFmtId="176" fontId="9" fillId="0" borderId="30" xfId="0" applyNumberFormat="1" applyFont="1" applyBorder="1" applyAlignment="1">
      <alignment horizontal="left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14" fontId="24" fillId="0" borderId="33" xfId="0" applyNumberFormat="1" applyFont="1" applyBorder="1" applyAlignment="1">
      <alignment horizontal="left" vertical="center" indent="1"/>
    </xf>
    <xf numFmtId="14" fontId="24" fillId="0" borderId="33" xfId="0" applyNumberFormat="1" applyFont="1" applyBorder="1" applyAlignment="1">
      <alignment horizontal="left" vertical="center"/>
    </xf>
    <xf numFmtId="0" fontId="25" fillId="0" borderId="33" xfId="0" applyFont="1" applyBorder="1" applyAlignment="1">
      <alignment vertical="center"/>
    </xf>
    <xf numFmtId="0" fontId="26" fillId="0" borderId="33" xfId="0" applyFont="1" applyBorder="1" applyAlignment="1">
      <alignment horizontal="right" vertical="center"/>
    </xf>
    <xf numFmtId="176" fontId="24" fillId="9" borderId="0" xfId="0" applyNumberFormat="1" applyFont="1" applyFill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176" fontId="3" fillId="0" borderId="29" xfId="0" applyNumberFormat="1" applyFont="1" applyBorder="1" applyAlignment="1">
      <alignment horizontal="center" vertical="center"/>
    </xf>
    <xf numFmtId="176" fontId="26" fillId="0" borderId="33" xfId="0" applyNumberFormat="1" applyFont="1" applyBorder="1" applyAlignment="1">
      <alignment horizontal="center" vertical="center"/>
    </xf>
    <xf numFmtId="0" fontId="5" fillId="10" borderId="0" xfId="0" applyFont="1" applyFill="1" applyAlignment="1">
      <alignment vertical="center"/>
    </xf>
    <xf numFmtId="0" fontId="27" fillId="10" borderId="0" xfId="0" applyFont="1" applyFill="1" applyAlignment="1">
      <alignment horizontal="left" vertical="center"/>
    </xf>
    <xf numFmtId="0" fontId="15" fillId="10" borderId="0" xfId="0" applyFont="1" applyFill="1" applyAlignment="1">
      <alignment horizontal="left" vertical="center"/>
    </xf>
    <xf numFmtId="0" fontId="28" fillId="11" borderId="0" xfId="0" applyFont="1" applyFill="1" applyAlignment="1">
      <alignment horizontal="left" vertical="center" indent="1"/>
    </xf>
    <xf numFmtId="176" fontId="28" fillId="11" borderId="0" xfId="0" applyNumberFormat="1" applyFont="1" applyFill="1" applyAlignment="1">
      <alignment horizontal="left" vertical="center"/>
    </xf>
    <xf numFmtId="177" fontId="28" fillId="11" borderId="0" xfId="0" applyNumberFormat="1" applyFont="1" applyFill="1" applyAlignment="1">
      <alignment horizontal="center" vertical="center"/>
    </xf>
    <xf numFmtId="0" fontId="3" fillId="0" borderId="35" xfId="0" applyFont="1" applyBorder="1" applyAlignment="1">
      <alignment horizontal="left" vertical="center" indent="1"/>
    </xf>
    <xf numFmtId="176" fontId="9" fillId="0" borderId="36" xfId="0" applyNumberFormat="1" applyFont="1" applyBorder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14" fontId="28" fillId="0" borderId="39" xfId="0" applyNumberFormat="1" applyFont="1" applyBorder="1" applyAlignment="1">
      <alignment horizontal="left" vertical="center" indent="1"/>
    </xf>
    <xf numFmtId="14" fontId="28" fillId="0" borderId="39" xfId="0" applyNumberFormat="1" applyFont="1" applyBorder="1" applyAlignment="1">
      <alignment horizontal="left" vertical="center"/>
    </xf>
    <xf numFmtId="0" fontId="29" fillId="0" borderId="39" xfId="0" applyFont="1" applyBorder="1" applyAlignment="1">
      <alignment vertical="center"/>
    </xf>
    <xf numFmtId="0" fontId="30" fillId="0" borderId="39" xfId="0" applyFont="1" applyBorder="1" applyAlignment="1">
      <alignment horizontal="right" vertical="center"/>
    </xf>
    <xf numFmtId="176" fontId="28" fillId="11" borderId="0" xfId="0" applyNumberFormat="1" applyFont="1" applyFill="1" applyAlignment="1">
      <alignment horizontal="center" vertical="center" wrapText="1"/>
    </xf>
    <xf numFmtId="0" fontId="3" fillId="0" borderId="40" xfId="0" applyFont="1" applyBorder="1" applyAlignment="1">
      <alignment horizontal="center" vertical="center"/>
    </xf>
    <xf numFmtId="176" fontId="3" fillId="0" borderId="35" xfId="0" applyNumberFormat="1" applyFont="1" applyBorder="1" applyAlignment="1">
      <alignment horizontal="center" vertical="center"/>
    </xf>
    <xf numFmtId="176" fontId="30" fillId="0" borderId="39" xfId="0" applyNumberFormat="1" applyFont="1" applyBorder="1" applyAlignment="1">
      <alignment horizontal="center" vertical="center"/>
    </xf>
    <xf numFmtId="0" fontId="5" fillId="12" borderId="0" xfId="0" applyFont="1" applyFill="1" applyAlignment="1">
      <alignment vertical="center"/>
    </xf>
    <xf numFmtId="0" fontId="31" fillId="12" borderId="0" xfId="0" applyFont="1" applyFill="1" applyAlignment="1">
      <alignment horizontal="left" vertical="center"/>
    </xf>
    <xf numFmtId="0" fontId="32" fillId="12" borderId="0" xfId="0" applyFont="1" applyFill="1" applyAlignment="1">
      <alignment horizontal="left" vertical="center"/>
    </xf>
    <xf numFmtId="0" fontId="33" fillId="13" borderId="0" xfId="0" applyFont="1" applyFill="1" applyAlignment="1">
      <alignment horizontal="left" vertical="center" indent="1"/>
    </xf>
    <xf numFmtId="176" fontId="33" fillId="13" borderId="0" xfId="0" applyNumberFormat="1" applyFont="1" applyFill="1" applyAlignment="1">
      <alignment horizontal="left" vertical="center"/>
    </xf>
    <xf numFmtId="177" fontId="33" fillId="13" borderId="0" xfId="0" applyNumberFormat="1" applyFont="1" applyFill="1" applyAlignment="1">
      <alignment horizontal="center" vertical="center"/>
    </xf>
    <xf numFmtId="0" fontId="3" fillId="0" borderId="41" xfId="0" applyFont="1" applyBorder="1" applyAlignment="1">
      <alignment horizontal="left" vertical="center" indent="1"/>
    </xf>
    <xf numFmtId="176" fontId="9" fillId="0" borderId="42" xfId="0" applyNumberFormat="1" applyFont="1" applyBorder="1" applyAlignment="1">
      <alignment horizontal="left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33" fillId="0" borderId="45" xfId="0" applyNumberFormat="1" applyFont="1" applyBorder="1" applyAlignment="1">
      <alignment horizontal="left" vertical="center" indent="1"/>
    </xf>
    <xf numFmtId="14" fontId="33" fillId="0" borderId="45" xfId="0" applyNumberFormat="1" applyFont="1" applyBorder="1" applyAlignment="1">
      <alignment horizontal="left" vertical="center"/>
    </xf>
    <xf numFmtId="0" fontId="34" fillId="0" borderId="45" xfId="0" applyFont="1" applyBorder="1" applyAlignment="1">
      <alignment vertical="center"/>
    </xf>
    <xf numFmtId="0" fontId="35" fillId="0" borderId="45" xfId="0" applyFont="1" applyBorder="1" applyAlignment="1">
      <alignment horizontal="right" vertical="center"/>
    </xf>
    <xf numFmtId="176" fontId="33" fillId="13" borderId="0" xfId="0" applyNumberFormat="1" applyFont="1" applyFill="1" applyAlignment="1">
      <alignment horizontal="center" vertical="center" wrapText="1"/>
    </xf>
    <xf numFmtId="0" fontId="3" fillId="0" borderId="46" xfId="0" applyFont="1" applyBorder="1" applyAlignment="1">
      <alignment horizontal="center" vertical="center"/>
    </xf>
    <xf numFmtId="176" fontId="3" fillId="0" borderId="41" xfId="0" applyNumberFormat="1" applyFont="1" applyBorder="1" applyAlignment="1">
      <alignment horizontal="center" vertical="center"/>
    </xf>
    <xf numFmtId="176" fontId="35" fillId="0" borderId="45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7"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left" vertical="center"/>
    </dxf>
    <dxf>
      <font>
        <name val="Tw Cen MT"/>
        <scheme val="none"/>
        <family val="2"/>
        <strike val="0"/>
        <u val="none"/>
        <sz val="14"/>
        <color theme="1"/>
      </font>
      <fill>
        <patternFill patternType="none"/>
      </fill>
      <alignment horizontal="left" vertical="center"/>
      <border>
        <left/>
        <right style="thin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2" tint="-0.0999786370433668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left" vertical="center"/>
    </dxf>
    <dxf>
      <font>
        <name val="Tw Cen MT"/>
        <scheme val="none"/>
        <family val="2"/>
        <strike val="0"/>
        <u val="none"/>
        <sz val="14"/>
        <color theme="1"/>
      </font>
      <fill>
        <patternFill patternType="none"/>
      </fill>
      <alignment horizontal="left" vertical="center"/>
      <border>
        <left/>
        <right style="thin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2" tint="-0.0999786370433668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left" vertical="center"/>
    </dxf>
    <dxf>
      <font>
        <name val="Tw Cen MT"/>
        <scheme val="none"/>
        <family val="2"/>
        <strike val="0"/>
        <u val="none"/>
        <sz val="14"/>
        <color theme="1"/>
      </font>
      <fill>
        <patternFill patternType="none"/>
      </fill>
      <alignment horizontal="left" vertical="center"/>
      <border>
        <left/>
        <right style="thin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2" tint="-0.0999786370433668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left" vertical="center"/>
    </dxf>
    <dxf>
      <font>
        <name val="Tw Cen MT"/>
        <scheme val="none"/>
        <family val="2"/>
        <strike val="0"/>
        <u val="none"/>
        <sz val="14"/>
        <color theme="1"/>
      </font>
      <fill>
        <patternFill patternType="none"/>
      </fill>
      <alignment horizontal="left" vertical="center"/>
      <border>
        <left/>
        <right style="thin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2" tint="-0.0999786370433668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left" vertical="center"/>
    </dxf>
    <dxf>
      <font>
        <name val="Tw Cen MT"/>
        <scheme val="none"/>
        <family val="2"/>
        <strike val="0"/>
        <u val="none"/>
        <sz val="14"/>
        <color theme="1"/>
      </font>
      <fill>
        <patternFill patternType="none"/>
      </fill>
      <alignment horizontal="left" vertical="center"/>
      <border>
        <left/>
        <right style="thin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2" tint="-0.0999786370433668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left" vertical="center"/>
    </dxf>
    <dxf>
      <font>
        <name val="Tw Cen MT"/>
        <scheme val="none"/>
        <family val="2"/>
        <strike val="0"/>
        <u val="none"/>
        <sz val="14"/>
        <color theme="1"/>
      </font>
      <fill>
        <patternFill patternType="none"/>
      </fill>
      <alignment horizontal="left" vertical="center"/>
      <border>
        <left/>
        <right style="thin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2" tint="-0.0999786370433668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  <border>
        <left style="thin">
          <color theme="0"/>
        </left>
        <right style="thin">
          <color theme="0" tint="-0.349986266670736"/>
        </right>
        <top style="hair">
          <color theme="0" tint="-0.349986266670736"/>
        </top>
        <bottom style="hair">
          <color theme="0" tint="-0.349986266670736"/>
        </bottom>
      </border>
    </dxf>
    <dxf>
      <font>
        <name val="Tw Cen MT"/>
        <scheme val="none"/>
        <family val="2"/>
        <strike val="0"/>
        <u val="none"/>
        <sz val="14"/>
        <color auto="1"/>
      </font>
      <fill>
        <patternFill patternType="none"/>
      </fill>
      <alignment horizontal="center" vertical="center"/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6" tint="-0.249977111117893"/>
      </font>
    </dxf>
    <dxf>
      <font>
        <b val="1"/>
        <color theme="6" tint="-0.249977111117893"/>
      </font>
    </dxf>
    <dxf>
      <font>
        <b val="1"/>
        <color theme="6" tint="-0.249977111117893"/>
      </font>
      <border>
        <top style="thin">
          <color theme="6"/>
        </top>
      </border>
    </dxf>
    <dxf>
      <font>
        <b val="0"/>
        <i val="0"/>
        <color theme="6" tint="-0.249977111117893"/>
      </font>
      <border>
        <left style="mediumDashed">
          <color theme="4" tint="-0.749961851863155"/>
        </left>
        <right style="mediumDashed">
          <color theme="4" tint="-0.749961851863155"/>
        </right>
        <top style="mediumDashed">
          <color theme="4" tint="-0.749961851863155"/>
        </top>
        <bottom style="dashed">
          <color theme="4" tint="-0.749961851863155"/>
        </bottom>
        <vertical style="dashed">
          <color theme="4" tint="-0.749961851863155"/>
        </vertical>
        <horizontal style="mediumDashed">
          <color theme="0"/>
        </horizontal>
      </border>
    </dxf>
    <dxf>
      <font>
        <color theme="6" tint="-0.249977111117893"/>
      </font>
      <fill>
        <patternFill patternType="none"/>
      </fill>
      <border>
        <left style="mediumDashed">
          <color theme="4" tint="-0.749961851863155"/>
        </left>
        <right style="mediumDashed">
          <color theme="4" tint="-0.749961851863155"/>
        </right>
        <top style="mediumDashed">
          <color theme="4" tint="-0.749961851863155"/>
        </top>
        <bottom style="mediumDashed">
          <color theme="4" tint="-0.749961851863155"/>
        </bottom>
        <vertical style="dashed">
          <color theme="4" tint="-0.499984740745262"/>
        </vertical>
        <horizontal style="dashed">
          <color theme="4" tint="-0.499984740745262"/>
        </horizontal>
      </border>
    </dxf>
  </dxfs>
  <tableStyles count="1" defaultTableStyle="TableStyleMedium2" defaultPivotStyle="PivotStyleLight16">
    <tableStyle name="TableStyleLight4 2" pivot="0" count="7" xr9:uid="{586B3A8A-FC30-41AE-98A8-B3F7F0622925}">
      <tableStyleElement type="wholeTable" dxfId="66"/>
      <tableStyleElement type="headerRow" dxfId="65"/>
      <tableStyleElement type="totalRow" dxfId="64"/>
      <tableStyleElement type="firstColumn" dxfId="63"/>
      <tableStyleElement type="lastColumn" dxfId="62"/>
      <tableStyleElement type="firstRowStripe" dxfId="61"/>
      <tableStyleElement type="firstColumnStripe" dxfId="60"/>
    </tableStyle>
  </tableStyles>
  <colors>
    <mruColors>
      <color rgb="00DFF5FD"/>
      <color rgb="008EDBF8"/>
      <color rgb="0001A9E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3.png"/><Relationship Id="rId4" Type="http://schemas.openxmlformats.org/officeDocument/2006/relationships/hyperlink" Target="http://www.excelnav.com" TargetMode="External"/><Relationship Id="rId3" Type="http://schemas.openxmlformats.org/officeDocument/2006/relationships/image" Target="../media/image2.png"/><Relationship Id="rId2" Type="http://schemas.openxmlformats.org/officeDocument/2006/relationships/hyperlink" Target="https://ko-fi.com/excelnav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520700</xdr:colOff>
      <xdr:row>1</xdr:row>
      <xdr:rowOff>76200</xdr:rowOff>
    </xdr:from>
    <xdr:to>
      <xdr:col>1</xdr:col>
      <xdr:colOff>2070100</xdr:colOff>
      <xdr:row>1</xdr:row>
      <xdr:rowOff>1625600</xdr:rowOff>
    </xdr:to>
    <xdr:pic>
      <xdr:nvPicPr>
        <xdr:cNvPr id="10" name="Picture 9" descr="Emoji cat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1220" y="430530"/>
          <a:ext cx="1549400" cy="154940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589915</xdr:colOff>
      <xdr:row>5</xdr:row>
      <xdr:rowOff>409575</xdr:rowOff>
    </xdr:to>
    <xdr:grpSp>
      <xdr:nvGrpSpPr>
        <xdr:cNvPr id="2" name="组合 1"/>
        <xdr:cNvGrpSpPr/>
      </xdr:nvGrpSpPr>
      <xdr:grpSpPr>
        <a:xfrm>
          <a:off x="13761720" y="354330"/>
          <a:ext cx="5390515" cy="3808095"/>
          <a:chOff x="13560" y="374"/>
          <a:chExt cx="8489" cy="5921"/>
        </a:xfrm>
      </xdr:grpSpPr>
      <xdr:sp>
        <xdr:nvSpPr>
          <xdr:cNvPr id="3" name="文本框 2">
            <a:hlinkClick xmlns:r="http://schemas.openxmlformats.org/officeDocument/2006/relationships" r:id="rId2"/>
          </xdr:cNvPr>
          <xdr:cNvSpPr txBox="1"/>
        </xdr:nvSpPr>
        <xdr:spPr>
          <a:xfrm>
            <a:off x="13575" y="1935"/>
            <a:ext cx="8475" cy="436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200"/>
              <a:t>Enjoying this template?​​</a:t>
            </a:r>
            <a:endParaRPr lang="zh-CN" altLang="en-US" sz="1200"/>
          </a:p>
          <a:p>
            <a:pPr algn="l"/>
            <a:r>
              <a:rPr lang="zh-CN" altLang="en-US" sz="1200"/>
              <a:t>This template is completely free. If it saved you time or helped your business, consider buying me a coffee to support the creation of more free resources!</a:t>
            </a:r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r>
              <a:rPr lang="zh-CN" altLang="en-US" sz="1200"/>
              <a:t>​Scan or visit:​​ ko-fi.com/</a:t>
            </a:r>
            <a:r>
              <a:rPr lang="en-US" altLang="zh-CN" sz="1200"/>
              <a:t>excelnav</a:t>
            </a:r>
            <a:endParaRPr lang="en-US" altLang="zh-CN" sz="1100"/>
          </a:p>
          <a:p>
            <a:pPr algn="l"/>
            <a:r>
              <a:rPr lang="zh-CN" altLang="en-US" sz="1600" b="1"/>
              <a:t>Thank you for your support!</a:t>
            </a:r>
            <a:endParaRPr lang="zh-CN" altLang="en-US" sz="1600" b="1"/>
          </a:p>
        </xdr:txBody>
      </xdr:sp>
      <xdr:pic>
        <xdr:nvPicPr>
          <xdr:cNvPr id="4" name="图片 3" descr="kofi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05" y="2895"/>
            <a:ext cx="2174" cy="2174"/>
          </a:xfrm>
          <a:prstGeom prst="rect">
            <a:avLst/>
          </a:prstGeom>
        </xdr:spPr>
      </xdr:pic>
      <xdr:grpSp>
        <xdr:nvGrpSpPr>
          <xdr:cNvPr id="5" name="组合 4"/>
          <xdr:cNvGrpSpPr/>
        </xdr:nvGrpSpPr>
        <xdr:grpSpPr>
          <a:xfrm>
            <a:off x="13560" y="374"/>
            <a:ext cx="6750" cy="1462"/>
            <a:chOff x="26775" y="2399"/>
            <a:chExt cx="6750" cy="1470"/>
          </a:xfrm>
        </xdr:grpSpPr>
        <xdr:sp>
          <xdr:nvSpPr>
            <xdr:cNvPr id="6" name="文本框 5"/>
            <xdr:cNvSpPr txBox="1"/>
          </xdr:nvSpPr>
          <xdr:spPr>
            <a:xfrm>
              <a:off x="26775" y="2399"/>
              <a:ext cx="6750" cy="147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200"/>
            </a:p>
            <a:p>
              <a:pPr algn="l"/>
              <a:endParaRPr lang="zh-CN" altLang="en-US" sz="1200"/>
            </a:p>
            <a:p>
              <a:pPr algn="l"/>
              <a:endParaRPr lang="zh-CN" altLang="en-US" sz="1200"/>
            </a:p>
            <a:p>
              <a:pPr algn="l"/>
              <a:r>
                <a:rPr lang="zh-CN" altLang="en-US" sz="1200"/>
                <a:t>For More Practical Templates, Please Visit Our Website.​</a:t>
              </a:r>
              <a:endParaRPr lang="zh-CN" altLang="en-US" sz="1200"/>
            </a:p>
          </xdr:txBody>
        </xdr:sp>
        <xdr:pic>
          <xdr:nvPicPr>
            <xdr:cNvPr id="7" name="图片 6" descr="未标题-1">
              <a:hlinkClick xmlns:r="http://schemas.openxmlformats.org/officeDocument/2006/relationships" r:id="rId4"/>
            </xdr:cNvPr>
            <xdr:cNvPicPr>
              <a:picLocks noChangeAspect="1"/>
            </xdr:cNvPicPr>
          </xdr:nvPicPr>
          <xdr:blipFill>
            <a:blip r:embed="rId5"/>
            <a:stretch>
              <a:fillRect/>
            </a:stretch>
          </xdr:blipFill>
          <xdr:spPr>
            <a:xfrm>
              <a:off x="26790" y="2700"/>
              <a:ext cx="2911" cy="60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584200</xdr:colOff>
      <xdr:row>1</xdr:row>
      <xdr:rowOff>88900</xdr:rowOff>
    </xdr:from>
    <xdr:to>
      <xdr:col>1</xdr:col>
      <xdr:colOff>2095500</xdr:colOff>
      <xdr:row>1</xdr:row>
      <xdr:rowOff>1600200</xdr:rowOff>
    </xdr:to>
    <xdr:pic>
      <xdr:nvPicPr>
        <xdr:cNvPr id="4" name="Picture 3" descr="Cartoon donkey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4720" y="443230"/>
          <a:ext cx="1511300" cy="1511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419100</xdr:colOff>
      <xdr:row>1</xdr:row>
      <xdr:rowOff>12700</xdr:rowOff>
    </xdr:from>
    <xdr:to>
      <xdr:col>1</xdr:col>
      <xdr:colOff>2082800</xdr:colOff>
      <xdr:row>2</xdr:row>
      <xdr:rowOff>12700</xdr:rowOff>
    </xdr:to>
    <xdr:pic>
      <xdr:nvPicPr>
        <xdr:cNvPr id="5" name="Picture 4" descr="Emoji pand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9620" y="367030"/>
          <a:ext cx="1663700" cy="16649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558800</xdr:colOff>
      <xdr:row>1</xdr:row>
      <xdr:rowOff>152400</xdr:rowOff>
    </xdr:from>
    <xdr:to>
      <xdr:col>1</xdr:col>
      <xdr:colOff>2006600</xdr:colOff>
      <xdr:row>1</xdr:row>
      <xdr:rowOff>1600200</xdr:rowOff>
    </xdr:to>
    <xdr:pic>
      <xdr:nvPicPr>
        <xdr:cNvPr id="5" name="Picture 4" descr="Cartoon do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9320" y="506730"/>
          <a:ext cx="1447800" cy="1447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431800</xdr:colOff>
      <xdr:row>1</xdr:row>
      <xdr:rowOff>25400</xdr:rowOff>
    </xdr:from>
    <xdr:to>
      <xdr:col>1</xdr:col>
      <xdr:colOff>2082800</xdr:colOff>
      <xdr:row>2</xdr:row>
      <xdr:rowOff>12700</xdr:rowOff>
    </xdr:to>
    <xdr:pic>
      <xdr:nvPicPr>
        <xdr:cNvPr id="4" name="Picture 3" descr="Cartoon fox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82320" y="379730"/>
          <a:ext cx="1651000" cy="165227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546100</xdr:colOff>
      <xdr:row>1</xdr:row>
      <xdr:rowOff>88900</xdr:rowOff>
    </xdr:from>
    <xdr:to>
      <xdr:col>1</xdr:col>
      <xdr:colOff>1968500</xdr:colOff>
      <xdr:row>1</xdr:row>
      <xdr:rowOff>1511300</xdr:rowOff>
    </xdr:to>
    <xdr:pic>
      <xdr:nvPicPr>
        <xdr:cNvPr id="4" name="Picture 3" descr="Cartoon be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6620" y="443230"/>
          <a:ext cx="1422400" cy="1422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TasksTable_Blue6" displayName="TasksTable_Blue6" ref="B3:K10" totalsRowShown="0">
  <tableColumns count="10">
    <tableColumn id="12" name="Tasks" dataDxfId="0"/>
    <tableColumn id="3" name="Value" dataDxfId="1"/>
    <tableColumn id="4" name="SUN" dataDxfId="2"/>
    <tableColumn id="5" name="MON" dataDxfId="3"/>
    <tableColumn id="6" name="TUE" dataDxfId="4"/>
    <tableColumn id="7" name="WED" dataDxfId="5"/>
    <tableColumn id="8" name="THU" dataDxfId="6"/>
    <tableColumn id="9" name="FRI" dataDxfId="7"/>
    <tableColumn id="10" name="SAT" dataDxfId="8"/>
    <tableColumn id="11" name="Total" dataDxfId="9">
      <calculatedColumnFormula>IF(COUNTIF(TasksTable_Blue6[[#This Row],[SUN]:[SAT]],"&gt;0")*TasksTable_Blue6[[#This Row],[Value]]=0,"",COUNTIF(TasksTable_Blue6[[#This Row],[SUN]:[SAT]],"&gt;0")*TasksTable_Blue6[[#This Row],[Value]])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6" name="TasksTable_Blue67" displayName="TasksTable_Blue67" ref="B3:K10" totalsRowShown="0">
  <tableColumns count="10">
    <tableColumn id="12" name="Tasks" dataDxfId="10"/>
    <tableColumn id="3" name="Value" dataDxfId="11"/>
    <tableColumn id="4" name="SUN" dataDxfId="12"/>
    <tableColumn id="5" name="MON" dataDxfId="13"/>
    <tableColumn id="6" name="TUE" dataDxfId="14"/>
    <tableColumn id="7" name="WED" dataDxfId="15"/>
    <tableColumn id="8" name="THU" dataDxfId="16"/>
    <tableColumn id="9" name="FRI" dataDxfId="17"/>
    <tableColumn id="10" name="SAT" dataDxfId="18"/>
    <tableColumn id="11" name="Total" dataDxfId="19">
      <calculatedColumnFormula>IF(COUNTIF(TasksTable_Blue67[[#This Row],[SUN]:[SAT]],"&gt;0")*TasksTable_Blue67[[#This Row],[Value]]=0,"",COUNTIF(TasksTable_Blue67[[#This Row],[SUN]:[SAT]],"&gt;0")*TasksTable_Blue67[[#This Row],[Value]])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7" name="TasksTable_Blue678" displayName="TasksTable_Blue678" ref="B3:K10" totalsRowShown="0">
  <tableColumns count="10">
    <tableColumn id="12" name="Tasks" dataDxfId="20"/>
    <tableColumn id="3" name="Value" dataDxfId="21"/>
    <tableColumn id="4" name="SUN" dataDxfId="22"/>
    <tableColumn id="5" name="MON" dataDxfId="23"/>
    <tableColumn id="6" name="TUE" dataDxfId="24"/>
    <tableColumn id="7" name="WED" dataDxfId="25"/>
    <tableColumn id="8" name="THU" dataDxfId="26"/>
    <tableColumn id="9" name="FRI" dataDxfId="27"/>
    <tableColumn id="10" name="SAT" dataDxfId="28"/>
    <tableColumn id="11" name="Total" dataDxfId="29">
      <calculatedColumnFormula>IF(COUNTIF(TasksTable_Blue678[[#This Row],[SUN]:[SAT]],"&gt;0")*TasksTable_Blue678[[#This Row],[Value]]=0,"",COUNTIF(TasksTable_Blue678[[#This Row],[SUN]:[SAT]],"&gt;0")*TasksTable_Blue678[[#This Row],[Value]])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9" name="TasksTable_Blue6710" displayName="TasksTable_Blue6710" ref="B3:K10" totalsRowShown="0">
  <tableColumns count="10">
    <tableColumn id="12" name="Tasks" dataDxfId="30"/>
    <tableColumn id="3" name="Value" dataDxfId="31"/>
    <tableColumn id="4" name="SUN" dataDxfId="32"/>
    <tableColumn id="5" name="MON" dataDxfId="33"/>
    <tableColumn id="6" name="TUE" dataDxfId="34"/>
    <tableColumn id="7" name="WED" dataDxfId="35"/>
    <tableColumn id="8" name="THU" dataDxfId="36"/>
    <tableColumn id="9" name="FRI" dataDxfId="37"/>
    <tableColumn id="10" name="SAT" dataDxfId="38"/>
    <tableColumn id="11" name="Total" dataDxfId="39">
      <calculatedColumnFormula>IF(COUNTIF(TasksTable_Blue6710[[#This Row],[SUN]:[SAT]],"&gt;0")*TasksTable_Blue6710[[#This Row],[Value]]=0,"",COUNTIF(TasksTable_Blue6710[[#This Row],[SUN]:[SAT]],"&gt;0")*TasksTable_Blue6710[[#This Row],[Value]])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0" name="TasksTable_Blue671011" displayName="TasksTable_Blue671011" ref="B3:K10" totalsRowShown="0">
  <tableColumns count="10">
    <tableColumn id="12" name="Tasks" dataDxfId="40"/>
    <tableColumn id="3" name="Value" dataDxfId="41"/>
    <tableColumn id="4" name="SUN" dataDxfId="42"/>
    <tableColumn id="5" name="MON" dataDxfId="43"/>
    <tableColumn id="6" name="TUE" dataDxfId="44"/>
    <tableColumn id="7" name="WED" dataDxfId="45"/>
    <tableColumn id="8" name="THU" dataDxfId="46"/>
    <tableColumn id="9" name="FRI" dataDxfId="47"/>
    <tableColumn id="10" name="SAT" dataDxfId="48"/>
    <tableColumn id="11" name="Total" dataDxfId="49">
      <calculatedColumnFormula>IF(COUNTIF(TasksTable_Blue671011[[#This Row],[SUN]:[SAT]],"&gt;0")*TasksTable_Blue671011[[#This Row],[Value]]=0,"",COUNTIF(TasksTable_Blue671011[[#This Row],[SUN]:[SAT]],"&gt;0")*TasksTable_Blue671011[[#This Row],[Value]])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TasksTable_Blue6789" displayName="TasksTable_Blue6789" ref="B3:K10" totalsRowShown="0">
  <tableColumns count="10">
    <tableColumn id="12" name="Tasks" dataDxfId="50"/>
    <tableColumn id="3" name="Value" dataDxfId="51"/>
    <tableColumn id="4" name="SUN" dataDxfId="52"/>
    <tableColumn id="5" name="MON" dataDxfId="53"/>
    <tableColumn id="6" name="TUE" dataDxfId="54"/>
    <tableColumn id="7" name="WED" dataDxfId="55"/>
    <tableColumn id="8" name="THU" dataDxfId="56"/>
    <tableColumn id="9" name="FRI" dataDxfId="57"/>
    <tableColumn id="10" name="SAT" dataDxfId="58"/>
    <tableColumn id="11" name="Total" dataDxfId="59">
      <calculatedColumnFormula>IF(COUNTIF(TasksTable_Blue6789[[#This Row],[SUN]:[SAT]],"&gt;0")*TasksTable_Blue6789[[#This Row],[Value]]=0,"",COUNTIF(TasksTable_Blue6789[[#This Row],[SUN]:[SAT]],"&gt;0")*TasksTable_Blue6789[[#This Row],[Value]])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M12"/>
  <sheetViews>
    <sheetView showGridLines="0" tabSelected="1" workbookViewId="0">
      <selection activeCell="Z8" sqref="Z8"/>
    </sheetView>
  </sheetViews>
  <sheetFormatPr defaultColWidth="9" defaultRowHeight="51" customHeight="1"/>
  <cols>
    <col min="1" max="1" width="4.6" style="4" customWidth="1"/>
    <col min="2" max="2" width="33.6" style="5" customWidth="1"/>
    <col min="3" max="3" width="12.9" style="6" customWidth="1"/>
    <col min="4" max="4" width="11.1" style="7" customWidth="1"/>
    <col min="5" max="10" width="11.1" style="4" customWidth="1"/>
    <col min="11" max="11" width="19.6" style="4" customWidth="1"/>
    <col min="12" max="12" width="9.6" style="7" customWidth="1"/>
    <col min="13" max="13" width="4.6" style="4" customWidth="1"/>
    <col min="14" max="16384" width="9" style="4"/>
  </cols>
  <sheetData>
    <row r="1" ht="27.9" customHeight="1" spans="13:13">
      <c r="M1" s="27"/>
    </row>
    <row r="2" s="1" customFormat="1" ht="131.1" customHeight="1" spans="2:12">
      <c r="B2" s="115"/>
      <c r="C2" s="116" t="s">
        <v>0</v>
      </c>
      <c r="D2" s="117"/>
      <c r="E2" s="117"/>
      <c r="F2" s="117"/>
      <c r="G2" s="117"/>
      <c r="H2" s="117"/>
      <c r="I2" s="117"/>
      <c r="J2" s="117"/>
      <c r="K2" s="117"/>
      <c r="L2" s="28"/>
    </row>
    <row r="3" s="2" customFormat="1" ht="40.5" customHeight="1" spans="2:11">
      <c r="B3" s="118" t="s">
        <v>1</v>
      </c>
      <c r="C3" s="119" t="s">
        <v>2</v>
      </c>
      <c r="D3" s="120" t="s">
        <v>3</v>
      </c>
      <c r="E3" s="120" t="s">
        <v>4</v>
      </c>
      <c r="F3" s="120" t="s">
        <v>5</v>
      </c>
      <c r="G3" s="120" t="s">
        <v>6</v>
      </c>
      <c r="H3" s="120" t="s">
        <v>7</v>
      </c>
      <c r="I3" s="120" t="s">
        <v>8</v>
      </c>
      <c r="J3" s="120" t="s">
        <v>9</v>
      </c>
      <c r="K3" s="129" t="s">
        <v>10</v>
      </c>
    </row>
    <row r="4" s="3" customFormat="1" ht="48" customHeight="1" spans="2:11">
      <c r="B4" s="14" t="s">
        <v>11</v>
      </c>
      <c r="C4" s="15">
        <v>0.5</v>
      </c>
      <c r="D4" s="16">
        <v>1</v>
      </c>
      <c r="E4" s="17">
        <v>1</v>
      </c>
      <c r="F4" s="17"/>
      <c r="G4" s="17">
        <v>1</v>
      </c>
      <c r="H4" s="17"/>
      <c r="I4" s="17"/>
      <c r="J4" s="30"/>
      <c r="K4" s="31">
        <f>IF(COUNTIF(TasksTable_Blue6[[#This Row],[SUN]:[SAT]],"&gt;0")*TasksTable_Blue6[[#This Row],[Value]]=0,"",COUNTIF(TasksTable_Blue6[[#This Row],[SUN]:[SAT]],"&gt;0")*TasksTable_Blue6[[#This Row],[Value]])</f>
        <v>1.5</v>
      </c>
    </row>
    <row r="5" s="3" customFormat="1" ht="48" customHeight="1" spans="2:11">
      <c r="B5" s="14" t="s">
        <v>12</v>
      </c>
      <c r="C5" s="15">
        <v>0.5</v>
      </c>
      <c r="D5" s="16"/>
      <c r="E5" s="17">
        <v>1</v>
      </c>
      <c r="F5" s="17">
        <v>1</v>
      </c>
      <c r="G5" s="17"/>
      <c r="H5" s="17"/>
      <c r="I5" s="17"/>
      <c r="J5" s="30"/>
      <c r="K5" s="31">
        <f>IF(COUNTIF(TasksTable_Blue6[[#This Row],[SUN]:[SAT]],"&gt;0")*TasksTable_Blue6[[#This Row],[Value]]=0,"",COUNTIF(TasksTable_Blue6[[#This Row],[SUN]:[SAT]],"&gt;0")*TasksTable_Blue6[[#This Row],[Value]])</f>
        <v>1</v>
      </c>
    </row>
    <row r="6" s="3" customFormat="1" ht="48" customHeight="1" spans="2:11">
      <c r="B6" s="14" t="s">
        <v>13</v>
      </c>
      <c r="C6" s="15">
        <v>0.5</v>
      </c>
      <c r="D6" s="16"/>
      <c r="E6" s="17"/>
      <c r="F6" s="17"/>
      <c r="G6" s="17"/>
      <c r="H6" s="17"/>
      <c r="I6" s="17"/>
      <c r="J6" s="30"/>
      <c r="K6" s="31" t="str">
        <f>IF(COUNTIF(TasksTable_Blue6[[#This Row],[SUN]:[SAT]],"&gt;0")*TasksTable_Blue6[[#This Row],[Value]]=0,"",COUNTIF(TasksTable_Blue6[[#This Row],[SUN]:[SAT]],"&gt;0")*TasksTable_Blue6[[#This Row],[Value]])</f>
        <v/>
      </c>
    </row>
    <row r="7" s="3" customFormat="1" ht="48" customHeight="1" spans="2:11">
      <c r="B7" s="14" t="s">
        <v>14</v>
      </c>
      <c r="C7" s="15">
        <v>1</v>
      </c>
      <c r="D7" s="16"/>
      <c r="E7" s="17"/>
      <c r="F7" s="17">
        <v>1</v>
      </c>
      <c r="G7" s="17"/>
      <c r="H7" s="17"/>
      <c r="I7" s="17"/>
      <c r="J7" s="30"/>
      <c r="K7" s="31">
        <f>IF(COUNTIF(TasksTable_Blue6[[#This Row],[SUN]:[SAT]],"&gt;0")*TasksTable_Blue6[[#This Row],[Value]]=0,"",COUNTIF(TasksTable_Blue6[[#This Row],[SUN]:[SAT]],"&gt;0")*TasksTable_Blue6[[#This Row],[Value]])</f>
        <v>1</v>
      </c>
    </row>
    <row r="8" s="3" customFormat="1" ht="48" customHeight="1" spans="2:11">
      <c r="B8" s="14" t="s">
        <v>15</v>
      </c>
      <c r="C8" s="15">
        <v>1</v>
      </c>
      <c r="D8" s="16"/>
      <c r="E8" s="17"/>
      <c r="F8" s="17"/>
      <c r="G8" s="17"/>
      <c r="H8" s="17"/>
      <c r="I8" s="17"/>
      <c r="J8" s="30"/>
      <c r="K8" s="31" t="str">
        <f>IF(COUNTIF(TasksTable_Blue6[[#This Row],[SUN]:[SAT]],"&gt;0")*TasksTable_Blue6[[#This Row],[Value]]=0,"",COUNTIF(TasksTable_Blue6[[#This Row],[SUN]:[SAT]],"&gt;0")*TasksTable_Blue6[[#This Row],[Value]])</f>
        <v/>
      </c>
    </row>
    <row r="9" s="3" customFormat="1" ht="48" customHeight="1" spans="2:11">
      <c r="B9" s="14" t="s">
        <v>16</v>
      </c>
      <c r="C9" s="15">
        <v>1</v>
      </c>
      <c r="D9" s="16">
        <v>1</v>
      </c>
      <c r="E9" s="17">
        <v>1</v>
      </c>
      <c r="F9" s="17">
        <v>1</v>
      </c>
      <c r="G9" s="17">
        <v>1</v>
      </c>
      <c r="H9" s="17"/>
      <c r="I9" s="17"/>
      <c r="J9" s="30"/>
      <c r="K9" s="31">
        <f>IF(COUNTIF(TasksTable_Blue6[[#This Row],[SUN]:[SAT]],"&gt;0")*TasksTable_Blue6[[#This Row],[Value]]=0,"",COUNTIF(TasksTable_Blue6[[#This Row],[SUN]:[SAT]],"&gt;0")*TasksTable_Blue6[[#This Row],[Value]])</f>
        <v>4</v>
      </c>
    </row>
    <row r="10" s="3" customFormat="1" ht="48" customHeight="1" spans="2:11">
      <c r="B10" s="121" t="s">
        <v>17</v>
      </c>
      <c r="C10" s="122">
        <v>1</v>
      </c>
      <c r="D10" s="123"/>
      <c r="E10" s="124"/>
      <c r="F10" s="124"/>
      <c r="G10" s="124"/>
      <c r="H10" s="124"/>
      <c r="I10" s="124"/>
      <c r="J10" s="130"/>
      <c r="K10" s="131" t="str">
        <f>IF(COUNTIF(TasksTable_Blue6[[#This Row],[SUN]:[SAT]],"&gt;0")*TasksTable_Blue6[[#This Row],[Value]]=0,"",COUNTIF(TasksTable_Blue6[[#This Row],[SUN]:[SAT]],"&gt;0")*TasksTable_Blue6[[#This Row],[Value]])</f>
        <v/>
      </c>
    </row>
    <row r="11" s="3" customFormat="1" ht="48" customHeight="1" spans="2:12">
      <c r="B11" s="125" t="s">
        <v>18</v>
      </c>
      <c r="C11" s="126">
        <v>44900</v>
      </c>
      <c r="D11" s="127"/>
      <c r="E11" s="127"/>
      <c r="F11" s="127"/>
      <c r="G11" s="128" t="s">
        <v>19</v>
      </c>
      <c r="H11" s="128"/>
      <c r="I11" s="128"/>
      <c r="J11" s="128"/>
      <c r="K11" s="132">
        <f>SUM(TasksTable_Blue6[Total])</f>
        <v>7.5</v>
      </c>
      <c r="L11" s="35"/>
    </row>
    <row r="12" ht="45.9" customHeight="1" spans="7:11">
      <c r="G12" s="26"/>
      <c r="H12" s="26"/>
      <c r="I12" s="26"/>
      <c r="J12" s="26"/>
      <c r="K12" s="36"/>
    </row>
  </sheetData>
  <mergeCells count="3">
    <mergeCell ref="C2:K2"/>
    <mergeCell ref="G11:J11"/>
    <mergeCell ref="G12:J12"/>
  </mergeCells>
  <dataValidations count="6">
    <dataValidation allowBlank="1" showInputMessage="1" showErrorMessage="1" prompt="To get started, edit your tasks and set a value. &#10;&#10;When tasks are completed, enter a &quot;1&quot; in the column. It will be formatted as a check mark and will automatically update the total allowance earned." sqref="A1"/>
    <dataValidation allowBlank="1" showInputMessage="1" showErrorMessage="1" prompt="Enter a value for each task in this column" sqref="C3"/>
    <dataValidation allowBlank="1" showInputMessage="1" showErrorMessage="1" prompt="To mark a task as completed, enter a &quot;1&quot; in this column" sqref="D3:J3"/>
    <dataValidation allowBlank="1" showInputMessage="1" showErrorMessage="1" prompt="The totals are automatically calculated in this column" sqref="K3"/>
    <dataValidation allowBlank="1" showInputMessage="1" showErrorMessage="1" prompt="Enter the date total allowance was given" sqref="B11:C11 K12"/>
    <dataValidation allowBlank="1" showInputMessage="1" showErrorMessage="1" prompt="Total allowance earned is automatically calculated in this cell" sqref="K11:L11"/>
  </dataValidations>
  <printOptions horizontalCentered="1"/>
  <pageMargins left="0.25" right="0.25" top="0.5" bottom="0.25" header="0" footer="0"/>
  <pageSetup paperSize="1" scale="54" fitToHeight="0" orientation="landscape"/>
  <headerFooter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40be320-4e84-42ac-9f2d-12dc6c2e88dc}">
            <x14:iconSet iconSet="3Symbols2" custom="1" showValue="0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D4:J10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M12"/>
  <sheetViews>
    <sheetView showGridLines="0" workbookViewId="0">
      <selection activeCell="A1" sqref="A1"/>
    </sheetView>
  </sheetViews>
  <sheetFormatPr defaultColWidth="9" defaultRowHeight="51" customHeight="1"/>
  <cols>
    <col min="1" max="1" width="4.6" style="4" customWidth="1"/>
    <col min="2" max="2" width="33.6" style="5" customWidth="1"/>
    <col min="3" max="3" width="12.9" style="6" customWidth="1"/>
    <col min="4" max="4" width="11.1" style="7" customWidth="1"/>
    <col min="5" max="10" width="11.1" style="4" customWidth="1"/>
    <col min="11" max="11" width="19.6" style="4" customWidth="1"/>
    <col min="12" max="12" width="9.6" style="7" customWidth="1"/>
    <col min="13" max="13" width="4.6" style="4" customWidth="1"/>
    <col min="14" max="16384" width="9" style="4"/>
  </cols>
  <sheetData>
    <row r="1" ht="27.9" customHeight="1" spans="13:13">
      <c r="M1" s="27"/>
    </row>
    <row r="2" s="1" customFormat="1" ht="131.1" customHeight="1" spans="2:12">
      <c r="B2" s="97"/>
      <c r="C2" s="98" t="s">
        <v>0</v>
      </c>
      <c r="D2" s="99"/>
      <c r="E2" s="99"/>
      <c r="F2" s="99"/>
      <c r="G2" s="99"/>
      <c r="H2" s="99"/>
      <c r="I2" s="99"/>
      <c r="J2" s="99"/>
      <c r="K2" s="99"/>
      <c r="L2" s="28"/>
    </row>
    <row r="3" s="2" customFormat="1" ht="40.5" customHeight="1" spans="2:11">
      <c r="B3" s="100" t="s">
        <v>1</v>
      </c>
      <c r="C3" s="101" t="s">
        <v>2</v>
      </c>
      <c r="D3" s="102" t="s">
        <v>3</v>
      </c>
      <c r="E3" s="102" t="s">
        <v>4</v>
      </c>
      <c r="F3" s="102" t="s">
        <v>5</v>
      </c>
      <c r="G3" s="102" t="s">
        <v>6</v>
      </c>
      <c r="H3" s="102" t="s">
        <v>7</v>
      </c>
      <c r="I3" s="102" t="s">
        <v>8</v>
      </c>
      <c r="J3" s="102" t="s">
        <v>9</v>
      </c>
      <c r="K3" s="111" t="s">
        <v>10</v>
      </c>
    </row>
    <row r="4" s="3" customFormat="1" ht="48" customHeight="1" spans="2:11">
      <c r="B4" s="14" t="s">
        <v>11</v>
      </c>
      <c r="C4" s="15">
        <v>0.5</v>
      </c>
      <c r="D4" s="16">
        <v>1</v>
      </c>
      <c r="E4" s="17">
        <v>1</v>
      </c>
      <c r="F4" s="17"/>
      <c r="G4" s="17">
        <v>1</v>
      </c>
      <c r="H4" s="17"/>
      <c r="I4" s="17"/>
      <c r="J4" s="30"/>
      <c r="K4" s="31">
        <f>IF(COUNTIF(TasksTable_Blue67[[#This Row],[SUN]:[SAT]],"&gt;0")*TasksTable_Blue67[[#This Row],[Value]]=0,"",COUNTIF(TasksTable_Blue67[[#This Row],[SUN]:[SAT]],"&gt;0")*TasksTable_Blue67[[#This Row],[Value]])</f>
        <v>1.5</v>
      </c>
    </row>
    <row r="5" s="3" customFormat="1" ht="48" customHeight="1" spans="2:11">
      <c r="B5" s="43" t="s">
        <v>12</v>
      </c>
      <c r="C5" s="44">
        <v>0.5</v>
      </c>
      <c r="D5" s="45"/>
      <c r="E5" s="46">
        <v>1</v>
      </c>
      <c r="F5" s="46">
        <v>1</v>
      </c>
      <c r="G5" s="46"/>
      <c r="H5" s="46"/>
      <c r="I5" s="46"/>
      <c r="J5" s="56"/>
      <c r="K5" s="57">
        <f>IF(COUNTIF(TasksTable_Blue67[[#This Row],[SUN]:[SAT]],"&gt;0")*TasksTable_Blue67[[#This Row],[Value]]=0,"",COUNTIF(TasksTable_Blue67[[#This Row],[SUN]:[SAT]],"&gt;0")*TasksTable_Blue67[[#This Row],[Value]])</f>
        <v>1</v>
      </c>
    </row>
    <row r="6" s="3" customFormat="1" ht="48" customHeight="1" spans="2:11">
      <c r="B6" s="43" t="s">
        <v>13</v>
      </c>
      <c r="C6" s="44">
        <v>0.5</v>
      </c>
      <c r="D6" s="45"/>
      <c r="E6" s="46"/>
      <c r="F6" s="46"/>
      <c r="G6" s="46"/>
      <c r="H6" s="46"/>
      <c r="I6" s="46"/>
      <c r="J6" s="56"/>
      <c r="K6" s="57" t="str">
        <f>IF(COUNTIF(TasksTable_Blue67[[#This Row],[SUN]:[SAT]],"&gt;0")*TasksTable_Blue67[[#This Row],[Value]]=0,"",COUNTIF(TasksTable_Blue67[[#This Row],[SUN]:[SAT]],"&gt;0")*TasksTable_Blue67[[#This Row],[Value]])</f>
        <v/>
      </c>
    </row>
    <row r="7" s="3" customFormat="1" ht="48" customHeight="1" spans="2:11">
      <c r="B7" s="43" t="s">
        <v>14</v>
      </c>
      <c r="C7" s="44">
        <v>1</v>
      </c>
      <c r="D7" s="45"/>
      <c r="E7" s="46"/>
      <c r="F7" s="46">
        <v>1</v>
      </c>
      <c r="G7" s="46"/>
      <c r="H7" s="46"/>
      <c r="I7" s="46"/>
      <c r="J7" s="56"/>
      <c r="K7" s="57">
        <f>IF(COUNTIF(TasksTable_Blue67[[#This Row],[SUN]:[SAT]],"&gt;0")*TasksTable_Blue67[[#This Row],[Value]]=0,"",COUNTIF(TasksTable_Blue67[[#This Row],[SUN]:[SAT]],"&gt;0")*TasksTable_Blue67[[#This Row],[Value]])</f>
        <v>1</v>
      </c>
    </row>
    <row r="8" s="3" customFormat="1" ht="48" customHeight="1" spans="2:11">
      <c r="B8" s="43" t="s">
        <v>15</v>
      </c>
      <c r="C8" s="44">
        <v>1</v>
      </c>
      <c r="D8" s="45"/>
      <c r="E8" s="46"/>
      <c r="F8" s="46"/>
      <c r="G8" s="46"/>
      <c r="H8" s="46"/>
      <c r="I8" s="46"/>
      <c r="J8" s="56"/>
      <c r="K8" s="57" t="str">
        <f>IF(COUNTIF(TasksTable_Blue67[[#This Row],[SUN]:[SAT]],"&gt;0")*TasksTable_Blue67[[#This Row],[Value]]=0,"",COUNTIF(TasksTable_Blue67[[#This Row],[SUN]:[SAT]],"&gt;0")*TasksTable_Blue67[[#This Row],[Value]])</f>
        <v/>
      </c>
    </row>
    <row r="9" s="3" customFormat="1" ht="48" customHeight="1" spans="2:11">
      <c r="B9" s="43" t="s">
        <v>16</v>
      </c>
      <c r="C9" s="44">
        <v>1</v>
      </c>
      <c r="D9" s="45">
        <v>1</v>
      </c>
      <c r="E9" s="46">
        <v>1</v>
      </c>
      <c r="F9" s="46">
        <v>1</v>
      </c>
      <c r="G9" s="46">
        <v>1</v>
      </c>
      <c r="H9" s="46"/>
      <c r="I9" s="46"/>
      <c r="J9" s="56"/>
      <c r="K9" s="57">
        <f>IF(COUNTIF(TasksTable_Blue67[[#This Row],[SUN]:[SAT]],"&gt;0")*TasksTable_Blue67[[#This Row],[Value]]=0,"",COUNTIF(TasksTable_Blue67[[#This Row],[SUN]:[SAT]],"&gt;0")*TasksTable_Blue67[[#This Row],[Value]])</f>
        <v>4</v>
      </c>
    </row>
    <row r="10" s="3" customFormat="1" ht="48" customHeight="1" spans="2:11">
      <c r="B10" s="103" t="s">
        <v>17</v>
      </c>
      <c r="C10" s="104">
        <v>1</v>
      </c>
      <c r="D10" s="105"/>
      <c r="E10" s="106"/>
      <c r="F10" s="106"/>
      <c r="G10" s="106"/>
      <c r="H10" s="106"/>
      <c r="I10" s="106"/>
      <c r="J10" s="112"/>
      <c r="K10" s="113" t="str">
        <f>IF(COUNTIF(TasksTable_Blue67[[#This Row],[SUN]:[SAT]],"&gt;0")*TasksTable_Blue67[[#This Row],[Value]]=0,"",COUNTIF(TasksTable_Blue67[[#This Row],[SUN]:[SAT]],"&gt;0")*TasksTable_Blue67[[#This Row],[Value]])</f>
        <v/>
      </c>
    </row>
    <row r="11" s="3" customFormat="1" ht="48" customHeight="1" spans="2:12">
      <c r="B11" s="107" t="s">
        <v>20</v>
      </c>
      <c r="C11" s="108">
        <v>44900</v>
      </c>
      <c r="D11" s="109"/>
      <c r="E11" s="109"/>
      <c r="F11" s="109"/>
      <c r="G11" s="110" t="s">
        <v>21</v>
      </c>
      <c r="H11" s="110"/>
      <c r="I11" s="110"/>
      <c r="J11" s="110"/>
      <c r="K11" s="114">
        <f>SUM(TasksTable_Blue67[Total])</f>
        <v>7.5</v>
      </c>
      <c r="L11" s="35"/>
    </row>
    <row r="12" ht="45.9" customHeight="1" spans="7:11">
      <c r="G12" s="26"/>
      <c r="H12" s="26"/>
      <c r="I12" s="26"/>
      <c r="J12" s="26"/>
      <c r="K12" s="36"/>
    </row>
  </sheetData>
  <mergeCells count="3">
    <mergeCell ref="C2:K2"/>
    <mergeCell ref="G11:J11"/>
    <mergeCell ref="G12:J12"/>
  </mergeCells>
  <dataValidations count="6">
    <dataValidation allowBlank="1" showInputMessage="1" showErrorMessage="1" prompt="To get started, edit your tasks and set a value. &#10;&#10;When tasks are completed, enter a &quot;1&quot; in the column. It will be formatted as a check mark and will automatically update the total allowance earned." sqref="A1"/>
    <dataValidation allowBlank="1" showInputMessage="1" showErrorMessage="1" prompt="Enter a value for each task in this column" sqref="C3"/>
    <dataValidation allowBlank="1" showInputMessage="1" showErrorMessage="1" prompt="To mark a task as completed, enter a &quot;1&quot; in this column" sqref="D3:J3"/>
    <dataValidation allowBlank="1" showInputMessage="1" showErrorMessage="1" prompt="The totals are automatically calculated in this column" sqref="K3"/>
    <dataValidation allowBlank="1" showInputMessage="1" showErrorMessage="1" prompt="Enter the date total allowance was given" sqref="B11:C11 K12"/>
    <dataValidation allowBlank="1" showInputMessage="1" showErrorMessage="1" prompt="Total allowance earned is automatically calculated in this cell" sqref="K11:L11"/>
  </dataValidations>
  <printOptions horizontalCentered="1"/>
  <pageMargins left="0.25" right="0.25" top="0.5" bottom="0.25" header="0" footer="0"/>
  <pageSetup paperSize="1" scale="92" fitToHeight="0" orientation="landscape"/>
  <headerFooter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527879b-21e0-4d40-bc7f-8c6a7079f9b6}">
            <x14:iconSet iconSet="3Symbols2" custom="1" showValue="0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D4:J10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M12"/>
  <sheetViews>
    <sheetView showGridLines="0" workbookViewId="0">
      <selection activeCell="A1" sqref="A1"/>
    </sheetView>
  </sheetViews>
  <sheetFormatPr defaultColWidth="9" defaultRowHeight="51" customHeight="1"/>
  <cols>
    <col min="1" max="1" width="4.6" style="4" customWidth="1"/>
    <col min="2" max="2" width="33.6" style="5" customWidth="1"/>
    <col min="3" max="3" width="12.9" style="6" customWidth="1"/>
    <col min="4" max="4" width="11.1" style="7" customWidth="1"/>
    <col min="5" max="10" width="11.1" style="4" customWidth="1"/>
    <col min="11" max="11" width="19.6" style="4" customWidth="1"/>
    <col min="12" max="12" width="9.6" style="7" customWidth="1"/>
    <col min="13" max="13" width="4.6" style="4" customWidth="1"/>
    <col min="14" max="16384" width="9" style="4"/>
  </cols>
  <sheetData>
    <row r="1" ht="27.9" customHeight="1" spans="13:13">
      <c r="M1" s="27"/>
    </row>
    <row r="2" s="1" customFormat="1" ht="131.1" customHeight="1" spans="2:12">
      <c r="B2" s="79"/>
      <c r="C2" s="80" t="s">
        <v>0</v>
      </c>
      <c r="D2" s="81"/>
      <c r="E2" s="81"/>
      <c r="F2" s="81"/>
      <c r="G2" s="81"/>
      <c r="H2" s="81"/>
      <c r="I2" s="81"/>
      <c r="J2" s="81"/>
      <c r="K2" s="81"/>
      <c r="L2" s="28"/>
    </row>
    <row r="3" s="2" customFormat="1" ht="40.5" customHeight="1" spans="2:11">
      <c r="B3" s="82" t="s">
        <v>1</v>
      </c>
      <c r="C3" s="83" t="s">
        <v>2</v>
      </c>
      <c r="D3" s="84" t="s">
        <v>3</v>
      </c>
      <c r="E3" s="84" t="s">
        <v>4</v>
      </c>
      <c r="F3" s="84" t="s">
        <v>5</v>
      </c>
      <c r="G3" s="84" t="s">
        <v>6</v>
      </c>
      <c r="H3" s="84" t="s">
        <v>7</v>
      </c>
      <c r="I3" s="84" t="s">
        <v>8</v>
      </c>
      <c r="J3" s="84" t="s">
        <v>9</v>
      </c>
      <c r="K3" s="93" t="s">
        <v>10</v>
      </c>
    </row>
    <row r="4" s="3" customFormat="1" ht="48" customHeight="1" spans="2:11">
      <c r="B4" s="14" t="s">
        <v>11</v>
      </c>
      <c r="C4" s="15">
        <v>0.5</v>
      </c>
      <c r="D4" s="16">
        <v>1</v>
      </c>
      <c r="E4" s="17">
        <v>1</v>
      </c>
      <c r="F4" s="17"/>
      <c r="G4" s="17">
        <v>1</v>
      </c>
      <c r="H4" s="17"/>
      <c r="I4" s="17"/>
      <c r="J4" s="30"/>
      <c r="K4" s="31">
        <f>IF(COUNTIF(TasksTable_Blue678[[#This Row],[SUN]:[SAT]],"&gt;0")*TasksTable_Blue678[[#This Row],[Value]]=0,"",COUNTIF(TasksTable_Blue678[[#This Row],[SUN]:[SAT]],"&gt;0")*TasksTable_Blue678[[#This Row],[Value]])</f>
        <v>1.5</v>
      </c>
    </row>
    <row r="5" s="3" customFormat="1" ht="48" customHeight="1" spans="2:11">
      <c r="B5" s="14" t="s">
        <v>12</v>
      </c>
      <c r="C5" s="15">
        <v>0.5</v>
      </c>
      <c r="D5" s="16"/>
      <c r="E5" s="17">
        <v>1</v>
      </c>
      <c r="F5" s="17">
        <v>1</v>
      </c>
      <c r="G5" s="17"/>
      <c r="H5" s="17"/>
      <c r="I5" s="17"/>
      <c r="J5" s="30"/>
      <c r="K5" s="31">
        <f>IF(COUNTIF(TasksTable_Blue678[[#This Row],[SUN]:[SAT]],"&gt;0")*TasksTable_Blue678[[#This Row],[Value]]=0,"",COUNTIF(TasksTable_Blue678[[#This Row],[SUN]:[SAT]],"&gt;0")*TasksTable_Blue678[[#This Row],[Value]])</f>
        <v>1</v>
      </c>
    </row>
    <row r="6" s="3" customFormat="1" ht="48" customHeight="1" spans="2:11">
      <c r="B6" s="14" t="s">
        <v>13</v>
      </c>
      <c r="C6" s="15">
        <v>0.5</v>
      </c>
      <c r="D6" s="16"/>
      <c r="E6" s="17"/>
      <c r="F6" s="17"/>
      <c r="G6" s="17"/>
      <c r="H6" s="17"/>
      <c r="I6" s="17"/>
      <c r="J6" s="30"/>
      <c r="K6" s="31" t="str">
        <f>IF(COUNTIF(TasksTable_Blue678[[#This Row],[SUN]:[SAT]],"&gt;0")*TasksTable_Blue678[[#This Row],[Value]]=0,"",COUNTIF(TasksTable_Blue678[[#This Row],[SUN]:[SAT]],"&gt;0")*TasksTable_Blue678[[#This Row],[Value]])</f>
        <v/>
      </c>
    </row>
    <row r="7" s="3" customFormat="1" ht="48" customHeight="1" spans="2:11">
      <c r="B7" s="14" t="s">
        <v>14</v>
      </c>
      <c r="C7" s="15">
        <v>1</v>
      </c>
      <c r="D7" s="16"/>
      <c r="E7" s="17"/>
      <c r="F7" s="17">
        <v>1</v>
      </c>
      <c r="G7" s="17"/>
      <c r="H7" s="17"/>
      <c r="I7" s="17"/>
      <c r="J7" s="30"/>
      <c r="K7" s="31">
        <f>IF(COUNTIF(TasksTable_Blue678[[#This Row],[SUN]:[SAT]],"&gt;0")*TasksTable_Blue678[[#This Row],[Value]]=0,"",COUNTIF(TasksTable_Blue678[[#This Row],[SUN]:[SAT]],"&gt;0")*TasksTable_Blue678[[#This Row],[Value]])</f>
        <v>1</v>
      </c>
    </row>
    <row r="8" s="3" customFormat="1" ht="48" customHeight="1" spans="2:11">
      <c r="B8" s="14" t="s">
        <v>15</v>
      </c>
      <c r="C8" s="15">
        <v>1</v>
      </c>
      <c r="D8" s="16"/>
      <c r="E8" s="17"/>
      <c r="F8" s="17"/>
      <c r="G8" s="17"/>
      <c r="H8" s="17"/>
      <c r="I8" s="17"/>
      <c r="J8" s="30"/>
      <c r="K8" s="31" t="str">
        <f>IF(COUNTIF(TasksTable_Blue678[[#This Row],[SUN]:[SAT]],"&gt;0")*TasksTable_Blue678[[#This Row],[Value]]=0,"",COUNTIF(TasksTable_Blue678[[#This Row],[SUN]:[SAT]],"&gt;0")*TasksTable_Blue678[[#This Row],[Value]])</f>
        <v/>
      </c>
    </row>
    <row r="9" s="3" customFormat="1" ht="48" customHeight="1" spans="2:11">
      <c r="B9" s="43" t="s">
        <v>16</v>
      </c>
      <c r="C9" s="44">
        <v>1</v>
      </c>
      <c r="D9" s="45">
        <v>1</v>
      </c>
      <c r="E9" s="46">
        <v>1</v>
      </c>
      <c r="F9" s="46">
        <v>1</v>
      </c>
      <c r="G9" s="46">
        <v>1</v>
      </c>
      <c r="H9" s="46"/>
      <c r="I9" s="46"/>
      <c r="J9" s="56"/>
      <c r="K9" s="57">
        <f>IF(COUNTIF(TasksTable_Blue678[[#This Row],[SUN]:[SAT]],"&gt;0")*TasksTable_Blue678[[#This Row],[Value]]=0,"",COUNTIF(TasksTable_Blue678[[#This Row],[SUN]:[SAT]],"&gt;0")*TasksTable_Blue678[[#This Row],[Value]])</f>
        <v>4</v>
      </c>
    </row>
    <row r="10" s="3" customFormat="1" ht="48" customHeight="1" spans="2:11">
      <c r="B10" s="85" t="s">
        <v>17</v>
      </c>
      <c r="C10" s="86">
        <v>1</v>
      </c>
      <c r="D10" s="87"/>
      <c r="E10" s="88"/>
      <c r="F10" s="88"/>
      <c r="G10" s="88"/>
      <c r="H10" s="88"/>
      <c r="I10" s="88"/>
      <c r="J10" s="94"/>
      <c r="K10" s="95" t="str">
        <f>IF(COUNTIF(TasksTable_Blue678[[#This Row],[SUN]:[SAT]],"&gt;0")*TasksTable_Blue678[[#This Row],[Value]]=0,"",COUNTIF(TasksTable_Blue678[[#This Row],[SUN]:[SAT]],"&gt;0")*TasksTable_Blue678[[#This Row],[Value]])</f>
        <v/>
      </c>
    </row>
    <row r="11" s="3" customFormat="1" ht="48" customHeight="1" spans="2:12">
      <c r="B11" s="89" t="s">
        <v>18</v>
      </c>
      <c r="C11" s="90">
        <v>44900</v>
      </c>
      <c r="D11" s="91"/>
      <c r="E11" s="91"/>
      <c r="F11" s="91"/>
      <c r="G11" s="92" t="s">
        <v>19</v>
      </c>
      <c r="H11" s="92"/>
      <c r="I11" s="92"/>
      <c r="J11" s="92"/>
      <c r="K11" s="96">
        <f>SUM(TasksTable_Blue678[Total])</f>
        <v>7.5</v>
      </c>
      <c r="L11" s="35"/>
    </row>
    <row r="12" ht="45.9" customHeight="1" spans="7:11">
      <c r="G12" s="26"/>
      <c r="H12" s="26"/>
      <c r="I12" s="26"/>
      <c r="J12" s="26"/>
      <c r="K12" s="36"/>
    </row>
  </sheetData>
  <mergeCells count="3">
    <mergeCell ref="C2:K2"/>
    <mergeCell ref="G11:J11"/>
    <mergeCell ref="G12:J12"/>
  </mergeCells>
  <dataValidations count="6">
    <dataValidation allowBlank="1" showInputMessage="1" showErrorMessage="1" prompt="To get started, edit your tasks and set a value. &#10;&#10;When tasks are completed, enter a &quot;1&quot; in the column. It will be formatted as a check mark and will automatically update the total allowance earned." sqref="A1"/>
    <dataValidation allowBlank="1" showInputMessage="1" showErrorMessage="1" prompt="Enter a value for each task in this column" sqref="C3"/>
    <dataValidation allowBlank="1" showInputMessage="1" showErrorMessage="1" prompt="To mark a task as completed, enter a &quot;1&quot; in this column" sqref="D3:J3"/>
    <dataValidation allowBlank="1" showInputMessage="1" showErrorMessage="1" prompt="The totals are automatically calculated in this column" sqref="K3"/>
    <dataValidation allowBlank="1" showInputMessage="1" showErrorMessage="1" prompt="Enter the date total allowance was given" sqref="B11:C11 K12"/>
    <dataValidation allowBlank="1" showInputMessage="1" showErrorMessage="1" prompt="Total allowance earned is automatically calculated in this cell" sqref="K11:L11"/>
  </dataValidations>
  <printOptions horizontalCentered="1"/>
  <pageMargins left="0.25" right="0.25" top="0.5" bottom="0.25" header="0" footer="0"/>
  <pageSetup paperSize="1" scale="92" fitToHeight="0" orientation="landscape"/>
  <headerFooter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e5996b3-cd67-4194-aa1f-cb11c96ee316}">
            <x14:iconSet iconSet="3Symbols2" custom="1" showValue="0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D4:J10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M12"/>
  <sheetViews>
    <sheetView showGridLines="0" workbookViewId="0">
      <selection activeCell="A1" sqref="A1"/>
    </sheetView>
  </sheetViews>
  <sheetFormatPr defaultColWidth="9" defaultRowHeight="51" customHeight="1"/>
  <cols>
    <col min="1" max="1" width="4.6" style="4" customWidth="1"/>
    <col min="2" max="2" width="33.6" style="5" customWidth="1"/>
    <col min="3" max="3" width="12.9" style="6" customWidth="1"/>
    <col min="4" max="4" width="11.1" style="7" customWidth="1"/>
    <col min="5" max="10" width="11.1" style="4" customWidth="1"/>
    <col min="11" max="11" width="19.6" style="4" customWidth="1"/>
    <col min="12" max="12" width="9.6" style="7" customWidth="1"/>
    <col min="13" max="13" width="4.6" style="4" customWidth="1"/>
    <col min="14" max="16384" width="9" style="4"/>
  </cols>
  <sheetData>
    <row r="1" ht="27.9" customHeight="1" spans="13:13">
      <c r="M1" s="27"/>
    </row>
    <row r="2" s="1" customFormat="1" ht="131.1" customHeight="1" spans="2:12">
      <c r="B2" s="61"/>
      <c r="C2" s="62" t="s">
        <v>0</v>
      </c>
      <c r="D2" s="63"/>
      <c r="E2" s="63"/>
      <c r="F2" s="63"/>
      <c r="G2" s="63"/>
      <c r="H2" s="63"/>
      <c r="I2" s="63"/>
      <c r="J2" s="63"/>
      <c r="K2" s="63"/>
      <c r="L2" s="28"/>
    </row>
    <row r="3" s="2" customFormat="1" ht="40.5" customHeight="1" spans="2:11">
      <c r="B3" s="64" t="s">
        <v>1</v>
      </c>
      <c r="C3" s="65" t="s">
        <v>2</v>
      </c>
      <c r="D3" s="66" t="s">
        <v>3</v>
      </c>
      <c r="E3" s="66" t="s">
        <v>4</v>
      </c>
      <c r="F3" s="66" t="s">
        <v>5</v>
      </c>
      <c r="G3" s="66" t="s">
        <v>6</v>
      </c>
      <c r="H3" s="66" t="s">
        <v>7</v>
      </c>
      <c r="I3" s="66" t="s">
        <v>8</v>
      </c>
      <c r="J3" s="66" t="s">
        <v>9</v>
      </c>
      <c r="K3" s="75" t="s">
        <v>10</v>
      </c>
    </row>
    <row r="4" s="3" customFormat="1" ht="48" customHeight="1" spans="2:11">
      <c r="B4" s="14" t="s">
        <v>11</v>
      </c>
      <c r="C4" s="15">
        <v>0.5</v>
      </c>
      <c r="D4" s="16">
        <v>1</v>
      </c>
      <c r="E4" s="17">
        <v>1</v>
      </c>
      <c r="F4" s="17"/>
      <c r="G4" s="17">
        <v>1</v>
      </c>
      <c r="H4" s="17"/>
      <c r="I4" s="17"/>
      <c r="J4" s="30"/>
      <c r="K4" s="31">
        <f>IF(COUNTIF(TasksTable_Blue6710[[#This Row],[SUN]:[SAT]],"&gt;0")*TasksTable_Blue6710[[#This Row],[Value]]=0,"",COUNTIF(TasksTable_Blue6710[[#This Row],[SUN]:[SAT]],"&gt;0")*TasksTable_Blue6710[[#This Row],[Value]])</f>
        <v>1.5</v>
      </c>
    </row>
    <row r="5" s="3" customFormat="1" ht="48" customHeight="1" spans="2:11">
      <c r="B5" s="14" t="s">
        <v>12</v>
      </c>
      <c r="C5" s="15">
        <v>0.5</v>
      </c>
      <c r="D5" s="16"/>
      <c r="E5" s="17">
        <v>1</v>
      </c>
      <c r="F5" s="17">
        <v>1</v>
      </c>
      <c r="G5" s="17"/>
      <c r="H5" s="17"/>
      <c r="I5" s="17"/>
      <c r="J5" s="30"/>
      <c r="K5" s="31">
        <f>IF(COUNTIF(TasksTable_Blue6710[[#This Row],[SUN]:[SAT]],"&gt;0")*TasksTable_Blue6710[[#This Row],[Value]]=0,"",COUNTIF(TasksTable_Blue6710[[#This Row],[SUN]:[SAT]],"&gt;0")*TasksTable_Blue6710[[#This Row],[Value]])</f>
        <v>1</v>
      </c>
    </row>
    <row r="6" s="3" customFormat="1" ht="48" customHeight="1" spans="2:11">
      <c r="B6" s="14" t="s">
        <v>13</v>
      </c>
      <c r="C6" s="15">
        <v>0.5</v>
      </c>
      <c r="D6" s="16"/>
      <c r="E6" s="17"/>
      <c r="F6" s="17"/>
      <c r="G6" s="17"/>
      <c r="H6" s="17"/>
      <c r="I6" s="17"/>
      <c r="J6" s="30"/>
      <c r="K6" s="31" t="str">
        <f>IF(COUNTIF(TasksTable_Blue6710[[#This Row],[SUN]:[SAT]],"&gt;0")*TasksTable_Blue6710[[#This Row],[Value]]=0,"",COUNTIF(TasksTable_Blue6710[[#This Row],[SUN]:[SAT]],"&gt;0")*TasksTable_Blue6710[[#This Row],[Value]])</f>
        <v/>
      </c>
    </row>
    <row r="7" s="3" customFormat="1" ht="48" customHeight="1" spans="2:11">
      <c r="B7" s="14" t="s">
        <v>14</v>
      </c>
      <c r="C7" s="15">
        <v>1</v>
      </c>
      <c r="D7" s="16"/>
      <c r="E7" s="17"/>
      <c r="F7" s="17">
        <v>1</v>
      </c>
      <c r="G7" s="17"/>
      <c r="H7" s="17"/>
      <c r="I7" s="17"/>
      <c r="J7" s="30"/>
      <c r="K7" s="31">
        <f>IF(COUNTIF(TasksTable_Blue6710[[#This Row],[SUN]:[SAT]],"&gt;0")*TasksTable_Blue6710[[#This Row],[Value]]=0,"",COUNTIF(TasksTable_Blue6710[[#This Row],[SUN]:[SAT]],"&gt;0")*TasksTable_Blue6710[[#This Row],[Value]])</f>
        <v>1</v>
      </c>
    </row>
    <row r="8" s="3" customFormat="1" ht="48" customHeight="1" spans="2:11">
      <c r="B8" s="14" t="s">
        <v>15</v>
      </c>
      <c r="C8" s="15">
        <v>1</v>
      </c>
      <c r="D8" s="16"/>
      <c r="E8" s="17"/>
      <c r="F8" s="17"/>
      <c r="G8" s="17"/>
      <c r="H8" s="17"/>
      <c r="I8" s="17"/>
      <c r="J8" s="30"/>
      <c r="K8" s="31" t="str">
        <f>IF(COUNTIF(TasksTable_Blue6710[[#This Row],[SUN]:[SAT]],"&gt;0")*TasksTable_Blue6710[[#This Row],[Value]]=0,"",COUNTIF(TasksTable_Blue6710[[#This Row],[SUN]:[SAT]],"&gt;0")*TasksTable_Blue6710[[#This Row],[Value]])</f>
        <v/>
      </c>
    </row>
    <row r="9" s="3" customFormat="1" ht="48" customHeight="1" spans="2:11">
      <c r="B9" s="14" t="s">
        <v>16</v>
      </c>
      <c r="C9" s="15">
        <v>1</v>
      </c>
      <c r="D9" s="16">
        <v>1</v>
      </c>
      <c r="E9" s="17">
        <v>1</v>
      </c>
      <c r="F9" s="17">
        <v>1</v>
      </c>
      <c r="G9" s="17">
        <v>1</v>
      </c>
      <c r="H9" s="17"/>
      <c r="I9" s="17"/>
      <c r="J9" s="30"/>
      <c r="K9" s="31">
        <f>IF(COUNTIF(TasksTable_Blue6710[[#This Row],[SUN]:[SAT]],"&gt;0")*TasksTable_Blue6710[[#This Row],[Value]]=0,"",COUNTIF(TasksTable_Blue6710[[#This Row],[SUN]:[SAT]],"&gt;0")*TasksTable_Blue6710[[#This Row],[Value]])</f>
        <v>4</v>
      </c>
    </row>
    <row r="10" s="3" customFormat="1" ht="48" customHeight="1" spans="2:11">
      <c r="B10" s="67" t="s">
        <v>17</v>
      </c>
      <c r="C10" s="68">
        <v>1</v>
      </c>
      <c r="D10" s="69"/>
      <c r="E10" s="70"/>
      <c r="F10" s="70"/>
      <c r="G10" s="70"/>
      <c r="H10" s="70"/>
      <c r="I10" s="70"/>
      <c r="J10" s="76"/>
      <c r="K10" s="77" t="str">
        <f>IF(COUNTIF(TasksTable_Blue6710[[#This Row],[SUN]:[SAT]],"&gt;0")*TasksTable_Blue6710[[#This Row],[Value]]=0,"",COUNTIF(TasksTable_Blue6710[[#This Row],[SUN]:[SAT]],"&gt;0")*TasksTable_Blue6710[[#This Row],[Value]])</f>
        <v/>
      </c>
    </row>
    <row r="11" s="3" customFormat="1" ht="48" customHeight="1" spans="2:12">
      <c r="B11" s="71" t="s">
        <v>18</v>
      </c>
      <c r="C11" s="72">
        <v>44900</v>
      </c>
      <c r="D11" s="73"/>
      <c r="E11" s="73"/>
      <c r="F11" s="73"/>
      <c r="G11" s="74" t="s">
        <v>19</v>
      </c>
      <c r="H11" s="74"/>
      <c r="I11" s="74"/>
      <c r="J11" s="74"/>
      <c r="K11" s="78">
        <f>SUM(TasksTable_Blue6710[Total])</f>
        <v>7.5</v>
      </c>
      <c r="L11" s="35"/>
    </row>
    <row r="12" ht="45.9" customHeight="1" spans="7:11">
      <c r="G12" s="26"/>
      <c r="H12" s="26"/>
      <c r="I12" s="26"/>
      <c r="J12" s="26"/>
      <c r="K12" s="36"/>
    </row>
  </sheetData>
  <mergeCells count="3">
    <mergeCell ref="C2:K2"/>
    <mergeCell ref="G11:J11"/>
    <mergeCell ref="G12:J12"/>
  </mergeCells>
  <dataValidations count="6">
    <dataValidation allowBlank="1" showInputMessage="1" showErrorMessage="1" prompt="To get started, edit your tasks and set a value. &#10;&#10;When tasks are completed, enter a &quot;1&quot; in the column. It will be formatted as a check mark and will automatically update the total allowance earned." sqref="A1"/>
    <dataValidation allowBlank="1" showInputMessage="1" showErrorMessage="1" prompt="Enter a value for each task in this column" sqref="C3"/>
    <dataValidation allowBlank="1" showInputMessage="1" showErrorMessage="1" prompt="To mark a task as completed, enter a &quot;1&quot; in this column" sqref="D3:J3"/>
    <dataValidation allowBlank="1" showInputMessage="1" showErrorMessage="1" prompt="The totals are automatically calculated in this column" sqref="K3"/>
    <dataValidation allowBlank="1" showInputMessage="1" showErrorMessage="1" prompt="Enter the date total allowance was given" sqref="B11:C11 K12"/>
    <dataValidation allowBlank="1" showInputMessage="1" showErrorMessage="1" prompt="Total allowance earned is automatically calculated in this cell" sqref="K11:L11"/>
  </dataValidations>
  <printOptions horizontalCentered="1"/>
  <pageMargins left="0.25" right="0.25" top="0.5" bottom="0.25" header="0" footer="0"/>
  <pageSetup paperSize="1" scale="92" fitToHeight="0" orientation="landscape"/>
  <headerFooter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a9393d5-1ad6-4770-b6c7-91f7b305e817}">
            <x14:iconSet iconSet="3Symbols2" custom="1" showValue="0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D4:J10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M12"/>
  <sheetViews>
    <sheetView showGridLines="0" workbookViewId="0">
      <selection activeCell="A1" sqref="A1"/>
    </sheetView>
  </sheetViews>
  <sheetFormatPr defaultColWidth="9" defaultRowHeight="51" customHeight="1"/>
  <cols>
    <col min="1" max="1" width="4.6" style="4" customWidth="1"/>
    <col min="2" max="2" width="33.6" style="5" customWidth="1"/>
    <col min="3" max="3" width="12.9" style="6" customWidth="1"/>
    <col min="4" max="4" width="11.1" style="7" customWidth="1"/>
    <col min="5" max="10" width="11.1" style="4" customWidth="1"/>
    <col min="11" max="11" width="19.6" style="4" customWidth="1"/>
    <col min="12" max="12" width="9.6" style="7" customWidth="1"/>
    <col min="13" max="13" width="4.6" style="4" customWidth="1"/>
    <col min="14" max="16384" width="9" style="4"/>
  </cols>
  <sheetData>
    <row r="1" ht="27.9" customHeight="1" spans="13:13">
      <c r="M1" s="27"/>
    </row>
    <row r="2" s="1" customFormat="1" ht="131.1" customHeight="1" spans="2:12">
      <c r="B2" s="37"/>
      <c r="C2" s="38" t="s">
        <v>0</v>
      </c>
      <c r="D2" s="39"/>
      <c r="E2" s="39"/>
      <c r="F2" s="39"/>
      <c r="G2" s="39"/>
      <c r="H2" s="39"/>
      <c r="I2" s="39"/>
      <c r="J2" s="39"/>
      <c r="K2" s="39"/>
      <c r="L2" s="28"/>
    </row>
    <row r="3" s="2" customFormat="1" ht="40.5" customHeight="1" spans="2:11">
      <c r="B3" s="40" t="s">
        <v>1</v>
      </c>
      <c r="C3" s="41" t="s">
        <v>2</v>
      </c>
      <c r="D3" s="42" t="s">
        <v>3</v>
      </c>
      <c r="E3" s="42" t="s">
        <v>4</v>
      </c>
      <c r="F3" s="42" t="s">
        <v>5</v>
      </c>
      <c r="G3" s="42" t="s">
        <v>6</v>
      </c>
      <c r="H3" s="42" t="s">
        <v>7</v>
      </c>
      <c r="I3" s="42" t="s">
        <v>8</v>
      </c>
      <c r="J3" s="42" t="s">
        <v>9</v>
      </c>
      <c r="K3" s="55" t="s">
        <v>10</v>
      </c>
    </row>
    <row r="4" s="3" customFormat="1" ht="48" customHeight="1" spans="2:11">
      <c r="B4" s="14" t="s">
        <v>11</v>
      </c>
      <c r="C4" s="15">
        <v>0.5</v>
      </c>
      <c r="D4" s="16">
        <v>1</v>
      </c>
      <c r="E4" s="17">
        <v>1</v>
      </c>
      <c r="F4" s="17"/>
      <c r="G4" s="17">
        <v>1</v>
      </c>
      <c r="H4" s="17"/>
      <c r="I4" s="17"/>
      <c r="J4" s="30"/>
      <c r="K4" s="31">
        <f>IF(COUNTIF(TasksTable_Blue671011[[#This Row],[SUN]:[SAT]],"&gt;0")*TasksTable_Blue671011[[#This Row],[Value]]=0,"",COUNTIF(TasksTable_Blue671011[[#This Row],[SUN]:[SAT]],"&gt;0")*TasksTable_Blue671011[[#This Row],[Value]])</f>
        <v>1.5</v>
      </c>
    </row>
    <row r="5" s="3" customFormat="1" ht="48" customHeight="1" spans="2:11">
      <c r="B5" s="43" t="s">
        <v>12</v>
      </c>
      <c r="C5" s="44">
        <v>0.5</v>
      </c>
      <c r="D5" s="45"/>
      <c r="E5" s="46">
        <v>1</v>
      </c>
      <c r="F5" s="46">
        <v>1</v>
      </c>
      <c r="G5" s="46"/>
      <c r="H5" s="46"/>
      <c r="I5" s="46"/>
      <c r="J5" s="56"/>
      <c r="K5" s="57">
        <f>IF(COUNTIF(TasksTable_Blue671011[[#This Row],[SUN]:[SAT]],"&gt;0")*TasksTable_Blue671011[[#This Row],[Value]]=0,"",COUNTIF(TasksTable_Blue671011[[#This Row],[SUN]:[SAT]],"&gt;0")*TasksTable_Blue671011[[#This Row],[Value]])</f>
        <v>1</v>
      </c>
    </row>
    <row r="6" s="3" customFormat="1" ht="48" customHeight="1" spans="2:11">
      <c r="B6" s="43" t="s">
        <v>13</v>
      </c>
      <c r="C6" s="44">
        <v>0.5</v>
      </c>
      <c r="D6" s="45"/>
      <c r="E6" s="46"/>
      <c r="F6" s="46"/>
      <c r="G6" s="46"/>
      <c r="H6" s="46"/>
      <c r="I6" s="46"/>
      <c r="J6" s="56"/>
      <c r="K6" s="57" t="str">
        <f>IF(COUNTIF(TasksTable_Blue671011[[#This Row],[SUN]:[SAT]],"&gt;0")*TasksTable_Blue671011[[#This Row],[Value]]=0,"",COUNTIF(TasksTable_Blue671011[[#This Row],[SUN]:[SAT]],"&gt;0")*TasksTable_Blue671011[[#This Row],[Value]])</f>
        <v/>
      </c>
    </row>
    <row r="7" s="3" customFormat="1" ht="48" customHeight="1" spans="2:11">
      <c r="B7" s="43" t="s">
        <v>14</v>
      </c>
      <c r="C7" s="44">
        <v>1</v>
      </c>
      <c r="D7" s="45"/>
      <c r="E7" s="46"/>
      <c r="F7" s="46">
        <v>1</v>
      </c>
      <c r="G7" s="46"/>
      <c r="H7" s="46"/>
      <c r="I7" s="46"/>
      <c r="J7" s="56"/>
      <c r="K7" s="57">
        <f>IF(COUNTIF(TasksTable_Blue671011[[#This Row],[SUN]:[SAT]],"&gt;0")*TasksTable_Blue671011[[#This Row],[Value]]=0,"",COUNTIF(TasksTable_Blue671011[[#This Row],[SUN]:[SAT]],"&gt;0")*TasksTable_Blue671011[[#This Row],[Value]])</f>
        <v>1</v>
      </c>
    </row>
    <row r="8" s="3" customFormat="1" ht="48" customHeight="1" spans="2:11">
      <c r="B8" s="43" t="s">
        <v>15</v>
      </c>
      <c r="C8" s="44">
        <v>1</v>
      </c>
      <c r="D8" s="45"/>
      <c r="E8" s="46"/>
      <c r="F8" s="46"/>
      <c r="G8" s="46"/>
      <c r="H8" s="46"/>
      <c r="I8" s="46"/>
      <c r="J8" s="56"/>
      <c r="K8" s="57" t="str">
        <f>IF(COUNTIF(TasksTable_Blue671011[[#This Row],[SUN]:[SAT]],"&gt;0")*TasksTable_Blue671011[[#This Row],[Value]]=0,"",COUNTIF(TasksTable_Blue671011[[#This Row],[SUN]:[SAT]],"&gt;0")*TasksTable_Blue671011[[#This Row],[Value]])</f>
        <v/>
      </c>
    </row>
    <row r="9" s="3" customFormat="1" ht="48" customHeight="1" spans="2:11">
      <c r="B9" s="43" t="s">
        <v>16</v>
      </c>
      <c r="C9" s="44">
        <v>1</v>
      </c>
      <c r="D9" s="45">
        <v>1</v>
      </c>
      <c r="E9" s="46">
        <v>1</v>
      </c>
      <c r="F9" s="46">
        <v>1</v>
      </c>
      <c r="G9" s="46">
        <v>1</v>
      </c>
      <c r="H9" s="46"/>
      <c r="I9" s="46"/>
      <c r="J9" s="56"/>
      <c r="K9" s="57">
        <f>IF(COUNTIF(TasksTable_Blue671011[[#This Row],[SUN]:[SAT]],"&gt;0")*TasksTable_Blue671011[[#This Row],[Value]]=0,"",COUNTIF(TasksTable_Blue671011[[#This Row],[SUN]:[SAT]],"&gt;0")*TasksTable_Blue671011[[#This Row],[Value]])</f>
        <v>4</v>
      </c>
    </row>
    <row r="10" s="3" customFormat="1" ht="48" customHeight="1" spans="2:11">
      <c r="B10" s="47" t="s">
        <v>17</v>
      </c>
      <c r="C10" s="48">
        <v>1</v>
      </c>
      <c r="D10" s="49"/>
      <c r="E10" s="50"/>
      <c r="F10" s="50"/>
      <c r="G10" s="50"/>
      <c r="H10" s="50"/>
      <c r="I10" s="50"/>
      <c r="J10" s="58"/>
      <c r="K10" s="59" t="str">
        <f>IF(COUNTIF(TasksTable_Blue671011[[#This Row],[SUN]:[SAT]],"&gt;0")*TasksTable_Blue671011[[#This Row],[Value]]=0,"",COUNTIF(TasksTable_Blue671011[[#This Row],[SUN]:[SAT]],"&gt;0")*TasksTable_Blue671011[[#This Row],[Value]])</f>
        <v/>
      </c>
    </row>
    <row r="11" s="3" customFormat="1" ht="48" customHeight="1" spans="2:12">
      <c r="B11" s="51" t="s">
        <v>18</v>
      </c>
      <c r="C11" s="52">
        <v>44900</v>
      </c>
      <c r="D11" s="53"/>
      <c r="E11" s="53"/>
      <c r="F11" s="53"/>
      <c r="G11" s="54" t="s">
        <v>19</v>
      </c>
      <c r="H11" s="54"/>
      <c r="I11" s="54"/>
      <c r="J11" s="54"/>
      <c r="K11" s="60">
        <f>SUM(TasksTable_Blue671011[Total])</f>
        <v>7.5</v>
      </c>
      <c r="L11" s="35"/>
    </row>
    <row r="12" ht="45.9" customHeight="1" spans="7:11">
      <c r="G12" s="26"/>
      <c r="H12" s="26"/>
      <c r="I12" s="26"/>
      <c r="J12" s="26"/>
      <c r="K12" s="36"/>
    </row>
  </sheetData>
  <mergeCells count="3">
    <mergeCell ref="C2:K2"/>
    <mergeCell ref="G11:J11"/>
    <mergeCell ref="G12:J12"/>
  </mergeCells>
  <dataValidations count="6">
    <dataValidation allowBlank="1" showInputMessage="1" showErrorMessage="1" prompt="To get started, edit your tasks and set a value. &#10;&#10;When tasks are completed, enter a &quot;1&quot; in the column. It will be formatted as a check mark and will automatically update the total allowance earned." sqref="A1"/>
    <dataValidation allowBlank="1" showInputMessage="1" showErrorMessage="1" prompt="Enter a value for each task in this column" sqref="C3"/>
    <dataValidation allowBlank="1" showInputMessage="1" showErrorMessage="1" prompt="To mark a task as completed, enter a &quot;1&quot; in this column" sqref="D3:J3"/>
    <dataValidation allowBlank="1" showInputMessage="1" showErrorMessage="1" prompt="The totals are automatically calculated in this column" sqref="K3"/>
    <dataValidation allowBlank="1" showInputMessage="1" showErrorMessage="1" prompt="Enter the date total allowance was given" sqref="B11:C11 K12"/>
    <dataValidation allowBlank="1" showInputMessage="1" showErrorMessage="1" prompt="Total allowance earned is automatically calculated in this cell" sqref="K11:L11"/>
  </dataValidations>
  <printOptions horizontalCentered="1"/>
  <pageMargins left="0.25" right="0.25" top="0.5" bottom="0.25" header="0" footer="0"/>
  <pageSetup paperSize="1" scale="92" fitToHeight="0" orientation="landscape"/>
  <headerFooter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aa057f0-9a58-401e-a2fe-328b4a2e6905}">
            <x14:iconSet iconSet="3Symbols2" custom="1" showValue="0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D4:J10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M12"/>
  <sheetViews>
    <sheetView showGridLines="0" workbookViewId="0">
      <selection activeCell="M2" sqref="M2"/>
    </sheetView>
  </sheetViews>
  <sheetFormatPr defaultColWidth="9" defaultRowHeight="51" customHeight="1"/>
  <cols>
    <col min="1" max="1" width="4.6" style="4" customWidth="1"/>
    <col min="2" max="2" width="33.6" style="5" customWidth="1"/>
    <col min="3" max="3" width="12.9" style="6" customWidth="1"/>
    <col min="4" max="4" width="11.1" style="7" customWidth="1"/>
    <col min="5" max="10" width="11.1" style="4" customWidth="1"/>
    <col min="11" max="11" width="19.6" style="4" customWidth="1"/>
    <col min="12" max="12" width="9.6" style="7" customWidth="1"/>
    <col min="13" max="13" width="4.6" style="4" customWidth="1"/>
    <col min="14" max="16384" width="9" style="4"/>
  </cols>
  <sheetData>
    <row r="1" ht="27.9" customHeight="1" spans="13:13">
      <c r="M1" s="27"/>
    </row>
    <row r="2" s="1" customFormat="1" ht="131.1" customHeight="1" spans="2:12">
      <c r="B2" s="8"/>
      <c r="C2" s="9" t="s">
        <v>0</v>
      </c>
      <c r="D2" s="10"/>
      <c r="E2" s="10"/>
      <c r="F2" s="10"/>
      <c r="G2" s="10"/>
      <c r="H2" s="10"/>
      <c r="I2" s="10"/>
      <c r="J2" s="10"/>
      <c r="K2" s="10"/>
      <c r="L2" s="28"/>
    </row>
    <row r="3" s="2" customFormat="1" ht="40.5" customHeight="1" spans="2:11"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29" t="s">
        <v>10</v>
      </c>
    </row>
    <row r="4" s="3" customFormat="1" ht="48" customHeight="1" spans="2:11">
      <c r="B4" s="14" t="s">
        <v>11</v>
      </c>
      <c r="C4" s="15">
        <v>0.5</v>
      </c>
      <c r="D4" s="16">
        <v>1</v>
      </c>
      <c r="E4" s="17">
        <v>1</v>
      </c>
      <c r="F4" s="17"/>
      <c r="G4" s="17">
        <v>1</v>
      </c>
      <c r="H4" s="17"/>
      <c r="I4" s="17"/>
      <c r="J4" s="30"/>
      <c r="K4" s="31">
        <f>IF(COUNTIF(TasksTable_Blue6789[[#This Row],[SUN]:[SAT]],"&gt;0")*TasksTable_Blue6789[[#This Row],[Value]]=0,"",COUNTIF(TasksTable_Blue6789[[#This Row],[SUN]:[SAT]],"&gt;0")*TasksTable_Blue6789[[#This Row],[Value]])</f>
        <v>1.5</v>
      </c>
    </row>
    <row r="5" s="3" customFormat="1" ht="48" customHeight="1" spans="2:11">
      <c r="B5" s="14" t="s">
        <v>12</v>
      </c>
      <c r="C5" s="15">
        <v>0.5</v>
      </c>
      <c r="D5" s="16"/>
      <c r="E5" s="17">
        <v>1</v>
      </c>
      <c r="F5" s="17">
        <v>1</v>
      </c>
      <c r="G5" s="17"/>
      <c r="H5" s="17"/>
      <c r="I5" s="17"/>
      <c r="J5" s="30"/>
      <c r="K5" s="31">
        <f>IF(COUNTIF(TasksTable_Blue6789[[#This Row],[SUN]:[SAT]],"&gt;0")*TasksTable_Blue6789[[#This Row],[Value]]=0,"",COUNTIF(TasksTable_Blue6789[[#This Row],[SUN]:[SAT]],"&gt;0")*TasksTable_Blue6789[[#This Row],[Value]])</f>
        <v>1</v>
      </c>
    </row>
    <row r="6" s="3" customFormat="1" ht="48" customHeight="1" spans="2:11">
      <c r="B6" s="14" t="s">
        <v>13</v>
      </c>
      <c r="C6" s="15">
        <v>0.5</v>
      </c>
      <c r="D6" s="16"/>
      <c r="E6" s="17"/>
      <c r="F6" s="17"/>
      <c r="G6" s="17"/>
      <c r="H6" s="17"/>
      <c r="I6" s="17"/>
      <c r="J6" s="30"/>
      <c r="K6" s="31" t="str">
        <f>IF(COUNTIF(TasksTable_Blue6789[[#This Row],[SUN]:[SAT]],"&gt;0")*TasksTable_Blue6789[[#This Row],[Value]]=0,"",COUNTIF(TasksTable_Blue6789[[#This Row],[SUN]:[SAT]],"&gt;0")*TasksTable_Blue6789[[#This Row],[Value]])</f>
        <v/>
      </c>
    </row>
    <row r="7" s="3" customFormat="1" ht="48" customHeight="1" spans="2:11">
      <c r="B7" s="14" t="s">
        <v>14</v>
      </c>
      <c r="C7" s="15">
        <v>1</v>
      </c>
      <c r="D7" s="16"/>
      <c r="E7" s="17"/>
      <c r="F7" s="17">
        <v>1</v>
      </c>
      <c r="G7" s="17"/>
      <c r="H7" s="17"/>
      <c r="I7" s="17"/>
      <c r="J7" s="30"/>
      <c r="K7" s="31">
        <f>IF(COUNTIF(TasksTable_Blue6789[[#This Row],[SUN]:[SAT]],"&gt;0")*TasksTable_Blue6789[[#This Row],[Value]]=0,"",COUNTIF(TasksTable_Blue6789[[#This Row],[SUN]:[SAT]],"&gt;0")*TasksTable_Blue6789[[#This Row],[Value]])</f>
        <v>1</v>
      </c>
    </row>
    <row r="8" s="3" customFormat="1" ht="48" customHeight="1" spans="2:11">
      <c r="B8" s="14" t="s">
        <v>15</v>
      </c>
      <c r="C8" s="15">
        <v>1</v>
      </c>
      <c r="D8" s="16"/>
      <c r="E8" s="17"/>
      <c r="F8" s="17"/>
      <c r="G8" s="17"/>
      <c r="H8" s="17"/>
      <c r="I8" s="17"/>
      <c r="J8" s="30"/>
      <c r="K8" s="31" t="str">
        <f>IF(COUNTIF(TasksTable_Blue6789[[#This Row],[SUN]:[SAT]],"&gt;0")*TasksTable_Blue6789[[#This Row],[Value]]=0,"",COUNTIF(TasksTable_Blue6789[[#This Row],[SUN]:[SAT]],"&gt;0")*TasksTable_Blue6789[[#This Row],[Value]])</f>
        <v/>
      </c>
    </row>
    <row r="9" s="3" customFormat="1" ht="48" customHeight="1" spans="2:11">
      <c r="B9" s="14" t="s">
        <v>16</v>
      </c>
      <c r="C9" s="15">
        <v>1</v>
      </c>
      <c r="D9" s="16">
        <v>1</v>
      </c>
      <c r="E9" s="17">
        <v>1</v>
      </c>
      <c r="F9" s="17">
        <v>1</v>
      </c>
      <c r="G9" s="17">
        <v>1</v>
      </c>
      <c r="H9" s="17"/>
      <c r="I9" s="17"/>
      <c r="J9" s="30"/>
      <c r="K9" s="31">
        <f>IF(COUNTIF(TasksTable_Blue6789[[#This Row],[SUN]:[SAT]],"&gt;0")*TasksTable_Blue6789[[#This Row],[Value]]=0,"",COUNTIF(TasksTable_Blue6789[[#This Row],[SUN]:[SAT]],"&gt;0")*TasksTable_Blue6789[[#This Row],[Value]])</f>
        <v>4</v>
      </c>
    </row>
    <row r="10" s="3" customFormat="1" ht="48" customHeight="1" spans="2:11">
      <c r="B10" s="18" t="s">
        <v>17</v>
      </c>
      <c r="C10" s="19">
        <v>1</v>
      </c>
      <c r="D10" s="20"/>
      <c r="E10" s="21"/>
      <c r="F10" s="21"/>
      <c r="G10" s="21"/>
      <c r="H10" s="21"/>
      <c r="I10" s="21"/>
      <c r="J10" s="32"/>
      <c r="K10" s="33" t="str">
        <f>IF(COUNTIF(TasksTable_Blue6789[[#This Row],[SUN]:[SAT]],"&gt;0")*TasksTable_Blue6789[[#This Row],[Value]]=0,"",COUNTIF(TasksTable_Blue6789[[#This Row],[SUN]:[SAT]],"&gt;0")*TasksTable_Blue6789[[#This Row],[Value]])</f>
        <v/>
      </c>
    </row>
    <row r="11" s="3" customFormat="1" ht="48" customHeight="1" spans="2:12">
      <c r="B11" s="22" t="s">
        <v>18</v>
      </c>
      <c r="C11" s="23">
        <v>44900</v>
      </c>
      <c r="D11" s="24"/>
      <c r="E11" s="24"/>
      <c r="F11" s="24"/>
      <c r="G11" s="25" t="s">
        <v>19</v>
      </c>
      <c r="H11" s="25"/>
      <c r="I11" s="25"/>
      <c r="J11" s="25"/>
      <c r="K11" s="34">
        <f>SUM(TasksTable_Blue6789[Total])</f>
        <v>7.5</v>
      </c>
      <c r="L11" s="35"/>
    </row>
    <row r="12" ht="45.9" customHeight="1" spans="7:11">
      <c r="G12" s="26"/>
      <c r="H12" s="26"/>
      <c r="I12" s="26"/>
      <c r="J12" s="26"/>
      <c r="K12" s="36"/>
    </row>
  </sheetData>
  <mergeCells count="3">
    <mergeCell ref="C2:K2"/>
    <mergeCell ref="G11:J11"/>
    <mergeCell ref="G12:J12"/>
  </mergeCells>
  <dataValidations count="6">
    <dataValidation allowBlank="1" showInputMessage="1" showErrorMessage="1" prompt="To get started, edit your tasks and set a value. &#10;&#10;When tasks are completed, enter a &quot;1&quot; in the column. It will be formatted as a check mark and will automatically update the total allowance earned." sqref="A1"/>
    <dataValidation allowBlank="1" showInputMessage="1" showErrorMessage="1" prompt="Enter a value for each task in this column" sqref="C3"/>
    <dataValidation allowBlank="1" showInputMessage="1" showErrorMessage="1" prompt="To mark a task as completed, enter a &quot;1&quot; in this column" sqref="D3:J3"/>
    <dataValidation allowBlank="1" showInputMessage="1" showErrorMessage="1" prompt="The totals are automatically calculated in this column" sqref="K3"/>
    <dataValidation allowBlank="1" showInputMessage="1" showErrorMessage="1" prompt="Enter the date total allowance was given" sqref="B11:C11 K12"/>
    <dataValidation allowBlank="1" showInputMessage="1" showErrorMessage="1" prompt="Total allowance earned is automatically calculated in this cell" sqref="K11:L11"/>
  </dataValidations>
  <printOptions horizontalCentered="1"/>
  <pageMargins left="0.25" right="0.25" top="0.5" bottom="0.25" header="0" footer="0"/>
  <pageSetup paperSize="1" scale="92" fitToHeight="0" orientation="landscape"/>
  <headerFooter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cd4bab1-603f-4020-a0a5-9e40c43a2064}">
            <x14:iconSet iconSet="3Symbols2" custom="1" showValue="0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D4:J10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7 9 F 1 1 1 E D 3 5 F 8 C C 4 7 9 4 4 9 6 0 9 E 8 A 0 9 2 3 A 6 "   m a : c o n t e n t T y p e V e r s i o n = " 2 6 "   m a : c o n t e n t T y p e D e s c r i p t i o n = " C r e a t e   a   n e w   d o c u m e n t . "   m a : c o n t e n t T y p e S c o p e = " "   m a : v e r s i o n I D = " a c 3 7 c 1 7 5 3 a c d 5 e 3 3 0 d 2 0 6 2 c c e c 2 6 e a 6 6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b 3 4 0 c 7 1 0 1 c 9 2 c 5 1 2 0 a b d 0 6 4 8 6 f 9 4 5 4 8 "   n s 1 : _ = " "   n s 2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  x m l n s : n s 2 = " 7 1 a f 3 2 4 3 - 3 d d 4 - 4 a 8 d - 8 c 0 d - d d 7 6 d a 1 f 0 2 a 5 "   x m l n s : n s 3 = " 1 6 c 0 5 7 2 7 - a a 7 5 - 4 e 4 a - 9 b 5 f - 8 a 8 0 a 1 1 6 5 8 9 1 "   x m l n s : n s 4 = " 2 3 0 e 9 d f 3 - b e 6 5 - 4 c 7 3 - a 9 3 b - d 1 2 3 6 e b d 6 7 7 e " >  
 < x s d : i m p o r t   n a m e s p a c e = " h t t p : / / s c h e m a s . m i c r o s o f t . c o m / s h a r e p o i n t / v 3 " / >  
 < x s d : i m p o r t   n a m e s p a c e = " 7 1 a f 3 2 4 3 - 3 d d 4 - 4 a 8 d - 8 c 0 d - d d 7 6 d a 1 f 0 2 a 5 " / >  
 < x s d : i m p o r t   n a m e s p a c e = " 1 6 c 0 5 7 2 7 - a a 7 5 - 4 e 4 a - 9 b 5 f - 8 a 8 0 a 1 1 6 5 8 9 1 " / >  
 < x s d : i m p o r t   n a m e s p a c e = " 2 3 0 e 9 d f 3 - b e 6 5 - 4 c 7 3 - a 9 3 b - d 1 2 3 6 e b d 6 7 7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t a t u s "   m i n O c c u r s = " 0 " / >  
 < x s d : e l e m e n t   r e f = " n s 2 : I m a g e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C R "   m i n O c c u r s = " 0 " / >  
 < x s d : e l e m e n t   r e f = " n s 2 : M e d i a S e r v i c e A u t o T a g s "   m i n O c c u r s = " 0 " / >  
 < x s d : e l e m e n t   r e f = " n s 2 : M e d i a S e r v i c e E v e n t H a s h C o d e "   m i n O c c u r s = " 0 " / >  
 < x s d : e l e m e n t   r e f = " n s 2 : M e d i a S e r v i c e G e n e r a t i o n T i m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1 : _ i p _ U n i f i e d C o m p l i a n c e P o l i c y P r o p e r t i e s "   m i n O c c u r s = " 0 " / >  
 < x s d : e l e m e n t   r e f = " n s 1 : _ i p _ U n i f i e d C o m p l i a n c e P o l i c y U I A c t i o n "   m i n O c c u r s = " 0 " / >  
 < x s d : e l e m e n t   r e f = " n s 4 : T a x C a t c h A l l "   m i n O c c u r s = " 0 " / >  
 < x s d : e l e m e n t   r e f = " n s 2 : I m a g e T a g s T a x H T F i e l d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B a c k g r o u n d "   m i n O c c u r s = " 0 " / >  
 < x s d : e l e m e n t   r e f = " n s 2 : M e d i a S e r v i c e S e a r c h P r o p e r t i e s "   m i n O c c u r s = " 0 " / >  
 < x s d : e l e m e n t   r e f = " n s 2 : M e d i a S e r v i c e D o c T a g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i p _ U n i f i e d C o m p l i a n c e P o l i c y P r o p e r t i e s "   m a : i n d e x = " 2 0 "   n i l l a b l e = " t r u e "   m a : d i s p l a y N a m e = " U n i f i e d   C o m p l i a n c e   P o l i c y   P r o p e r t i e s "   m a : h i d d e n = " t r u e "   m a : i n t e r n a l N a m e = " _ i p _ U n i f i e d C o m p l i a n c e P o l i c y P r o p e r t i e s "   m a : r e a d O n l y = " f a l s e " >  
 < x s d : s i m p l e T y p e >  
 < x s d : r e s t r i c t i o n   b a s e = " d m s : N o t e " / >  
 < / x s d : s i m p l e T y p e >  
 < / x s d : e l e m e n t >  
 < x s d : e l e m e n t   n a m e = " _ i p _ U n i f i e d C o m p l i a n c e P o l i c y U I A c t i o n "   m a : i n d e x = " 2 1 "   n i l l a b l e = " t r u e "   m a : d i s p l a y N a m e = " U n i f i e d   C o m p l i a n c e   P o l i c y   U I   A c t i o n "   m a : h i d d e n = " t r u e "   m a : i n t e r n a l N a m e = " _ i p _ U n i f i e d C o m p l i a n c e P o l i c y U I A c t i o n "   m a : r e a d O n l y = " f a l s e " >  
 < x s d : s i m p l e T y p e >  
 < x s d : r e s t r i c t i o n   b a s e = " d m s : T e x t " / >  
 < / x s d : s i m p l e T y p e >  
 < / x s d : e l e m e n t >  
 < / x s d : s c h e m a >  
 < x s d : s c h e m a   t a r g e t N a m e s p a c e = " 7 1 a f 3 2 4 3 - 3 d d 4 - 4 a 8 d - 8 c 0 d - d d 7 6 d a 1 f 0 2 a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t a t u s "   m a : i n d e x = " 2 "   n i l l a b l e = " t r u e "   m a : d i s p l a y N a m e = " S t a t u s "   m a : d e f a u l t = " N o t   s t a r t e d "   m a : f o r m a t = " D r o p d o w n "   m a : i n t e r n a l N a m e = " S t a t u s "   m a : r e a d O n l y = " f a l s e " >  
 < x s d : s i m p l e T y p e >  
 < x s d : r e s t r i c t i o n   b a s e = " d m s : C h o i c e " >  
 < x s d : e n u m e r a t i o n   v a l u e = " N o t   s t a r t e d " / >  
 < x s d : e n u m e r a t i o n   v a l u e = " I n   P r o g r e s s " / >  
 < x s d : e n u m e r a t i o n   v a l u e = " C o m p l e t e d " / >  
 < / x s d : r e s t r i c t i o n >  
 < / x s d : s i m p l e T y p e >  
 < / x s d : e l e m e n t >  
 < x s d : e l e m e n t   n a m e = " I m a g e "   m a : i n d e x = " 3 "   n i l l a b l e = " t r u e "   m a : d i s p l a y N a m e = " I m a g e "   m a : f o r m a t = " I m a g e "   m a : i n t e r n a l N a m e = " I m a g e "   m a : r e a d O n l y = " f a l s e " >  
 < x s d : c o m p l e x T y p e >  
 < x s d : c o m p l e x C o n t e n t >  
 < x s d : e x t e n s i o n   b a s e = " d m s : U R L " >  
 < x s d : s e q u e n c e >  
 < x s d : e l e m e n t   n a m e = " U r l "   t y p e = " d m s : V a l i d U r l "   m i n O c c u r s = " 0 "   n i l l a b l e = " t r u e " / >  
 < x s d : e l e m e n t   n a m e = " D e s c r i p t i o n "   t y p e = " x s d : s t r i n g "   n i l l a b l e = " t r u e " / >  
 < / x s d : s e q u e n c e >  
 < / x s d : e x t e n s i o n >  
 < / x s d : c o m p l e x C o n t e n t >  
 < / x s d : c o m p l e x T y p e >  
 < / x s d : e l e m e n t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C R "   m a : i n d e x = " 1 0 "   n i l l a b l e = " t r u e "   m a : d i s p l a y N a m e = " M e d i a S e r v i c e O C R "   m a : h i d d e n = " t r u e "   m a : i n t e r n a l N a m e = " M e d i a S e r v i c e O C R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1 "   n i l l a b l e = " t r u e "   m a : d i s p l a y N a m e = " M e d i a S e r v i c e A u t o T a g s "   m a : h i d d e n = " t r u e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h i d d e n = " t r u e "   m a : i n t e r n a l N a m e = " M e d i a S e r v i c e K e y P o i n t s "   m a : r e a d O n l y = " f a l s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I m a g e T a g s T a x H T F i e l d "   m a : i n d e x = " 2 5 "   n i l l a b l e = " t r u e "   m a : t a x o n o m y = " t r u e "   m a : i n t e r n a l N a m e = " I m a g e T a g s T a x H T F i e l d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8 5 f b 4 0 - 5 2 d 4 - 4 f a e - 9 c 5 b - 3 e 8 f f 8 a 5 8 7 8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L o c a t i o n "   m a : i n d e x = " 2 6 "   n i l l a b l e = " t r u e "   m a : d i s p l a y N a m e = " L o c a t i o n "   m a : h i d d e n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B a c k g r o u n d "   m a : i n d e x = " 2 8 "   n i l l a b l e = " t r u e "   m a : d i s p l a y N a m e = " B a c k g r o u n d "   m a : d e f a u l t = " 0 "   m a : f o r m a t = " D r o p d o w n "   m a : i n t e r n a l N a m e = " B a c k g r o u n d " >  
 < x s d : s i m p l e T y p e >  
 < x s d : r e s t r i c t i o n   b a s e = " d m s : B o o l e a n " / >  
 < / x s d : s i m p l e T y p e >  
 < / x s d : e l e m e n t >  
 < x s d : e l e m e n t   n a m e = " M e d i a S e r v i c e S e a r c h P r o p e r t i e s "   m a : i n d e x = " 2 9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o c T a g s "   m a : i n d e x = " 3 0 "   n i l l a b l e = " t r u e "   m a : d i s p l a y N a m e = " M e d i a S e r v i c e D o c T a g s "   m a : h i d d e n = " t r u e "   m a : i n t e r n a l N a m e = " M e d i a S e r v i c e D o c T a g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6 c 0 5 7 2 7 - a a 7 5 - 4 e 4 a - 9 b 5 f - 8 a 8 0 a 1 1 6 5 8 9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h i d d e n = " t r u e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h i d d e n = " t r u e "   m a : i n t e r n a l N a m e = " S h a r e d W i t h D e t a i l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2 3 0 e 9 d f 3 - b e 6 5 - 4 c 7 3 - a 9 3 b - d 1 2 3 6 e b d 6 7 7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2 3 "   n i l l a b l e = " t r u e "   m a : d i s p l a y N a m e = " T a x o n o m y   C a t c h   A l l   C o l u m n "   m a : h i d d e n = " t r u e "   m a : l i s t = " { 3 f 6 b f c b c - 3 d b 3 - 4 a e 6 - b d 7 6 - 3 2 6 f 0 7 9 8 a d 2 8 } "   m a : i n t e r n a l N a m e = " T a x C a t c h A l l "   m a : r e a d O n l y = " f a l s e "   m a : s h o w F i e l d = " C a t c h A l l D a t a "   m a : w e b = " 1 6 c 0 5 7 2 7 - a a 7 5 - 4 e 4 a - 9 b 5 f - 8 a 8 0 a 1 1 6 5 8 9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d i s p l a y N a m e = " C o n t e n t   T y p e " / >  
 < x s d : e l e m e n t   r e f = " d c : t i t l e "   m i n O c c u r s = " 0 "   m a x O c c u r s = " 1 "   m a : i n d e x = " 1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i p _ U n i f i e d C o m p l i a n c e P o l i c y U I A c t i o n   x m l n s = " h t t p : / / s c h e m a s . m i c r o s o f t . c o m / s h a r e p o i n t / v 3 "   x s i : n i l = " t r u e " / > < I m a g e   x m l n s = " 7 1 a f 3 2 4 3 - 3 d d 4 - 4 a 8 d - 8 c 0 d - d d 7 6 d a 1 f 0 2 a 5 " > < U r l   x s i : n i l = " t r u e " > < / U r l > < D e s c r i p t i o n   x s i : n i l = " t r u e " > < / D e s c r i p t i o n > < / I m a g e > < S t a t u s   x m l n s = " 7 1 a f 3 2 4 3 - 3 d d 4 - 4 a 8 d - 8 c 0 d - d d 7 6 d a 1 f 0 2 a 5 " > N o t   s t a r t e d < / S t a t u s > < B a c k g r o u n d   x m l n s = " 7 1 a f 3 2 4 3 - 3 d d 4 - 4 a 8 d - 8 c 0 d - d d 7 6 d a 1 f 0 2 a 5 " > f a l s e < / B a c k g r o u n d > < _ i p _ U n i f i e d C o m p l i a n c e P o l i c y P r o p e r t i e s   x m l n s = " h t t p : / / s c h e m a s . m i c r o s o f t . c o m / s h a r e p o i n t / v 3 "   x s i : n i l = " t r u e " / > < I m a g e T a g s T a x H T F i e l d   x m l n s = " 7 1 a f 3 2 4 3 - 3 d d 4 - 4 a 8 d - 8 c 0 d - d d 7 6 d a 1 f 0 2 a 5 " > < T e r m s   x m l n s = " h t t p : / / s c h e m a s . m i c r o s o f t . c o m / o f f i c e / i n f o p a t h / 2 0 0 7 / P a r t n e r C o n t r o l s " > < / T e r m s > < / I m a g e T a g s T a x H T F i e l d > < T a x C a t c h A l l   x m l n s = " 2 3 0 e 9 d f 3 - b e 6 5 - 4 c 7 3 - a 9 3 b - d 1 2 3 6 e b d 6 7 7 e "   x s i : n i l = " t r u e " / > < M e d i a S e r v i c e K e y P o i n t s   x m l n s = " 7 1 a f 3 2 4 3 - 3 d d 4 - 4 a 8 d - 8 c 0 d - d d 7 6 d a 1 f 0 2 a 5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DEB93EB6-F39A-4D89-8B1F-2DE84B9F7266}">
  <ds:schemaRefs/>
</ds:datastoreItem>
</file>

<file path=customXml/itemProps2.xml><?xml version="1.0" encoding="utf-8"?>
<ds:datastoreItem xmlns:ds="http://schemas.openxmlformats.org/officeDocument/2006/customXml" ds:itemID="{8EB01CB0-40E7-4EC7-9AD6-E71ACF8DAEC7}">
  <ds:schemaRefs/>
</ds:datastoreItem>
</file>

<file path=customXml/itemProps3.xml><?xml version="1.0" encoding="utf-8"?>
<ds:datastoreItem xmlns:ds="http://schemas.openxmlformats.org/officeDocument/2006/customXml" ds:itemID="{416FD8BB-2EB4-4F60-B5A7-DB58CE96E40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TM00355297</Template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Blue </vt:lpstr>
      <vt:lpstr>Teal</vt:lpstr>
      <vt:lpstr>Green</vt:lpstr>
      <vt:lpstr>Orange </vt:lpstr>
      <vt:lpstr>Red</vt:lpstr>
      <vt:lpstr>Purple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小橙子</cp:lastModifiedBy>
  <dcterms:created xsi:type="dcterms:W3CDTF">2022-11-23T07:13:00Z</dcterms:created>
  <dcterms:modified xsi:type="dcterms:W3CDTF">2025-09-25T02:42:32Z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ICV">
    <vt:lpwstr>958168F97F784E82A3143E43511D0D22_12</vt:lpwstr>
  </property>
  <property fmtid="{D5CDD505-2E9C-101B-9397-08002B2CF9AE}" pid="4" name="KSOProductBuildVer">
    <vt:lpwstr>2052-12.1.0.22529</vt:lpwstr>
  </property>
</Properties>
</file>