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s/slicer1.xml" ContentType="application/vnd.ms-excel.slicer+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hidePivotFieldList="1"/>
  <bookViews>
    <workbookView windowWidth="27945" windowHeight="12255"/>
  </bookViews>
  <sheets>
    <sheet name="Assignment schedule" sheetId="1" r:id="rId1"/>
    <sheet name="Assignment details" sheetId="3" r:id="rId2"/>
  </sheets>
  <definedNames>
    <definedName name="Slicer_Course">#N/A</definedName>
    <definedName name="Slicer_Started_on">#N/A</definedName>
    <definedName name="Slicer_Due_on">#N/A</definedName>
    <definedName name="Slicer_Progress">#N/A</definedName>
    <definedName name="Slicer_Assignment">#N/A</definedName>
    <definedName name="DateCheck">'Assignment schedule'!$C$3*IF('Assignment schedule'!$D$3="WEEKS",7,IF('Assignment schedule'!$D$3="DAYS",1,30))</definedName>
    <definedName name="HighlightRule">IF('Assignment schedule'!$D$3="No Highlight",FALSE,TRUE)</definedName>
    <definedName name="_xlnm.Print_Area" localSheetId="1">'Assignment details'!$A:$H</definedName>
    <definedName name="_xlnm.Print_Titles" localSheetId="1">'Assignment details'!$3:$3</definedName>
    <definedName name="_xlnm.Print_Titles" localSheetId="0">'Assignment schedule'!$5:$5</definedName>
  </definedNames>
  <calcPr calcId="191029"/>
  <pivotCaches>
    <pivotCache cacheId="0" r:id="rId6"/>
  </pivotCaches>
  <extLst>
    <ext xmlns:x14="http://schemas.microsoft.com/office/spreadsheetml/2009/9/main" uri="{BBE1A952-AA13-448e-AADC-164F8A28A991}">
      <x14:slicerCaches>
        <x14:slicerCache r:id="rId11"/>
        <x14:slicerCache r:id="rId10"/>
        <x14:slicerCache r:id="rId9"/>
        <x14:slicerCache r:id="rId8"/>
        <x14:slicerCache r:id="rId7"/>
      </x14: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<sst xmlns="http://schemas.openxmlformats.org/spreadsheetml/2006/main" count="83" uniqueCount="38">
  <si>
    <t>ASSIGNMENT SCHEDULE</t>
  </si>
  <si>
    <t>ASSIGNMENT DETAILS &gt;</t>
  </si>
  <si>
    <t>COMPLETION COLOR BAR LEGEND</t>
  </si>
  <si>
    <t>&gt; = 0%</t>
  </si>
  <si>
    <t>&lt; 40% = &gt;</t>
  </si>
  <si>
    <t xml:space="preserve">SELECT CRITERIA FOR ASSIGNMENTS DUE WITHIN: </t>
  </si>
  <si>
    <t>DAYS</t>
  </si>
  <si>
    <t>Assignment</t>
  </si>
  <si>
    <t>Course</t>
  </si>
  <si>
    <t>Instructor</t>
  </si>
  <si>
    <t>Started on</t>
  </si>
  <si>
    <t>Due on</t>
  </si>
  <si>
    <t>Progress</t>
  </si>
  <si>
    <t>Percent</t>
  </si>
  <si>
    <t>Assignment 1</t>
  </si>
  <si>
    <t xml:space="preserve">Basic Life Support </t>
  </si>
  <si>
    <t>Cora Thomas</t>
  </si>
  <si>
    <t>Assignment 2</t>
  </si>
  <si>
    <t>Assignment 3</t>
  </si>
  <si>
    <t>Assignment 4</t>
  </si>
  <si>
    <t>Assignment 5</t>
  </si>
  <si>
    <t>Assignment 6</t>
  </si>
  <si>
    <t>Assignment 7</t>
  </si>
  <si>
    <t>Assignment 8</t>
  </si>
  <si>
    <t>Assignment 9</t>
  </si>
  <si>
    <t>Anatomy and Physiology</t>
  </si>
  <si>
    <t>Gilbert Lacroix</t>
  </si>
  <si>
    <t>EMT Training</t>
  </si>
  <si>
    <t>Hank Kolowsky</t>
  </si>
  <si>
    <t>ASSIGNMENT DETAILS</t>
  </si>
  <si>
    <t>&lt; ASSIGNMENT SCHEDULE</t>
  </si>
  <si>
    <t xml:space="preserve">To update this data, select a cell in PivotTable starting in cell B3, go to PivotTable Analyze tab, and then select Refresh. Slicers to filter by Assignments, Started on date, Course, Due on date, and Progress percent is in cells I3, K3, M3, I13, and K13.
</t>
  </si>
  <si>
    <t>Slicer to filter table data based on Assignment is in this cell.</t>
  </si>
  <si>
    <t>Slicer to filter table data based on Started on date is in this cell.</t>
  </si>
  <si>
    <t>Slicer to filter table data based on Course is in this cell.</t>
  </si>
  <si>
    <t>Slicer to filter table data based on Due on date is in this cell.</t>
  </si>
  <si>
    <t>Slicer to filter table data based on Progress percent is in this cell.</t>
  </si>
  <si>
    <t xml:space="preserve">  </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</si>
</sst>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176" formatCode="_(* #,##0.00_);_(* \(#,##0.00\);_(* &quot;-&quot;??_);_(@_)"/>
    <numFmt numFmtId="177" formatCode="_(&quot;$&quot;* #,##0.00_);_(&quot;$&quot;* \(#,##0.00\);_(&quot;$&quot;* &quot;-&quot;??_);_(@_)"/>
    <numFmt numFmtId="178" formatCode="_(* #,##0_);_(* \(#,##0\);_(* &quot;-&quot;_);_(@_)"/>
    <numFmt numFmtId="179" formatCode="_(&quot;$&quot;* #,##0_);_(&quot;$&quot;* \(#,##0\);_(&quot;$&quot;* &quot;-&quot;_);_(@_)"/>
    <numFmt numFmtId="180" formatCode="m/d/yyyy"/>
    <numFmt numFmtId="181" formatCode="dd/mm/yyyy"/>
    <numFmt numFmtId="182" formatCode="m/d/yyyy;@"/>
  </numFmts>
  <fonts count="28">
    <font>
      <sz val="11"/>
      <color theme="1"/>
      <name val="宋体"/>
      <charset val="134"/>
      <scheme val="minor"/>
    </font>
    <font>
      <sz val="12"/>
      <color theme="1"/>
      <name val="宋体"/>
      <charset val="134"/>
      <scheme val="minor"/>
    </font>
    <font>
      <b/>
      <sz val="28"/>
      <color theme="1" tint="0.249946592608417"/>
      <name val="宋体"/>
      <charset val="134"/>
      <scheme val="major"/>
    </font>
    <font>
      <i/>
      <sz val="11"/>
      <color theme="1" tint="0.349986266670736"/>
      <name val="宋体"/>
      <charset val="134"/>
      <scheme val="minor"/>
    </font>
    <font>
      <sz val="18"/>
      <color theme="1"/>
      <name val="宋体"/>
      <charset val="134"/>
      <scheme val="minor"/>
    </font>
    <font>
      <sz val="11"/>
      <color theme="1"/>
      <name val="Calibri"/>
      <charset val="134"/>
    </font>
    <font>
      <u/>
      <sz val="11"/>
      <color theme="10"/>
      <name val="宋体"/>
      <charset val="134"/>
      <scheme val="minor"/>
    </font>
    <font>
      <sz val="11"/>
      <color theme="0"/>
      <name val="宋体"/>
      <charset val="134"/>
      <scheme val="minor"/>
    </font>
    <font>
      <b/>
      <sz val="11"/>
      <color theme="1" tint="0.249946592608417"/>
      <name val="宋体"/>
      <charset val="134"/>
      <scheme val="minor"/>
    </font>
    <font>
      <sz val="11"/>
      <color theme="1" tint="0.249946592608417"/>
      <name val="宋体"/>
      <charset val="134"/>
      <scheme val="minor"/>
    </font>
    <font>
      <b/>
      <sz val="11"/>
      <color theme="1"/>
      <name val="宋体"/>
      <charset val="134"/>
      <scheme val="minor"/>
    </font>
    <font>
      <u/>
      <sz val="11"/>
      <color theme="11"/>
      <name val="宋体"/>
      <charset val="134"/>
      <scheme val="minor"/>
    </font>
    <font>
      <sz val="11"/>
      <color theme="1"/>
      <name val="宋体"/>
      <charset val="134"/>
      <scheme val="minor"/>
    </font>
    <font>
      <sz val="11"/>
      <color rgb="FFFF0000"/>
      <name val="宋体"/>
      <charset val="0"/>
      <scheme val="minor"/>
    </font>
    <font>
      <i/>
      <sz val="11"/>
      <color rgb="FF7F7F7F"/>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theme="3" tint="0.499984740745262"/>
      <name val="宋体"/>
      <charset val="134"/>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theme="2" tint="-0.0499893185216834"/>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theme="2" tint="-0.499984740745262"/>
      </left>
      <right style="double">
        <color theme="2" tint="-0.499984740745262"/>
      </right>
      <top style="double">
        <color theme="2" tint="-0.499984740745262"/>
      </top>
      <bottom style="double">
        <color theme="2" tint="-0.499984740745262"/>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horizontal="left" vertical="center"/>
    </xf>
    <xf numFmtId="176" fontId="0" fillId="0" borderId="0" applyFont="0" applyFill="0" applyBorder="0" applyAlignment="0" applyProtection="0"/>
    <xf numFmtId="177" fontId="0" fillId="0" borderId="0" applyFont="0" applyFill="0" applyBorder="0" applyAlignment="0" applyProtection="0"/>
    <xf numFmtId="9" fontId="0" fillId="0" borderId="0" applyFont="0" applyFill="0" applyBorder="0" applyAlignment="0" applyProtection="0"/>
    <xf numFmtId="178" fontId="0" fillId="0" borderId="0" applyFont="0" applyFill="0" applyBorder="0" applyAlignment="0" applyProtection="0"/>
    <xf numFmtId="179" fontId="0" fillId="0" borderId="0" applyFont="0" applyFill="0" applyBorder="0" applyAlignment="0" applyProtection="0"/>
    <xf numFmtId="0" fontId="6" fillId="0" borderId="0" applyNumberFormat="0" applyBorder="0" applyAlignment="0" applyProtection="0">
      <alignment horizontal="left" vertical="center"/>
    </xf>
    <xf numFmtId="0" fontId="11" fillId="0" borderId="0" applyNumberFormat="0" applyFill="0" applyBorder="0" applyAlignment="0" applyProtection="0">
      <alignment horizontal="left" vertical="center"/>
    </xf>
    <xf numFmtId="0" fontId="12" fillId="6" borderId="2" applyNumberFormat="0" applyFont="0" applyAlignment="0" applyProtection="0">
      <alignment vertical="center"/>
    </xf>
    <xf numFmtId="0" fontId="13" fillId="0" borderId="0" applyNumberFormat="0" applyFill="0" applyBorder="0" applyAlignment="0" applyProtection="0">
      <alignment vertical="center"/>
    </xf>
    <xf numFmtId="0" fontId="2" fillId="0" borderId="0" applyNumberFormat="0" applyBorder="0" applyAlignment="0" applyProtection="0"/>
    <xf numFmtId="0" fontId="14" fillId="0" borderId="0" applyNumberFormat="0" applyBorder="0" applyAlignment="0" applyProtection="0"/>
    <xf numFmtId="0" fontId="8" fillId="0" borderId="0" applyNumberFormat="0" applyProtection="0">
      <alignment horizontal="center"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7" borderId="5" applyNumberFormat="0" applyAlignment="0" applyProtection="0">
      <alignment vertical="center"/>
    </xf>
    <xf numFmtId="0" fontId="18" fillId="8" borderId="6" applyNumberFormat="0" applyAlignment="0" applyProtection="0">
      <alignment vertical="center"/>
    </xf>
    <xf numFmtId="0" fontId="19" fillId="8" borderId="5" applyNumberFormat="0" applyAlignment="0" applyProtection="0">
      <alignment vertical="center"/>
    </xf>
    <xf numFmtId="0" fontId="20" fillId="9" borderId="7" applyNumberFormat="0" applyAlignment="0" applyProtection="0"/>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0" fillId="3" borderId="0" applyNumberFormat="0" applyBorder="0" applyAlignment="0" applyProtection="0"/>
    <xf numFmtId="0" fontId="26" fillId="19" borderId="0" applyNumberFormat="0" applyBorder="0" applyAlignment="0" applyProtection="0">
      <alignment vertical="center"/>
    </xf>
    <xf numFmtId="0" fontId="9" fillId="4" borderId="0" applyNumberFormat="0" applyBorder="0" applyAlignment="0" applyProtection="0"/>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7" fillId="24" borderId="0" applyNumberFormat="0" applyBorder="0" applyAlignment="0" applyProtection="0">
      <alignment vertical="center"/>
    </xf>
    <xf numFmtId="0" fontId="0" fillId="2" borderId="0" applyNumberFormat="0" applyBorder="0" applyAlignment="0" applyProtection="0"/>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14" fontId="0" fillId="0" borderId="0">
      <alignment horizontal="left" vertical="center"/>
    </xf>
  </cellStyleXfs>
  <cellXfs count="32">
    <xf numFmtId="0" fontId="0" fillId="0" borderId="0" xfId="0">
      <alignment horizontal="left" vertical="center"/>
    </xf>
    <xf numFmtId="0" fontId="1" fillId="0" borderId="0" xfId="0" applyFont="1">
      <alignment horizontal="left" vertical="center"/>
    </xf>
    <xf numFmtId="0" fontId="0" fillId="0" borderId="0" xfId="0" applyAlignment="1">
      <alignment wrapText="1"/>
    </xf>
    <xf numFmtId="0" fontId="0" fillId="0" borderId="0" xfId="0" applyAlignment="1"/>
    <xf numFmtId="0" fontId="0" fillId="0" borderId="0" xfId="0" applyAlignment="1">
      <alignment horizontal="left"/>
    </xf>
    <xf numFmtId="14" fontId="0" fillId="0" borderId="0" xfId="0" applyNumberFormat="1">
      <alignment horizontal="left" vertical="center"/>
    </xf>
    <xf numFmtId="0" fontId="2" fillId="0" borderId="0" xfId="10" applyAlignment="1">
      <alignment vertical="top"/>
    </xf>
    <xf numFmtId="14" fontId="2" fillId="0" borderId="0" xfId="10" applyNumberFormat="1" applyAlignment="1">
      <alignment vertical="top"/>
    </xf>
    <xf numFmtId="0" fontId="3" fillId="0" borderId="0" xfId="11" applyFont="1" applyAlignment="1">
      <alignment horizontal="left" vertical="top" wrapText="1"/>
    </xf>
    <xf numFmtId="0" fontId="4" fillId="0" borderId="0" xfId="0" applyFont="1">
      <alignment horizontal="left" vertical="center"/>
    </xf>
    <xf numFmtId="0" fontId="0" fillId="0" borderId="0" xfId="0" applyFont="1" applyAlignment="1">
      <alignment horizontal="center" vertical="center" wrapText="1"/>
    </xf>
    <xf numFmtId="0" fontId="0" fillId="0" borderId="0" xfId="0" applyFont="1" applyAlignment="1">
      <alignment horizontal="center" vertical="center"/>
    </xf>
    <xf numFmtId="0" fontId="0" fillId="0" borderId="0" xfId="0" applyFont="1" applyAlignment="1">
      <alignment horizontal="center" vertical="center"/>
    </xf>
    <xf numFmtId="180" fontId="0" fillId="0" borderId="0" xfId="0" applyNumberFormat="1" applyFont="1" applyAlignment="1">
      <alignment horizontal="center" vertical="center"/>
    </xf>
    <xf numFmtId="0" fontId="5" fillId="0" borderId="0" xfId="0" applyNumberFormat="1" applyFont="1" applyFill="1" applyAlignment="1" applyProtection="1">
      <alignment horizontal="center" vertical="center"/>
    </xf>
    <xf numFmtId="181" fontId="5" fillId="0" borderId="0" xfId="0" applyNumberFormat="1" applyFont="1" applyFill="1" applyAlignment="1" applyProtection="1">
      <alignment horizontal="center" vertical="center"/>
    </xf>
    <xf numFmtId="9" fontId="5" fillId="0" borderId="0" xfId="0" applyNumberFormat="1" applyFont="1" applyFill="1" applyAlignment="1" applyProtection="1">
      <alignment horizontal="center" vertical="center"/>
    </xf>
    <xf numFmtId="0" fontId="5" fillId="0" borderId="0" xfId="0" applyNumberFormat="1" applyFont="1" applyFill="1" applyAlignment="1" applyProtection="1">
      <alignment horizontal="left" vertical="center"/>
    </xf>
    <xf numFmtId="0" fontId="6" fillId="0" borderId="0" xfId="6" applyAlignment="1">
      <alignment horizontal="right" vertical="center"/>
    </xf>
    <xf numFmtId="0" fontId="7" fillId="0" borderId="0" xfId="0" applyFont="1" applyAlignment="1">
      <alignment horizontal="center" vertical="center"/>
    </xf>
    <xf numFmtId="0" fontId="0" fillId="0" borderId="0" xfId="0" applyAlignment="1">
      <alignment vertical="center"/>
    </xf>
    <xf numFmtId="0" fontId="6" fillId="0" borderId="0" xfId="6" applyAlignment="1">
      <alignment vertical="center"/>
    </xf>
    <xf numFmtId="0" fontId="8" fillId="0" borderId="0" xfId="12" applyNumberFormat="1">
      <alignment horizontal="center" vertical="center"/>
    </xf>
    <xf numFmtId="0" fontId="0" fillId="2" borderId="0" xfId="39" applyNumberFormat="1" applyAlignment="1">
      <alignment horizontal="center" vertical="center"/>
    </xf>
    <xf numFmtId="9" fontId="0" fillId="3" borderId="0" xfId="31" applyNumberFormat="1" applyFont="1" applyAlignment="1">
      <alignment horizontal="center" vertical="center"/>
    </xf>
    <xf numFmtId="9" fontId="9" fillId="4" borderId="0" xfId="33" applyNumberFormat="1" applyAlignment="1">
      <alignment horizontal="center" vertical="center"/>
    </xf>
    <xf numFmtId="0" fontId="8" fillId="0" borderId="0" xfId="12">
      <alignment horizontal="center" vertical="center"/>
    </xf>
    <xf numFmtId="0" fontId="0" fillId="5" borderId="1" xfId="19" applyFont="1" applyFill="1" applyBorder="1" applyAlignment="1">
      <alignment horizontal="center" vertical="center"/>
    </xf>
    <xf numFmtId="0" fontId="10" fillId="0" borderId="0" xfId="0" applyFont="1" applyAlignment="1"/>
    <xf numFmtId="0" fontId="0" fillId="0" borderId="0" xfId="0" applyAlignment="1">
      <alignment vertical="center" wrapText="1"/>
    </xf>
    <xf numFmtId="14" fontId="0" fillId="0" borderId="0" xfId="49">
      <alignment horizontal="left" vertical="center"/>
    </xf>
    <xf numFmtId="9" fontId="0" fillId="0" borderId="0" xfId="3" applyFont="1" applyFill="1" applyBorder="1" applyAlignment="1">
      <alignment vertical="center"/>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Date" xfId="49"/>
  </cellStyles>
  <dxfs count="176">
    <dxf>
      <font>
        <sz val="10"/>
      </font>
    </dxf>
    <dxf>
      <alignment wrapText="1"/>
    </dxf>
    <dxf>
      <alignment wrapText="1"/>
    </dxf>
    <dxf>
      <alignment horizontal="left"/>
    </dxf>
    <dxf>
      <alignment/>
    </dxf>
    <dxf>
      <alignment horizontal="left"/>
    </dxf>
    <dxf>
      <alignment/>
    </dxf>
    <dxf>
      <alignment horizontal="left"/>
    </dxf>
    <dxf>
      <alignment/>
    </dxf>
    <dxf>
      <alignment horizontal="left"/>
    </dxf>
    <dxf>
      <alignmen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center"/>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dxf>
    <dxf>
      <alignment horizontal="center"/>
    </dxf>
    <dxf>
      <alignment horizontal="center"/>
    </dxf>
    <dxf>
      <alignment horizontal="center"/>
    </dxf>
    <dxf>
      <font>
        <name val="Calibri"/>
        <scheme val="none"/>
        <b val="0"/>
        <i val="0"/>
        <strike val="0"/>
        <u val="none"/>
        <sz val="11"/>
        <color theme="1"/>
      </font>
      <numFmt numFmtId="0" formatCode="General"/>
      <fill>
        <patternFill patternType="none"/>
      </fill>
      <alignment horizontal="left" vertical="center"/>
      <border>
        <left/>
        <right/>
        <top/>
        <bottom/>
      </border>
    </dxf>
    <dxf>
      <alignment horizontal="center"/>
    </dxf>
    <dxf>
      <font>
        <name val="Calibri"/>
        <scheme val="none"/>
        <b val="0"/>
        <i val="0"/>
        <strike val="0"/>
        <u val="none"/>
        <sz val="11"/>
        <color theme="1"/>
      </font>
      <numFmt numFmtId="0" formatCode="General"/>
      <fill>
        <patternFill patternType="none"/>
      </fill>
      <alignment horizontal="left" vertical="center"/>
      <border>
        <left/>
        <right/>
        <top/>
        <bottom/>
      </border>
    </dxf>
    <dxf>
      <alignment horizontal="center"/>
    </dxf>
    <dxf>
      <font>
        <name val="Calibri"/>
        <scheme val="none"/>
        <b val="0"/>
        <i val="0"/>
        <strike val="0"/>
        <u val="none"/>
        <sz val="11"/>
        <color theme="1"/>
      </font>
      <numFmt numFmtId="0" formatCode="General"/>
      <fill>
        <patternFill patternType="none"/>
      </fill>
      <alignment horizontal="left" vertical="center"/>
      <border>
        <left/>
        <right/>
        <top/>
        <bottom/>
      </border>
    </dxf>
    <dxf>
      <alignment horizontal="center"/>
    </dxf>
    <dxf>
      <font>
        <name val="Calibri"/>
        <scheme val="none"/>
        <b val="0"/>
        <i val="0"/>
        <strike val="0"/>
        <u val="none"/>
        <sz val="11"/>
        <color theme="1"/>
      </font>
      <numFmt numFmtId="0" formatCode="General"/>
      <fill>
        <patternFill patternType="none"/>
      </fill>
      <alignment horizontal="left" vertical="center"/>
      <border>
        <left/>
        <right/>
        <top/>
        <bottom/>
      </border>
    </dxf>
    <dxf>
      <numFmt numFmtId="181" formatCode="dd/mm/yyyy"/>
    </dxf>
    <dxf>
      <alignment horizontal="center"/>
    </dxf>
    <dxf>
      <font>
        <name val="Calibri"/>
        <scheme val="none"/>
        <b val="0"/>
        <i val="0"/>
        <strike val="0"/>
        <u val="none"/>
        <sz val="11"/>
        <color theme="1"/>
      </font>
      <numFmt numFmtId="0" formatCode="General"/>
      <fill>
        <patternFill patternType="none"/>
      </fill>
      <alignment horizontal="left" vertical="center"/>
      <border>
        <left/>
        <right/>
        <top/>
        <bottom/>
      </border>
    </dxf>
    <dxf>
      <alignment horizontal="center"/>
    </dxf>
    <dxf>
      <numFmt numFmtId="181" formatCode="dd/mm/yyyy"/>
    </dxf>
    <dxf>
      <font>
        <name val="Calibri"/>
        <scheme val="none"/>
        <b val="0"/>
        <i val="0"/>
        <strike val="0"/>
        <u val="none"/>
        <sz val="11"/>
        <color theme="1"/>
      </font>
      <numFmt numFmtId="0" formatCode="General"/>
      <fill>
        <patternFill patternType="none"/>
      </fill>
      <alignment horizontal="left" vertical="center"/>
      <border>
        <left/>
        <right/>
        <top/>
        <bottom/>
      </border>
    </dxf>
    <dxf>
      <numFmt numFmtId="9" formatCode="0%"/>
    </dxf>
    <dxf>
      <alignment horizontal="center"/>
    </dxf>
    <dxf>
      <font>
        <sz val="11"/>
      </font>
    </dxf>
    <dxf>
      <font>
        <sz val="11"/>
      </font>
    </dxf>
    <dxf>
      <font>
        <sz val="11"/>
      </font>
    </dxf>
    <dxf>
      <font>
        <sz val="11"/>
      </font>
    </dxf>
    <dxf>
      <font>
        <sz val="11"/>
      </font>
    </dxf>
    <dxf>
      <font>
        <sz val="11"/>
      </font>
    </dxf>
    <dxf>
      <alignment/>
    </dxf>
    <dxf>
      <alignment/>
    </dxf>
    <dxf>
      <alignment horizontal="left"/>
    </dxf>
    <dxf>
      <alignment horizontal="left"/>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numFmt numFmtId="180" formatCode="m/d/yyyy"/>
    </dxf>
    <dxf>
      <alignment vertical="center"/>
    </dxf>
    <dxf>
      <font>
        <color theme="2" tint="-0.0499893185216834"/>
      </font>
      <fill>
        <patternFill patternType="solid">
          <bgColor theme="2" tint="-0.0499893185216834"/>
        </patternFill>
      </fill>
    </dxf>
    <dxf>
      <font>
        <b val="0"/>
        <i val="1"/>
        <color theme="1" tint="0.349986266670736"/>
      </font>
    </dxf>
    <dxf>
      <fill>
        <patternFill patternType="solid">
          <bgColor theme="7" tint="0.799981688894314"/>
        </patternFill>
      </fill>
    </dxf>
    <dxf>
      <font>
        <b val="0"/>
        <i val="0"/>
        <color theme="1" tint="0.249946592608417"/>
      </font>
    </dxf>
    <dxf>
      <font>
        <b val="0"/>
        <i val="0"/>
        <color theme="1" tint="0.249946592608417"/>
      </font>
    </dxf>
    <dxf>
      <border>
        <left style="thin">
          <color theme="0" tint="-0.249946592608417"/>
        </left>
        <right style="thin">
          <color theme="0" tint="-0.249946592608417"/>
        </right>
        <top style="thin">
          <color theme="0" tint="-0.249946592608417"/>
        </top>
        <bottom style="thin">
          <color theme="0" tint="-0.249946592608417"/>
        </bottom>
      </border>
    </dxf>
    <dxf>
      <font>
        <b val="0"/>
        <i val="0"/>
        <color theme="1" tint="0.249946592608417"/>
      </font>
      <border>
        <left style="thin">
          <color theme="0" tint="-0.249946592608417"/>
        </left>
        <right style="thin">
          <color theme="0" tint="-0.249946592608417"/>
        </right>
        <top style="thin">
          <color theme="0" tint="-0.249946592608417"/>
        </top>
        <bottom style="thin">
          <color theme="0" tint="-0.249946592608417"/>
        </bottom>
        <vertical style="thin">
          <color theme="0" tint="-0.249946592608417"/>
        </vertical>
        <horizontal style="thin">
          <color theme="0" tint="-0.249946592608417"/>
        </horizontal>
      </border>
    </dxf>
    <dxf>
      <font>
        <b val="0"/>
        <i val="0"/>
        <color theme="1" tint="0.249946592608417"/>
      </font>
      <border>
        <left/>
        <right style="thin">
          <color theme="0" tint="-0.249946592608417"/>
        </right>
        <top style="thin">
          <color theme="0" tint="-0.249946592608417"/>
        </top>
        <bottom style="thin">
          <color theme="0" tint="-0.249946592608417"/>
        </bottom>
        <vertical style="thin">
          <color theme="0" tint="-0.249946592608417"/>
        </vertical>
        <horizontal style="thin">
          <color theme="0" tint="-0.249946592608417"/>
        </horizontal>
      </border>
    </dxf>
    <dxf>
      <font>
        <b val="0"/>
        <i val="0"/>
        <color theme="1" tint="0.249946592608417"/>
      </font>
      <border>
        <right style="thin">
          <color theme="0" tint="-0.249946592608417"/>
        </right>
        <bottom style="thin">
          <color theme="0" tint="-0.249946592608417"/>
        </bottom>
        <vertical style="thin">
          <color theme="0" tint="-0.249946592608417"/>
        </vertical>
        <horizontal style="thin">
          <color theme="0" tint="-0.249946592608417"/>
        </horizontal>
      </border>
    </dxf>
    <dxf>
      <font>
        <color theme="1" tint="0.249946592608417"/>
      </font>
      <border>
        <right style="thin">
          <color theme="0" tint="-0.249946592608417"/>
        </right>
        <bottom style="thin">
          <color theme="0" tint="-0.249946592608417"/>
        </bottom>
        <vertical style="thin">
          <color theme="0" tint="-0.249946592608417"/>
        </vertical>
        <horizontal style="thin">
          <color theme="0" tint="-0.249946592608417"/>
        </horizontal>
      </border>
    </dxf>
    <dxf>
      <font>
        <b val="0"/>
        <i val="0"/>
        <color theme="1" tint="0.249946592608417"/>
      </font>
      <fill>
        <patternFill patternType="solid">
          <fgColor theme="0" tint="-0.149998474074526"/>
          <bgColor theme="0" tint="-0.149998474074526"/>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
      </font>
      <fill>
        <patternFill patternType="solid">
          <fgColor theme="0" tint="-0.149998474074526"/>
          <bgColor theme="0" tint="-0.149998474074526"/>
        </patternFill>
      </fill>
      <border>
        <left style="thin">
          <color theme="0"/>
        </left>
        <right style="thin">
          <color theme="0"/>
        </right>
        <top style="thin">
          <color theme="0"/>
        </top>
        <bottom style="thin">
          <color theme="0"/>
        </bottom>
        <vertical style="thin">
          <color theme="0"/>
        </vertical>
        <horizontal style="thin">
          <color theme="0"/>
        </horizontal>
      </border>
    </dxf>
    <dxf>
      <font>
        <b val="0"/>
        <i val="0"/>
        <color theme="1" tint="0.249946592608417"/>
      </font>
      <fill>
        <patternFill patternType="solid">
          <fgColor theme="0"/>
          <bgColor theme="0"/>
        </patternFill>
      </fill>
      <border>
        <top style="thin">
          <color theme="1" tint="0.499984740745262"/>
        </top>
        <bottom style="thin">
          <color theme="1" tint="0.499984740745262"/>
        </bottom>
      </border>
    </dxf>
    <dxf>
      <font>
        <b val="0"/>
        <i val="0"/>
        <color theme="0"/>
      </font>
      <fill>
        <patternFill patternType="solid">
          <bgColor theme="1" tint="0.249946592608417"/>
        </patternFill>
      </fill>
    </dxf>
    <dxf>
      <font>
        <b val="0"/>
        <i val="0"/>
        <color theme="1" tint="0.249946592608417"/>
      </font>
      <fill>
        <patternFill patternType="none"/>
      </fill>
      <border>
        <bottom style="thin">
          <color theme="0" tint="-0.249946592608417"/>
        </bottom>
        <horizontal style="thin">
          <color theme="0" tint="-0.249946592608417"/>
        </horizontal>
      </border>
    </dxf>
    <dxf>
      <font>
        <name val="Calibri"/>
        <scheme val="none"/>
        <b val="0"/>
        <i val="0"/>
        <sz val="11"/>
        <color theme="0"/>
      </font>
      <fill>
        <patternFill patternType="solid">
          <bgColor theme="1" tint="0.249946592608417"/>
        </patternFill>
      </fill>
    </dxf>
    <dxf>
      <font>
        <b val="0"/>
        <i val="0"/>
        <sz val="11"/>
        <color theme="0"/>
      </font>
      <fill>
        <patternFill patternType="solid">
          <bgColor theme="0"/>
        </patternFill>
      </fill>
    </dxf>
    <dxf>
      <fill>
        <patternFill patternType="solid">
          <fgColor theme="0" tint="-0.149998474074526"/>
          <bgColor theme="0" tint="-0.149998474074526"/>
        </patternFill>
      </fill>
    </dxf>
    <dxf>
      <font>
        <b val="1"/>
        <color theme="0"/>
      </font>
      <fill>
        <patternFill patternType="solid">
          <fgColor theme="1"/>
          <bgColor theme="1"/>
        </patternFill>
      </fill>
    </dxf>
    <dxf>
      <font>
        <b val="1"/>
        <color theme="0"/>
      </font>
      <fill>
        <patternFill patternType="solid">
          <fgColor theme="1"/>
          <bgColor theme="1"/>
        </patternFill>
      </fill>
    </dxf>
    <dxf>
      <border>
        <top style="double">
          <color theme="1"/>
        </top>
      </border>
    </dxf>
    <dxf>
      <font>
        <b val="0"/>
        <i val="0"/>
        <color theme="0"/>
      </font>
      <fill>
        <patternFill patternType="solid">
          <fgColor theme="1"/>
          <bgColor theme="1" tint="0.249946592608417"/>
        </patternFill>
      </fill>
      <border>
        <bottom style="thin">
          <color theme="1" tint="0.249946592608417"/>
        </bottom>
      </border>
    </dxf>
    <dxf>
      <font>
        <color theme="1"/>
      </font>
      <border>
        <bottom style="thin">
          <color theme="0" tint="-0.249946592608417"/>
        </bottom>
        <horizontal style="thin">
          <color theme="0" tint="-0.249946592608417"/>
        </horizontal>
      </border>
    </dxf>
  </dxfs>
  <tableStyles count="3" defaultTableStyle="Assignment schedule" defaultPivotStyle="Assignment Detail">
    <tableStyle name="Assignment Detail" table="0" count="12" xr9:uid="{382A2F6F-44F8-41CF-B556-D6DD44CB93CB}">
      <tableStyleElement type="wholeTable" dxfId="167"/>
      <tableStyleElement type="headerRow" dxfId="166"/>
      <tableStyleElement type="totalRow" dxfId="165"/>
      <tableStyleElement type="firstRowStripe" dxfId="164"/>
      <tableStyleElement type="firstColumnStripe" dxfId="163"/>
      <tableStyleElement type="firstSubtotalRow" dxfId="162"/>
      <tableStyleElement type="secondSubtotalRow" dxfId="161"/>
      <tableStyleElement type="firstRowSubheading" dxfId="160"/>
      <tableStyleElement type="secondRowSubheading" dxfId="159"/>
      <tableStyleElement type="thirdRowSubheading" dxfId="158"/>
      <tableStyleElement type="pageFieldLabels" dxfId="157"/>
      <tableStyleElement type="pageFieldValues" dxfId="156"/>
    </tableStyle>
    <tableStyle name="Assignment detail Slicer" pivot="0" table="0" count="10" xr9:uid="{2A0403F2-3506-4F96-9939-29C2E71E80F7}">
      <tableStyleElement type="wholeTable" dxfId="169"/>
      <tableStyleElement type="headerRow" dxfId="168"/>
    </tableStyle>
    <tableStyle name="Assignment schedule" pivot="0" count="6" xr9:uid="{B5BCAA14-F4C9-4F47-8BE4-41C53F4EF2C1}">
      <tableStyleElement type="wholeTable" dxfId="175"/>
      <tableStyleElement type="headerRow" dxfId="174"/>
      <tableStyleElement type="totalRow" dxfId="173"/>
      <tableStyleElement type="firstColumn" dxfId="172"/>
      <tableStyleElement type="lastColumn" dxfId="171"/>
      <tableStyleElement type="firstColumnStripe" dxfId="170"/>
    </tableStyle>
  </tableStyles>
  <colors>
    <mruColors>
      <color rgb="00F4FAA0"/>
      <color rgb="00FCD692"/>
      <color rgb="00FF9379"/>
      <color rgb="00FF6D4B"/>
      <color rgb="00F32E07"/>
    </mruColors>
  </colors>
  <extLst>
    <ext xmlns:x14="http://schemas.microsoft.com/office/spreadsheetml/2009/9/main" uri="{46F421CA-312F-682f-3DD2-61675219B42D}">
      <x14:dxfs count="8">
        <dxf>
          <font>
            <b val="0"/>
            <i val="0"/>
            <sz val="11"/>
            <color theme="0" tint="-0.499984740745262"/>
          </font>
          <fill>
            <patternFill patternType="solid">
              <bgColor theme="7" tint="0.799981688894314"/>
            </patternFill>
          </fill>
          <border>
            <left style="thin">
              <color theme="0"/>
            </left>
            <right style="thin">
              <color theme="0"/>
            </right>
            <top style="thin">
              <color theme="0"/>
            </top>
            <bottom style="thin">
              <color theme="0"/>
            </bottom>
            <vertical/>
            <horizontal/>
          </border>
        </dxf>
        <dxf>
          <font>
            <b val="0"/>
            <i val="0"/>
            <sz val="11"/>
            <color theme="0"/>
          </font>
          <fill>
            <patternFill patternType="solid">
              <bgColor theme="7"/>
            </patternFill>
          </fill>
          <border>
            <left style="thin">
              <color theme="0"/>
            </left>
            <right style="thin">
              <color theme="0"/>
            </right>
            <top style="thin">
              <color theme="0"/>
            </top>
            <bottom style="thin">
              <color theme="0"/>
            </bottom>
            <vertical/>
            <horizontal/>
          </border>
        </dxf>
        <dxf>
          <font>
            <b val="0"/>
            <i val="0"/>
            <sz val="11"/>
            <color theme="7"/>
          </font>
          <fill>
            <patternFill patternType="solid">
              <bgColor theme="0" tint="-0.14996795556505"/>
            </patternFill>
          </fill>
          <border>
            <left style="thin">
              <color theme="0"/>
            </left>
            <right style="thin">
              <color theme="0"/>
            </right>
            <top style="thin">
              <color theme="0"/>
            </top>
            <bottom style="thin">
              <color theme="0"/>
            </bottom>
            <vertical/>
            <horizontal/>
          </border>
        </dxf>
        <dxf>
          <font>
            <b val="1"/>
            <i val="0"/>
            <sz val="11"/>
            <color theme="0"/>
          </font>
          <fill>
            <patternFill patternType="solid">
              <bgColor theme="7"/>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theme="4" tint="0.799951170384838"/>
              <bgColor theme="7" tint="0.599963377788629"/>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theme="4" tint="0.599993896298105"/>
              <bgColor theme="7" tint="-0.249946592608417"/>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rgb="FFFFFFFF"/>
              <bgColor theme="7" tint="0.599963377788629"/>
            </patternFill>
          </fill>
          <border>
            <left style="thin">
              <color theme="0"/>
            </left>
            <right style="thin">
              <color theme="0"/>
            </right>
            <top style="thin">
              <color theme="0"/>
            </top>
            <bottom style="thin">
              <color theme="0"/>
            </bottom>
            <vertical/>
            <horizontal/>
          </border>
        </dxf>
        <dxf>
          <font>
            <b val="0"/>
            <i val="0"/>
            <sz val="11"/>
            <color theme="0"/>
          </font>
          <fill>
            <patternFill patternType="solid">
              <fgColor rgb="FFFFFFFF"/>
              <bgColor theme="7"/>
            </patternFill>
          </fill>
          <border>
            <left style="thin">
              <color theme="0"/>
            </left>
            <right style="thin">
              <color theme="0"/>
            </right>
            <top style="thin">
              <color theme="0"/>
            </top>
            <bottom style="thin">
              <color theme="0"/>
            </bottom>
            <vertical/>
            <horizontal/>
          </border>
        </dxf>
      </x14:dxfs>
    </ext>
    <ext xmlns:x14="http://schemas.microsoft.com/office/spreadsheetml/2009/9/main" uri="{EB79DEF2-80B8-43e5-95BD-54CBDDF9020C}">
      <x14:slicerStyles defaultSlicerStyle="Assignment detail Slicer">
        <x14:slicerStyle name="Assignment detail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Lst>
</styleSheet>
</file>

<file path=xl/_rels/workbook.xml.rels><?xml version="1.0" encoding="UTF-8" standalone="yes"?>
<Relationships xmlns="http://schemas.openxmlformats.org/package/2006/relationships"><Relationship Id="rId9" Type="http://schemas.microsoft.com/office/2007/relationships/slicerCache" Target="slicerCaches/slicerCache3.xml"/><Relationship Id="rId8" Type="http://schemas.microsoft.com/office/2007/relationships/slicerCache" Target="slicerCaches/slicerCache2.xml"/><Relationship Id="rId7" Type="http://schemas.microsoft.com/office/2007/relationships/slicerCache" Target="slicerCaches/slicerCache1.xml"/><Relationship Id="rId6" Type="http://schemas.openxmlformats.org/officeDocument/2006/relationships/pivotCacheDefinition" Target="pivotCache/pivotCacheDefinition1.xml"/><Relationship Id="rId5" Type="http://schemas.openxmlformats.org/officeDocument/2006/relationships/customXml" Target="../customXml/item3.xml"/><Relationship Id="rId4" Type="http://schemas.openxmlformats.org/officeDocument/2006/relationships/customXml" Target="../customXml/item2.xml"/><Relationship Id="rId3" Type="http://schemas.openxmlformats.org/officeDocument/2006/relationships/customXml" Target="../customXml/item1.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microsoft.com/office/2007/relationships/slicerCache" Target="slicerCaches/slicerCache5.xml"/><Relationship Id="rId10" Type="http://schemas.microsoft.com/office/2007/relationships/slicerCache" Target="slicerCaches/slicerCache4.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5" Type="http://schemas.openxmlformats.org/officeDocument/2006/relationships/image" Target="../media/image2.png"/><Relationship Id="rId4" Type="http://schemas.openxmlformats.org/officeDocument/2006/relationships/hyperlink" Target="https://ko-fi.com/excelnav" TargetMode="External"/><Relationship Id="rId3" Type="http://schemas.openxmlformats.org/officeDocument/2006/relationships/image" Target="../media/image1.png"/><Relationship Id="rId2" Type="http://schemas.openxmlformats.org/officeDocument/2006/relationships/hyperlink" Target="http://www.excelnav.com" TargetMode="External"/><Relationship Id="rId1" Type="http://schemas.openxmlformats.org/officeDocument/2006/relationships/hyperlink" Target="https://excelnav.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15</xdr:col>
      <xdr:colOff>0</xdr:colOff>
      <xdr:row>0</xdr:row>
      <xdr:rowOff>0</xdr:rowOff>
    </xdr:from>
    <xdr:to>
      <xdr:col>21</xdr:col>
      <xdr:colOff>169545</xdr:colOff>
      <xdr:row>2</xdr:row>
      <xdr:rowOff>148590</xdr:rowOff>
    </xdr:to>
    <xdr:grpSp>
      <xdr:nvGrpSpPr>
        <xdr:cNvPr id="3" name="组合 2">
          <a:hlinkClick xmlns:r="http://schemas.openxmlformats.org/officeDocument/2006/relationships" r:id="rId1"/>
        </xdr:cNvPr>
        <xdr:cNvGrpSpPr/>
      </xdr:nvGrpSpPr>
      <xdr:grpSpPr>
        <a:xfrm rot="0">
          <a:off x="14925675" y="0"/>
          <a:ext cx="4284345" cy="941070"/>
          <a:chOff x="26775" y="2399"/>
          <a:chExt cx="6750" cy="1470"/>
        </a:xfrm>
      </xdr:grpSpPr>
      <xdr:sp>
        <xdr:nvSpPr>
          <xdr:cNvPr id="4" name="文本框 3"/>
          <xdr:cNvSpPr txBox="1"/>
        </xdr:nvSpPr>
        <xdr:spPr>
          <a:xfrm>
            <a:off x="26775" y="2399"/>
            <a:ext cx="6750" cy="1471"/>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endParaRPr lang="zh-CN" altLang="en-US" sz="1200"/>
          </a:p>
          <a:p>
            <a:pPr algn="l"/>
            <a:endParaRPr lang="zh-CN" altLang="en-US" sz="1200"/>
          </a:p>
          <a:p>
            <a:pPr algn="l"/>
            <a:endParaRPr lang="zh-CN" altLang="en-US" sz="1200"/>
          </a:p>
          <a:p>
            <a:pPr algn="l"/>
            <a:r>
              <a:rPr lang="zh-CN" altLang="en-US" sz="1200"/>
              <a:t>For More Practical Templates, Please Visit Our Website.​</a:t>
            </a:r>
            <a:endParaRPr lang="zh-CN" altLang="en-US" sz="1200"/>
          </a:p>
        </xdr:txBody>
      </xdr:sp>
      <xdr:pic>
        <xdr:nvPicPr>
          <xdr:cNvPr id="5" name="图片 4" descr="未标题-1">
            <a:hlinkClick xmlns:r="http://schemas.openxmlformats.org/officeDocument/2006/relationships" r:id="rId2"/>
          </xdr:cNvPr>
          <xdr:cNvPicPr>
            <a:picLocks noChangeAspect="1"/>
          </xdr:cNvPicPr>
        </xdr:nvPicPr>
        <xdr:blipFill>
          <a:blip r:embed="rId3"/>
          <a:stretch>
            <a:fillRect/>
          </a:stretch>
        </xdr:blipFill>
        <xdr:spPr>
          <a:xfrm>
            <a:off x="26790" y="2700"/>
            <a:ext cx="2911" cy="600"/>
          </a:xfrm>
          <a:prstGeom prst="rect">
            <a:avLst/>
          </a:prstGeom>
        </xdr:spPr>
      </xdr:pic>
    </xdr:grpSp>
    <xdr:clientData/>
  </xdr:twoCellAnchor>
  <xdr:twoCellAnchor>
    <xdr:from>
      <xdr:col>15</xdr:col>
      <xdr:colOff>9525</xdr:colOff>
      <xdr:row>2</xdr:row>
      <xdr:rowOff>212090</xdr:rowOff>
    </xdr:from>
    <xdr:to>
      <xdr:col>22</xdr:col>
      <xdr:colOff>589915</xdr:colOff>
      <xdr:row>10</xdr:row>
      <xdr:rowOff>241935</xdr:rowOff>
    </xdr:to>
    <xdr:grpSp>
      <xdr:nvGrpSpPr>
        <xdr:cNvPr id="7" name="组合 6"/>
        <xdr:cNvGrpSpPr/>
      </xdr:nvGrpSpPr>
      <xdr:grpSpPr>
        <a:xfrm>
          <a:off x="14935200" y="1004570"/>
          <a:ext cx="5380990" cy="2803525"/>
          <a:chOff x="23490" y="1564"/>
          <a:chExt cx="8474" cy="4412"/>
        </a:xfrm>
      </xdr:grpSpPr>
      <xdr:sp>
        <xdr:nvSpPr>
          <xdr:cNvPr id="2" name="文本框 1">
            <a:hlinkClick xmlns:r="http://schemas.openxmlformats.org/officeDocument/2006/relationships" r:id="rId4"/>
          </xdr:cNvPr>
          <xdr:cNvSpPr txBox="1"/>
        </xdr:nvSpPr>
        <xdr:spPr>
          <a:xfrm>
            <a:off x="23490" y="1564"/>
            <a:ext cx="8475" cy="4413"/>
          </a:xfrm>
          <a:prstGeom prst="rect">
            <a:avLst/>
          </a:prstGeom>
          <a:noFill/>
          <a:ln w="9525" cmpd="sng">
            <a:noFill/>
          </a:ln>
          <a:extLst>
            <a:ext uri="{909E8E84-426E-40DD-AFC4-6F175D3DCCD1}">
              <a14:hiddenFill xmlns:a14="http://schemas.microsoft.com/office/drawing/2010/main">
                <a:solidFill>
                  <a:schemeClr val="lt1"/>
                </a:solidFill>
              </a14:hiddenFill>
            </a:ext>
          </a:ex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zh-CN" altLang="en-US" sz="1200"/>
              <a:t>Enjoying this template?​​</a:t>
            </a:r>
            <a:endParaRPr lang="zh-CN" altLang="en-US" sz="1200"/>
          </a:p>
          <a:p>
            <a:pPr algn="l"/>
            <a:r>
              <a:rPr lang="zh-CN" altLang="en-US" sz="1200"/>
              <a:t>This template is completely free. If it saved you time or helped your business, consider buying me a coffee to support the creation of more free resources!</a:t>
            </a:r>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endParaRPr lang="zh-CN" altLang="en-US" sz="1100"/>
          </a:p>
          <a:p>
            <a:pPr algn="l"/>
            <a:r>
              <a:rPr lang="zh-CN" altLang="en-US" sz="1200"/>
              <a:t>​Scan or visit:​​ ko-fi.com/</a:t>
            </a:r>
            <a:r>
              <a:rPr lang="en-US" altLang="zh-CN" sz="1200"/>
              <a:t>excelnav</a:t>
            </a:r>
            <a:endParaRPr lang="en-US" altLang="zh-CN" sz="1100"/>
          </a:p>
          <a:p>
            <a:pPr algn="l"/>
            <a:r>
              <a:rPr lang="zh-CN" altLang="en-US" sz="1600" b="1"/>
              <a:t>Thank you for your support!</a:t>
            </a:r>
            <a:endParaRPr lang="zh-CN" altLang="en-US" sz="1600" b="1"/>
          </a:p>
        </xdr:txBody>
      </xdr:sp>
      <xdr:pic>
        <xdr:nvPicPr>
          <xdr:cNvPr id="6" name="图片 5" descr="kofi"/>
          <xdr:cNvPicPr>
            <a:picLocks noChangeAspect="1"/>
          </xdr:cNvPicPr>
        </xdr:nvPicPr>
        <xdr:blipFill>
          <a:blip r:embed="rId5"/>
          <a:stretch>
            <a:fillRect/>
          </a:stretch>
        </xdr:blipFill>
        <xdr:spPr>
          <a:xfrm>
            <a:off x="23505" y="2490"/>
            <a:ext cx="2175" cy="2195"/>
          </a:xfrm>
          <a:prstGeom prst="rect">
            <a:avLst/>
          </a:prstGeom>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85725</xdr:colOff>
      <xdr:row>2</xdr:row>
      <xdr:rowOff>9525</xdr:rowOff>
    </xdr:from>
    <xdr:to>
      <xdr:col>14</xdr:col>
      <xdr:colOff>142875</xdr:colOff>
      <xdr:row>10</xdr:row>
      <xdr:rowOff>123825</xdr:rowOff>
    </xdr:to>
    <mc:AlternateContent xmlns:mc="http://schemas.openxmlformats.org/markup-compatibility/2006">
      <mc:Choice xmlns:a14="http://schemas.microsoft.com/office/drawing/2010/main" Requires="a14">
        <xdr:graphicFrame>
          <xdr:nvGraphicFramePr>
            <xdr:cNvPr id="10" name="Course" descr="Slicer to filter PivotTable data based on Course"/>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mlns="">
        <xdr:sp macro="" textlink="">
          <xdr:nvSpPr>
            <xdr:cNvPr id="0" name=""/>
            <xdr:cNvSpPr>
              <a:spLocks noTextEdit="1"/>
            </xdr:cNvSpPr>
          </xdr:nvSpPr>
          <xdr:spPr>
            <a:xfrm>
              <a:off x="12481560" y="1122045"/>
              <a:ext cx="1547495" cy="1733550"/>
            </a:xfrm>
            <a:prstGeom prst="rect">
              <a:avLst/>
            </a:prstGeom>
            <a:solidFill>
              <a:prstClr val="white"/>
            </a:solidFill>
            <a:ln w="1">
              <a:solidFill>
                <a:prstClr val="green"/>
              </a:solidFill>
            </a:ln>
          </xdr:spPr>
          <xdr:txBody>
            <a:bodyPr vertOverflow="clip" horzOverflow="clip"/>
            <a:lstStyle/>
            <a:p>
              <a:r>
                <a:rPr sz="1100"/>
                <a:t>此形状表示切片器。
当前版本不支持切片器，请升级到最新版的WPS。</a:t>
              </a:r>
            </a:p>
          </xdr:txBody>
        </xdr:sp>
      </mc:Fallback>
    </mc:AlternateContent>
    <xdr:clientData/>
  </xdr:twoCellAnchor>
  <xdr:twoCellAnchor editAs="oneCell">
    <xdr:from>
      <xdr:col>8</xdr:col>
      <xdr:colOff>38100</xdr:colOff>
      <xdr:row>2</xdr:row>
      <xdr:rowOff>9525</xdr:rowOff>
    </xdr:from>
    <xdr:to>
      <xdr:col>10</xdr:col>
      <xdr:colOff>0</xdr:colOff>
      <xdr:row>10</xdr:row>
      <xdr:rowOff>161925</xdr:rowOff>
    </xdr:to>
    <mc:AlternateContent xmlns:mc="http://schemas.openxmlformats.org/markup-compatibility/2006">
      <mc:Choice xmlns:a14="http://schemas.microsoft.com/office/drawing/2010/main" Requires="a14">
        <xdr:graphicFrame>
          <xdr:nvGraphicFramePr>
            <xdr:cNvPr id="2" name="Assignment" descr="Slicer to filter PivotTable data based on Assignment"/>
            <xdr:cNvGraphicFramePr/>
          </xdr:nvGraphicFramePr>
          <xdr:xfrm>
            <a:off x="0" y="0"/>
            <a:ext cx="0" cy="0"/>
          </xdr:xfrm>
          <a:graphic>
            <a:graphicData uri="http://schemas.microsoft.com/office/drawing/2010/slicer">
              <sle:slicer xmlns:sle="http://schemas.microsoft.com/office/drawing/2010/slicer" name="Assignment"/>
            </a:graphicData>
          </a:graphic>
        </xdr:graphicFrame>
      </mc:Choice>
      <mc:Fallback xmlns="">
        <xdr:sp macro="" textlink="">
          <xdr:nvSpPr>
            <xdr:cNvPr id="0" name=""/>
            <xdr:cNvSpPr>
              <a:spLocks noTextEdit="1"/>
            </xdr:cNvSpPr>
          </xdr:nvSpPr>
          <xdr:spPr>
            <a:xfrm>
              <a:off x="9215755" y="1122045"/>
              <a:ext cx="1570990" cy="1771650"/>
            </a:xfrm>
            <a:prstGeom prst="rect">
              <a:avLst/>
            </a:prstGeom>
            <a:solidFill>
              <a:prstClr val="white"/>
            </a:solidFill>
            <a:ln w="1">
              <a:solidFill>
                <a:prstClr val="green"/>
              </a:solidFill>
            </a:ln>
          </xdr:spPr>
          <xdr:txBody>
            <a:bodyPr vertOverflow="clip" horzOverflow="clip"/>
            <a:lstStyle/>
            <a:p>
              <a:r>
                <a:rPr sz="1100"/>
                <a:t>此形状表示切片器。
当前版本不支持切片器，请升级到最新版的WPS。</a:t>
              </a:r>
            </a:p>
          </xdr:txBody>
        </xdr:sp>
      </mc:Fallback>
    </mc:AlternateContent>
    <xdr:clientData/>
  </xdr:twoCellAnchor>
  <xdr:twoCellAnchor editAs="oneCell">
    <xdr:from>
      <xdr:col>10</xdr:col>
      <xdr:colOff>42863</xdr:colOff>
      <xdr:row>2</xdr:row>
      <xdr:rowOff>9525</xdr:rowOff>
    </xdr:from>
    <xdr:to>
      <xdr:col>12</xdr:col>
      <xdr:colOff>4763</xdr:colOff>
      <xdr:row>10</xdr:row>
      <xdr:rowOff>171450</xdr:rowOff>
    </xdr:to>
    <mc:AlternateContent xmlns:mc="http://schemas.openxmlformats.org/markup-compatibility/2006">
      <mc:Choice xmlns:a14="http://schemas.microsoft.com/office/drawing/2010/main" Requires="a14">
        <xdr:graphicFrame>
          <xdr:nvGraphicFramePr>
            <xdr:cNvPr id="3" name="Started on" descr="Slicer to filter PivotTable data based on Start on date"/>
            <xdr:cNvGraphicFramePr/>
          </xdr:nvGraphicFramePr>
          <xdr:xfrm>
            <a:off x="0" y="0"/>
            <a:ext cx="0" cy="0"/>
          </xdr:xfrm>
          <a:graphic>
            <a:graphicData uri="http://schemas.microsoft.com/office/drawing/2010/slicer">
              <sle:slicer xmlns:sle="http://schemas.microsoft.com/office/drawing/2010/slicer" name="Started on"/>
            </a:graphicData>
          </a:graphic>
        </xdr:graphicFrame>
      </mc:Choice>
      <mc:Fallback xmlns="">
        <xdr:sp macro="" textlink="">
          <xdr:nvSpPr>
            <xdr:cNvPr id="0" name=""/>
            <xdr:cNvSpPr>
              <a:spLocks noTextEdit="1"/>
            </xdr:cNvSpPr>
          </xdr:nvSpPr>
          <xdr:spPr>
            <a:xfrm>
              <a:off x="10829290" y="1122045"/>
              <a:ext cx="1570990" cy="1781175"/>
            </a:xfrm>
            <a:prstGeom prst="rect">
              <a:avLst/>
            </a:prstGeom>
            <a:solidFill>
              <a:prstClr val="white"/>
            </a:solidFill>
            <a:ln w="1">
              <a:solidFill>
                <a:prstClr val="green"/>
              </a:solidFill>
            </a:ln>
          </xdr:spPr>
          <xdr:txBody>
            <a:bodyPr vertOverflow="clip" horzOverflow="clip"/>
            <a:lstStyle/>
            <a:p>
              <a:r>
                <a:rPr sz="1100"/>
                <a:t>此形状表示切片器。
当前版本不支持切片器，请升级到最新版的WPS。</a:t>
              </a:r>
            </a:p>
          </xdr:txBody>
        </xdr:sp>
      </mc:Fallback>
    </mc:AlternateContent>
    <xdr:clientData/>
  </xdr:twoCellAnchor>
  <xdr:twoCellAnchor editAs="oneCell">
    <xdr:from>
      <xdr:col>8</xdr:col>
      <xdr:colOff>38100</xdr:colOff>
      <xdr:row>12</xdr:row>
      <xdr:rowOff>104775</xdr:rowOff>
    </xdr:from>
    <xdr:to>
      <xdr:col>10</xdr:col>
      <xdr:colOff>0</xdr:colOff>
      <xdr:row>19</xdr:row>
      <xdr:rowOff>142875</xdr:rowOff>
    </xdr:to>
    <mc:AlternateContent xmlns:mc="http://schemas.openxmlformats.org/markup-compatibility/2006">
      <mc:Choice xmlns:a14="http://schemas.microsoft.com/office/drawing/2010/main" Requires="a14">
        <xdr:graphicFrame>
          <xdr:nvGraphicFramePr>
            <xdr:cNvPr id="4" name="Due on" descr="Slicer to filter PivotTable data based on Due date"/>
            <xdr:cNvGraphicFramePr/>
          </xdr:nvGraphicFramePr>
          <xdr:xfrm>
            <a:off x="0" y="0"/>
            <a:ext cx="0" cy="0"/>
          </xdr:xfrm>
          <a:graphic>
            <a:graphicData uri="http://schemas.microsoft.com/office/drawing/2010/slicer">
              <sle:slicer xmlns:sle="http://schemas.microsoft.com/office/drawing/2010/slicer" name="Due on"/>
            </a:graphicData>
          </a:graphic>
        </xdr:graphicFrame>
      </mc:Choice>
      <mc:Fallback xmlns="">
        <xdr:sp macro="" textlink="">
          <xdr:nvSpPr>
            <xdr:cNvPr id="0" name=""/>
            <xdr:cNvSpPr>
              <a:spLocks noTextEdit="1"/>
            </xdr:cNvSpPr>
          </xdr:nvSpPr>
          <xdr:spPr>
            <a:xfrm>
              <a:off x="9215755" y="3217545"/>
              <a:ext cx="1570990" cy="2133600"/>
            </a:xfrm>
            <a:prstGeom prst="rect">
              <a:avLst/>
            </a:prstGeom>
            <a:solidFill>
              <a:prstClr val="white"/>
            </a:solidFill>
            <a:ln w="1">
              <a:solidFill>
                <a:prstClr val="green"/>
              </a:solidFill>
            </a:ln>
          </xdr:spPr>
          <xdr:txBody>
            <a:bodyPr vertOverflow="clip" horzOverflow="clip"/>
            <a:lstStyle/>
            <a:p>
              <a:r>
                <a:rPr sz="1100"/>
                <a:t>此形状表示切片器。
当前版本不支持切片器，请升级到最新版的WPS。</a:t>
              </a:r>
            </a:p>
          </xdr:txBody>
        </xdr:sp>
      </mc:Fallback>
    </mc:AlternateContent>
    <xdr:clientData/>
  </xdr:twoCellAnchor>
  <xdr:twoCellAnchor editAs="oneCell">
    <xdr:from>
      <xdr:col>10</xdr:col>
      <xdr:colOff>52388</xdr:colOff>
      <xdr:row>12</xdr:row>
      <xdr:rowOff>104775</xdr:rowOff>
    </xdr:from>
    <xdr:to>
      <xdr:col>12</xdr:col>
      <xdr:colOff>14288</xdr:colOff>
      <xdr:row>19</xdr:row>
      <xdr:rowOff>142875</xdr:rowOff>
    </xdr:to>
    <mc:AlternateContent xmlns:mc="http://schemas.openxmlformats.org/markup-compatibility/2006">
      <mc:Choice xmlns:a14="http://schemas.microsoft.com/office/drawing/2010/main" Requires="a14">
        <xdr:graphicFrame>
          <xdr:nvGraphicFramePr>
            <xdr:cNvPr id="7" name="Progress" descr="Slicer to filter PivotTable data based on Progress percentage"/>
            <xdr:cNvGraphicFramePr/>
          </xdr:nvGraphicFramePr>
          <xdr:xfrm>
            <a:off x="0" y="0"/>
            <a:ext cx="0" cy="0"/>
          </xdr:xfrm>
          <a:graphic>
            <a:graphicData uri="http://schemas.microsoft.com/office/drawing/2010/slicer">
              <sle:slicer xmlns:sle="http://schemas.microsoft.com/office/drawing/2010/slicer" name="Progress"/>
            </a:graphicData>
          </a:graphic>
        </xdr:graphicFrame>
      </mc:Choice>
      <mc:Fallback xmlns="">
        <xdr:sp macro="" textlink="">
          <xdr:nvSpPr>
            <xdr:cNvPr id="0" name=""/>
            <xdr:cNvSpPr>
              <a:spLocks noTextEdit="1"/>
            </xdr:cNvSpPr>
          </xdr:nvSpPr>
          <xdr:spPr>
            <a:xfrm>
              <a:off x="10838815" y="3217545"/>
              <a:ext cx="1570990" cy="2133600"/>
            </a:xfrm>
            <a:prstGeom prst="rect">
              <a:avLst/>
            </a:prstGeom>
            <a:solidFill>
              <a:prstClr val="white"/>
            </a:solidFill>
            <a:ln w="1">
              <a:solidFill>
                <a:prstClr val="green"/>
              </a:solidFill>
            </a:ln>
          </xdr:spPr>
          <xdr:txBody>
            <a:bodyPr vertOverflow="clip" horzOverflow="clip"/>
            <a:lstStyle/>
            <a:p>
              <a:r>
                <a:rPr sz="1100"/>
                <a:t>此形状表示切片器。
当前版本不支持切片器，请升级到最新版的WPS。</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createdVersion="5" refreshedVersion="5" minRefreshableVersion="3" refreshedDate="45926.3702083333" refreshedBy="Administrator" recordCount="12">
  <cacheSource type="worksheet">
    <worksheetSource name="Assignments"/>
  </cacheSource>
  <cacheFields count="7">
    <cacheField name="Assignment" numFmtId="0">
      <sharedItems count="25">
        <s v="Assignment 1"/>
        <s v="Assignment 2"/>
        <s v="Assignment 3"/>
        <s v="Assignment 4"/>
        <s v="Assignment 5"/>
        <s v="Assignment 6"/>
        <s v="Assignment 7"/>
        <s v="Assignment 8"/>
        <s v="Assignment 9"/>
        <s v="Project 1" u="1"/>
        <s v="Project 2" u="1"/>
        <s v="Project 3" u="1"/>
        <s v="Project 4" u="1"/>
        <s v="Project 5" u="1"/>
        <s v="Project 6" u="1"/>
        <s v="Project 7" u="1"/>
        <s v="Project 8" u="1"/>
        <s v="Project 9" u="1"/>
        <s v="Project 10" u="1"/>
        <s v="Project 11" u="1"/>
        <s v="Project 12" u="1"/>
        <s v="Project 13" u="1"/>
        <s v="Project 14" u="1"/>
        <s v="Project 15" u="1"/>
        <s v="Project 17" u="1"/>
      </sharedItems>
    </cacheField>
    <cacheField name="Course" numFmtId="0">
      <sharedItems count="12">
        <s v="Basic Life Support "/>
        <s v="Anatomy and Physiology"/>
        <s v="EMT Training"/>
        <s v="Basic Life Support" u="1"/>
        <s v="Basic Life Support 2" u="1"/>
        <s v="Emergency Medical Technician (EMT) Training" u="1"/>
        <s v="Paramedic 1" u="1"/>
        <s v="Paramedic 2" u="1"/>
        <s v="Paramedic 3" u="1"/>
        <s v="Paramedic 6" u="1"/>
        <s v="Paramedic 4" u="1"/>
        <s v="Paramedic 5" u="1"/>
      </sharedItems>
    </cacheField>
    <cacheField name="Instructor" numFmtId="0">
      <sharedItems count="11">
        <s v="Cora Thomas"/>
        <s v="Gilbert Lacroix"/>
        <s v="Hank Kolowsky"/>
        <s v="Instructor 1" u="1"/>
        <s v="Instructor 2" u="1"/>
        <s v="Instructor 3" u="1"/>
        <s v="Instructor 4" u="1"/>
        <s v="Darren Parker" u="1"/>
        <s v="Wei Yu" u="1"/>
        <s v="Ken Myer" u="1"/>
        <s v="Arno Harteveld" u="1"/>
      </sharedItems>
    </cacheField>
    <cacheField name="Started on" numFmtId="14">
      <sharedItems containsSemiMixedTypes="0" containsString="0" containsNonDate="0" containsDate="1" minDate="2011-01-01T00:00:00" maxDate="2025-09-16T00:00:00" count="129">
        <d v="2025-08-27T00:00:00"/>
        <d v="2025-09-06T00:00:00"/>
        <d v="2025-09-11T00:00:00"/>
        <d v="2025-07-28T00:00:00"/>
        <d v="2025-09-01T00:00:00"/>
        <d v="2025-08-23T00:00:00"/>
        <d v="2025-09-04T00:00:00"/>
        <d v="2025-09-16T00:00:00"/>
        <d v="2025-08-07T00:00:00"/>
        <d v="2025-09-13T00:00:00"/>
        <d v="2025-08-29T00:00:00"/>
        <d v="2023-12-01T00:00:00" u="1"/>
        <d v="2023-12-11T00:00:00" u="1"/>
        <d v="2023-12-16T00:00:00" u="1"/>
        <d v="2023-11-01T00:00:00" u="1"/>
        <d v="2023-12-06T00:00:00" u="1"/>
        <d v="2023-11-27T00:00:00" u="1"/>
        <d v="2023-12-09T00:00:00" u="1"/>
        <d v="2023-12-21T00:00:00" u="1"/>
        <d v="2023-11-11T00:00:00" u="1"/>
        <d v="2023-12-18T00:00:00" u="1"/>
        <d v="2023-12-03T00:00:00" u="1"/>
        <d v="2023-10-29T00:00:00" u="1"/>
        <d v="2023-11-08T00:00:00" u="1"/>
        <d v="2023-11-13T00:00:00" u="1"/>
        <d v="2023-09-29T00:00:00" u="1"/>
        <d v="2023-11-03T00:00:00" u="1"/>
        <d v="2023-10-25T00:00:00" u="1"/>
        <d v="2023-11-06T00:00:00" u="1"/>
        <d v="2023-11-18T00:00:00" u="1"/>
        <d v="2023-10-09T00:00:00" u="1"/>
        <d v="2023-11-15T00:00:00" u="1"/>
        <d v="2023-10-31T00:00:00" u="1"/>
        <d v="2023-10-21T00:00:00" u="1"/>
        <d v="2023-11-05T00:00:00" u="1"/>
        <d v="2023-09-21T00:00:00" u="1"/>
        <d v="2023-10-26T00:00:00" u="1"/>
        <d v="2023-10-17T00:00:00" u="1"/>
        <d v="2023-11-10T00:00:00" u="1"/>
        <d v="2023-10-01T00:00:00" u="1"/>
        <d v="2023-11-07T00:00:00" u="1"/>
        <d v="2023-10-23T00:00:00" u="1"/>
        <d v="2017-11-28T00:00:00" u="1"/>
        <d v="2017-12-08T00:00:00" u="1"/>
        <d v="2017-12-13T00:00:00" u="1"/>
        <d v="2017-10-29T00:00:00" u="1"/>
        <d v="2017-12-03T00:00:00" u="1"/>
        <d v="2017-11-24T00:00:00" u="1"/>
        <d v="2017-12-06T00:00:00" u="1"/>
        <d v="2017-12-18T00:00:00" u="1"/>
        <d v="2017-11-08T00:00:00" u="1"/>
        <d v="2017-12-15T00:00:00" u="1"/>
        <d v="2017-11-30T00:00:00" u="1"/>
        <d v="2013-10-24T00:00:00" u="1"/>
        <d v="2011-01-10T00:00:00" u="1"/>
        <d v="2013-10-20T00:00:00" u="1"/>
        <d v="2013-11-01T00:00:00" u="1"/>
        <d v="2011-01-06T00:00:00" u="1"/>
        <d v="2017-11-01T00:00:00" u="1"/>
        <d v="2011-01-02T00:00:00" u="1"/>
        <d v="2013-09-23T00:00:00" u="1"/>
        <d v="2013-12-21T00:00:00" u="1"/>
        <d v="2013-12-09T00:00:00" u="1"/>
        <d v="2017-12-05T00:00:00" u="1"/>
        <d v="2013-12-01T00:00:00" u="1"/>
        <d v="2017-11-20T00:00:00" u="1"/>
        <d v="2017-12-01T00:00:00" u="1"/>
        <d v="2013-10-31T00:00:00" u="1"/>
        <d v="2017-11-16T00:00:00" u="1"/>
        <d v="2013-11-12T00:00:00" u="1"/>
        <d v="2017-10-31T00:00:00" u="1"/>
        <d v="2013-10-27T00:00:00" u="1"/>
        <d v="2013-11-08T00:00:00" u="1"/>
        <d v="2011-01-13T00:00:00" u="1"/>
        <d v="2013-10-23T00:00:00" u="1"/>
        <d v="2013-11-04T00:00:00" u="1"/>
        <d v="2011-01-09T00:00:00" u="1"/>
        <d v="2013-10-19T00:00:00" u="1"/>
        <d v="2017-11-04T00:00:00" u="1"/>
        <d v="2017-10-19T00:00:00" u="1"/>
        <d v="2011-01-05T00:00:00" u="1"/>
        <d v="2011-01-01T00:00:00" u="1"/>
        <d v="2013-09-22T00:00:00" u="1"/>
        <d v="2013-10-03T00:00:00" u="1"/>
        <d v="2013-09-18T00:00:00" u="1"/>
        <d v="2013-12-16T00:00:00" u="1"/>
        <d v="2013-11-27T00:00:00" u="1"/>
        <d v="2017-11-23T00:00:00" u="1"/>
        <d v="2013-10-30T00:00:00" u="1"/>
        <d v="2013-11-11T00:00:00" u="1"/>
        <d v="2013-10-26T00:00:00" u="1"/>
        <d v="2013-11-07T00:00:00" u="1"/>
        <d v="2011-01-12T00:00:00" u="1"/>
        <d v="2013-10-22T00:00:00" u="1"/>
        <d v="2017-10-22T00:00:00" u="1"/>
        <d v="2011-01-08T00:00:00" u="1"/>
        <d v="2013-10-18T00:00:00" u="1"/>
        <d v="2011-01-04T00:00:00" u="1"/>
        <d v="2013-10-14T00:00:00" u="1"/>
        <d v="2013-10-02T00:00:00" u="1"/>
        <d v="2013-12-11T00:00:00" u="1"/>
        <d v="2017-12-11T00:00:00" u="1"/>
        <d v="2017-11-26T00:00:00" u="1"/>
        <d v="2017-12-07T00:00:00" u="1"/>
        <d v="2013-12-03T00:00:00" u="1"/>
        <d v="2017-11-22T00:00:00" u="1"/>
        <d v="2017-11-18T00:00:00" u="1"/>
        <d v="2011-01-15T00:00:00" u="1"/>
        <d v="2013-10-25T00:00:00" u="1"/>
        <d v="2017-11-10T00:00:00" u="1"/>
        <d v="2013-11-06T00:00:00" u="1"/>
        <d v="2011-01-11T00:00:00" u="1"/>
        <d v="2013-11-02T00:00:00" u="1"/>
        <d v="2017-10-21T00:00:00" u="1"/>
        <d v="2011-01-07T00:00:00" u="1"/>
        <d v="2011-01-03T00:00:00" u="1"/>
        <d v="2013-09-28T00:00:00" u="1"/>
        <d v="2017-10-09T00:00:00" u="1"/>
        <d v="2013-12-18T00:00:00" u="1"/>
        <d v="2017-11-29T00:00:00" u="1"/>
        <d v="2017-12-10T00:00:00" u="1"/>
        <d v="2013-12-06T00:00:00" u="1"/>
        <d v="2017-11-25T00:00:00" u="1"/>
        <d v="2017-11-21T00:00:00" u="1"/>
        <d v="2017-11-17T00:00:00" u="1"/>
        <d v="2013-10-28T00:00:00" u="1"/>
        <d v="2017-11-13T00:00:00" u="1"/>
        <d v="2013-11-09T00:00:00" u="1"/>
        <d v="2011-01-14T00:00:00" u="1"/>
      </sharedItems>
    </cacheField>
    <cacheField name="Due on" numFmtId="14">
      <sharedItems containsSemiMixedTypes="0" containsString="0" containsNonDate="0" containsDate="1" minDate="2012-11-14T00:00:00" maxDate="2025-12-15T00:00:00" count="227">
        <d v="2025-10-26T00:00:00"/>
        <d v="2025-11-25T00:00:00"/>
        <d v="2025-11-07T00:00:00"/>
        <d v="2025-11-05T00:00:00"/>
        <d v="2025-10-16T00:00:00"/>
        <d v="2025-12-15T00:00:00"/>
        <d v="2025-10-20T00:00:00"/>
        <d v="2025-11-15T00:00:00"/>
        <d v="2025-10-14T00:00:00"/>
        <d v="2025-11-20T00:00:00"/>
        <d v="2025-11-09T00:00:00"/>
        <d v="2024-01-30T00:00:00" u="1"/>
        <d v="2024-02-29T00:00:00" u="1"/>
        <d v="2024-02-11T00:00:00" u="1"/>
        <d v="2024-02-09T00:00:00" u="1"/>
        <d v="2024-01-20T00:00:00" u="1"/>
        <d v="2024-03-20T00:00:00" u="1"/>
        <d v="2024-01-24T00:00:00" u="1"/>
        <d v="2024-02-19T00:00:00" u="1"/>
        <d v="2024-01-18T00:00:00" u="1"/>
        <d v="2024-02-24T00:00:00" u="1"/>
        <d v="2024-02-13T00:00:00" u="1"/>
        <d v="2023-12-28T00:00:00" u="1"/>
        <d v="2024-01-27T00:00:00" u="1"/>
        <d v="2024-01-09T00:00:00" u="1"/>
        <d v="2024-01-07T00:00:00" u="1"/>
        <d v="2023-12-18T00:00:00" u="1"/>
        <d v="2024-02-16T00:00:00" u="1"/>
        <d v="2023-12-22T00:00:00" u="1"/>
        <d v="2024-01-17T00:00:00" u="1"/>
        <d v="2023-12-16T00:00:00" u="1"/>
        <d v="2024-01-22T00:00:00" u="1"/>
        <d v="2024-01-11T00:00:00" u="1"/>
        <d v="2023-12-20T00:00:00" u="1"/>
        <d v="2024-01-19T00:00:00" u="1"/>
        <d v="2024-01-01T00:00:00" u="1"/>
        <d v="2023-12-30T00:00:00" u="1"/>
        <d v="2023-12-10T00:00:00" u="1"/>
        <d v="2024-02-08T00:00:00" u="1"/>
        <d v="2023-12-14T00:00:00" u="1"/>
        <d v="2023-12-08T00:00:00" u="1"/>
        <d v="2024-01-14T00:00:00" u="1"/>
        <d v="2024-01-03T00:00:00" u="1"/>
        <d v="2018-01-27T00:00:00" u="1"/>
        <d v="2018-02-26T00:00:00" u="1"/>
        <d v="2018-02-08T00:00:00" u="1"/>
        <d v="2018-02-06T00:00:00" u="1"/>
        <d v="2018-01-17T00:00:00" u="1"/>
        <d v="2018-03-18T00:00:00" u="1"/>
        <d v="2018-01-21T00:00:00" u="1"/>
        <d v="2018-02-16T00:00:00" u="1"/>
        <d v="2018-01-15T00:00:00" u="1"/>
        <d v="2018-02-21T00:00:00" u="1"/>
        <d v="2018-02-10T00:00:00" u="1"/>
        <d v="2013-10-24T00:00:00" u="1"/>
        <d v="2013-01-14T00:00:00" u="1"/>
        <d v="2013-11-05T00:00:00" u="1"/>
        <d v="2013-07-18T00:00:00" u="1"/>
        <d v="2018-01-14T00:00:00" u="1"/>
        <d v="2014-01-10T00:00:00" u="1"/>
        <d v="2013-11-01T00:00:00" u="1"/>
        <d v="2018-01-10T00:00:00" u="1"/>
        <d v="2013-10-16T00:00:00" u="1"/>
        <d v="2014-01-06T00:00:00" u="1"/>
        <d v="2013-07-10T00:00:00" u="1"/>
        <d v="2013-10-12T00:00:00" u="1"/>
        <d v="2013-07-06T00:00:00" u="1"/>
        <d v="2013-10-08T00:00:00" u="1"/>
        <d v="2012-12-25T00:00:00" u="1"/>
        <d v="2013-10-04T00:00:00" u="1"/>
        <d v="2013-09-15T00:00:00" u="1"/>
        <d v="2018-03-11T00:00:00" u="1"/>
        <d v="2013-12-17T00:00:00" u="1"/>
        <d v="2014-03-07T00:00:00" u="1"/>
        <d v="2013-02-22T00:00:00" u="1"/>
        <d v="2013-09-11T00:00:00" u="1"/>
        <d v="2013-08-26T00:00:00" u="1"/>
        <d v="2013-08-22T00:00:00" u="1"/>
        <d v="2012-11-24T00:00:00" u="1"/>
        <d v="2018-02-18T00:00:00" u="1"/>
        <d v="2014-02-14T00:00:00" u="1"/>
        <d v="2012-12-05T00:00:00" u="1"/>
        <d v="2018-02-14T00:00:00" u="1"/>
        <d v="2014-02-10T00:00:00" u="1"/>
        <d v="2018-01-29T00:00:00" u="1"/>
        <d v="2013-12-01T00:00:00" u="1"/>
        <d v="2014-01-25T00:00:00" u="1"/>
        <d v="2013-11-16T00:00:00" u="1"/>
        <d v="2014-01-21T00:00:00" u="1"/>
        <d v="2013-11-12T00:00:00" u="1"/>
        <d v="2013-02-02T00:00:00" u="1"/>
        <d v="2018-02-02T00:00:00" u="1"/>
        <d v="2013-01-13T00:00:00" u="1"/>
        <d v="2013-08-02T00:00:00" u="1"/>
        <d v="2013-11-04T00:00:00" u="1"/>
        <d v="2014-04-15T00:00:00" u="1"/>
        <d v="2013-07-17T00:00:00" u="1"/>
        <d v="2018-01-13T00:00:00" u="1"/>
        <d v="2013-07-13T00:00:00" u="1"/>
        <d v="2018-01-09T00:00:00" u="1"/>
        <d v="2013-10-15T00:00:00" u="1"/>
        <d v="2014-03-26T00:00:00" u="1"/>
        <d v="2014-01-05T00:00:00" u="1"/>
        <d v="2013-10-11T00:00:00" u="1"/>
        <d v="2014-01-01T00:00:00" u="1"/>
        <d v="2013-04-03T00:00:00" u="1"/>
        <d v="2013-09-26T00:00:00" u="1"/>
        <d v="2018-01-01T00:00:00" u="1"/>
        <d v="2017-12-28T00:00:00" u="1"/>
        <d v="2013-09-22T00:00:00" u="1"/>
        <d v="2012-12-24T00:00:00" u="1"/>
        <d v="2013-03-14T00:00:00" u="1"/>
        <d v="2013-09-18T00:00:00" u="1"/>
        <d v="2013-09-14T00:00:00" u="1"/>
        <d v="2014-02-25T00:00:00" u="1"/>
        <d v="2018-03-10T00:00:00" u="1"/>
        <d v="2013-12-16T00:00:00" u="1"/>
        <d v="2013-08-29T00:00:00" u="1"/>
        <d v="2014-03-06T00:00:00" u="1"/>
        <d v="2013-12-12T00:00:00" u="1"/>
        <d v="2013-08-25T00:00:00" u="1"/>
        <d v="2014-03-02T00:00:00" u="1"/>
        <d v="2013-02-13T00:00:00" u="1"/>
        <d v="2014-02-13T00:00:00" u="1"/>
        <d v="2012-12-04T00:00:00" u="1"/>
        <d v="2013-08-17T00:00:00" u="1"/>
        <d v="2018-02-13T00:00:00" u="1"/>
        <d v="2014-02-09T00:00:00" u="1"/>
        <d v="2013-01-24T00:00:00" u="1"/>
        <d v="2013-08-13T00:00:00" u="1"/>
        <d v="2014-01-24T00:00:00" u="1"/>
        <d v="2012-11-15T00:00:00" u="1"/>
        <d v="2018-02-09T00:00:00" u="1"/>
        <d v="2013-11-15T00:00:00" u="1"/>
        <d v="2013-07-28T00:00:00" u="1"/>
        <d v="2014-02-05T00:00:00" u="1"/>
        <d v="2013-08-09T00:00:00" u="1"/>
        <d v="2014-01-20T00:00:00" u="1"/>
        <d v="2013-11-11T00:00:00" u="1"/>
        <d v="2018-01-20T00:00:00" u="1"/>
        <d v="2013-10-26T00:00:00" u="1"/>
        <d v="2013-08-05T00:00:00" u="1"/>
        <d v="2014-01-16T00:00:00" u="1"/>
        <d v="2018-02-01T00:00:00" u="1"/>
        <d v="2013-11-07T00:00:00" u="1"/>
        <d v="2013-07-20T00:00:00" u="1"/>
        <d v="2013-10-22T00:00:00" u="1"/>
        <d v="2013-11-03T00:00:00" u="1"/>
        <d v="2013-07-16T00:00:00" u="1"/>
        <d v="2013-10-18T00:00:00" u="1"/>
        <d v="2018-01-08T00:00:00" u="1"/>
        <d v="2013-10-14T00:00:00" u="1"/>
        <d v="2013-01-04T00:00:00" u="1"/>
        <d v="2014-03-21T00:00:00" u="1"/>
        <d v="2013-09-25T00:00:00" u="1"/>
        <d v="2013-10-06T00:00:00" u="1"/>
        <d v="2013-09-21T00:00:00" u="1"/>
        <d v="2014-02-24T00:00:00" u="1"/>
        <d v="2012-12-15T00:00:00" u="1"/>
        <d v="2013-03-05T00:00:00" u="1"/>
        <d v="2014-02-20T00:00:00" u="1"/>
        <d v="2013-12-11T00:00:00" u="1"/>
        <d v="2014-03-01T00:00:00" u="1"/>
        <d v="2013-12-07T00:00:00" u="1"/>
        <d v="2014-01-31T00:00:00" u="1"/>
        <d v="2013-02-12T00:00:00" u="1"/>
        <d v="2013-09-01T00:00:00" u="1"/>
        <d v="2018-01-31T00:00:00" u="1"/>
        <d v="2013-08-16T00:00:00" u="1"/>
        <d v="2013-01-23T00:00:00" u="1"/>
        <d v="2013-08-12T00:00:00" u="1"/>
        <d v="2012-11-14T00:00:00" u="1"/>
        <d v="2013-11-14T00:00:00" u="1"/>
        <d v="2013-07-27T00:00:00" u="1"/>
        <d v="2014-02-04T00:00:00" u="1"/>
        <d v="2013-07-23T00:00:00" u="1"/>
        <d v="2018-01-19T00:00:00" u="1"/>
        <d v="2013-10-25T00:00:00" u="1"/>
        <d v="2014-01-15T00:00:00" u="1"/>
        <d v="2013-11-06T00:00:00" u="1"/>
        <d v="2013-10-21T00:00:00" u="1"/>
        <d v="2014-01-11T00:00:00" u="1"/>
        <d v="2013-11-02T00:00:00" u="1"/>
        <d v="2013-10-17T00:00:00" u="1"/>
        <d v="2013-03-24T00:00:00" u="1"/>
        <d v="2018-01-07T00:00:00" u="1"/>
        <d v="2013-01-03T00:00:00" u="1"/>
        <d v="2013-09-28T00:00:00" u="1"/>
        <d v="2014-04-05T00:00:00" u="1"/>
        <d v="2013-09-24T00:00:00" u="1"/>
        <d v="2013-07-03T00:00:00" u="1"/>
        <d v="2013-12-26T00:00:00" u="1"/>
        <d v="2013-10-05T00:00:00" u="1"/>
        <d v="2014-03-16T00:00:00" u="1"/>
        <d v="2017-12-26T00:00:00" u="1"/>
        <d v="2013-09-20T00:00:00" u="1"/>
        <d v="2013-10-01T00:00:00" u="1"/>
        <d v="2013-09-16T00:00:00" u="1"/>
        <d v="2013-02-23T00:00:00" u="1"/>
        <d v="2013-09-12T00:00:00" u="1"/>
        <d v="2012-12-14T00:00:00" u="1"/>
        <d v="2013-03-04T00:00:00" u="1"/>
        <d v="2013-08-27T00:00:00" u="1"/>
        <d v="2013-09-08T00:00:00" u="1"/>
        <d v="2014-02-19T00:00:00" u="1"/>
        <d v="2013-08-23T00:00:00" u="1"/>
        <d v="2012-11-25T00:00:00" u="1"/>
        <d v="2018-02-19T00:00:00" u="1"/>
        <d v="2013-09-04T00:00:00" u="1"/>
        <d v="2014-02-15T00:00:00" u="1"/>
        <d v="2013-12-06T00:00:00" u="1"/>
        <d v="2013-08-19T00:00:00" u="1"/>
        <d v="2014-01-30T00:00:00" u="1"/>
        <d v="2013-11-21T00:00:00" u="1"/>
        <d v="2014-02-11T00:00:00" u="1"/>
        <d v="2018-01-30T00:00:00" u="1"/>
        <d v="2013-12-02T00:00:00" u="1"/>
        <d v="2013-08-15T00:00:00" u="1"/>
        <d v="2014-01-26T00:00:00" u="1"/>
        <d v="2013-11-17T00:00:00" u="1"/>
        <d v="2013-07-30T00:00:00" u="1"/>
        <d v="2013-11-13T00:00:00" u="1"/>
        <d v="2013-02-03T00:00:00" u="1"/>
        <d v="2013-07-26T00:00:00" u="1"/>
        <d v="2013-10-28T00:00:00" u="1"/>
        <d v="2014-01-18T00:00:00" u="1"/>
        <d v="2018-02-03T00:00:00" u="1"/>
      </sharedItems>
    </cacheField>
    <cacheField name="Progress" numFmtId="9">
      <sharedItems containsSemiMixedTypes="0" containsString="0" containsNumber="1" minValue="0.1" maxValue="1" count="14">
        <n v="1"/>
        <n v="0.1"/>
        <n v="0.8"/>
        <n v="0.2"/>
        <n v="0.5"/>
        <n v="0.3"/>
        <n v="0.35"/>
        <n v="0.4"/>
        <n v="0.75"/>
        <n v="0.55"/>
        <n v="0.6"/>
        <n v="0.65" u="1"/>
        <n v="0.7" u="1"/>
        <n v="0.15" u="1"/>
      </sharedItems>
    </cacheField>
    <cacheField name="Percent" numFmtId="9">
      <sharedItems containsSemiMixedTypes="0" containsString="0" containsNumber="1" minValue="0.1" maxValue="1" count="11">
        <n v="1"/>
        <n v="0.1"/>
        <n v="0.8"/>
        <n v="0.2"/>
        <n v="0.5"/>
        <n v="0.3"/>
        <n v="0.35"/>
        <n v="0.4"/>
        <n v="0.75"/>
        <n v="0.55"/>
        <n v="0.6"/>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x v="0"/>
    <x v="0"/>
    <x v="0"/>
    <x v="0"/>
    <x v="0"/>
    <x v="0"/>
  </r>
  <r>
    <x v="1"/>
    <x v="0"/>
    <x v="0"/>
    <x v="1"/>
    <x v="1"/>
    <x v="1"/>
    <x v="1"/>
  </r>
  <r>
    <x v="2"/>
    <x v="0"/>
    <x v="0"/>
    <x v="2"/>
    <x v="2"/>
    <x v="2"/>
    <x v="2"/>
  </r>
  <r>
    <x v="3"/>
    <x v="0"/>
    <x v="0"/>
    <x v="3"/>
    <x v="3"/>
    <x v="3"/>
    <x v="3"/>
  </r>
  <r>
    <x v="4"/>
    <x v="0"/>
    <x v="0"/>
    <x v="4"/>
    <x v="4"/>
    <x v="4"/>
    <x v="4"/>
  </r>
  <r>
    <x v="5"/>
    <x v="0"/>
    <x v="0"/>
    <x v="5"/>
    <x v="5"/>
    <x v="5"/>
    <x v="5"/>
  </r>
  <r>
    <x v="6"/>
    <x v="0"/>
    <x v="0"/>
    <x v="6"/>
    <x v="6"/>
    <x v="6"/>
    <x v="6"/>
  </r>
  <r>
    <x v="7"/>
    <x v="0"/>
    <x v="0"/>
    <x v="7"/>
    <x v="7"/>
    <x v="7"/>
    <x v="7"/>
  </r>
  <r>
    <x v="8"/>
    <x v="0"/>
    <x v="0"/>
    <x v="7"/>
    <x v="8"/>
    <x v="8"/>
    <x v="8"/>
  </r>
  <r>
    <x v="0"/>
    <x v="1"/>
    <x v="1"/>
    <x v="8"/>
    <x v="1"/>
    <x v="4"/>
    <x v="4"/>
  </r>
  <r>
    <x v="1"/>
    <x v="1"/>
    <x v="1"/>
    <x v="9"/>
    <x v="9"/>
    <x v="9"/>
    <x v="9"/>
  </r>
  <r>
    <x v="0"/>
    <x v="2"/>
    <x v="2"/>
    <x v="10"/>
    <x v="10"/>
    <x v="10"/>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AssignmentsPivotTable" cacheId="0" autoFormatId="1" applyNumberFormats="0" applyBorderFormats="0" applyFontFormats="0" applyPatternFormats="0" applyAlignmentFormats="0" applyWidthHeightFormats="1" dataCaption="Values" updatedVersion="5" minRefreshableVersion="3" createdVersion="4" mergeItem="1" rowGrandTotals="0" colGrandTotals="0" compact="0" indent="0" compactData="0" showDrill="0" multipleFieldFilters="0">
  <location ref="B3:G15" firstHeaderRow="1" firstDataRow="1" firstDataCol="6"/>
  <pivotFields count="7">
    <pivotField axis="axisRow" compact="0" defaultSubtotal="0" outline="0" showAll="0">
      <items count="25">
        <item m="1" x="9"/>
        <item m="1" x="18"/>
        <item m="1" x="19"/>
        <item m="1" x="20"/>
        <item m="1" x="21"/>
        <item m="1" n=" " x="22"/>
        <item m="1" x="23"/>
        <item m="1" x="10"/>
        <item m="1" x="11"/>
        <item m="1" x="12"/>
        <item m="1" x="13"/>
        <item m="1" x="14"/>
        <item m="1" x="15"/>
        <item m="1" x="16"/>
        <item m="1" x="17"/>
        <item m="1" x="24"/>
        <item x="0"/>
        <item x="1"/>
        <item x="2"/>
        <item x="3"/>
        <item x="4"/>
        <item x="5"/>
        <item x="6"/>
        <item x="7"/>
        <item x="8"/>
      </items>
    </pivotField>
    <pivotField axis="axisRow" compact="0" defaultSubtotal="0" outline="0" showAll="0">
      <items count="12">
        <item m="1" x="6"/>
        <item m="1" x="7"/>
        <item m="1" x="8"/>
        <item m="1" x="10"/>
        <item m="1" x="11"/>
        <item m="1" x="9"/>
        <item m="1" n="   " x="3"/>
        <item x="1"/>
        <item m="1" x="5"/>
        <item x="2"/>
        <item m="1" x="4"/>
        <item x="0"/>
      </items>
    </pivotField>
    <pivotField axis="axisRow" compact="0" defaultSubtotal="0" outline="0" showAll="0">
      <items count="11">
        <item m="1" x="10"/>
        <item m="1" x="7"/>
        <item m="1" x="8"/>
        <item m="1" x="9"/>
        <item m="1" x="3"/>
        <item m="1" x="4"/>
        <item m="1" x="5"/>
        <item m="1" x="6"/>
        <item x="0"/>
        <item x="1"/>
        <item x="2"/>
      </items>
    </pivotField>
    <pivotField axis="axisRow" compact="0" defaultSubtotal="0" outline="0" numFmtId="182" showAll="0">
      <items count="129">
        <item m="1" x="81"/>
        <item m="1" x="59"/>
        <item m="1" x="115"/>
        <item m="1" x="97"/>
        <item m="1" x="80"/>
        <item m="1" x="57"/>
        <item m="1" x="114"/>
        <item m="1" x="95"/>
        <item m="1" x="76"/>
        <item m="1" x="54"/>
        <item m="1" x="111"/>
        <item m="1" x="92"/>
        <item m="1" x="73"/>
        <item m="1" x="128"/>
        <item m="1" x="107"/>
        <item m="1" x="96"/>
        <item m="1" x="125"/>
        <item m="1" x="112"/>
        <item m="1" x="84"/>
        <item m="1" x="74"/>
        <item m="1" x="98"/>
        <item m="1" x="90"/>
        <item m="1" x="91"/>
        <item m="1" x="116"/>
        <item m="1" x="75"/>
        <item m="1" x="55"/>
        <item m="1" x="93"/>
        <item m="1" x="56"/>
        <item m="1" x="110"/>
        <item m="1" x="82"/>
        <item m="1" x="71"/>
        <item m="1" x="88"/>
        <item m="1" x="89"/>
        <item m="1" x="99"/>
        <item m="1" x="72"/>
        <item m="1" x="53"/>
        <item m="1" x="60"/>
        <item m="1" x="77"/>
        <item m="1" x="67"/>
        <item m="1" x="69"/>
        <item m="1" x="83"/>
        <item m="1" x="127"/>
        <item m="1" x="108"/>
        <item m="1" x="64"/>
        <item m="1" x="100"/>
        <item m="1" x="85"/>
        <item m="1" x="121"/>
        <item m="1" x="86"/>
        <item m="1" x="62"/>
        <item m="1" x="61"/>
        <item m="1" x="118"/>
        <item m="1" x="104"/>
        <item m="1" x="50"/>
        <item m="1" x="106"/>
        <item m="1" x="87"/>
        <item m="1" x="117"/>
        <item m="1" x="126"/>
        <item m="1" x="78"/>
        <item m="1" x="68"/>
        <item m="1" x="42"/>
        <item m="1" x="79"/>
        <item m="1" x="122"/>
        <item m="1" x="109"/>
        <item m="1" x="65"/>
        <item m="1" x="52"/>
        <item m="1" x="63"/>
        <item m="1" x="113"/>
        <item m="1" x="120"/>
        <item m="1" x="70"/>
        <item m="1" x="103"/>
        <item m="1" x="105"/>
        <item m="1" x="123"/>
        <item m="1" x="66"/>
        <item m="1" x="48"/>
        <item m="1" x="94"/>
        <item m="1" x="102"/>
        <item m="1" x="124"/>
        <item m="1" x="119"/>
        <item m="1" x="101"/>
        <item m="1" x="58"/>
        <item m="1" x="43"/>
        <item m="1" x="44"/>
        <item m="1" x="45"/>
        <item m="1" x="46"/>
        <item m="1" x="47"/>
        <item m="1" x="49"/>
        <item m="1" x="51"/>
        <item m="1" x="33"/>
        <item m="1" x="32"/>
        <item m="1" x="34"/>
        <item m="1" x="35"/>
        <item m="1" x="36"/>
        <item m="1" x="37"/>
        <item m="1" x="22"/>
        <item m="1" x="38"/>
        <item m="1" x="39"/>
        <item m="1" x="40"/>
        <item m="1" x="41"/>
        <item m="1" x="23"/>
        <item m="1" x="24"/>
        <item m="1" x="25"/>
        <item m="1" x="26"/>
        <item m="1" x="27"/>
        <item m="1" x="28"/>
        <item m="1" x="29"/>
        <item m="1" x="30"/>
        <item m="1" x="31"/>
        <item m="1" x="11"/>
        <item m="1" x="12"/>
        <item m="1" x="13"/>
        <item m="1" x="14"/>
        <item m="1" x="15"/>
        <item m="1" x="16"/>
        <item m="1" x="17"/>
        <item m="1" x="18"/>
        <item m="1" x="19"/>
        <item m="1" x="20"/>
        <item m="1" x="21"/>
        <item x="0"/>
        <item x="1"/>
        <item x="2"/>
        <item x="3"/>
        <item x="4"/>
        <item x="5"/>
        <item x="6"/>
        <item x="7"/>
        <item x="8"/>
        <item x="9"/>
        <item x="10"/>
      </items>
    </pivotField>
    <pivotField axis="axisRow" compact="0" defaultSubtotal="0" outline="0" numFmtId="14" showAll="0">
      <items count="227">
        <item m="1" x="171"/>
        <item m="1" x="78"/>
        <item m="1" x="124"/>
        <item m="1" x="200"/>
        <item m="1" x="110"/>
        <item m="1" x="186"/>
        <item m="1" x="92"/>
        <item m="1" x="169"/>
        <item m="1" x="90"/>
        <item m="1" x="165"/>
        <item m="1" x="74"/>
        <item m="1" x="201"/>
        <item m="1" x="111"/>
        <item m="1" x="184"/>
        <item m="1" x="105"/>
        <item m="1" x="131"/>
        <item m="1" x="206"/>
        <item m="1" x="81"/>
        <item m="1" x="158"/>
        <item m="1" x="68"/>
        <item m="1" x="152"/>
        <item m="1" x="55"/>
        <item m="1" x="128"/>
        <item m="1" x="222"/>
        <item m="1" x="122"/>
        <item m="1" x="198"/>
        <item m="1" x="159"/>
        <item m="1" x="190"/>
        <item m="1" x="98"/>
        <item m="1" x="175"/>
        <item m="1" x="93"/>
        <item m="1" x="170"/>
        <item m="1" x="77"/>
        <item m="1" x="166"/>
        <item m="1" x="75"/>
        <item m="1" x="156"/>
        <item m="1" x="196"/>
        <item m="1" x="103"/>
        <item m="1" x="180"/>
        <item m="1" x="66"/>
        <item m="1" x="148"/>
        <item m="1" x="223"/>
        <item m="1" x="141"/>
        <item m="1" x="217"/>
        <item m="1" x="120"/>
        <item m="1" x="208"/>
        <item m="1" x="113"/>
        <item m="1" x="189"/>
        <item m="1" x="69"/>
        <item m="1" x="151"/>
        <item m="1" x="54"/>
        <item m="1" x="64"/>
        <item m="1" x="145"/>
        <item m="1" x="220"/>
        <item m="1" x="136"/>
        <item m="1" x="211"/>
        <item m="1" x="117"/>
        <item m="1" x="203"/>
        <item m="1" x="112"/>
        <item m="1" x="187"/>
        <item m="1" x="67"/>
        <item m="1" x="149"/>
        <item m="1" x="224"/>
        <item m="1" x="147"/>
        <item m="1" x="221"/>
        <item m="1" x="96"/>
        <item m="1" x="173"/>
        <item m="1" x="168"/>
        <item m="1" x="195"/>
        <item m="1" x="76"/>
        <item m="1" x="70"/>
        <item m="1" x="154"/>
        <item m="1" x="192"/>
        <item m="1" x="100"/>
        <item m="1" x="177"/>
        <item m="1" x="94"/>
        <item m="1" x="172"/>
        <item m="1" x="57"/>
        <item m="1" x="134"/>
        <item m="1" x="125"/>
        <item m="1" x="202"/>
        <item m="1" x="197"/>
        <item m="1" x="106"/>
        <item m="1" x="155"/>
        <item m="1" x="62"/>
        <item m="1" x="140"/>
        <item m="1" x="56"/>
        <item m="1" x="133"/>
        <item m="1" x="129"/>
        <item m="1" x="205"/>
        <item m="1" x="199"/>
        <item m="1" x="183"/>
        <item m="1" x="109"/>
        <item m="1" x="65"/>
        <item m="1" x="146"/>
        <item m="1" x="60"/>
        <item m="1" x="138"/>
        <item m="1" x="213"/>
        <item m="1" x="85"/>
        <item m="1" x="161"/>
        <item m="1" x="182"/>
        <item m="1" x="89"/>
        <item m="1" x="216"/>
        <item m="1" x="63"/>
        <item m="1" x="119"/>
        <item m="1" x="104"/>
        <item m="1" x="181"/>
        <item m="1" x="88"/>
        <item m="1" x="164"/>
        <item m="1" x="83"/>
        <item m="1" x="160"/>
        <item m="1" x="121"/>
        <item m="1" x="179"/>
        <item m="1" x="87"/>
        <item m="1" x="210"/>
        <item m="1" x="59"/>
        <item m="1" x="116"/>
        <item m="1" x="102"/>
        <item m="1" x="178"/>
        <item m="1" x="86"/>
        <item m="1" x="174"/>
        <item m="1" x="80"/>
        <item m="1" x="157"/>
        <item m="1" x="118"/>
        <item m="1" x="144"/>
        <item m="1" x="219"/>
        <item m="1" x="163"/>
        <item m="1" x="72"/>
        <item m="1" x="142"/>
        <item m="1" x="218"/>
        <item m="1" x="135"/>
        <item m="1" x="209"/>
        <item m="1" x="114"/>
        <item m="1" x="73"/>
        <item m="1" x="191"/>
        <item m="1" x="204"/>
        <item m="1" x="193"/>
        <item m="1" x="101"/>
        <item m="1" x="188"/>
        <item m="1" x="95"/>
        <item m="1" x="212"/>
        <item m="1" x="162"/>
        <item m="1" x="214"/>
        <item m="1" x="127"/>
        <item m="1" x="137"/>
        <item m="1" x="153"/>
        <item m="1" x="130"/>
        <item m="1" x="225"/>
        <item m="1" x="123"/>
        <item m="1" x="185"/>
        <item m="1" x="46"/>
        <item m="1" x="176"/>
        <item m="1" x="47"/>
        <item m="1" x="108"/>
        <item m="1" x="44"/>
        <item m="1" x="107"/>
        <item m="1" x="43"/>
        <item m="1" x="194"/>
        <item m="1" x="143"/>
        <item m="1" x="49"/>
        <item m="1" x="79"/>
        <item m="1" x="167"/>
        <item m="1" x="84"/>
        <item m="1" x="99"/>
        <item m="1" x="115"/>
        <item m="1" x="97"/>
        <item m="1" x="45"/>
        <item m="1" x="126"/>
        <item m="1" x="91"/>
        <item m="1" x="139"/>
        <item m="1" x="207"/>
        <item m="1" x="215"/>
        <item m="1" x="61"/>
        <item m="1" x="71"/>
        <item m="1" x="58"/>
        <item m="1" x="132"/>
        <item m="1" x="150"/>
        <item m="1" x="82"/>
        <item m="1" x="226"/>
        <item m="1" x="48"/>
        <item m="1" x="50"/>
        <item m="1" x="51"/>
        <item m="1" x="52"/>
        <item m="1" x="53"/>
        <item m="1" x="33"/>
        <item m="1" x="34"/>
        <item m="1" x="35"/>
        <item m="1" x="36"/>
        <item m="1" x="37"/>
        <item m="1" x="38"/>
        <item m="1" x="39"/>
        <item m="1" x="24"/>
        <item m="1" x="40"/>
        <item m="1" x="41"/>
        <item m="1" x="42"/>
        <item m="1" x="22"/>
        <item m="1" x="23"/>
        <item m="1" x="25"/>
        <item m="1" x="26"/>
        <item m="1" x="27"/>
        <item m="1" x="28"/>
        <item m="1" x="29"/>
        <item m="1" x="30"/>
        <item m="1" x="31"/>
        <item m="1" x="32"/>
        <item m="1" x="11"/>
        <item m="1" x="12"/>
        <item m="1" x="13"/>
        <item m="1" x="14"/>
        <item m="1" x="15"/>
        <item m="1" x="16"/>
        <item m="1" x="17"/>
        <item m="1" x="18"/>
        <item m="1" x="19"/>
        <item m="1" x="20"/>
        <item m="1" x="21"/>
        <item x="0"/>
        <item x="1"/>
        <item x="2"/>
        <item x="3"/>
        <item x="4"/>
        <item x="5"/>
        <item x="6"/>
        <item x="7"/>
        <item x="8"/>
        <item x="9"/>
        <item x="10"/>
      </items>
    </pivotField>
    <pivotField axis="axisRow" compact="0" defaultSubtotal="0" outline="0" numFmtId="9" showAll="0">
      <items count="14">
        <item x="1"/>
        <item m="1" x="13"/>
        <item x="3"/>
        <item x="5"/>
        <item x="6"/>
        <item x="7"/>
        <item x="4"/>
        <item x="9"/>
        <item x="10"/>
        <item m="1" x="11"/>
        <item m="1" x="12"/>
        <item x="8"/>
        <item x="0"/>
        <item x="2"/>
      </items>
    </pivotField>
    <pivotField compact="0" defaultSubtotal="0" outline="0" numFmtId="9" showAll="0">
      <items count="11">
        <item x="1"/>
        <item x="3"/>
        <item x="5"/>
        <item x="6"/>
        <item x="7"/>
        <item x="4"/>
        <item x="9"/>
        <item x="10"/>
        <item x="8"/>
        <item x="2"/>
        <item x="0"/>
      </items>
    </pivotField>
  </pivotFields>
  <rowFields count="6">
    <field x="2"/>
    <field x="1"/>
    <field x="0"/>
    <field x="3"/>
    <field x="4"/>
    <field x="5"/>
  </rowFields>
  <rowItems count="12">
    <i>
      <x v="8"/>
      <x v="11"/>
      <x v="16"/>
      <x v="118"/>
      <x v="216"/>
      <x v="12"/>
    </i>
    <i r="2">
      <x v="17"/>
      <x v="119"/>
      <x v="217"/>
      <x/>
    </i>
    <i r="2">
      <x v="18"/>
      <x v="120"/>
      <x v="218"/>
      <x v="13"/>
    </i>
    <i r="2">
      <x v="19"/>
      <x v="121"/>
      <x v="219"/>
      <x v="2"/>
    </i>
    <i r="2">
      <x v="20"/>
      <x v="122"/>
      <x v="220"/>
      <x v="6"/>
    </i>
    <i r="2">
      <x v="21"/>
      <x v="123"/>
      <x v="221"/>
      <x v="3"/>
    </i>
    <i r="2">
      <x v="22"/>
      <x v="124"/>
      <x v="222"/>
      <x v="4"/>
    </i>
    <i r="2">
      <x v="23"/>
      <x v="125"/>
      <x v="223"/>
      <x v="5"/>
    </i>
    <i r="2">
      <x v="24"/>
      <x v="125"/>
      <x v="224"/>
      <x v="11"/>
    </i>
    <i>
      <x v="9"/>
      <x v="7"/>
      <x v="16"/>
      <x v="126"/>
      <x v="217"/>
      <x v="6"/>
    </i>
    <i r="2">
      <x v="17"/>
      <x v="127"/>
      <x v="225"/>
      <x v="7"/>
    </i>
    <i>
      <x v="10"/>
      <x v="9"/>
      <x v="16"/>
      <x v="128"/>
      <x v="226"/>
      <x v="8"/>
    </i>
  </rowItems>
  <colItems count="1">
    <i/>
  </colItems>
  <formats count="152">
    <format dxfId="0">
      <pivotArea type="all" dataOnly="0" outline="0" fieldPosition="0"/>
    </format>
    <format dxfId="1">
      <pivotArea field="2" type="button" dataOnly="0" labelOnly="1" outline="0" fieldPosition="0"/>
    </format>
    <format dxfId="2">
      <pivotArea dataOnly="0" labelOnly="1" outline="0" fieldPosition="0">
        <references count="1">
          <reference field="2" count="0"/>
        </references>
      </pivotArea>
    </format>
    <format dxfId="3">
      <pivotArea dataOnly="0" labelOnly="1" outline="0" fieldPosition="0">
        <references count="1">
          <reference field="3" count="0"/>
        </references>
      </pivotArea>
    </format>
    <format dxfId="4">
      <pivotArea dataOnly="0" labelOnly="1" outline="0" fieldPosition="0">
        <references count="1">
          <reference field="3" count="0"/>
        </references>
      </pivotArea>
    </format>
    <format dxfId="5">
      <pivotArea dataOnly="0" labelOnly="1" outline="0" fieldPosition="0">
        <references count="1">
          <reference field="4" count="0"/>
        </references>
      </pivotArea>
    </format>
    <format dxfId="6">
      <pivotArea dataOnly="0" labelOnly="1" outline="0" fieldPosition="0">
        <references count="1">
          <reference field="4" count="0"/>
        </references>
      </pivotArea>
    </format>
    <format dxfId="7">
      <pivotArea dataOnly="0" labelOnly="1" outline="0" fieldPosition="0">
        <references count="1">
          <reference field="0" count="0"/>
        </references>
      </pivotArea>
    </format>
    <format dxfId="8">
      <pivotArea dataOnly="0" labelOnly="1" outline="0" fieldPosition="0">
        <references count="1">
          <reference field="0" count="0"/>
        </references>
      </pivotArea>
    </format>
    <format dxfId="9">
      <pivotArea dataOnly="0" labelOnly="1" outline="0" fieldPosition="0">
        <references count="1">
          <reference field="1" count="0"/>
        </references>
      </pivotArea>
    </format>
    <format dxfId="10">
      <pivotArea dataOnly="0" labelOnly="1" outline="0" fieldPosition="0">
        <references count="1">
          <reference field="1" count="0"/>
        </references>
      </pivotArea>
    </format>
    <format dxfId="11">
      <pivotArea dataOnly="0" labelOnly="1" outline="0" fieldPosition="0">
        <references count="3">
          <reference field="0" count="3">
            <x v="0"/>
            <x v="10"/>
            <x v="14"/>
          </reference>
          <reference field="1" count="1" selected="0">
            <x v="0"/>
          </reference>
          <reference field="2" count="1" selected="0">
            <x v="0"/>
          </reference>
        </references>
      </pivotArea>
    </format>
    <format dxfId="12">
      <pivotArea dataOnly="0" labelOnly="1" outline="0" fieldPosition="0">
        <references count="3">
          <reference field="0" count="1">
            <x v="3"/>
          </reference>
          <reference field="1" count="1" selected="0">
            <x v="2"/>
          </reference>
          <reference field="2" count="1" selected="0">
            <x v="0"/>
          </reference>
        </references>
      </pivotArea>
    </format>
    <format dxfId="13">
      <pivotArea dataOnly="0" labelOnly="1" outline="0" fieldPosition="0">
        <references count="3">
          <reference field="0" count="1">
            <x v="4"/>
          </reference>
          <reference field="1" count="1" selected="0">
            <x v="3"/>
          </reference>
          <reference field="2" count="1" selected="0">
            <x v="0"/>
          </reference>
        </references>
      </pivotArea>
    </format>
    <format dxfId="14">
      <pivotArea dataOnly="0" labelOnly="1" outline="0" fieldPosition="0">
        <references count="3">
          <reference field="0" count="1">
            <x v="5"/>
          </reference>
          <reference field="1" count="1" selected="0">
            <x v="4"/>
          </reference>
          <reference field="2" count="1" selected="0">
            <x v="0"/>
          </reference>
        </references>
      </pivotArea>
    </format>
    <format dxfId="15">
      <pivotArea dataOnly="0" labelOnly="1" outline="0" fieldPosition="0">
        <references count="3">
          <reference field="0" count="3">
            <x v="7"/>
            <x v="8"/>
            <x v="11"/>
          </reference>
          <reference field="1" count="1" selected="0">
            <x v="0"/>
          </reference>
          <reference field="2" count="1" selected="0">
            <x v="1"/>
          </reference>
        </references>
      </pivotArea>
    </format>
    <format dxfId="16">
      <pivotArea dataOnly="0" labelOnly="1" outline="0" fieldPosition="0">
        <references count="3">
          <reference field="0" count="1">
            <x v="6"/>
          </reference>
          <reference field="1" count="1" selected="0">
            <x v="5"/>
          </reference>
          <reference field="2" count="1" selected="0">
            <x v="1"/>
          </reference>
        </references>
      </pivotArea>
    </format>
    <format dxfId="17">
      <pivotArea dataOnly="0" labelOnly="1" outline="0" fieldPosition="0">
        <references count="3">
          <reference field="0" count="2">
            <x v="9"/>
            <x v="12"/>
          </reference>
          <reference field="1" count="1" selected="0">
            <x v="0"/>
          </reference>
          <reference field="2" count="1" selected="0">
            <x v="2"/>
          </reference>
        </references>
      </pivotArea>
    </format>
    <format dxfId="18">
      <pivotArea dataOnly="0" labelOnly="1" outline="0" fieldPosition="0">
        <references count="3">
          <reference field="0" count="1">
            <x v="2"/>
          </reference>
          <reference field="1" count="1" selected="0">
            <x v="1"/>
          </reference>
          <reference field="2" count="1" selected="0">
            <x v="2"/>
          </reference>
        </references>
      </pivotArea>
    </format>
    <format dxfId="19">
      <pivotArea dataOnly="0" labelOnly="1" outline="0" fieldPosition="0">
        <references count="3">
          <reference field="0" count="1">
            <x v="13"/>
          </reference>
          <reference field="1" count="1" selected="0">
            <x v="0"/>
          </reference>
          <reference field="2" count="1" selected="0">
            <x v="3"/>
          </reference>
        </references>
      </pivotArea>
    </format>
    <format dxfId="20">
      <pivotArea dataOnly="0" labelOnly="1" outline="0" fieldPosition="0">
        <references count="3">
          <reference field="0" count="1">
            <x v="1"/>
          </reference>
          <reference field="1" count="1" selected="0">
            <x v="1"/>
          </reference>
          <reference field="2" count="1" selected="0">
            <x v="3"/>
          </reference>
        </references>
      </pivotArea>
    </format>
    <format dxfId="21">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22">
      <pivotArea dataOnly="0" labelOnly="1" outline="0" fieldPosition="0">
        <references count="4">
          <reference field="0" count="1" selected="0">
            <x v="10"/>
          </reference>
          <reference field="1" count="1" selected="0">
            <x v="0"/>
          </reference>
          <reference field="2" count="1" selected="0">
            <x v="0"/>
          </reference>
          <reference field="3" count="1">
            <x v="4"/>
          </reference>
        </references>
      </pivotArea>
    </format>
    <format dxfId="23">
      <pivotArea dataOnly="0" labelOnly="1" outline="0" fieldPosition="0">
        <references count="4">
          <reference field="0" count="1" selected="0">
            <x v="14"/>
          </reference>
          <reference field="1" count="1" selected="0">
            <x v="0"/>
          </reference>
          <reference field="2" count="1" selected="0">
            <x v="0"/>
          </reference>
          <reference field="3" count="1">
            <x v="8"/>
          </reference>
        </references>
      </pivotArea>
    </format>
    <format dxfId="24">
      <pivotArea dataOnly="0" labelOnly="1" outline="0" fieldPosition="0">
        <references count="4">
          <reference field="0" count="1" selected="0">
            <x v="3"/>
          </reference>
          <reference field="1" count="1" selected="0">
            <x v="2"/>
          </reference>
          <reference field="2" count="1" selected="0">
            <x v="0"/>
          </reference>
          <reference field="3" count="1">
            <x v="11"/>
          </reference>
        </references>
      </pivotArea>
    </format>
    <format dxfId="25">
      <pivotArea dataOnly="0" labelOnly="1" outline="0" fieldPosition="0">
        <references count="4">
          <reference field="0" count="1" selected="0">
            <x v="4"/>
          </reference>
          <reference field="1" count="1" selected="0">
            <x v="3"/>
          </reference>
          <reference field="2" count="1" selected="0">
            <x v="0"/>
          </reference>
          <reference field="3" count="1">
            <x v="12"/>
          </reference>
        </references>
      </pivotArea>
    </format>
    <format dxfId="26">
      <pivotArea dataOnly="0" labelOnly="1" outline="0" fieldPosition="0">
        <references count="4">
          <reference field="0" count="1" selected="0">
            <x v="5"/>
          </reference>
          <reference field="1" count="1" selected="0">
            <x v="4"/>
          </reference>
          <reference field="2" count="1" selected="0">
            <x v="0"/>
          </reference>
          <reference field="3" count="1">
            <x v="13"/>
          </reference>
        </references>
      </pivotArea>
    </format>
    <format dxfId="27">
      <pivotArea dataOnly="0" labelOnly="1" outline="0" fieldPosition="0">
        <references count="4">
          <reference field="0" count="1" selected="0">
            <x v="7"/>
          </reference>
          <reference field="1" count="1" selected="0">
            <x v="0"/>
          </reference>
          <reference field="2" count="1" selected="0">
            <x v="1"/>
          </reference>
          <reference field="3" count="1">
            <x v="1"/>
          </reference>
        </references>
      </pivotArea>
    </format>
    <format dxfId="28">
      <pivotArea dataOnly="0" labelOnly="1" outline="0" fieldPosition="0">
        <references count="4">
          <reference field="0" count="1" selected="0">
            <x v="8"/>
          </reference>
          <reference field="1" count="1" selected="0">
            <x v="0"/>
          </reference>
          <reference field="2" count="1" selected="0">
            <x v="1"/>
          </reference>
          <reference field="3" count="1">
            <x v="2"/>
          </reference>
        </references>
      </pivotArea>
    </format>
    <format dxfId="29">
      <pivotArea dataOnly="0" labelOnly="1" outline="0" fieldPosition="0">
        <references count="4">
          <reference field="0" count="1" selected="0">
            <x v="11"/>
          </reference>
          <reference field="1" count="1" selected="0">
            <x v="0"/>
          </reference>
          <reference field="2" count="1" selected="0">
            <x v="1"/>
          </reference>
          <reference field="3" count="1">
            <x v="5"/>
          </reference>
        </references>
      </pivotArea>
    </format>
    <format dxfId="30">
      <pivotArea dataOnly="0" labelOnly="1" outline="0" fieldPosition="0">
        <references count="4">
          <reference field="0" count="1" selected="0">
            <x v="6"/>
          </reference>
          <reference field="1" count="1" selected="0">
            <x v="5"/>
          </reference>
          <reference field="2" count="1" selected="0">
            <x v="1"/>
          </reference>
          <reference field="3" count="1">
            <x v="14"/>
          </reference>
        </references>
      </pivotArea>
    </format>
    <format dxfId="31">
      <pivotArea dataOnly="0" labelOnly="1" outline="0" fieldPosition="0">
        <references count="4">
          <reference field="0" count="1" selected="0">
            <x v="9"/>
          </reference>
          <reference field="1" count="1" selected="0">
            <x v="0"/>
          </reference>
          <reference field="2" count="1" selected="0">
            <x v="2"/>
          </reference>
          <reference field="3" count="1">
            <x v="3"/>
          </reference>
        </references>
      </pivotArea>
    </format>
    <format dxfId="32">
      <pivotArea dataOnly="0" labelOnly="1" outline="0" fieldPosition="0">
        <references count="4">
          <reference field="0" count="1" selected="0">
            <x v="12"/>
          </reference>
          <reference field="1" count="1" selected="0">
            <x v="0"/>
          </reference>
          <reference field="2" count="1" selected="0">
            <x v="2"/>
          </reference>
          <reference field="3" count="1">
            <x v="6"/>
          </reference>
        </references>
      </pivotArea>
    </format>
    <format dxfId="33">
      <pivotArea dataOnly="0" labelOnly="1" outline="0" fieldPosition="0">
        <references count="4">
          <reference field="0" count="1" selected="0">
            <x v="2"/>
          </reference>
          <reference field="1" count="1" selected="0">
            <x v="1"/>
          </reference>
          <reference field="2" count="1" selected="0">
            <x v="2"/>
          </reference>
          <reference field="3" count="1">
            <x v="10"/>
          </reference>
        </references>
      </pivotArea>
    </format>
    <format dxfId="34">
      <pivotArea dataOnly="0" labelOnly="1" outline="0" fieldPosition="0">
        <references count="4">
          <reference field="0" count="1" selected="0">
            <x v="13"/>
          </reference>
          <reference field="1" count="1" selected="0">
            <x v="0"/>
          </reference>
          <reference field="2" count="1" selected="0">
            <x v="3"/>
          </reference>
          <reference field="3" count="1">
            <x v="7"/>
          </reference>
        </references>
      </pivotArea>
    </format>
    <format dxfId="35">
      <pivotArea dataOnly="0" labelOnly="1" outline="0" fieldPosition="0">
        <references count="4">
          <reference field="0" count="1" selected="0">
            <x v="1"/>
          </reference>
          <reference field="1" count="1" selected="0">
            <x v="1"/>
          </reference>
          <reference field="2" count="1" selected="0">
            <x v="3"/>
          </reference>
          <reference field="3" count="1">
            <x v="9"/>
          </reference>
        </references>
      </pivotArea>
    </format>
    <format dxfId="36">
      <pivotArea field="0" type="button" dataOnly="0" labelOnly="1" outline="0" fieldPosition="0"/>
    </format>
    <format dxfId="37">
      <pivotArea dataOnly="0" labelOnly="1" outline="0" fieldPosition="0">
        <references count="1">
          <reference field="0" count="0"/>
        </references>
      </pivotArea>
    </format>
    <format dxfId="38">
      <pivotArea dataOnly="0" labelOnly="1" outline="0" fieldPosition="0">
        <references count="1">
          <reference field="3" count="0"/>
        </references>
      </pivotArea>
    </format>
    <format dxfId="39">
      <pivotArea dataOnly="0" labelOnly="1" outline="0" fieldPosition="0">
        <references count="1">
          <reference field="4" count="0"/>
        </references>
      </pivotArea>
    </format>
    <format dxfId="40">
      <pivotArea dataOnly="0" labelOnly="1" outline="0" fieldPosition="0">
        <references count="1">
          <reference field="5" count="0"/>
        </references>
      </pivotArea>
    </format>
    <format dxfId="41">
      <pivotArea dataOnly="0" labelOnly="1" outline="0" fieldPosition="0">
        <references count="1">
          <reference field="1" count="0"/>
        </references>
      </pivotArea>
    </format>
    <format dxfId="42">
      <pivotArea field="0" type="button" dataOnly="0" labelOnly="1" outline="0" fieldPosition="0"/>
    </format>
    <format dxfId="43">
      <pivotArea dataOnly="0" labelOnly="1" outline="0" fieldPosition="0">
        <references count="3">
          <reference field="0" count="3">
            <x v="0"/>
            <x v="10"/>
            <x v="14"/>
          </reference>
          <reference field="1" count="1" selected="0">
            <x v="0"/>
          </reference>
          <reference field="2" count="1" selected="0">
            <x v="0"/>
          </reference>
        </references>
      </pivotArea>
    </format>
    <format dxfId="44">
      <pivotArea dataOnly="0" labelOnly="1" outline="0" fieldPosition="0">
        <references count="3">
          <reference field="0" count="1">
            <x v="3"/>
          </reference>
          <reference field="1" count="1" selected="0">
            <x v="2"/>
          </reference>
          <reference field="2" count="1" selected="0">
            <x v="0"/>
          </reference>
        </references>
      </pivotArea>
    </format>
    <format dxfId="45">
      <pivotArea dataOnly="0" labelOnly="1" outline="0" fieldPosition="0">
        <references count="3">
          <reference field="0" count="1">
            <x v="4"/>
          </reference>
          <reference field="1" count="1" selected="0">
            <x v="3"/>
          </reference>
          <reference field="2" count="1" selected="0">
            <x v="0"/>
          </reference>
        </references>
      </pivotArea>
    </format>
    <format dxfId="46">
      <pivotArea dataOnly="0" labelOnly="1" outline="0" fieldPosition="0">
        <references count="3">
          <reference field="0" count="1">
            <x v="5"/>
          </reference>
          <reference field="1" count="1" selected="0">
            <x v="4"/>
          </reference>
          <reference field="2" count="1" selected="0">
            <x v="0"/>
          </reference>
        </references>
      </pivotArea>
    </format>
    <format dxfId="47">
      <pivotArea dataOnly="0" labelOnly="1" outline="0" fieldPosition="0">
        <references count="3">
          <reference field="0" count="3">
            <x v="7"/>
            <x v="8"/>
            <x v="11"/>
          </reference>
          <reference field="1" count="1" selected="0">
            <x v="0"/>
          </reference>
          <reference field="2" count="1" selected="0">
            <x v="1"/>
          </reference>
        </references>
      </pivotArea>
    </format>
    <format dxfId="48">
      <pivotArea dataOnly="0" labelOnly="1" outline="0" fieldPosition="0">
        <references count="3">
          <reference field="0" count="1">
            <x v="6"/>
          </reference>
          <reference field="1" count="1" selected="0">
            <x v="5"/>
          </reference>
          <reference field="2" count="1" selected="0">
            <x v="1"/>
          </reference>
        </references>
      </pivotArea>
    </format>
    <format dxfId="49">
      <pivotArea dataOnly="0" labelOnly="1" outline="0" fieldPosition="0">
        <references count="3">
          <reference field="0" count="2">
            <x v="9"/>
            <x v="12"/>
          </reference>
          <reference field="1" count="1" selected="0">
            <x v="0"/>
          </reference>
          <reference field="2" count="1" selected="0">
            <x v="2"/>
          </reference>
        </references>
      </pivotArea>
    </format>
    <format dxfId="50">
      <pivotArea dataOnly="0" labelOnly="1" outline="0" fieldPosition="0">
        <references count="3">
          <reference field="0" count="1">
            <x v="2"/>
          </reference>
          <reference field="1" count="1" selected="0">
            <x v="1"/>
          </reference>
          <reference field="2" count="1" selected="0">
            <x v="2"/>
          </reference>
        </references>
      </pivotArea>
    </format>
    <format dxfId="51">
      <pivotArea dataOnly="0" labelOnly="1" outline="0" fieldPosition="0">
        <references count="3">
          <reference field="0" count="1">
            <x v="13"/>
          </reference>
          <reference field="1" count="1" selected="0">
            <x v="0"/>
          </reference>
          <reference field="2" count="1" selected="0">
            <x v="3"/>
          </reference>
        </references>
      </pivotArea>
    </format>
    <format dxfId="52">
      <pivotArea dataOnly="0" labelOnly="1" outline="0" fieldPosition="0">
        <references count="3">
          <reference field="0" count="1">
            <x v="1"/>
          </reference>
          <reference field="1" count="1" selected="0">
            <x v="1"/>
          </reference>
          <reference field="2" count="1" selected="0">
            <x v="3"/>
          </reference>
        </references>
      </pivotArea>
    </format>
    <format dxfId="53">
      <pivotArea field="3" type="button" dataOnly="0" labelOnly="1" outline="0" fieldPosition="0"/>
    </format>
    <format dxfId="54">
      <pivotArea dataOnly="0" labelOnly="1" outline="0" fieldPosition="0">
        <references count="4">
          <reference field="0" count="1" selected="0">
            <x v="0"/>
          </reference>
          <reference field="1" count="1" selected="0">
            <x v="0"/>
          </reference>
          <reference field="2" count="1" selected="0">
            <x v="0"/>
          </reference>
          <reference field="3" count="1">
            <x v="0"/>
          </reference>
        </references>
      </pivotArea>
    </format>
    <format dxfId="55">
      <pivotArea dataOnly="0" labelOnly="1" outline="0" fieldPosition="0">
        <references count="4">
          <reference field="0" count="1" selected="0">
            <x v="10"/>
          </reference>
          <reference field="1" count="1" selected="0">
            <x v="0"/>
          </reference>
          <reference field="2" count="1" selected="0">
            <x v="0"/>
          </reference>
          <reference field="3" count="1">
            <x v="4"/>
          </reference>
        </references>
      </pivotArea>
    </format>
    <format dxfId="56">
      <pivotArea dataOnly="0" labelOnly="1" outline="0" fieldPosition="0">
        <references count="4">
          <reference field="0" count="1" selected="0">
            <x v="14"/>
          </reference>
          <reference field="1" count="1" selected="0">
            <x v="0"/>
          </reference>
          <reference field="2" count="1" selected="0">
            <x v="0"/>
          </reference>
          <reference field="3" count="1">
            <x v="8"/>
          </reference>
        </references>
      </pivotArea>
    </format>
    <format dxfId="57">
      <pivotArea dataOnly="0" labelOnly="1" outline="0" fieldPosition="0">
        <references count="4">
          <reference field="0" count="1" selected="0">
            <x v="3"/>
          </reference>
          <reference field="1" count="1" selected="0">
            <x v="2"/>
          </reference>
          <reference field="2" count="1" selected="0">
            <x v="0"/>
          </reference>
          <reference field="3" count="1">
            <x v="11"/>
          </reference>
        </references>
      </pivotArea>
    </format>
    <format dxfId="58">
      <pivotArea dataOnly="0" labelOnly="1" outline="0" fieldPosition="0">
        <references count="4">
          <reference field="0" count="1" selected="0">
            <x v="4"/>
          </reference>
          <reference field="1" count="1" selected="0">
            <x v="3"/>
          </reference>
          <reference field="2" count="1" selected="0">
            <x v="0"/>
          </reference>
          <reference field="3" count="1">
            <x v="12"/>
          </reference>
        </references>
      </pivotArea>
    </format>
    <format dxfId="59">
      <pivotArea dataOnly="0" labelOnly="1" outline="0" fieldPosition="0">
        <references count="4">
          <reference field="0" count="1" selected="0">
            <x v="5"/>
          </reference>
          <reference field="1" count="1" selected="0">
            <x v="4"/>
          </reference>
          <reference field="2" count="1" selected="0">
            <x v="0"/>
          </reference>
          <reference field="3" count="1">
            <x v="13"/>
          </reference>
        </references>
      </pivotArea>
    </format>
    <format dxfId="60">
      <pivotArea dataOnly="0" labelOnly="1" outline="0" fieldPosition="0">
        <references count="4">
          <reference field="0" count="1" selected="0">
            <x v="7"/>
          </reference>
          <reference field="1" count="1" selected="0">
            <x v="0"/>
          </reference>
          <reference field="2" count="1" selected="0">
            <x v="1"/>
          </reference>
          <reference field="3" count="1">
            <x v="1"/>
          </reference>
        </references>
      </pivotArea>
    </format>
    <format dxfId="61">
      <pivotArea dataOnly="0" labelOnly="1" outline="0" fieldPosition="0">
        <references count="4">
          <reference field="0" count="1" selected="0">
            <x v="8"/>
          </reference>
          <reference field="1" count="1" selected="0">
            <x v="0"/>
          </reference>
          <reference field="2" count="1" selected="0">
            <x v="1"/>
          </reference>
          <reference field="3" count="1">
            <x v="2"/>
          </reference>
        </references>
      </pivotArea>
    </format>
    <format dxfId="62">
      <pivotArea dataOnly="0" labelOnly="1" outline="0" fieldPosition="0">
        <references count="4">
          <reference field="0" count="1" selected="0">
            <x v="11"/>
          </reference>
          <reference field="1" count="1" selected="0">
            <x v="0"/>
          </reference>
          <reference field="2" count="1" selected="0">
            <x v="1"/>
          </reference>
          <reference field="3" count="1">
            <x v="5"/>
          </reference>
        </references>
      </pivotArea>
    </format>
    <format dxfId="63">
      <pivotArea dataOnly="0" labelOnly="1" outline="0" fieldPosition="0">
        <references count="4">
          <reference field="0" count="1" selected="0">
            <x v="6"/>
          </reference>
          <reference field="1" count="1" selected="0">
            <x v="5"/>
          </reference>
          <reference field="2" count="1" selected="0">
            <x v="1"/>
          </reference>
          <reference field="3" count="1">
            <x v="14"/>
          </reference>
        </references>
      </pivotArea>
    </format>
    <format dxfId="64">
      <pivotArea dataOnly="0" labelOnly="1" outline="0" fieldPosition="0">
        <references count="4">
          <reference field="0" count="1" selected="0">
            <x v="9"/>
          </reference>
          <reference field="1" count="1" selected="0">
            <x v="0"/>
          </reference>
          <reference field="2" count="1" selected="0">
            <x v="2"/>
          </reference>
          <reference field="3" count="1">
            <x v="3"/>
          </reference>
        </references>
      </pivotArea>
    </format>
    <format dxfId="65">
      <pivotArea dataOnly="0" labelOnly="1" outline="0" fieldPosition="0">
        <references count="4">
          <reference field="0" count="1" selected="0">
            <x v="12"/>
          </reference>
          <reference field="1" count="1" selected="0">
            <x v="0"/>
          </reference>
          <reference field="2" count="1" selected="0">
            <x v="2"/>
          </reference>
          <reference field="3" count="1">
            <x v="6"/>
          </reference>
        </references>
      </pivotArea>
    </format>
    <format dxfId="66">
      <pivotArea dataOnly="0" labelOnly="1" outline="0" fieldPosition="0">
        <references count="4">
          <reference field="0" count="1" selected="0">
            <x v="2"/>
          </reference>
          <reference field="1" count="1" selected="0">
            <x v="1"/>
          </reference>
          <reference field="2" count="1" selected="0">
            <x v="2"/>
          </reference>
          <reference field="3" count="1">
            <x v="10"/>
          </reference>
        </references>
      </pivotArea>
    </format>
    <format dxfId="67">
      <pivotArea dataOnly="0" labelOnly="1" outline="0" fieldPosition="0">
        <references count="4">
          <reference field="0" count="1" selected="0">
            <x v="13"/>
          </reference>
          <reference field="1" count="1" selected="0">
            <x v="0"/>
          </reference>
          <reference field="2" count="1" selected="0">
            <x v="3"/>
          </reference>
          <reference field="3" count="1">
            <x v="7"/>
          </reference>
        </references>
      </pivotArea>
    </format>
    <format dxfId="68">
      <pivotArea dataOnly="0" labelOnly="1" outline="0" fieldPosition="0">
        <references count="4">
          <reference field="0" count="1" selected="0">
            <x v="1"/>
          </reference>
          <reference field="1" count="1" selected="0">
            <x v="1"/>
          </reference>
          <reference field="2" count="1" selected="0">
            <x v="3"/>
          </reference>
          <reference field="3" count="1">
            <x v="9"/>
          </reference>
        </references>
      </pivotArea>
    </format>
    <format dxfId="69">
      <pivotArea field="4" type="button" dataOnly="0" labelOnly="1" outline="0" fieldPosition="0"/>
    </format>
    <format dxfId="70">
      <pivotArea field="5" type="button" dataOnly="0" labelOnly="1" outline="0" fieldPosition="0"/>
    </format>
    <format dxfId="71">
      <pivotArea field="1" type="button" dataOnly="0" labelOnly="1" outline="0" fieldPosition="0"/>
    </format>
    <format dxfId="72">
      <pivotArea dataOnly="0" labelOnly="1" outline="0" fieldPosition="0">
        <references count="2">
          <reference field="1" count="4">
            <x v="0"/>
            <x v="2"/>
            <x v="3"/>
            <x v="4"/>
          </reference>
          <reference field="2" count="1" selected="0">
            <x v="0"/>
          </reference>
        </references>
      </pivotArea>
    </format>
    <format dxfId="73">
      <pivotArea dataOnly="0" labelOnly="1" outline="0" fieldPosition="0">
        <references count="2">
          <reference field="1" count="2">
            <x v="0"/>
            <x v="5"/>
          </reference>
          <reference field="2" count="1" selected="0">
            <x v="1"/>
          </reference>
        </references>
      </pivotArea>
    </format>
    <format dxfId="74">
      <pivotArea dataOnly="0" labelOnly="1" outline="0" fieldPosition="0">
        <references count="2">
          <reference field="1" count="2">
            <x v="0"/>
            <x v="1"/>
          </reference>
          <reference field="2" count="1" selected="0">
            <x v="2"/>
          </reference>
        </references>
      </pivotArea>
    </format>
    <format dxfId="75">
      <pivotArea dataOnly="0" labelOnly="1" outline="0" fieldPosition="0">
        <references count="2">
          <reference field="1" count="2">
            <x v="0"/>
            <x v="1"/>
          </reference>
          <reference field="2" count="1" selected="0">
            <x v="3"/>
          </reference>
        </references>
      </pivotArea>
    </format>
    <format dxfId="76">
      <pivotArea field="1" type="button" dataOnly="0" labelOnly="1" outline="0" fieldPosition="0"/>
    </format>
    <format dxfId="77">
      <pivotArea field="3" type="button" dataOnly="0" labelOnly="1" outline="0" fieldPosition="0"/>
    </format>
    <format dxfId="78">
      <pivotArea field="4" type="button" dataOnly="0" labelOnly="1" outline="0" fieldPosition="0"/>
    </format>
    <format dxfId="79">
      <pivotArea dataOnly="0" labelOnly="1" outline="0" fieldPosition="0">
        <references count="1">
          <reference field="2" count="0"/>
        </references>
      </pivotArea>
    </format>
    <format dxfId="80">
      <pivotArea dataOnly="0" labelOnly="1" outline="0" fieldPosition="0">
        <references count="1">
          <reference field="2" count="0"/>
        </references>
      </pivotArea>
    </format>
    <format dxfId="81">
      <pivotArea dataOnly="0" labelOnly="1" outline="0" fieldPosition="0">
        <references count="1">
          <reference field="1" count="0"/>
        </references>
      </pivotArea>
    </format>
    <format dxfId="82">
      <pivotArea dataOnly="0" labelOnly="1" outline="0" fieldPosition="0">
        <references count="1">
          <reference field="1" count="0"/>
        </references>
      </pivotArea>
    </format>
    <format dxfId="83">
      <pivotArea dataOnly="0" labelOnly="1" outline="0" fieldPosition="0">
        <references count="1">
          <reference field="0" count="0"/>
        </references>
      </pivotArea>
    </format>
    <format dxfId="84">
      <pivotArea dataOnly="0" labelOnly="1" outline="0" fieldPosition="0">
        <references count="1">
          <reference field="0" count="0"/>
        </references>
      </pivotArea>
    </format>
    <format dxfId="85">
      <pivotArea dataOnly="0" labelOnly="1" outline="0" fieldPosition="0">
        <references count="1">
          <reference field="3" count="0"/>
        </references>
      </pivotArea>
    </format>
    <format dxfId="86">
      <pivotArea dataOnly="0" labelOnly="1" outline="0" fieldPosition="0">
        <references count="1">
          <reference field="3" count="0"/>
        </references>
      </pivotArea>
    </format>
    <format dxfId="87">
      <pivotArea dataOnly="0" labelOnly="1" outline="0" fieldPosition="0">
        <references count="1">
          <reference field="3" count="0"/>
        </references>
      </pivotArea>
    </format>
    <format dxfId="88">
      <pivotArea dataOnly="0" labelOnly="1" outline="0" fieldPosition="0">
        <references count="1">
          <reference field="4" count="0"/>
        </references>
      </pivotArea>
    </format>
    <format dxfId="89">
      <pivotArea dataOnly="0" labelOnly="1" outline="0" fieldPosition="0">
        <references count="1">
          <reference field="4" count="0"/>
        </references>
      </pivotArea>
    </format>
    <format dxfId="90">
      <pivotArea dataOnly="0" labelOnly="1" outline="0" fieldPosition="0">
        <references count="1">
          <reference field="4" count="0"/>
        </references>
      </pivotArea>
    </format>
    <format dxfId="91">
      <pivotArea dataOnly="0" labelOnly="1" outline="0" fieldPosition="0">
        <references count="1">
          <reference field="5" count="0"/>
        </references>
      </pivotArea>
    </format>
    <format dxfId="92">
      <pivotArea dataOnly="0" labelOnly="1" outline="0" fieldPosition="0">
        <references count="1">
          <reference field="5" count="0"/>
        </references>
      </pivotArea>
    </format>
    <format dxfId="93">
      <pivotArea dataOnly="0" labelOnly="1" outline="0" fieldPosition="0">
        <references count="1">
          <reference field="5" count="0"/>
        </references>
      </pivotArea>
    </format>
    <format dxfId="94">
      <pivotArea field="2" type="button" dataOnly="0" labelOnly="1" outline="0" fieldPosition="0"/>
    </format>
    <format dxfId="95">
      <pivotArea field="1" type="button" dataOnly="0" labelOnly="1" outline="0" fieldPosition="0"/>
    </format>
    <format dxfId="96">
      <pivotArea field="0" type="button" dataOnly="0" labelOnly="1" outline="0" fieldPosition="0"/>
    </format>
    <format dxfId="97">
      <pivotArea field="3" type="button" dataOnly="0" labelOnly="1" outline="0" fieldPosition="0"/>
    </format>
    <format dxfId="98">
      <pivotArea field="4" type="button" dataOnly="0" labelOnly="1" outline="0" fieldPosition="0"/>
    </format>
    <format dxfId="99">
      <pivotArea field="5" type="button" dataOnly="0" labelOnly="1" outline="0" fieldPosition="0"/>
    </format>
    <format dxfId="100">
      <pivotArea dataOnly="0" labelOnly="1" outline="0" fieldPosition="0">
        <references count="2">
          <reference field="1" count="1">
            <x v="7"/>
          </reference>
          <reference field="2" count="1" selected="0">
            <x v="9"/>
          </reference>
        </references>
      </pivotArea>
    </format>
    <format dxfId="101">
      <pivotArea dataOnly="0" labelOnly="1" outline="0" fieldPosition="0">
        <references count="2">
          <reference field="1" count="1">
            <x v="8"/>
          </reference>
          <reference field="2" count="1" selected="0">
            <x v="10"/>
          </reference>
        </references>
      </pivotArea>
    </format>
    <format dxfId="102">
      <pivotArea dataOnly="0" labelOnly="1" outline="0" fieldPosition="0">
        <references count="2">
          <reference field="1" count="1">
            <x v="7"/>
          </reference>
          <reference field="2" count="1" selected="0">
            <x v="9"/>
          </reference>
        </references>
      </pivotArea>
    </format>
    <format dxfId="103">
      <pivotArea dataOnly="0" labelOnly="1" outline="0" fieldPosition="0">
        <references count="2">
          <reference field="1" count="1">
            <x v="8"/>
          </reference>
          <reference field="2" count="1" selected="0">
            <x v="10"/>
          </reference>
        </references>
      </pivotArea>
    </format>
    <format dxfId="104">
      <pivotArea field="3" type="button" dataOnly="0" labelOnly="1" outline="0" fieldPosition="0"/>
    </format>
    <format dxfId="105">
      <pivotArea field="4" type="button" dataOnly="0" labelOnly="1" outline="0" fieldPosition="0"/>
    </format>
    <format dxfId="106">
      <pivotArea dataOnly="0" labelOnly="1" outline="0" fieldPosition="0">
        <references count="4">
          <reference field="0" count="1" selected="0">
            <x v="16"/>
          </reference>
          <reference field="1" count="1" selected="0">
            <x v="11"/>
          </reference>
          <reference field="2" count="1" selected="0">
            <x v="8"/>
          </reference>
          <reference field="3" count="1">
            <x v="93"/>
          </reference>
        </references>
      </pivotArea>
    </format>
    <format dxfId="107">
      <pivotArea dataOnly="0" labelOnly="1" outline="0" fieldPosition="0">
        <references count="4">
          <reference field="0" count="1" selected="0">
            <x v="17"/>
          </reference>
          <reference field="1" count="1" selected="0">
            <x v="11"/>
          </reference>
          <reference field="2" count="1" selected="0">
            <x v="8"/>
          </reference>
          <reference field="3" count="1">
            <x v="98"/>
          </reference>
        </references>
      </pivotArea>
    </format>
    <format dxfId="108">
      <pivotArea dataOnly="0" labelOnly="1" outline="0" fieldPosition="0">
        <references count="4">
          <reference field="0" count="1" selected="0">
            <x v="18"/>
          </reference>
          <reference field="1" count="1" selected="0">
            <x v="11"/>
          </reference>
          <reference field="2" count="1" selected="0">
            <x v="8"/>
          </reference>
          <reference field="3" count="1">
            <x v="99"/>
          </reference>
        </references>
      </pivotArea>
    </format>
    <format dxfId="109">
      <pivotArea dataOnly="0" labelOnly="1" outline="0" fieldPosition="0">
        <references count="4">
          <reference field="0" count="1" selected="0">
            <x v="19"/>
          </reference>
          <reference field="1" count="1" selected="0">
            <x v="11"/>
          </reference>
          <reference field="2" count="1" selected="0">
            <x v="8"/>
          </reference>
          <reference field="3" count="1">
            <x v="100"/>
          </reference>
        </references>
      </pivotArea>
    </format>
    <format dxfId="110">
      <pivotArea dataOnly="0" labelOnly="1" outline="0" fieldPosition="0">
        <references count="4">
          <reference field="0" count="1" selected="0">
            <x v="20"/>
          </reference>
          <reference field="1" count="1" selected="0">
            <x v="11"/>
          </reference>
          <reference field="2" count="1" selected="0">
            <x v="8"/>
          </reference>
          <reference field="3" count="1">
            <x v="101"/>
          </reference>
        </references>
      </pivotArea>
    </format>
    <format dxfId="111">
      <pivotArea dataOnly="0" labelOnly="1" outline="0" fieldPosition="0">
        <references count="4">
          <reference field="0" count="1" selected="0">
            <x v="21"/>
          </reference>
          <reference field="1" count="1" selected="0">
            <x v="11"/>
          </reference>
          <reference field="2" count="1" selected="0">
            <x v="8"/>
          </reference>
          <reference field="3" count="1">
            <x v="102"/>
          </reference>
        </references>
      </pivotArea>
    </format>
    <format dxfId="112">
      <pivotArea dataOnly="0" labelOnly="1" outline="0" fieldPosition="0">
        <references count="4">
          <reference field="0" count="1" selected="0">
            <x v="22"/>
          </reference>
          <reference field="1" count="1" selected="0">
            <x v="11"/>
          </reference>
          <reference field="2" count="1" selected="0">
            <x v="8"/>
          </reference>
          <reference field="3" count="1">
            <x v="103"/>
          </reference>
        </references>
      </pivotArea>
    </format>
    <format dxfId="113">
      <pivotArea dataOnly="0" labelOnly="1" outline="0" fieldPosition="0">
        <references count="4">
          <reference field="0" count="1" selected="0">
            <x v="23"/>
          </reference>
          <reference field="1" count="1" selected="0">
            <x v="11"/>
          </reference>
          <reference field="2" count="1" selected="0">
            <x v="8"/>
          </reference>
          <reference field="3" count="1">
            <x v="104"/>
          </reference>
        </references>
      </pivotArea>
    </format>
    <format dxfId="114">
      <pivotArea dataOnly="0" labelOnly="1" outline="0" fieldPosition="0">
        <references count="4">
          <reference field="0" count="1" selected="0">
            <x v="16"/>
          </reference>
          <reference field="1" count="1" selected="0">
            <x v="7"/>
          </reference>
          <reference field="2" count="1" selected="0">
            <x v="9"/>
          </reference>
          <reference field="3" count="1">
            <x v="105"/>
          </reference>
        </references>
      </pivotArea>
    </format>
    <format dxfId="115">
      <pivotArea dataOnly="0" labelOnly="1" outline="0" fieldPosition="0">
        <references count="4">
          <reference field="0" count="1" selected="0">
            <x v="17"/>
          </reference>
          <reference field="1" count="1" selected="0">
            <x v="7"/>
          </reference>
          <reference field="2" count="1" selected="0">
            <x v="9"/>
          </reference>
          <reference field="3" count="1">
            <x v="106"/>
          </reference>
        </references>
      </pivotArea>
    </format>
    <format dxfId="116">
      <pivotArea dataOnly="0" labelOnly="1" outline="0" fieldPosition="0">
        <references count="4">
          <reference field="0" count="1" selected="0">
            <x v="16"/>
          </reference>
          <reference field="1" count="1" selected="0">
            <x v="9"/>
          </reference>
          <reference field="2" count="1" selected="0">
            <x v="10"/>
          </reference>
          <reference field="3" count="1">
            <x v="88"/>
          </reference>
        </references>
      </pivotArea>
    </format>
    <format dxfId="117">
      <pivotArea dataOnly="0" labelOnly="1" outline="0" fieldPosition="0">
        <references count="5">
          <reference field="0" count="1" selected="0">
            <x v="16"/>
          </reference>
          <reference field="1" count="1" selected="0">
            <x v="11"/>
          </reference>
          <reference field="2" count="1" selected="0">
            <x v="8"/>
          </reference>
          <reference field="3" count="1" selected="0">
            <x v="93"/>
          </reference>
          <reference field="4" count="1">
            <x v="195"/>
          </reference>
        </references>
      </pivotArea>
    </format>
    <format dxfId="118">
      <pivotArea dataOnly="0" labelOnly="1" outline="0" fieldPosition="0">
        <references count="5">
          <reference field="0" count="1" selected="0">
            <x v="17"/>
          </reference>
          <reference field="1" count="1" selected="0">
            <x v="11"/>
          </reference>
          <reference field="2" count="1" selected="0">
            <x v="8"/>
          </reference>
          <reference field="3" count="1" selected="0">
            <x v="98"/>
          </reference>
          <reference field="4" count="1">
            <x v="196"/>
          </reference>
        </references>
      </pivotArea>
    </format>
    <format dxfId="119">
      <pivotArea dataOnly="0" labelOnly="1" outline="0" fieldPosition="0">
        <references count="5">
          <reference field="0" count="1" selected="0">
            <x v="18"/>
          </reference>
          <reference field="1" count="1" selected="0">
            <x v="11"/>
          </reference>
          <reference field="2" count="1" selected="0">
            <x v="8"/>
          </reference>
          <reference field="3" count="1" selected="0">
            <x v="99"/>
          </reference>
          <reference field="4" count="1">
            <x v="191"/>
          </reference>
        </references>
      </pivotArea>
    </format>
    <format dxfId="120">
      <pivotArea dataOnly="0" labelOnly="1" outline="0" fieldPosition="0">
        <references count="5">
          <reference field="0" count="1" selected="0">
            <x v="19"/>
          </reference>
          <reference field="1" count="1" selected="0">
            <x v="11"/>
          </reference>
          <reference field="2" count="1" selected="0">
            <x v="8"/>
          </reference>
          <reference field="3" count="1" selected="0">
            <x v="100"/>
          </reference>
          <reference field="4" count="1">
            <x v="197"/>
          </reference>
        </references>
      </pivotArea>
    </format>
    <format dxfId="121">
      <pivotArea dataOnly="0" labelOnly="1" outline="0" fieldPosition="0">
        <references count="5">
          <reference field="0" count="1" selected="0">
            <x v="20"/>
          </reference>
          <reference field="1" count="1" selected="0">
            <x v="11"/>
          </reference>
          <reference field="2" count="1" selected="0">
            <x v="8"/>
          </reference>
          <reference field="3" count="1" selected="0">
            <x v="101"/>
          </reference>
          <reference field="4" count="1">
            <x v="198"/>
          </reference>
        </references>
      </pivotArea>
    </format>
    <format dxfId="122">
      <pivotArea dataOnly="0" labelOnly="1" outline="0" fieldPosition="0">
        <references count="5">
          <reference field="0" count="1" selected="0">
            <x v="21"/>
          </reference>
          <reference field="1" count="1" selected="0">
            <x v="11"/>
          </reference>
          <reference field="2" count="1" selected="0">
            <x v="8"/>
          </reference>
          <reference field="3" count="1" selected="0">
            <x v="102"/>
          </reference>
          <reference field="4" count="1">
            <x v="199"/>
          </reference>
        </references>
      </pivotArea>
    </format>
    <format dxfId="123">
      <pivotArea dataOnly="0" labelOnly="1" outline="0" fieldPosition="0">
        <references count="5">
          <reference field="0" count="1" selected="0">
            <x v="22"/>
          </reference>
          <reference field="1" count="1" selected="0">
            <x v="11"/>
          </reference>
          <reference field="2" count="1" selected="0">
            <x v="8"/>
          </reference>
          <reference field="3" count="1" selected="0">
            <x v="103"/>
          </reference>
          <reference field="4" count="1">
            <x v="200"/>
          </reference>
        </references>
      </pivotArea>
    </format>
    <format dxfId="124">
      <pivotArea dataOnly="0" labelOnly="1" outline="0" fieldPosition="0">
        <references count="5">
          <reference field="0" count="1" selected="0">
            <x v="23"/>
          </reference>
          <reference field="1" count="1" selected="0">
            <x v="11"/>
          </reference>
          <reference field="2" count="1" selected="0">
            <x v="8"/>
          </reference>
          <reference field="3" count="1" selected="0">
            <x v="104"/>
          </reference>
          <reference field="4" count="1">
            <x v="201"/>
          </reference>
        </references>
      </pivotArea>
    </format>
    <format dxfId="125">
      <pivotArea dataOnly="0" labelOnly="1" outline="0" fieldPosition="0">
        <references count="5">
          <reference field="0" count="1" selected="0">
            <x v="24"/>
          </reference>
          <reference field="1" count="1" selected="0">
            <x v="11"/>
          </reference>
          <reference field="2" count="1" selected="0">
            <x v="8"/>
          </reference>
          <reference field="3" count="1" selected="0">
            <x v="104"/>
          </reference>
          <reference field="4" count="1">
            <x v="202"/>
          </reference>
        </references>
      </pivotArea>
    </format>
    <format dxfId="126">
      <pivotArea dataOnly="0" labelOnly="1" outline="0" fieldPosition="0">
        <references count="5">
          <reference field="0" count="1" selected="0">
            <x v="16"/>
          </reference>
          <reference field="1" count="1" selected="0">
            <x v="7"/>
          </reference>
          <reference field="2" count="1" selected="0">
            <x v="9"/>
          </reference>
          <reference field="3" count="1" selected="0">
            <x v="105"/>
          </reference>
          <reference field="4" count="1">
            <x v="196"/>
          </reference>
        </references>
      </pivotArea>
    </format>
    <format dxfId="127">
      <pivotArea dataOnly="0" labelOnly="1" outline="0" fieldPosition="0">
        <references count="5">
          <reference field="0" count="1" selected="0">
            <x v="17"/>
          </reference>
          <reference field="1" count="1" selected="0">
            <x v="7"/>
          </reference>
          <reference field="2" count="1" selected="0">
            <x v="9"/>
          </reference>
          <reference field="3" count="1" selected="0">
            <x v="106"/>
          </reference>
          <reference field="4" count="1">
            <x v="203"/>
          </reference>
        </references>
      </pivotArea>
    </format>
    <format dxfId="128">
      <pivotArea dataOnly="0" labelOnly="1" outline="0" fieldPosition="0">
        <references count="5">
          <reference field="0" count="1" selected="0">
            <x v="16"/>
          </reference>
          <reference field="1" count="1" selected="0">
            <x v="9"/>
          </reference>
          <reference field="2" count="1" selected="0">
            <x v="10"/>
          </reference>
          <reference field="3" count="1" selected="0">
            <x v="88"/>
          </reference>
          <reference field="4" count="1">
            <x v="204"/>
          </reference>
        </references>
      </pivotArea>
    </format>
    <format dxfId="129">
      <pivotArea dataOnly="0" labelOnly="1" outline="0" fieldPosition="0">
        <references count="4">
          <reference field="0" count="1" selected="0">
            <x v="16"/>
          </reference>
          <reference field="1" count="1" selected="0">
            <x v="11"/>
          </reference>
          <reference field="2" count="1" selected="0">
            <x v="8"/>
          </reference>
          <reference field="3" count="1">
            <x v="107"/>
          </reference>
        </references>
      </pivotArea>
    </format>
    <format dxfId="130">
      <pivotArea dataOnly="0" labelOnly="1" outline="0" fieldPosition="0">
        <references count="4">
          <reference field="0" count="1" selected="0">
            <x v="17"/>
          </reference>
          <reference field="1" count="1" selected="0">
            <x v="11"/>
          </reference>
          <reference field="2" count="1" selected="0">
            <x v="8"/>
          </reference>
          <reference field="3" count="1">
            <x v="108"/>
          </reference>
        </references>
      </pivotArea>
    </format>
    <format dxfId="131">
      <pivotArea dataOnly="0" labelOnly="1" outline="0" fieldPosition="0">
        <references count="4">
          <reference field="0" count="1" selected="0">
            <x v="18"/>
          </reference>
          <reference field="1" count="1" selected="0">
            <x v="11"/>
          </reference>
          <reference field="2" count="1" selected="0">
            <x v="8"/>
          </reference>
          <reference field="3" count="1">
            <x v="109"/>
          </reference>
        </references>
      </pivotArea>
    </format>
    <format dxfId="132">
      <pivotArea dataOnly="0" labelOnly="1" outline="0" fieldPosition="0">
        <references count="4">
          <reference field="0" count="1" selected="0">
            <x v="19"/>
          </reference>
          <reference field="1" count="1" selected="0">
            <x v="11"/>
          </reference>
          <reference field="2" count="1" selected="0">
            <x v="8"/>
          </reference>
          <reference field="3" count="1">
            <x v="110"/>
          </reference>
        </references>
      </pivotArea>
    </format>
    <format dxfId="133">
      <pivotArea dataOnly="0" labelOnly="1" outline="0" fieldPosition="0">
        <references count="4">
          <reference field="0" count="1" selected="0">
            <x v="20"/>
          </reference>
          <reference field="1" count="1" selected="0">
            <x v="11"/>
          </reference>
          <reference field="2" count="1" selected="0">
            <x v="8"/>
          </reference>
          <reference field="3" count="1">
            <x v="111"/>
          </reference>
        </references>
      </pivotArea>
    </format>
    <format dxfId="134">
      <pivotArea dataOnly="0" labelOnly="1" outline="0" fieldPosition="0">
        <references count="4">
          <reference field="0" count="1" selected="0">
            <x v="21"/>
          </reference>
          <reference field="1" count="1" selected="0">
            <x v="11"/>
          </reference>
          <reference field="2" count="1" selected="0">
            <x v="8"/>
          </reference>
          <reference field="3" count="1">
            <x v="112"/>
          </reference>
        </references>
      </pivotArea>
    </format>
    <format dxfId="135">
      <pivotArea dataOnly="0" labelOnly="1" outline="0" fieldPosition="0">
        <references count="4">
          <reference field="0" count="1" selected="0">
            <x v="22"/>
          </reference>
          <reference field="1" count="1" selected="0">
            <x v="11"/>
          </reference>
          <reference field="2" count="1" selected="0">
            <x v="8"/>
          </reference>
          <reference field="3" count="1">
            <x v="113"/>
          </reference>
        </references>
      </pivotArea>
    </format>
    <format dxfId="136">
      <pivotArea dataOnly="0" labelOnly="1" outline="0" fieldPosition="0">
        <references count="4">
          <reference field="0" count="1" selected="0">
            <x v="23"/>
          </reference>
          <reference field="1" count="1" selected="0">
            <x v="11"/>
          </reference>
          <reference field="2" count="1" selected="0">
            <x v="8"/>
          </reference>
          <reference field="3" count="1">
            <x v="114"/>
          </reference>
        </references>
      </pivotArea>
    </format>
    <format dxfId="137">
      <pivotArea dataOnly="0" labelOnly="1" outline="0" fieldPosition="0">
        <references count="4">
          <reference field="0" count="1" selected="0">
            <x v="16"/>
          </reference>
          <reference field="1" count="1" selected="0">
            <x v="7"/>
          </reference>
          <reference field="2" count="1" selected="0">
            <x v="9"/>
          </reference>
          <reference field="3" count="1">
            <x v="115"/>
          </reference>
        </references>
      </pivotArea>
    </format>
    <format dxfId="138">
      <pivotArea dataOnly="0" labelOnly="1" outline="0" fieldPosition="0">
        <references count="4">
          <reference field="0" count="1" selected="0">
            <x v="17"/>
          </reference>
          <reference field="1" count="1" selected="0">
            <x v="7"/>
          </reference>
          <reference field="2" count="1" selected="0">
            <x v="9"/>
          </reference>
          <reference field="3" count="1">
            <x v="116"/>
          </reference>
        </references>
      </pivotArea>
    </format>
    <format dxfId="139">
      <pivotArea dataOnly="0" labelOnly="1" outline="0" fieldPosition="0">
        <references count="4">
          <reference field="0" count="1" selected="0">
            <x v="16"/>
          </reference>
          <reference field="1" count="1" selected="0">
            <x v="9"/>
          </reference>
          <reference field="2" count="1" selected="0">
            <x v="10"/>
          </reference>
          <reference field="3" count="1">
            <x v="117"/>
          </reference>
        </references>
      </pivotArea>
    </format>
    <format dxfId="140">
      <pivotArea dataOnly="0" labelOnly="1" outline="0" fieldPosition="0">
        <references count="5">
          <reference field="0" count="1" selected="0">
            <x v="16"/>
          </reference>
          <reference field="1" count="1" selected="0">
            <x v="11"/>
          </reference>
          <reference field="2" count="1" selected="0">
            <x v="8"/>
          </reference>
          <reference field="3" count="1" selected="0">
            <x v="107"/>
          </reference>
          <reference field="4" count="1">
            <x v="205"/>
          </reference>
        </references>
      </pivotArea>
    </format>
    <format dxfId="141">
      <pivotArea dataOnly="0" labelOnly="1" outline="0" fieldPosition="0">
        <references count="5">
          <reference field="0" count="1" selected="0">
            <x v="17"/>
          </reference>
          <reference field="1" count="1" selected="0">
            <x v="11"/>
          </reference>
          <reference field="2" count="1" selected="0">
            <x v="8"/>
          </reference>
          <reference field="3" count="1" selected="0">
            <x v="108"/>
          </reference>
          <reference field="4" count="1">
            <x v="206"/>
          </reference>
        </references>
      </pivotArea>
    </format>
    <format dxfId="142">
      <pivotArea dataOnly="0" labelOnly="1" outline="0" fieldPosition="0">
        <references count="5">
          <reference field="0" count="1" selected="0">
            <x v="18"/>
          </reference>
          <reference field="1" count="1" selected="0">
            <x v="11"/>
          </reference>
          <reference field="2" count="1" selected="0">
            <x v="8"/>
          </reference>
          <reference field="3" count="1" selected="0">
            <x v="109"/>
          </reference>
          <reference field="4" count="1">
            <x v="207"/>
          </reference>
        </references>
      </pivotArea>
    </format>
    <format dxfId="143">
      <pivotArea dataOnly="0" labelOnly="1" outline="0" fieldPosition="0">
        <references count="5">
          <reference field="0" count="1" selected="0">
            <x v="19"/>
          </reference>
          <reference field="1" count="1" selected="0">
            <x v="11"/>
          </reference>
          <reference field="2" count="1" selected="0">
            <x v="8"/>
          </reference>
          <reference field="3" count="1" selected="0">
            <x v="110"/>
          </reference>
          <reference field="4" count="1">
            <x v="208"/>
          </reference>
        </references>
      </pivotArea>
    </format>
    <format dxfId="144">
      <pivotArea dataOnly="0" labelOnly="1" outline="0" fieldPosition="0">
        <references count="5">
          <reference field="0" count="1" selected="0">
            <x v="20"/>
          </reference>
          <reference field="1" count="1" selected="0">
            <x v="11"/>
          </reference>
          <reference field="2" count="1" selected="0">
            <x v="8"/>
          </reference>
          <reference field="3" count="1" selected="0">
            <x v="111"/>
          </reference>
          <reference field="4" count="1">
            <x v="209"/>
          </reference>
        </references>
      </pivotArea>
    </format>
    <format dxfId="145">
      <pivotArea dataOnly="0" labelOnly="1" outline="0" fieldPosition="0">
        <references count="5">
          <reference field="0" count="1" selected="0">
            <x v="21"/>
          </reference>
          <reference field="1" count="1" selected="0">
            <x v="11"/>
          </reference>
          <reference field="2" count="1" selected="0">
            <x v="8"/>
          </reference>
          <reference field="3" count="1" selected="0">
            <x v="112"/>
          </reference>
          <reference field="4" count="1">
            <x v="210"/>
          </reference>
        </references>
      </pivotArea>
    </format>
    <format dxfId="146">
      <pivotArea dataOnly="0" labelOnly="1" outline="0" fieldPosition="0">
        <references count="5">
          <reference field="0" count="1" selected="0">
            <x v="22"/>
          </reference>
          <reference field="1" count="1" selected="0">
            <x v="11"/>
          </reference>
          <reference field="2" count="1" selected="0">
            <x v="8"/>
          </reference>
          <reference field="3" count="1" selected="0">
            <x v="113"/>
          </reference>
          <reference field="4" count="1">
            <x v="211"/>
          </reference>
        </references>
      </pivotArea>
    </format>
    <format dxfId="147">
      <pivotArea dataOnly="0" labelOnly="1" outline="0" fieldPosition="0">
        <references count="5">
          <reference field="0" count="1" selected="0">
            <x v="23"/>
          </reference>
          <reference field="1" count="1" selected="0">
            <x v="11"/>
          </reference>
          <reference field="2" count="1" selected="0">
            <x v="8"/>
          </reference>
          <reference field="3" count="1" selected="0">
            <x v="114"/>
          </reference>
          <reference field="4" count="1">
            <x v="212"/>
          </reference>
        </references>
      </pivotArea>
    </format>
    <format dxfId="148">
      <pivotArea dataOnly="0" labelOnly="1" outline="0" fieldPosition="0">
        <references count="5">
          <reference field="0" count="1" selected="0">
            <x v="24"/>
          </reference>
          <reference field="1" count="1" selected="0">
            <x v="11"/>
          </reference>
          <reference field="2" count="1" selected="0">
            <x v="8"/>
          </reference>
          <reference field="3" count="1" selected="0">
            <x v="114"/>
          </reference>
          <reference field="4" count="1">
            <x v="213"/>
          </reference>
        </references>
      </pivotArea>
    </format>
    <format dxfId="149">
      <pivotArea dataOnly="0" labelOnly="1" outline="0" fieldPosition="0">
        <references count="5">
          <reference field="0" count="1" selected="0">
            <x v="16"/>
          </reference>
          <reference field="1" count="1" selected="0">
            <x v="7"/>
          </reference>
          <reference field="2" count="1" selected="0">
            <x v="9"/>
          </reference>
          <reference field="3" count="1" selected="0">
            <x v="115"/>
          </reference>
          <reference field="4" count="1">
            <x v="206"/>
          </reference>
        </references>
      </pivotArea>
    </format>
    <format dxfId="150">
      <pivotArea dataOnly="0" labelOnly="1" outline="0" fieldPosition="0">
        <references count="5">
          <reference field="0" count="1" selected="0">
            <x v="17"/>
          </reference>
          <reference field="1" count="1" selected="0">
            <x v="7"/>
          </reference>
          <reference field="2" count="1" selected="0">
            <x v="9"/>
          </reference>
          <reference field="3" count="1" selected="0">
            <x v="116"/>
          </reference>
          <reference field="4" count="1">
            <x v="214"/>
          </reference>
        </references>
      </pivotArea>
    </format>
    <format dxfId="151">
      <pivotArea dataOnly="0" labelOnly="1" outline="0" fieldPosition="0">
        <references count="5">
          <reference field="0" count="1" selected="0">
            <x v="16"/>
          </reference>
          <reference field="1" count="1" selected="0">
            <x v="9"/>
          </reference>
          <reference field="2" count="1" selected="0">
            <x v="10"/>
          </reference>
          <reference field="3" count="1" selected="0">
            <x v="117"/>
          </reference>
          <reference field="4" count="1">
            <x v="215"/>
          </reference>
        </references>
      </pivotArea>
    </format>
  </formats>
  <pivotTableStyleInfo name="Assignment Detail"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rse" sourceName="Course">
  <pivotTables>
    <pivotTable tabId="3" name="AssignmentsPivotTable"/>
  </pivotTables>
  <data>
    <tabular pivotCacheId="1" showMissing="0">
      <items count="12">
        <i x="1" s="1"/>
        <i x="0" s="1"/>
        <i x="2" s="1"/>
        <i x="3" s="1" nd="1"/>
        <i x="4" s="1" nd="1"/>
        <i x="5" s="1" nd="1"/>
        <i x="6" s="1" nd="1"/>
        <i x="7" s="1" nd="1"/>
        <i x="8" s="1" nd="1"/>
        <i x="10" s="1" nd="1"/>
        <i x="11" s="1" nd="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arted_on" sourceName="Started on">
  <pivotTables>
    <pivotTable tabId="3" name="AssignmentsPivotTable"/>
  </pivotTables>
  <data>
    <tabular pivotCacheId="1" showMissing="0">
      <items count="129">
        <i x="3" s="1"/>
        <i x="8" s="1"/>
        <i x="5" s="1"/>
        <i x="0" s="1"/>
        <i x="10" s="1"/>
        <i x="4" s="1"/>
        <i x="6" s="1"/>
        <i x="1" s="1"/>
        <i x="2" s="1"/>
        <i x="9" s="1"/>
        <i x="7" s="1"/>
        <i x="81" s="1" nd="1"/>
        <i x="59" s="1" nd="1"/>
        <i x="115" s="1" nd="1"/>
        <i x="97" s="1" nd="1"/>
        <i x="80" s="1" nd="1"/>
        <i x="57" s="1" nd="1"/>
        <i x="114" s="1" nd="1"/>
        <i x="95" s="1" nd="1"/>
        <i x="76" s="1" nd="1"/>
        <i x="54" s="1" nd="1"/>
        <i x="111" s="1" nd="1"/>
        <i x="92" s="1" nd="1"/>
        <i x="73" s="1" nd="1"/>
        <i x="128" s="1" nd="1"/>
        <i x="107" s="1" nd="1"/>
        <i x="84" s="1" nd="1"/>
        <i x="82" s="1" nd="1"/>
        <i x="60" s="1" nd="1"/>
        <i x="116" s="1" nd="1"/>
        <i x="99" s="1" nd="1"/>
        <i x="83" s="1" nd="1"/>
        <i x="98" s="1" nd="1"/>
        <i x="96" s="1" nd="1"/>
        <i x="77" s="1" nd="1"/>
        <i x="55" s="1" nd="1"/>
        <i x="93" s="1" nd="1"/>
        <i x="74" s="1" nd="1"/>
        <i x="53" s="1" nd="1"/>
        <i x="108" s="1" nd="1"/>
        <i x="90" s="1" nd="1"/>
        <i x="71" s="1" nd="1"/>
        <i x="125" s="1" nd="1"/>
        <i x="88" s="1" nd="1"/>
        <i x="67" s="1" nd="1"/>
        <i x="56" s="1" nd="1"/>
        <i x="112" s="1" nd="1"/>
        <i x="75" s="1" nd="1"/>
        <i x="110" s="1" nd="1"/>
        <i x="91" s="1" nd="1"/>
        <i x="72" s="1" nd="1"/>
        <i x="127" s="1" nd="1"/>
        <i x="89" s="1" nd="1"/>
        <i x="69" s="1" nd="1"/>
        <i x="86" s="1" nd="1"/>
        <i x="64" s="1" nd="1"/>
        <i x="104" s="1" nd="1"/>
        <i x="121" s="1" nd="1"/>
        <i x="62" s="1" nd="1"/>
        <i x="100" s="1" nd="1"/>
        <i x="85" s="1" nd="1"/>
        <i x="118" s="1" nd="1"/>
        <i x="61" s="1" nd="1"/>
        <i x="117" s="1" nd="1"/>
        <i x="79" s="1" nd="1"/>
        <i x="113" s="1" nd="1"/>
        <i x="94" s="1" nd="1"/>
        <i x="45" s="1" nd="1"/>
        <i x="70" s="1" nd="1"/>
        <i x="58" s="1" nd="1"/>
        <i x="78" s="1" nd="1"/>
        <i x="50" s="1" nd="1"/>
        <i x="109" s="1" nd="1"/>
        <i x="126" s="1" nd="1"/>
        <i x="68" s="1" nd="1"/>
        <i x="124" s="1" nd="1"/>
        <i x="106" s="1" nd="1"/>
        <i x="65" s="1" nd="1"/>
        <i x="123" s="1" nd="1"/>
        <i x="105" s="1" nd="1"/>
        <i x="87" s="1" nd="1"/>
        <i x="47" s="1" nd="1"/>
        <i x="122" s="1" nd="1"/>
        <i x="102" s="1" nd="1"/>
        <i x="42" s="1" nd="1"/>
        <i x="119" s="1" nd="1"/>
        <i x="52" s="1" nd="1"/>
        <i x="66" s="1" nd="1"/>
        <i x="46" s="1" nd="1"/>
        <i x="63" s="1" nd="1"/>
        <i x="48" s="1" nd="1"/>
        <i x="103" s="1" nd="1"/>
        <i x="43" s="1" nd="1"/>
        <i x="120" s="1" nd="1"/>
        <i x="101" s="1" nd="1"/>
        <i x="44" s="1" nd="1"/>
        <i x="51" s="1" nd="1"/>
        <i x="49" s="1" nd="1"/>
        <i x="35" s="1" nd="1"/>
        <i x="25" s="1" nd="1"/>
        <i x="39" s="1" nd="1"/>
        <i x="30" s="1" nd="1"/>
        <i x="37" s="1" nd="1"/>
        <i x="33" s="1" nd="1"/>
        <i x="41" s="1" nd="1"/>
        <i x="27" s="1" nd="1"/>
        <i x="36" s="1" nd="1"/>
        <i x="22" s="1" nd="1"/>
        <i x="32" s="1" nd="1"/>
        <i x="14" s="1" nd="1"/>
        <i x="26" s="1" nd="1"/>
        <i x="34" s="1" nd="1"/>
        <i x="28" s="1" nd="1"/>
        <i x="40" s="1" nd="1"/>
        <i x="23" s="1" nd="1"/>
        <i x="38" s="1" nd="1"/>
        <i x="19" s="1" nd="1"/>
        <i x="24" s="1" nd="1"/>
        <i x="31" s="1" nd="1"/>
        <i x="29" s="1" nd="1"/>
        <i x="16" s="1" nd="1"/>
        <i x="11" s="1" nd="1"/>
        <i x="21" s="1" nd="1"/>
        <i x="15" s="1" nd="1"/>
        <i x="17" s="1" nd="1"/>
        <i x="12" s="1" nd="1"/>
        <i x="13" s="1" nd="1"/>
        <i x="20" s="1" nd="1"/>
        <i x="18"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ue_on" sourceName="Due on">
  <pivotTables>
    <pivotTable tabId="3" name="AssignmentsPivotTable"/>
  </pivotTables>
  <data>
    <tabular pivotCacheId="1" showMissing="0">
      <items count="227">
        <i x="8" s="1"/>
        <i x="4" s="1"/>
        <i x="6" s="1"/>
        <i x="0" s="1"/>
        <i x="3" s="1"/>
        <i x="2" s="1"/>
        <i x="10" s="1"/>
        <i x="7" s="1"/>
        <i x="9" s="1"/>
        <i x="1" s="1"/>
        <i x="5" s="1"/>
        <i x="171" s="1" nd="1"/>
        <i x="131" s="1" nd="1"/>
        <i x="78" s="1" nd="1"/>
        <i x="206" s="1" nd="1"/>
        <i x="124" s="1" nd="1"/>
        <i x="81" s="1" nd="1"/>
        <i x="200" s="1" nd="1"/>
        <i x="158" s="1" nd="1"/>
        <i x="110" s="1" nd="1"/>
        <i x="68" s="1" nd="1"/>
        <i x="186" s="1" nd="1"/>
        <i x="152" s="1" nd="1"/>
        <i x="92" s="1" nd="1"/>
        <i x="55" s="1" nd="1"/>
        <i x="169" s="1" nd="1"/>
        <i x="128" s="1" nd="1"/>
        <i x="90" s="1" nd="1"/>
        <i x="222" s="1" nd="1"/>
        <i x="165" s="1" nd="1"/>
        <i x="122" s="1" nd="1"/>
        <i x="74" s="1" nd="1"/>
        <i x="198" s="1" nd="1"/>
        <i x="201" s="1" nd="1"/>
        <i x="159" s="1" nd="1"/>
        <i x="111" s="1" nd="1"/>
        <i x="184" s="1" nd="1"/>
        <i x="105" s="1" nd="1"/>
        <i x="190" s="1" nd="1"/>
        <i x="66" s="1" nd="1"/>
        <i x="64" s="1" nd="1"/>
        <i x="98" s="1" nd="1"/>
        <i x="148" s="1" nd="1"/>
        <i x="96" s="1" nd="1"/>
        <i x="57" s="1" nd="1"/>
        <i x="145" s="1" nd="1"/>
        <i x="175" s="1" nd="1"/>
        <i x="223" s="1" nd="1"/>
        <i x="173" s="1" nd="1"/>
        <i x="134" s="1" nd="1"/>
        <i x="220" s="1" nd="1"/>
        <i x="93" s="1" nd="1"/>
        <i x="141" s="1" nd="1"/>
        <i x="136" s="1" nd="1"/>
        <i x="170" s="1" nd="1"/>
        <i x="129" s="1" nd="1"/>
        <i x="217" s="1" nd="1"/>
        <i x="168" s="1" nd="1"/>
        <i x="125" s="1" nd="1"/>
        <i x="211" s="1" nd="1"/>
        <i x="77" s="1" nd="1"/>
        <i x="205" s="1" nd="1"/>
        <i x="120" s="1" nd="1"/>
        <i x="76" s="1" nd="1"/>
        <i x="202" s="1" nd="1"/>
        <i x="117" s="1" nd="1"/>
        <i x="166" s="1" nd="1"/>
        <i x="208" s="1" nd="1"/>
        <i x="203" s="1" nd="1"/>
        <i x="75" s="1" nd="1"/>
        <i x="199" s="1" nd="1"/>
        <i x="113" s="1" nd="1"/>
        <i x="70" s="1" nd="1"/>
        <i x="197" s="1" nd="1"/>
        <i x="112" s="1" nd="1"/>
        <i x="195" s="1" nd="1"/>
        <i x="156" s="1" nd="1"/>
        <i x="109" s="1" nd="1"/>
        <i x="189" s="1" nd="1"/>
        <i x="154" s="1" nd="1"/>
        <i x="106" s="1" nd="1"/>
        <i x="187" s="1" nd="1"/>
        <i x="196" s="1" nd="1"/>
        <i x="69" s="1" nd="1"/>
        <i x="192" s="1" nd="1"/>
        <i x="155" s="1" nd="1"/>
        <i x="67" s="1" nd="1"/>
        <i x="103" s="1" nd="1"/>
        <i x="65" s="1" nd="1"/>
        <i x="151" s="1" nd="1"/>
        <i x="100" s="1" nd="1"/>
        <i x="62" s="1" nd="1"/>
        <i x="183" s="1" nd="1"/>
        <i x="149" s="1" nd="1"/>
        <i x="180" s="1" nd="1"/>
        <i x="146" s="1" nd="1"/>
        <i x="54" s="1" nd="1"/>
        <i x="177" s="1" nd="1"/>
        <i x="140" s="1" nd="1"/>
        <i x="224" s="1" nd="1"/>
        <i x="60" s="1" nd="1"/>
        <i x="182" s="1" nd="1"/>
        <i x="147" s="1" nd="1"/>
        <i x="94" s="1" nd="1"/>
        <i x="56" s="1" nd="1"/>
        <i x="179" s="1" nd="1"/>
        <i x="144" s="1" nd="1"/>
        <i x="138" s="1" nd="1"/>
        <i x="89" s="1" nd="1"/>
        <i x="221" s="1" nd="1"/>
        <i x="172" s="1" nd="1"/>
        <i x="133" s="1" nd="1"/>
        <i x="87" s="1" nd="1"/>
        <i x="219" s="1" nd="1"/>
        <i x="213" s="1" nd="1"/>
        <i x="85" s="1" nd="1"/>
        <i x="216" s="1" nd="1"/>
        <i x="210" s="1" nd="1"/>
        <i x="163" s="1" nd="1"/>
        <i x="161" s="1" nd="1"/>
        <i x="119" s="1" nd="1"/>
        <i x="116" s="1" nd="1"/>
        <i x="72" s="1" nd="1"/>
        <i x="191" s="1" nd="1"/>
        <i x="104" s="1" nd="1"/>
        <i x="102" s="1" nd="1"/>
        <i x="63" s="1" nd="1"/>
        <i x="59" s="1" nd="1"/>
        <i x="181" s="1" nd="1"/>
        <i x="178" s="1" nd="1"/>
        <i x="142" s="1" nd="1"/>
        <i x="225" s="1" nd="1"/>
        <i x="137" s="1" nd="1"/>
        <i x="88" s="1" nd="1"/>
        <i x="130" s="1" nd="1"/>
        <i x="86" s="1" nd="1"/>
        <i x="218" s="1" nd="1"/>
        <i x="212" s="1" nd="1"/>
        <i x="164" s="1" nd="1"/>
        <i x="174" s="1" nd="1"/>
        <i x="135" s="1" nd="1"/>
        <i x="127" s="1" nd="1"/>
        <i x="83" s="1" nd="1"/>
        <i x="214" s="1" nd="1"/>
        <i x="123" s="1" nd="1"/>
        <i x="80" s="1" nd="1"/>
        <i x="209" s="1" nd="1"/>
        <i x="204" s="1" nd="1"/>
        <i x="160" s="1" nd="1"/>
        <i x="157" s="1" nd="1"/>
        <i x="114" s="1" nd="1"/>
        <i x="162" s="1" nd="1"/>
        <i x="121" s="1" nd="1"/>
        <i x="118" s="1" nd="1"/>
        <i x="73" s="1" nd="1"/>
        <i x="193" s="1" nd="1"/>
        <i x="153" s="1" nd="1"/>
        <i x="101" s="1" nd="1"/>
        <i x="188" s="1" nd="1"/>
        <i x="95" s="1" nd="1"/>
        <i x="194" s="1" nd="1"/>
        <i x="108" s="1" nd="1"/>
        <i x="107" s="1" nd="1"/>
        <i x="185" s="1" nd="1"/>
        <i x="150" s="1" nd="1"/>
        <i x="99" s="1" nd="1"/>
        <i x="61" s="1" nd="1"/>
        <i x="97" s="1" nd="1"/>
        <i x="58" s="1" nd="1"/>
        <i x="51" s="1" nd="1"/>
        <i x="47" s="1" nd="1"/>
        <i x="176" s="1" nd="1"/>
        <i x="139" s="1" nd="1"/>
        <i x="49" s="1" nd="1"/>
        <i x="43" s="1" nd="1"/>
        <i x="84" s="1" nd="1"/>
        <i x="215" s="1" nd="1"/>
        <i x="167" s="1" nd="1"/>
        <i x="143" s="1" nd="1"/>
        <i x="91" s="1" nd="1"/>
        <i x="226" s="1" nd="1"/>
        <i x="46" s="1" nd="1"/>
        <i x="45" s="1" nd="1"/>
        <i x="132" s="1" nd="1"/>
        <i x="53" s="1" nd="1"/>
        <i x="126" s="1" nd="1"/>
        <i x="82" s="1" nd="1"/>
        <i x="50" s="1" nd="1"/>
        <i x="79" s="1" nd="1"/>
        <i x="207" s="1" nd="1"/>
        <i x="52" s="1" nd="1"/>
        <i x="44" s="1" nd="1"/>
        <i x="115" s="1" nd="1"/>
        <i x="71" s="1" nd="1"/>
        <i x="48" s="1" nd="1"/>
        <i x="40" s="1" nd="1"/>
        <i x="37" s="1" nd="1"/>
        <i x="39" s="1" nd="1"/>
        <i x="30" s="1" nd="1"/>
        <i x="26" s="1" nd="1"/>
        <i x="33" s="1" nd="1"/>
        <i x="28" s="1" nd="1"/>
        <i x="22" s="1" nd="1"/>
        <i x="36" s="1" nd="1"/>
        <i x="35" s="1" nd="1"/>
        <i x="42" s="1" nd="1"/>
        <i x="25" s="1" nd="1"/>
        <i x="24" s="1" nd="1"/>
        <i x="32" s="1" nd="1"/>
        <i x="41" s="1" nd="1"/>
        <i x="29" s="1" nd="1"/>
        <i x="19" s="1" nd="1"/>
        <i x="34" s="1" nd="1"/>
        <i x="15" s="1" nd="1"/>
        <i x="31" s="1" nd="1"/>
        <i x="17" s="1" nd="1"/>
        <i x="23" s="1" nd="1"/>
        <i x="11" s="1" nd="1"/>
        <i x="38" s="1" nd="1"/>
        <i x="14" s="1" nd="1"/>
        <i x="13" s="1" nd="1"/>
        <i x="21" s="1" nd="1"/>
        <i x="27" s="1" nd="1"/>
        <i x="18" s="1" nd="1"/>
        <i x="20" s="1" nd="1"/>
        <i x="12" s="1" nd="1"/>
        <i x="16"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gress" sourceName="Progress">
  <pivotTables>
    <pivotTable tabId="3" name="AssignmentsPivotTable"/>
  </pivotTables>
  <data>
    <tabular pivotCacheId="1" showMissing="0">
      <items count="14">
        <i x="1" s="1"/>
        <i x="3" s="1"/>
        <i x="5" s="1"/>
        <i x="6" s="1"/>
        <i x="7" s="1"/>
        <i x="4" s="1"/>
        <i x="9" s="1"/>
        <i x="10" s="1"/>
        <i x="8" s="1"/>
        <i x="2" s="1"/>
        <i x="0" s="1"/>
        <i x="13" s="1" nd="1"/>
        <i x="11" s="1" nd="1"/>
        <i x="1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ssignment" sourceName="Assignment">
  <pivotTables>
    <pivotTable tabId="3" name="AssignmentsPivotTable"/>
  </pivotTables>
  <data>
    <tabular pivotCacheId="1">
      <items count="25">
        <i x="0" s="1"/>
        <i x="1" s="1"/>
        <i x="2" s="1"/>
        <i x="3" s="1"/>
        <i x="4" s="1"/>
        <i x="5" s="1"/>
        <i x="6" s="1"/>
        <i x="7" s="1"/>
        <i x="8" s="1"/>
        <i x="22" s="1" nd="1"/>
        <i x="9" s="1" nd="1"/>
        <i x="18" s="1" nd="1"/>
        <i x="19" s="1" nd="1"/>
        <i x="20" s="1" nd="1"/>
        <i x="21" s="1" nd="1"/>
        <i x="23" s="1" nd="1"/>
        <i x="24" s="1" nd="1"/>
        <i x="10" s="1" nd="1"/>
        <i x="11" s="1" nd="1"/>
        <i x="12" s="1" nd="1"/>
        <i x="13" s="1" nd="1"/>
        <i x="14" s="1" nd="1"/>
        <i x="15" s="1" nd="1"/>
        <i x="16" s="1" nd="1"/>
        <i x="17"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rse" cache="Slicer_Course" caption="Course" rowHeight="182880"/>
  <slicer name="Started on" cache="Slicer_Started_on" caption="Started on" rowHeight="182880"/>
  <slicer name="Due on" cache="Slicer_Due_on" caption="Due on" rowHeight="182880"/>
  <slicer name="Progress" cache="Slicer_Progress" caption="Progress" rowHeight="182880"/>
  <slicer name="Assignment" cache="Slicer_Assignment" caption="Assignment" rowHeight="182880"/>
</slicers>
</file>

<file path=xl/tables/table1.xml><?xml version="1.0" encoding="utf-8"?>
<table xmlns="http://schemas.openxmlformats.org/spreadsheetml/2006/main" id="2" name="Assignments" displayName="Assignments" ref="B5:H17" totalsRowShown="0">
  <autoFilter xmlns:etc="http://www.wps.cn/officeDocument/2017/etCustomData" ref="B5:H17" etc:filterBottomFollowUsedRange="0"/>
  <tableColumns count="7">
    <tableColumn id="2" name="Assignment"/>
    <tableColumn id="1" name="Course"/>
    <tableColumn id="6" name="Instructor"/>
    <tableColumn id="4" name="Started on"/>
    <tableColumn id="3" name="Due on">
      <calculatedColumnFormula>TODAY()+(ROW(A1)*10)-25</calculatedColumnFormula>
    </tableColumn>
    <tableColumn id="5" name="Progress">
      <calculatedColumnFormula>Assignments[[#This Row],[Percent]]</calculatedColumnFormula>
    </tableColumn>
    <tableColumn id="7" name="Percent" dataDxfId="152"/>
  </tableColumns>
  <tableStyleInfo name="Assignment schedule" showFirstColumn="0" showLastColumn="0" showRowStripes="1" showColumnStripes="0"/>
</table>
</file>

<file path=xl/theme/theme1.xml><?xml version="1.0" encoding="utf-8"?>
<a:theme xmlns:a="http://schemas.openxmlformats.org/drawingml/2006/main" name="Waveform">
  <a:themeElements>
    <a:clrScheme name="Assignment Schedule">
      <a:dk1>
        <a:sysClr val="windowText" lastClr="000000"/>
      </a:dk1>
      <a:lt1>
        <a:srgbClr val="FFFFFF"/>
      </a:lt1>
      <a:dk2>
        <a:srgbClr val="000000"/>
      </a:dk2>
      <a:lt2>
        <a:srgbClr val="FFFFFF"/>
      </a:lt2>
      <a:accent1>
        <a:srgbClr val="F7901E"/>
      </a:accent1>
      <a:accent2>
        <a:srgbClr val="5AAA4D"/>
      </a:accent2>
      <a:accent3>
        <a:srgbClr val="FEC60B"/>
      </a:accent3>
      <a:accent4>
        <a:srgbClr val="0074B4"/>
      </a:accent4>
      <a:accent5>
        <a:srgbClr val="775FAE"/>
      </a:accent5>
      <a:accent6>
        <a:srgbClr val="D85264"/>
      </a:accent6>
      <a:hlink>
        <a:srgbClr val="0074B4"/>
      </a:hlink>
      <a:folHlink>
        <a:srgbClr val="775FAE"/>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stretch>
            <a:fillRect/>
          </a:stretch>
        </a:blip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theme="3"/>
    <pageSetUpPr fitToPage="1" autoPageBreaks="0"/>
  </sheetPr>
  <dimension ref="B1:H17"/>
  <sheetViews>
    <sheetView showGridLines="0" tabSelected="1" zoomScaleSheetLayoutView="115" workbookViewId="0">
      <selection activeCell="P16" sqref="P16"/>
    </sheetView>
  </sheetViews>
  <sheetFormatPr defaultColWidth="9" defaultRowHeight="30" customHeight="1" outlineLevelCol="7"/>
  <cols>
    <col min="1" max="1" width="2.66666666666667" customWidth="1"/>
    <col min="2" max="2" width="44.8833333333333" customWidth="1"/>
    <col min="3" max="3" width="24.8833333333333" customWidth="1"/>
    <col min="4" max="4" width="22.4416666666667" customWidth="1"/>
    <col min="5" max="6" width="12.6666666666667" style="5" customWidth="1"/>
    <col min="7" max="7" width="13.3333333333333" customWidth="1"/>
    <col min="8" max="8" width="11" style="20" customWidth="1"/>
    <col min="9" max="9" width="2.66666666666667" customWidth="1"/>
    <col min="10" max="10" width="3.66666666666667" customWidth="1"/>
  </cols>
  <sheetData>
    <row r="1" ht="37.5" customHeight="1" spans="2:8">
      <c r="B1" s="6" t="s">
        <v>0</v>
      </c>
      <c r="C1" s="6"/>
      <c r="E1" s="21"/>
      <c r="F1" s="18" t="s">
        <v>1</v>
      </c>
      <c r="G1" s="18"/>
      <c r="H1" s="18"/>
    </row>
    <row r="2" ht="24.9" customHeight="1" spans="2:8">
      <c r="B2" s="6"/>
      <c r="C2" s="6"/>
      <c r="D2" s="22" t="s">
        <v>2</v>
      </c>
      <c r="E2" s="22"/>
      <c r="F2" s="23" t="s">
        <v>3</v>
      </c>
      <c r="G2" s="24" t="s">
        <v>4</v>
      </c>
      <c r="H2" s="25">
        <v>0.99</v>
      </c>
    </row>
    <row r="3" ht="24.9" customHeight="1" spans="2:8">
      <c r="B3" s="26" t="s">
        <v>5</v>
      </c>
      <c r="C3" s="27">
        <v>2</v>
      </c>
      <c r="D3" s="27" t="s">
        <v>6</v>
      </c>
      <c r="E3" s="28"/>
      <c r="F3"/>
      <c r="H3"/>
    </row>
    <row r="4" ht="13.5" customHeight="1" spans="5:8">
      <c r="E4"/>
      <c r="F4"/>
      <c r="H4"/>
    </row>
    <row r="5" customHeight="1" spans="2:8">
      <c r="B5" s="20" t="s">
        <v>7</v>
      </c>
      <c r="C5" s="20" t="s">
        <v>8</v>
      </c>
      <c r="D5" s="20" t="s">
        <v>9</v>
      </c>
      <c r="E5" s="20" t="s">
        <v>10</v>
      </c>
      <c r="F5" s="20" t="s">
        <v>11</v>
      </c>
      <c r="G5" s="20" t="s">
        <v>12</v>
      </c>
      <c r="H5" s="20" t="s">
        <v>13</v>
      </c>
    </row>
    <row r="6" customHeight="1" spans="2:8">
      <c r="B6" t="s">
        <v>14</v>
      </c>
      <c r="C6" s="29" t="s">
        <v>15</v>
      </c>
      <c r="D6" s="29" t="s">
        <v>16</v>
      </c>
      <c r="E6" s="30">
        <f ca="1">TODAY()-30</f>
        <v>45896</v>
      </c>
      <c r="F6" s="30">
        <f ca="1">TODAY()+30</f>
        <v>45956</v>
      </c>
      <c r="G6" s="31">
        <f>Assignments[[#This Row],[Percent]]</f>
        <v>1</v>
      </c>
      <c r="H6" s="31">
        <v>1</v>
      </c>
    </row>
    <row r="7" customHeight="1" spans="2:8">
      <c r="B7" t="s">
        <v>17</v>
      </c>
      <c r="C7" s="29" t="s">
        <v>15</v>
      </c>
      <c r="D7" s="29" t="s">
        <v>16</v>
      </c>
      <c r="E7" s="30">
        <f ca="1">TODAY()-20</f>
        <v>45906</v>
      </c>
      <c r="F7" s="30">
        <f ca="1">TODAY()+60</f>
        <v>45986</v>
      </c>
      <c r="G7" s="31">
        <f>Assignments[[#This Row],[Percent]]</f>
        <v>0.1</v>
      </c>
      <c r="H7" s="31">
        <v>0.1</v>
      </c>
    </row>
    <row r="8" customHeight="1" spans="2:8">
      <c r="B8" t="s">
        <v>18</v>
      </c>
      <c r="C8" s="29" t="s">
        <v>15</v>
      </c>
      <c r="D8" s="29" t="s">
        <v>16</v>
      </c>
      <c r="E8" s="30">
        <f ca="1">TODAY()-15</f>
        <v>45911</v>
      </c>
      <c r="F8" s="30">
        <f ca="1">TODAY()+42</f>
        <v>45968</v>
      </c>
      <c r="G8" s="31">
        <f>Assignments[[#This Row],[Percent]]</f>
        <v>0.8</v>
      </c>
      <c r="H8" s="31">
        <v>0.8</v>
      </c>
    </row>
    <row r="9" customHeight="1" spans="2:8">
      <c r="B9" t="s">
        <v>19</v>
      </c>
      <c r="C9" s="29" t="s">
        <v>15</v>
      </c>
      <c r="D9" s="29" t="s">
        <v>16</v>
      </c>
      <c r="E9" s="30">
        <f ca="1">TODAY()-60</f>
        <v>45866</v>
      </c>
      <c r="F9" s="30">
        <f ca="1">TODAY()+40</f>
        <v>45966</v>
      </c>
      <c r="G9" s="31">
        <f>Assignments[[#This Row],[Percent]]</f>
        <v>0.2</v>
      </c>
      <c r="H9" s="31">
        <v>0.2</v>
      </c>
    </row>
    <row r="10" customHeight="1" spans="2:8">
      <c r="B10" t="s">
        <v>20</v>
      </c>
      <c r="C10" s="29" t="s">
        <v>15</v>
      </c>
      <c r="D10" s="29" t="s">
        <v>16</v>
      </c>
      <c r="E10" s="30">
        <f ca="1">TODAY()-25</f>
        <v>45901</v>
      </c>
      <c r="F10" s="30">
        <f ca="1">TODAY()+20</f>
        <v>45946</v>
      </c>
      <c r="G10" s="31">
        <f>Assignments[[#This Row],[Percent]]</f>
        <v>0.5</v>
      </c>
      <c r="H10" s="31">
        <v>0.5</v>
      </c>
    </row>
    <row r="11" customHeight="1" spans="2:8">
      <c r="B11" t="s">
        <v>21</v>
      </c>
      <c r="C11" s="29" t="s">
        <v>15</v>
      </c>
      <c r="D11" s="29" t="s">
        <v>16</v>
      </c>
      <c r="E11" s="30">
        <f ca="1">TODAY()-34</f>
        <v>45892</v>
      </c>
      <c r="F11" s="30">
        <f ca="1">TODAY()+80</f>
        <v>46006</v>
      </c>
      <c r="G11" s="31">
        <f>Assignments[[#This Row],[Percent]]</f>
        <v>0.3</v>
      </c>
      <c r="H11" s="31">
        <v>0.3</v>
      </c>
    </row>
    <row r="12" customHeight="1" spans="2:8">
      <c r="B12" t="s">
        <v>22</v>
      </c>
      <c r="C12" s="29" t="s">
        <v>15</v>
      </c>
      <c r="D12" s="29" t="s">
        <v>16</v>
      </c>
      <c r="E12" s="30">
        <f ca="1">TODAY()-22</f>
        <v>45904</v>
      </c>
      <c r="F12" s="30">
        <f ca="1">TODAY()+24</f>
        <v>45950</v>
      </c>
      <c r="G12" s="31">
        <f>Assignments[[#This Row],[Percent]]</f>
        <v>0.35</v>
      </c>
      <c r="H12" s="31">
        <v>0.35</v>
      </c>
    </row>
    <row r="13" customHeight="1" spans="2:8">
      <c r="B13" t="s">
        <v>23</v>
      </c>
      <c r="C13" s="29" t="s">
        <v>15</v>
      </c>
      <c r="D13" s="29" t="s">
        <v>16</v>
      </c>
      <c r="E13" s="30">
        <f ca="1">TODAY()-10</f>
        <v>45916</v>
      </c>
      <c r="F13" s="30">
        <f ca="1">TODAY()+50</f>
        <v>45976</v>
      </c>
      <c r="G13" s="31">
        <f>Assignments[[#This Row],[Percent]]</f>
        <v>0.4</v>
      </c>
      <c r="H13" s="31">
        <v>0.4</v>
      </c>
    </row>
    <row r="14" customHeight="1" spans="2:8">
      <c r="B14" t="s">
        <v>24</v>
      </c>
      <c r="C14" s="29" t="s">
        <v>15</v>
      </c>
      <c r="D14" s="29" t="s">
        <v>16</v>
      </c>
      <c r="E14" s="30">
        <f ca="1">TODAY()-10</f>
        <v>45916</v>
      </c>
      <c r="F14" s="30">
        <f ca="1">TODAY()+18</f>
        <v>45944</v>
      </c>
      <c r="G14" s="31">
        <f>Assignments[[#This Row],[Percent]]</f>
        <v>0.75</v>
      </c>
      <c r="H14" s="31">
        <v>0.75</v>
      </c>
    </row>
    <row r="15" customHeight="1" spans="2:8">
      <c r="B15" t="s">
        <v>14</v>
      </c>
      <c r="C15" s="29" t="s">
        <v>25</v>
      </c>
      <c r="D15" s="29" t="s">
        <v>26</v>
      </c>
      <c r="E15" s="30">
        <f ca="1">TODAY()-50</f>
        <v>45876</v>
      </c>
      <c r="F15" s="30">
        <f ca="1">TODAY()+60</f>
        <v>45986</v>
      </c>
      <c r="G15" s="31">
        <f>Assignments[[#This Row],[Percent]]</f>
        <v>0.5</v>
      </c>
      <c r="H15" s="31">
        <v>0.5</v>
      </c>
    </row>
    <row r="16" customHeight="1" spans="2:8">
      <c r="B16" t="s">
        <v>17</v>
      </c>
      <c r="C16" s="29" t="s">
        <v>25</v>
      </c>
      <c r="D16" s="29" t="s">
        <v>26</v>
      </c>
      <c r="E16" s="30">
        <f ca="1">TODAY()-13</f>
        <v>45913</v>
      </c>
      <c r="F16" s="30">
        <f ca="1">TODAY()+55</f>
        <v>45981</v>
      </c>
      <c r="G16" s="31">
        <f>Assignments[[#This Row],[Percent]]</f>
        <v>0.55</v>
      </c>
      <c r="H16" s="31">
        <v>0.55</v>
      </c>
    </row>
    <row r="17" customHeight="1" spans="2:8">
      <c r="B17" t="s">
        <v>14</v>
      </c>
      <c r="C17" s="29" t="s">
        <v>27</v>
      </c>
      <c r="D17" s="29" t="s">
        <v>28</v>
      </c>
      <c r="E17" s="30">
        <f ca="1">TODAY()-28</f>
        <v>45898</v>
      </c>
      <c r="F17" s="30">
        <f ca="1">TODAY()+44</f>
        <v>45970</v>
      </c>
      <c r="G17" s="31">
        <f>Assignments[[#This Row],[Percent]]</f>
        <v>0.6</v>
      </c>
      <c r="H17" s="31">
        <v>0.6</v>
      </c>
    </row>
  </sheetData>
  <mergeCells count="2">
    <mergeCell ref="F1:H1"/>
    <mergeCell ref="D2:E2"/>
  </mergeCells>
  <conditionalFormatting sqref="F2:H2">
    <cfRule type="colorScale" priority="68">
      <colorScale>
        <cfvo type="percent" val="5"/>
        <cfvo type="percent" val="40"/>
        <cfvo type="percent" val="75"/>
        <color theme="7" tint="0.399975585192419"/>
        <color theme="5" tint="0.399975585192419"/>
        <color theme="6"/>
      </colorScale>
    </cfRule>
  </conditionalFormatting>
  <conditionalFormatting sqref="C3">
    <cfRule type="expression" dxfId="153" priority="5">
      <formula>$D$3="No Highlight"</formula>
    </cfRule>
  </conditionalFormatting>
  <conditionalFormatting sqref="G6:G17">
    <cfRule type="dataBar" priority="75">
      <dataBar showValue="0">
        <cfvo type="num" val="0"/>
        <cfvo type="num" val="1"/>
        <color theme="1" tint="0.249977111117893"/>
      </dataBar>
      <extLst>
        <ext xmlns:x14="http://schemas.microsoft.com/office/spreadsheetml/2009/9/main" uri="{B025F937-C7B1-47D3-B67F-A62EFF666E3E}">
          <x14:id>{e2f10c20-93f1-4d42-8d38-7961327c9ef7}</x14:id>
        </ext>
      </extLst>
    </cfRule>
    <cfRule type="colorScale" priority="76">
      <colorScale>
        <cfvo type="percent" val="5"/>
        <cfvo type="percentile" val="40"/>
        <cfvo type="percent" val="75"/>
        <color theme="7" tint="0.399975585192419"/>
        <color theme="5" tint="0.399975585192419"/>
        <color theme="6"/>
      </colorScale>
    </cfRule>
  </conditionalFormatting>
  <conditionalFormatting sqref="B6:H17">
    <cfRule type="expression" dxfId="154" priority="2" stopIfTrue="1">
      <formula>$G6=1</formula>
    </cfRule>
    <cfRule type="expression" dxfId="155" priority="3" stopIfTrue="1">
      <formula>(HighlightRule)*($F6&lt;=TODAY()+DateCheck)*($F6&gt;=TODAY())</formula>
    </cfRule>
  </conditionalFormatting>
  <dataValidations count="17">
    <dataValidation allowBlank="1" showInputMessage="1" showErrorMessage="1" prompt="Create an Assignment Schedule in this workbook. Enter details in Assignments table starting in cell B5 in this worksheet" sqref="A1"/>
    <dataValidation allowBlank="1" showInputMessage="1" showErrorMessage="1" prompt="Title of this worksheet is in this cell. Completion color bar legend are in cells F2 through H2. Navigation link to Assignment Details worksheet is in cell F1." sqref="B1"/>
    <dataValidation allowBlank="1" showInputMessage="1" showErrorMessage="1" prompt="Navigation link to Assignment Details worksheet" sqref="F1"/>
    <dataValidation allowBlank="1" showInputMessage="1" showErrorMessage="1" prompt="Completion Color Bar Legend is in cells at right. Color bars are automatically updated in Progress column in Assignment table" sqref="D2:E2"/>
    <dataValidation allowBlank="1" showInputMessage="1" showErrorMessage="1" prompt="Assignment progress of greater than or equal to 0% but less than 40 percent will be highlighted with RGB color R=123 G=209 B=255" sqref="F2"/>
    <dataValidation allowBlank="1" showInputMessage="1" showErrorMessage="1" prompt="Assignment progress of greater than 40% to less than 75% will be highlighted with RGB color R=188 G=222 B=182" sqref="G2"/>
    <dataValidation allowBlank="1" showInputMessage="1" showErrorMessage="1" prompt="Assignment progress greater than 75% up to 99 percent will be highlighted with RGB color R=254 G=198 B=11" sqref="H2"/>
    <dataValidation allowBlank="1" showInputMessage="1" showErrorMessage="1" prompt="Select Criteria For Assignments Due Within in cells C3 and D3, at right" sqref="B3"/>
    <dataValidation type="list" allowBlank="1" showInputMessage="1" showErrorMessage="1" error="Select interval value from the list. Select CANCEL, press ALT+DOWN ARROW for options,  then DOWN ARROW and ENTER to make selection" prompt="Select interval value for assignments due highlight in this cell. Press ALT+DOWN ARROW to open drop-down list, then DOWN ARROW and ENTER to make selection" sqref="C3" errorStyle="warning">
      <formula1>"1,2,3,4,5,6,7,8,9,10,11,12,13,14,15,16,17,18,19,20,21,22,23,24,25,26,27,28,29,30"</formula1>
    </dataValidation>
    <dataValidation type="list" allowBlank="1" showInputMessage="1" showErrorMessage="1" error="Select interval period from the list. Select CANCEL, press ALT+DOWN ARROW for options, then DOWN ARROW and ENTER to make selection" prompt="Select interval for assignments due highlight in this cell. Press ALT+DOWN ARROW to open drop-down list, then DOWN ARROW and ENTER to make selection" sqref="D3" errorStyle="warning">
      <formula1>"NO HIGHLIGHT,DAYS,WEEKS,MONTHS"</formula1>
    </dataValidation>
    <dataValidation allowBlank="1" showInputMessage="1" showErrorMessage="1" prompt="Enter Assignment in this column under this heading. Use heading filters to find specific entries" sqref="B5"/>
    <dataValidation allowBlank="1" showInputMessage="1" showErrorMessage="1" prompt="Enter Course in this column under this heading" sqref="C5"/>
    <dataValidation allowBlank="1" showInputMessage="1" showErrorMessage="1" prompt="Enter Instructor in this column under this heading" sqref="D5"/>
    <dataValidation allowBlank="1" showInputMessage="1" showErrorMessage="1" prompt="Enter Started on date in this column under this heading" sqref="E5"/>
    <dataValidation allowBlank="1" showInputMessage="1" showErrorMessage="1" prompt="Enter Due on date in this column under this heading" sqref="F5"/>
    <dataValidation allowBlank="1" showInputMessage="1" showErrorMessage="1" prompt="A Progress bar is automatically updated in this column under this heading" sqref="G5"/>
    <dataValidation allowBlank="1" showInputMessage="1" showErrorMessage="1" prompt="Enter Percent complete in this column under this heading" sqref="H5"/>
  </dataValidations>
  <hyperlinks>
    <hyperlink ref="F1:H1" location="'Assignment details'!A1" display="ASSIGNMENT DETAILS &gt;"/>
  </hyperlinks>
  <printOptions horizontalCentered="1"/>
  <pageMargins left="0.25" right="0.25" top="0.75" bottom="0.75" header="0.3" footer="0.3"/>
  <pageSetup paperSize="1" fitToHeight="0" orientation="landscape"/>
  <headerFooter differentFirst="1"/>
  <ignoredErrors>
    <ignoredError sqref="F6:F17" calculatedColumn="1"/>
  </ignoredErrors>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2f10c20-93f1-4d42-8d38-7961327c9ef7}">
            <x14:dataBar minLength="0" maxLength="100" border="1" gradient="0" negativeBarBorderColorSameAsPositive="0">
              <x14:cfvo type="num">
                <xm:f>0</xm:f>
              </x14:cfvo>
              <x14:cfvo type="num">
                <xm:f>1</xm:f>
              </x14:cfvo>
              <x14:borderColor theme="1" tint="0.249977111117893"/>
              <x14:negativeFillColor rgb="FFFF0000"/>
              <x14:negativeBorderColor rgb="FFFF0000"/>
              <x14:axisColor rgb="FF000000"/>
            </x14:dataBar>
          </x14:cfRule>
          <xm:sqref>G6:G17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theme="7"/>
    <pageSetUpPr fitToPage="1" autoPageBreaks="0"/>
  </sheetPr>
  <dimension ref="A1:O22"/>
  <sheetViews>
    <sheetView showGridLines="0" workbookViewId="0">
      <selection activeCell="R20" sqref="R20"/>
    </sheetView>
  </sheetViews>
  <sheetFormatPr defaultColWidth="9" defaultRowHeight="30" customHeight="1"/>
  <cols>
    <col min="1" max="1" width="2.66666666666667" style="1" customWidth="1"/>
    <col min="2" max="2" width="19" style="2" customWidth="1"/>
    <col min="3" max="3" width="26.1083333333333" style="3" customWidth="1"/>
    <col min="4" max="4" width="23.5583333333333" style="4" customWidth="1"/>
    <col min="5" max="6" width="16.3333333333333" style="5" customWidth="1"/>
    <col min="7" max="7" width="13.8833333333333" customWidth="1"/>
    <col min="8" max="8" width="2.55833333333333" customWidth="1"/>
    <col min="9" max="13" width="10.5583333333333" customWidth="1"/>
    <col min="15" max="15" width="2.66666666666667" customWidth="1"/>
  </cols>
  <sheetData>
    <row r="1" ht="37.5" customHeight="1" spans="1:14">
      <c r="A1"/>
      <c r="B1" s="6" t="s">
        <v>29</v>
      </c>
      <c r="C1" s="6"/>
      <c r="D1" s="6"/>
      <c r="E1" s="7"/>
      <c r="F1" s="7"/>
      <c r="G1" s="6"/>
      <c r="H1" s="6"/>
      <c r="I1" s="6"/>
      <c r="J1" s="6"/>
      <c r="K1" s="6"/>
      <c r="L1" s="18" t="s">
        <v>30</v>
      </c>
      <c r="M1" s="18"/>
      <c r="N1" s="18"/>
    </row>
    <row r="2" ht="50.1" customHeight="1" spans="1:15">
      <c r="A2"/>
      <c r="B2" s="8" t="s">
        <v>31</v>
      </c>
      <c r="C2" s="8"/>
      <c r="D2" s="8"/>
      <c r="E2" s="8"/>
      <c r="F2" s="8"/>
      <c r="G2" s="8"/>
      <c r="H2" s="8"/>
      <c r="I2" s="8"/>
      <c r="J2" s="8"/>
      <c r="K2" s="8"/>
      <c r="L2" s="8"/>
      <c r="M2" s="8"/>
      <c r="N2" s="8"/>
      <c r="O2" s="8"/>
    </row>
    <row r="3" ht="22.5" spans="1:15">
      <c r="A3" s="9"/>
      <c r="B3" s="10" t="s">
        <v>9</v>
      </c>
      <c r="C3" s="11" t="s">
        <v>8</v>
      </c>
      <c r="D3" s="12" t="s">
        <v>7</v>
      </c>
      <c r="E3" s="13" t="s">
        <v>10</v>
      </c>
      <c r="F3" s="13" t="s">
        <v>11</v>
      </c>
      <c r="G3" s="12" t="s">
        <v>12</v>
      </c>
      <c r="I3" s="19" t="s">
        <v>32</v>
      </c>
      <c r="J3" s="19"/>
      <c r="K3" s="19" t="s">
        <v>33</v>
      </c>
      <c r="L3" s="19"/>
      <c r="M3" s="19" t="s">
        <v>34</v>
      </c>
      <c r="N3" s="19"/>
      <c r="O3" s="19"/>
    </row>
    <row r="4" ht="15" spans="2:15">
      <c r="B4" s="14" t="s">
        <v>16</v>
      </c>
      <c r="C4" s="14" t="s">
        <v>15</v>
      </c>
      <c r="D4" s="14" t="s">
        <v>14</v>
      </c>
      <c r="E4" s="15">
        <v>45896</v>
      </c>
      <c r="F4" s="15">
        <v>45956</v>
      </c>
      <c r="G4" s="16">
        <v>1</v>
      </c>
      <c r="I4" s="19"/>
      <c r="J4" s="19"/>
      <c r="K4" s="19"/>
      <c r="L4" s="19"/>
      <c r="M4" s="19"/>
      <c r="N4" s="19"/>
      <c r="O4" s="19"/>
    </row>
    <row r="5" ht="15" spans="2:15">
      <c r="B5" s="14"/>
      <c r="C5" s="14"/>
      <c r="D5" s="14" t="s">
        <v>17</v>
      </c>
      <c r="E5" s="15">
        <v>45906</v>
      </c>
      <c r="F5" s="15">
        <v>45986</v>
      </c>
      <c r="G5" s="16">
        <v>0.1</v>
      </c>
      <c r="I5" s="19"/>
      <c r="J5" s="19"/>
      <c r="K5" s="19"/>
      <c r="L5" s="19"/>
      <c r="M5" s="19"/>
      <c r="N5" s="19"/>
      <c r="O5" s="19"/>
    </row>
    <row r="6" ht="15" spans="2:15">
      <c r="B6" s="14"/>
      <c r="C6" s="14"/>
      <c r="D6" s="14" t="s">
        <v>18</v>
      </c>
      <c r="E6" s="15">
        <v>45911</v>
      </c>
      <c r="F6" s="15">
        <v>45968</v>
      </c>
      <c r="G6" s="16">
        <v>0.8</v>
      </c>
      <c r="I6" s="19"/>
      <c r="J6" s="19"/>
      <c r="K6" s="19"/>
      <c r="L6" s="19"/>
      <c r="M6" s="19"/>
      <c r="N6" s="19"/>
      <c r="O6" s="19"/>
    </row>
    <row r="7" ht="15" spans="2:15">
      <c r="B7" s="14"/>
      <c r="C7" s="14"/>
      <c r="D7" s="14" t="s">
        <v>19</v>
      </c>
      <c r="E7" s="15">
        <v>45866</v>
      </c>
      <c r="F7" s="15">
        <v>45966</v>
      </c>
      <c r="G7" s="16">
        <v>0.2</v>
      </c>
      <c r="I7" s="19"/>
      <c r="J7" s="19"/>
      <c r="K7" s="19"/>
      <c r="L7" s="19"/>
      <c r="M7" s="19"/>
      <c r="N7" s="19"/>
      <c r="O7" s="19"/>
    </row>
    <row r="8" ht="15" spans="2:15">
      <c r="B8" s="14"/>
      <c r="C8" s="14"/>
      <c r="D8" s="14" t="s">
        <v>20</v>
      </c>
      <c r="E8" s="15">
        <v>45901</v>
      </c>
      <c r="F8" s="15">
        <v>45946</v>
      </c>
      <c r="G8" s="16">
        <v>0.5</v>
      </c>
      <c r="I8" s="19"/>
      <c r="J8" s="19"/>
      <c r="K8" s="19"/>
      <c r="L8" s="19"/>
      <c r="M8" s="19"/>
      <c r="N8" s="19"/>
      <c r="O8" s="19"/>
    </row>
    <row r="9" ht="15" spans="2:15">
      <c r="B9" s="14"/>
      <c r="C9" s="14"/>
      <c r="D9" s="14" t="s">
        <v>21</v>
      </c>
      <c r="E9" s="15">
        <v>45892</v>
      </c>
      <c r="F9" s="15">
        <v>46006</v>
      </c>
      <c r="G9" s="16">
        <v>0.3</v>
      </c>
      <c r="I9" s="19"/>
      <c r="J9" s="19"/>
      <c r="K9" s="19"/>
      <c r="L9" s="19"/>
      <c r="M9" s="19"/>
      <c r="N9" s="19"/>
      <c r="O9" s="19"/>
    </row>
    <row r="10" ht="15" spans="2:15">
      <c r="B10" s="14"/>
      <c r="C10" s="14"/>
      <c r="D10" s="14" t="s">
        <v>22</v>
      </c>
      <c r="E10" s="15">
        <v>45904</v>
      </c>
      <c r="F10" s="15">
        <v>45950</v>
      </c>
      <c r="G10" s="16">
        <v>0.35</v>
      </c>
      <c r="I10" s="19"/>
      <c r="J10" s="19"/>
      <c r="K10" s="19"/>
      <c r="L10" s="19"/>
      <c r="M10" s="19"/>
      <c r="N10" s="19"/>
      <c r="O10" s="19"/>
    </row>
    <row r="11" ht="15" spans="2:15">
      <c r="B11" s="14"/>
      <c r="C11" s="14"/>
      <c r="D11" s="14" t="s">
        <v>23</v>
      </c>
      <c r="E11" s="15">
        <v>45916</v>
      </c>
      <c r="F11" s="15">
        <v>45976</v>
      </c>
      <c r="G11" s="16">
        <v>0.4</v>
      </c>
      <c r="I11" s="19"/>
      <c r="J11" s="19"/>
      <c r="K11" s="19"/>
      <c r="L11" s="19"/>
      <c r="M11" s="19"/>
      <c r="N11" s="19"/>
      <c r="O11" s="19"/>
    </row>
    <row r="12" ht="15" spans="2:15">
      <c r="B12" s="14"/>
      <c r="C12" s="14"/>
      <c r="D12" s="14" t="s">
        <v>24</v>
      </c>
      <c r="E12" s="15">
        <v>45916</v>
      </c>
      <c r="F12" s="15">
        <v>45944</v>
      </c>
      <c r="G12" s="16">
        <v>0.75</v>
      </c>
      <c r="I12" s="19"/>
      <c r="J12" s="19"/>
      <c r="K12" s="19"/>
      <c r="L12" s="19"/>
      <c r="M12" s="19"/>
      <c r="N12" s="19"/>
      <c r="O12" s="19"/>
    </row>
    <row r="13" ht="15" spans="2:12">
      <c r="B13" s="14" t="s">
        <v>26</v>
      </c>
      <c r="C13" s="17" t="s">
        <v>25</v>
      </c>
      <c r="D13" s="14" t="s">
        <v>14</v>
      </c>
      <c r="E13" s="15">
        <v>45876</v>
      </c>
      <c r="F13" s="15">
        <v>45986</v>
      </c>
      <c r="G13" s="16">
        <v>0.5</v>
      </c>
      <c r="I13" s="19" t="s">
        <v>35</v>
      </c>
      <c r="J13" s="19"/>
      <c r="K13" s="19" t="s">
        <v>36</v>
      </c>
      <c r="L13" s="19"/>
    </row>
    <row r="14" ht="15" spans="2:12">
      <c r="B14" s="14"/>
      <c r="C14" s="17"/>
      <c r="D14" s="14" t="s">
        <v>17</v>
      </c>
      <c r="E14" s="15">
        <v>45913</v>
      </c>
      <c r="F14" s="15">
        <v>45981</v>
      </c>
      <c r="G14" s="16">
        <v>0.55</v>
      </c>
      <c r="K14" s="20"/>
      <c r="L14" s="20"/>
    </row>
    <row r="15" ht="15" spans="2:12">
      <c r="B15" s="14" t="s">
        <v>28</v>
      </c>
      <c r="C15" s="14" t="s">
        <v>27</v>
      </c>
      <c r="D15" s="14" t="s">
        <v>14</v>
      </c>
      <c r="E15" s="15">
        <v>45898</v>
      </c>
      <c r="F15" s="15">
        <v>45970</v>
      </c>
      <c r="G15" s="16">
        <v>0.6</v>
      </c>
      <c r="I15" s="20"/>
      <c r="J15" s="20"/>
      <c r="K15" s="20"/>
      <c r="L15" s="20"/>
    </row>
    <row r="16" customHeight="1" spans="2:12">
      <c r="B16"/>
      <c r="C16"/>
      <c r="D16"/>
      <c r="I16" s="20"/>
      <c r="J16" s="20"/>
      <c r="K16" s="20"/>
      <c r="L16" s="20"/>
    </row>
    <row r="17" customHeight="1" spans="2:12">
      <c r="B17"/>
      <c r="C17"/>
      <c r="D17"/>
      <c r="I17" s="20"/>
      <c r="J17" s="20"/>
      <c r="K17" s="20"/>
      <c r="L17" s="20"/>
    </row>
    <row r="18" customHeight="1" spans="2:12">
      <c r="B18"/>
      <c r="C18"/>
      <c r="D18"/>
      <c r="I18" s="20"/>
      <c r="J18" s="20"/>
      <c r="K18" s="20"/>
      <c r="L18" s="20"/>
    </row>
    <row r="19" customHeight="1" spans="9:12">
      <c r="I19" s="20"/>
      <c r="J19" s="20"/>
      <c r="K19" s="20"/>
      <c r="L19" s="20"/>
    </row>
    <row r="20" customHeight="1" spans="9:12">
      <c r="I20" s="20"/>
      <c r="J20" s="20"/>
      <c r="K20" s="20"/>
      <c r="L20" s="20"/>
    </row>
    <row r="21" customHeight="1" spans="6:12">
      <c r="F21" s="5" t="s">
        <v>37</v>
      </c>
      <c r="I21" s="20"/>
      <c r="J21" s="20"/>
      <c r="K21" s="20"/>
      <c r="L21" s="20"/>
    </row>
    <row r="22" customHeight="1" spans="9:12">
      <c r="I22" s="20"/>
      <c r="J22" s="20"/>
      <c r="K22" s="20"/>
      <c r="L22" s="20"/>
    </row>
  </sheetData>
  <mergeCells count="11">
    <mergeCell ref="L1:N1"/>
    <mergeCell ref="B2:O2"/>
    <mergeCell ref="I13:J13"/>
    <mergeCell ref="K13:L13"/>
    <mergeCell ref="B4:B12"/>
    <mergeCell ref="B13:B14"/>
    <mergeCell ref="C4:C12"/>
    <mergeCell ref="C13:C14"/>
    <mergeCell ref="I3:J12"/>
    <mergeCell ref="K3:L12"/>
    <mergeCell ref="M3:O12"/>
  </mergeCells>
  <dataValidations count="3">
    <dataValidation allowBlank="1" showInputMessage="1" showErrorMessage="1" prompt="Assignment Details are automatically updated in Assignments Pivot table in this worksheet. Navigation link to Assignment Schedule worksheet is in cell L1" sqref="A1"/>
    <dataValidation allowBlank="1" showInputMessage="1" showErrorMessage="1" prompt="Title is in this cell. Navigation link to Assignment Schedule worksheet is in cell at right. Instruction is in cell below" sqref="B1"/>
    <dataValidation allowBlank="1" showInputMessage="1" showErrorMessage="1" prompt="Navigation link to Assignment Schedule worksheet is in this cell" sqref="L1:N1"/>
  </dataValidations>
  <hyperlinks>
    <hyperlink ref="L1:N1" location="'Assignment Schedule'!A1" display="&lt; ASSIGNMENT SCHEDULE" tooltip="Select to navigate to Assignment Schedule worksheet"/>
  </hyperlinks>
  <printOptions horizontalCentered="1"/>
  <pageMargins left="0.25" right="0.25" top="0.75" bottom="0.75" header="0.3" footer="0.3"/>
  <pageSetup paperSize="1" fitToHeight="0" orientation="landscape" horizontalDpi="1200"/>
  <headerFooter differentFirst="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c t : c o n t e n t T y p e S c h e m a   c t : _ = " "   m a : _ = " "   m a : c o n t e n t T y p e N a m e = " D o c u m e n t "   m a : c o n t e n t T y p e I D = " 0 x 0 1 0 1 0 0 7 9 F 1 1 1 E D 3 5 F 8 C C 4 7 9 4 4 9 6 0 9 E 8 A 0 9 2 3 A 6 "   m a : c o n t e n t T y p e V e r s i o n = " 2 8 "   m a : c o n t e n t T y p e D e s c r i p t i o n = " C r e a t e   a   n e w   d o c u m e n t . "   m a : c o n t e n t T y p e S c o p e = " "   m a : v e r s i o n I D = " 6 0 f 5 a 4 f 2 d 2 b 0 a b a d c f 5 3 2 d 4 8 e b f 9 c b 7 1 "   x m l n s : c t = " h t t p : / / s c h e m a s . m i c r o s o f t . c o m / o f f i c e / 2 0 0 6 / m e t a d a t a / c o n t e n t T y p e "   x m l n s : m a = " h t t p : / / s c h e m a s . m i c r o s o f t . c o m / o f f i c e / 2 0 0 6 / m e t a d a t a / p r o p e r t i e s / m e t a A t t r i b u t e s " >  
 < x s d : s c h e m a   t a r g e t N a m e s p a c e = " h t t p : / / s c h e m a s . m i c r o s o f t . c o m / o f f i c e / 2 0 0 6 / m e t a d a t a / p r o p e r t i e s "   m a : r o o t = " t r u e "   m a : f i e l d s I D = " 7 d d 7 8 1 2 9 e 6 a 1 8 1 1 f 8 4 8 0 7 a d 1 1 c 6 5 1 5 3 1 "   n s 1 : _ = " "   n s 2 : _ = " "   n s 3 : _ = " "   n s 4 : _ = " " 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
 < x s d : i m p o r t   n a m e s p a c e = " h t t p : / / s c h e m a s . m i c r o s o f t . c o m / s h a r e p o i n t / v 3 " / >  
 < x s d : i m p o r t   n a m e s p a c e = " 7 1 a f 3 2 4 3 - 3 d d 4 - 4 a 8 d - 8 c 0 d - d d 7 6 d a 1 f 0 2 a 5 " / >  
 < x s d : i m p o r t   n a m e s p a c e = " 1 6 c 0 5 7 2 7 - a a 7 5 - 4 e 4 a - 9 b 5 f - 8 a 8 0 a 1 1 6 5 8 9 1 " / >  
 < x s d : i m p o r t   n a m e s p a c e = " 2 3 0 e 9 d f 3 - b e 6 5 - 4 c 7 3 - a 9 3 b - d 1 2 3 6 e b d 6 7 7 e " / >  
 < x s d : e l e m e n t   n a m e = " p r o p e r t i e s " >  
 < x s d : c o m p l e x T y p e >  
 < x s d : s e q u e n c e >  
 < x s d : e l e m e n t   n a m e = " d o c u m e n t M a n a g e m e n t " >  
 < x s d : c o m p l e x T y p e >  
 < x s d : a l l >  
 < x s d : e l e m e n t   r e f = " n s 2 : S t a t u s "   m i n O c c u r s = " 0 " / >  
 < x s d : e l e m e n t   r e f = " n s 2 : I m a g e "   m i n O c c u r s = " 0 " / >  
 < x s d : e l e m e n t   r e f = " n s 2 : M e d i a S e r v i c e M e t a d a t a "   m i n O c c u r s = " 0 " / >  
 < x s d : e l e m e n t   r e f = " n s 2 : M e d i a S e r v i c e F a s t M e t a d a t a "   m i n O c c u r s = " 0 " / >  
 < x s d : e l e m e n t   r e f = " n s 2 : M e d i a S e r v i c e O C R "   m i n O c c u r s = " 0 " / >  
 < x s d : e l e m e n t   r e f = " n s 2 : M e d i a S e r v i c e A u t o T a g s "   m i n O c c u r s = " 0 " / >  
 < x s d : e l e m e n t   r e f = " n s 2 : M e d i a S e r v i c e E v e n t H a s h C o d e "   m i n O c c u r s = " 0 " / >  
 < x s d : e l e m e n t   r e f = " n s 2 : M e d i a S e r v i c e G e n e r a t i o n T i m e "   m i n O c c u r s = " 0 " / >  
 < x s d : e l e m e n t   r e f = " n s 3 : S h a r e d W i t h U s e r s "   m i n O c c u r s = " 0 " / >  
 < x s d : e l e m e n t   r e f = " n s 3 : S h a r e d W i t h D e t a i l s "   m i n O c c u r s = " 0 " / >  
 < x s d : e l e m e n t   r e f = " n s 2 : M e d i a S e r v i c e A u t o K e y P o i n t s "   m i n O c c u r s = " 0 " / >  
 < x s d : e l e m e n t   r e f = " n s 2 : M e d i a S e r v i c e K e y P o i n t s "   m i n O c c u r s = " 0 " / >  
 < x s d : e l e m e n t   r e f = " n s 2 : M e d i a S e r v i c e D a t e T a k e n "   m i n O c c u r s = " 0 " / >  
 < x s d : e l e m e n t   r e f = " n s 1 : _ i p _ U n i f i e d C o m p l i a n c e P o l i c y P r o p e r t i e s "   m i n O c c u r s = " 0 " / >  
 < x s d : e l e m e n t   r e f = " n s 1 : _ i p _ U n i f i e d C o m p l i a n c e P o l i c y U I A c t i o n "   m i n O c c u r s = " 0 " / >  
 < x s d : e l e m e n t   r e f = " n s 4 : T a x C a t c h A l l "   m i n O c c u r s = " 0 " / >  
 < x s d : e l e m e n t   r e f = " n s 2 : I m a g e T a g s T a x H T F i e l d "   m i n O c c u r s = " 0 " / >  
 < x s d : e l e m e n t   r e f = " n s 2 : M e d i a S e r v i c e L o c a t i o n "   m i n O c c u r s = " 0 " / >  
 < x s d : e l e m e n t   r e f = " n s 2 : M e d i a L e n g t h I n S e c o n d s "   m i n O c c u r s = " 0 " / >  
 < x s d : e l e m e n t   r e f = " n s 2 : B a c k g r o u n d "   m i n O c c u r s = " 0 " / >  
 < x s d : e l e m e n t   r e f = " n s 2 : M e d i a S e r v i c e S e a r c h P r o p e r t i e s "   m i n O c c u r s = " 0 " / >  
 < x s d : e l e m e n t   r e f = " n s 2 : M e d i a S e r v i c e D o c T a g s "   m i n O c c u r s = " 0 " / >  
 < x s d : e l e m e n t   r e f = " n s 2 : M e d i a S e r v i c e O b j e c t D e t e c t o r V e r s i o n s "   m i n O c c u r s = " 0 " / >  
 < x s d : e l e m e n t   r e f = " n s 2 : M e d i a S e r v i c e S y s t e m T a g s "   m i n O c c u r s = " 0 " / >  
 < / x s d : a l l >  
 < / x s d : c o m p l e x T y p e >  
 < / x s d : e l e m e n t >  
 < / x s d : s e q u e n c e >  
 < / x s d : c o m p l e x T y p e >  
 < / x s d : e l e m e n t >  
 < / x s d : s c h e m a >  
 < x s d : s c h e m a   t a r g e t N a m e s p a c e = " h t t p : / / s c h e m a s . m i c r o s o f t . c o m / s h a r e p o i n t / v 3 " 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_ i p _ U n i f i e d C o m p l i a n c e P o l i c y P r o p e r t i e s "   m a : i n d e x = " 2 0 "   n i l l a b l e = " t r u e "   m a : d i s p l a y N a m e = " U n i f i e d   C o m p l i a n c e   P o l i c y   P r o p e r t i e s "   m a : h i d d e n = " t r u e "   m a : i n t e r n a l N a m e = " _ i p _ U n i f i e d C o m p l i a n c e P o l i c y P r o p e r t i e s "   m a : r e a d O n l y = " f a l s e " >  
 < x s d : s i m p l e T y p e >  
 < x s d : r e s t r i c t i o n   b a s e = " d m s : N o t e " / >  
 < / x s d : s i m p l e T y p e >  
 < / x s d : e l e m e n t >  
 < x s d : e l e m e n t   n a m e = " _ i p _ U n i f i e d C o m p l i a n c e P o l i c y U I A c t i o n "   m a : i n d e x = " 2 1 "   n i l l a b l e = " t r u e "   m a : d i s p l a y N a m e = " U n i f i e d   C o m p l i a n c e   P o l i c y   U I   A c t i o n "   m a : h i d d e n = " t r u e "   m a : i n t e r n a l N a m e = " _ i p _ U n i f i e d C o m p l i a n c e P o l i c y U I A c t i o n "   m a : r e a d O n l y = " f a l s e " >  
 < x s d : s i m p l e T y p e >  
 < x s d : r e s t r i c t i o n   b a s e = " d m s : T e x t " / >  
 < / x s d : s i m p l e T y p e >  
 < / x s d : e l e m e n t >  
 < / x s d : s c h e m a >  
 < x s d : s c h e m a   t a r g e t N a m e s p a c e = " 7 1 a f 3 2 4 3 - 3 d d 4 - 4 a 8 d - 8 c 0 d - d d 7 6 d a 1 f 0 2 a 5 " 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t a t u s "   m a : i n d e x = " 2 "   n i l l a b l e = " t r u e "   m a : d i s p l a y N a m e = " S t a t u s "   m a : d e f a u l t = " N o t   s t a r t e d "   m a : f o r m a t = " D r o p d o w n "   m a : i n t e r n a l N a m e = " S t a t u s "   m a : r e a d O n l y = " f a l s e " >  
 < x s d : s i m p l e T y p e >  
 < x s d : r e s t r i c t i o n   b a s e = " d m s : C h o i c e " >  
 < x s d : e n u m e r a t i o n   v a l u e = " N o t   s t a r t e d " / >  
 < x s d : e n u m e r a t i o n   v a l u e = " I n   P r o g r e s s " / >  
 < x s d : e n u m e r a t i o n   v a l u e = " C o m p l e t e d " / >  
 < / x s d : r e s t r i c t i o n >  
 < / x s d : s i m p l e T y p e >  
 < / x s d : e l e m e n t >  
 < x s d : e l e m e n t   n a m e = " I m a g e "   m a : i n d e x = " 3 "   n i l l a b l e = " t r u e "   m a : d i s p l a y N a m e = " I m a g e "   m a : f o r m a t = " I m a g e "   m a : i n t e r n a l N a m e = " I m a g e "   m a : r e a d O n l y = " f a l s e " >  
 < x s d : c o m p l e x T y p e >  
 < x s d : c o m p l e x C o n t e n t >  
 < x s d : e x t e n s i o n   b a s e = " d m s : U R L " >  
 < x s d : s e q u e n c e >  
 < x s d : e l e m e n t   n a m e = " U r l "   t y p e = " d m s : V a l i d U r l "   m i n O c c u r s = " 0 "   n i l l a b l e = " t r u e " / >  
 < x s d : e l e m e n t   n a m e = " D e s c r i p t i o n "   t y p e = " x s d : s t r i n g "   n i l l a b l e = " t r u e " / >  
 < / x s d : s e q u e n c e >  
 < / x s d : e x t e n s i o n >  
 < / x s d : c o m p l e x C o n t e n t >  
 < / x s d : c o m p l e x T y p e >  
 < / x s d : e l e m e n t >  
 < x s d : e l e m e n t   n a m e = " M e d i a S e r v i c e M e t a d a t a "   m a : i n d e x = " 8 "   n i l l a b l e = " t r u e "   m a : d i s p l a y N a m e = " M e d i a S e r v i c e M e t a d a t a "   m a : h i d d e n = " t r u e "   m a : i n t e r n a l N a m e = " M e d i a S e r v i c e M e t a d a t a "   m a : r e a d O n l y = " t r u e " >  
 < x s d : s i m p l e T y p e >  
 < x s d : r e s t r i c t i o n   b a s e = " d m s : N o t e " / >  
 < / x s d : s i m p l e T y p e >  
 < / x s d : e l e m e n t >  
 < x s d : e l e m e n t   n a m e = " M e d i a S e r v i c e F a s t M e t a d a t a "   m a : i n d e x = " 9 "   n i l l a b l e = " t r u e "   m a : d i s p l a y N a m e = " M e d i a S e r v i c e F a s t M e t a d a t a "   m a : h i d d e n = " t r u e "   m a : i n t e r n a l N a m e = " M e d i a S e r v i c e F a s t M e t a d a t a "   m a : r e a d O n l y = " t r u e " >  
 < x s d : s i m p l e T y p e >  
 < x s d : r e s t r i c t i o n   b a s e = " d m s : N o t e " / >  
 < / x s d : s i m p l e T y p e >  
 < / x s d : e l e m e n t >  
 < x s d : e l e m e n t   n a m e = " M e d i a S e r v i c e O C R "   m a : i n d e x = " 1 0 "   n i l l a b l e = " t r u e "   m a : d i s p l a y N a m e = " M e d i a S e r v i c e O C R "   m a : h i d d e n = " t r u e "   m a : i n t e r n a l N a m e = " M e d i a S e r v i c e O C R "   m a : r e a d O n l y = " t r u e " >  
 < x s d : s i m p l e T y p e >  
 < x s d : r e s t r i c t i o n   b a s e = " d m s : N o t e " / >  
 < / x s d : s i m p l e T y p e >  
 < / x s d : e l e m e n t >  
 < x s d : e l e m e n t   n a m e = " M e d i a S e r v i c e A u t o T a g s "   m a : i n d e x = " 1 1 "   n i l l a b l e = " t r u e "   m a : d i s p l a y N a m e = " M e d i a S e r v i c e A u t o T a g s "   m a : h i d d e n = " t r u e "   m a : i n t e r n a l N a m e = " M e d i a S e r v i c e A u t o T a g s "   m a : r e a d O n l y = " t r u e " >  
 < x s d : s i m p l e T y p e >  
 < x s d : r e s t r i c t i o n   b a s e = " d m s : T e x t " / >  
 < / x s d : s i m p l e T y p e >  
 < / x s d : e l e m e n t >  
 < x s d : e l e m e n t   n a m e = " M e d i a S e r v i c e E v e n t H a s h C o d e "   m a : i n d e x = " 1 2 "   n i l l a b l e = " t r u e "   m a : d i s p l a y N a m e = " M e d i a S e r v i c e E v e n t H a s h C o d e "   m a : h i d d e n = " t r u e "   m a : i n t e r n a l N a m e = " M e d i a S e r v i c e E v e n t H a s h C o d e "   m a : r e a d O n l y = " t r u e " >  
 < x s d : s i m p l e T y p e >  
 < x s d : r e s t r i c t i o n   b a s e = " d m s : T e x t " / >  
 < / x s d : s i m p l e T y p e >  
 < / x s d : e l e m e n t >  
 < x s d : e l e m e n t   n a m e = " M e d i a S e r v i c e G e n e r a t i o n T i m e "   m a : i n d e x = " 1 3 "   n i l l a b l e = " t r u e "   m a : d i s p l a y N a m e = " M e d i a S e r v i c e G e n e r a t i o n T i m e "   m a : h i d d e n = " t r u e "   m a : i n t e r n a l N a m e = " M e d i a S e r v i c e G e n e r a t i o n T i m e "   m a : r e a d O n l y = " t r u e " >  
 < x s d : s i m p l e T y p e >  
 < x s d : r e s t r i c t i o n   b a s e = " d m s : T e x t " / >  
 < / x s d : s i m p l e T y p e >  
 < / x s d : e l e m e n t >  
 < x s d : e l e m e n t   n a m e = " M e d i a S e r v i c e A u t o K e y P o i n t s "   m a : i n d e x = " 1 6 "   n i l l a b l e = " t r u e "   m a : d i s p l a y N a m e = " M e d i a S e r v i c e A u t o K e y P o i n t s "   m a : h i d d e n = " t r u e "   m a : i n t e r n a l N a m e = " M e d i a S e r v i c e A u t o K e y P o i n t s "   m a : r e a d O n l y = " t r u e " >  
 < x s d : s i m p l e T y p e >  
 < x s d : r e s t r i c t i o n   b a s e = " d m s : N o t e " / >  
 < / x s d : s i m p l e T y p e >  
 < / x s d : e l e m e n t >  
 < x s d : e l e m e n t   n a m e = " M e d i a S e r v i c e K e y P o i n t s "   m a : i n d e x = " 1 7 "   n i l l a b l e = " t r u e "   m a : d i s p l a y N a m e = " K e y P o i n t s "   m a : h i d d e n = " t r u e "   m a : i n t e r n a l N a m e = " M e d i a S e r v i c e K e y P o i n t s "   m a : r e a d O n l y = " f a l s e " >  
 < x s d : s i m p l e T y p e >  
 < x s d : r e s t r i c t i o n   b a s e = " d m s : N o t e " / >  
 < / x s d : s i m p l e T y p e >  
 < / x s d : e l e m e n t >  
 < x s d : e l e m e n t   n a m e = " M e d i a S e r v i c e D a t e T a k e n "   m a : i n d e x = " 1 8 "   n i l l a b l e = " t r u e "   m a : d i s p l a y N a m e = " M e d i a S e r v i c e D a t e T a k e n "   m a : h i d d e n = " t r u e "   m a : i n t e r n a l N a m e = " M e d i a S e r v i c e D a t e T a k e n "   m a : r e a d O n l y = " t r u e " >  
 < x s d : s i m p l e T y p e >  
 < x s d : r e s t r i c t i o n   b a s e = " d m s : T e x t " / >  
 < / x s d : s i m p l e T y p e >  
 < / x s d : e l e m e n t >  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
 < x s d : c o m p l e x T y p e >  
 < x s d : s e q u e n c e >  
 < x s d : e l e m e n t   r e f = " p c : T e r m s "   m i n O c c u r s = " 0 "   m a x O c c u r s = " 1 " > < / x s d : e l e m e n t >  
 < / x s d : s e q u e n c e >  
 < / x s d : c o m p l e x T y p e >  
 < / x s d : e l e m e n t >  
 < x s d : e l e m e n t   n a m e = " M e d i a S e r v i c e L o c a t i o n "   m a : i n d e x = " 2 6 "   n i l l a b l e = " t r u e "   m a : d i s p l a y N a m e = " L o c a t i o n "   m a : h i d d e n = " t r u e "   m a : i n t e r n a l N a m e = " M e d i a S e r v i c e L o c a t i o n "   m a : r e a d O n l y = " t r u e " >  
 < x s d : s i m p l e T y p e >  
 < x s d : r e s t r i c t i o n   b a s e = " d m s : T e x t " / >  
 < / x s d : s i m p l e T y p e >  
 < / x s d : e l e m e n t >  
 < x s d : e l e m e n t   n a m e = " M e d i a L e n g t h I n S e c o n d s "   m a : i n d e x = " 2 7 "   n i l l a b l e = " t r u e "   m a : d i s p l a y N a m e = " M e d i a L e n g t h I n S e c o n d s "   m a : h i d d e n = " t r u e "   m a : i n t e r n a l N a m e = " M e d i a L e n g t h I n S e c o n d s "   m a : r e a d O n l y = " t r u e " >  
 < x s d : s i m p l e T y p e >  
 < x s d : r e s t r i c t i o n   b a s e = " d m s : U n k n o w n " / >  
 < / x s d : s i m p l e T y p e >  
 < / x s d : e l e m e n t >  
 < x s d : e l e m e n t   n a m e = " B a c k g r o u n d "   m a : i n d e x = " 2 8 "   n i l l a b l e = " t r u e "   m a : d i s p l a y N a m e = " B a c k g r o u n d "   m a : d e f a u l t = " 0 "   m a : f o r m a t = " D r o p d o w n "   m a : i n t e r n a l N a m e = " B a c k g r o u n d " >  
 < x s d : s i m p l e T y p e >  
 < x s d : r e s t r i c t i o n   b a s e = " d m s : B o o l e a n " / >  
 < / x s d : s i m p l e T y p e >  
 < / x s d : e l e m e n t >  
 < x s d : e l e m e n t   n a m e = " M e d i a S e r v i c e S e a r c h P r o p e r t i e s "   m a : i n d e x = " 2 9 "   n i l l a b l e = " t r u e "   m a : d i s p l a y N a m e = " M e d i a S e r v i c e S e a r c h P r o p e r t i e s "   m a : h i d d e n = " t r u e "   m a : i n t e r n a l N a m e = " M e d i a S e r v i c e S e a r c h P r o p e r t i e s "   m a : r e a d O n l y = " t r u e " >  
 < x s d : s i m p l e T y p e >  
 < x s d : r e s t r i c t i o n   b a s e = " d m s : N o t e " / >  
 < / x s d : s i m p l e T y p e >  
 < / x s d : e l e m e n t >  
 < x s d : e l e m e n t   n a m e = " M e d i a S e r v i c e D o c T a g s "   m a : i n d e x = " 3 0 "   n i l l a b l e = " t r u e "   m a : d i s p l a y N a m e = " M e d i a S e r v i c e D o c T a g s "   m a : h i d d e n = " t r u e "   m a : i n t e r n a l N a m e = " M e d i a S e r v i c e D o c T a g s "   m a : r e a d O n l y = " t r u e " >  
 < x s d : s i m p l e T y p e >  
 < x s d : r e s t r i c t i o n   b a s e = " d m s : N o t e " / >  
 < / x s d : s i m p l e T y p e >  
 < / x s d : e l e m e n t >  
 < x s d : e l e m e n t   n a m e = " M e d i a S e r v i c e O b j e c t D e t e c t o r V e r s i o n s "   m a : i n d e x = " 3 1 "   n i l l a b l e = " t r u e "   m a : d i s p l a y N a m e = " M e d i a S e r v i c e O b j e c t D e t e c t o r V e r s i o n s "   m a : d e s c r i p t i o n = " "   m a : h i d d e n = " t r u e "   m a : i n d e x e d = " t r u e "   m a : i n t e r n a l N a m e = " M e d i a S e r v i c e O b j e c t D e t e c t o r V e r s i o n s "   m a : r e a d O n l y = " t r u e " >  
 < x s d : s i m p l e T y p e >  
 < x s d : r e s t r i c t i o n   b a s e = " d m s : T e x t " / >  
 < / x s d : s i m p l e T y p e >  
 < / x s d : e l e m e n t >  
 < x s d : e l e m e n t   n a m e = " M e d i a S e r v i c e S y s t e m T a g s "   m a : i n d e x = " 3 2 "   n i l l a b l e = " t r u e "   m a : d i s p l a y N a m e = " M e d i a S e r v i c e S y s t e m T a g s "   m a : h i d d e n = " t r u e "   m a : i n t e r n a l N a m e = " M e d i a S e r v i c e S y s t e m T a g s "   m a : r e a d O n l y = " t r u e " >  
 < x s d : s i m p l e T y p e >  
 < x s d : r e s t r i c t i o n   b a s e = " d m s : N o t e " / >  
 < / x s d : s i m p l e T y p e >  
 < / x s d : e l e m e n t >  
 < / x s d : s c h e m a >  
 < x s d : s c h e m a   t a r g e t N a m e s p a c e = " 1 6 c 0 5 7 2 7 - a a 7 5 - 4 e 4 a - 9 b 5 f - 8 a 8 0 a 1 1 6 5 8 9 1 " 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S h a r e d W i t h U s e r s "   m a : i n d e x = " 1 4 "   n i l l a b l e = " t r u e "   m a : d i s p l a y N a m e = " S h a r e d   W i t h "   m a : h i d d e n = " t r u e "   m a : i n t e r n a l N a m e = " S h a r e d W i t h U s e r s "   m a : r e a d O n l y = " t r u e " >  
 < x s d : c o m p l e x T y p e >  
 < x s d : c o m p l e x C o n t e n t >  
 < x s d : e x t e n s i o n   b a s e = " d m s : U s e r M u l t i " >  
 < x s d : s e q u e n c e >  
 < x s d : e l e m e n t   n a m e = " U s e r I n f o "   m i n O c c u r s = " 0 "   m a x O c c u r s = " u n b o u n d e d " >  
 < x s d : c o m p l e x T y p e >  
 < x s d : s e q u e n c e >  
 < x s d : e l e m e n t   n a m e = " D i s p l a y N a m e "   t y p e = " x s d : s t r i n g "   m i n O c c u r s = " 0 " / >  
 < x s d : e l e m e n t   n a m e = " A c c o u n t I d "   t y p e = " d m s : U s e r I d "   m i n O c c u r s = " 0 "   n i l l a b l e = " t r u e " / >  
 < x s d : e l e m e n t   n a m e = " A c c o u n t T y p e "   t y p e = " x s d : s t r i n g "   m i n O c c u r s = " 0 " / >  
 < / x s d : s e q u e n c e >  
 < / x s d : c o m p l e x T y p e >  
 < / x s d : e l e m e n t >  
 < / x s d : s e q u e n c e >  
 < / x s d : e x t e n s i o n >  
 < / x s d : c o m p l e x C o n t e n t >  
 < / x s d : c o m p l e x T y p e >  
 < / x s d : e l e m e n t >  
 < x s d : e l e m e n t   n a m e = " S h a r e d W i t h D e t a i l s "   m a : i n d e x = " 1 5 "   n i l l a b l e = " t r u e "   m a : d i s p l a y N a m e = " S h a r e d   W i t h   D e t a i l s "   m a : h i d d e n = " t r u e "   m a : i n t e r n a l N a m e = " S h a r e d W i t h D e t a i l s "   m a : r e a d O n l y = " t r u e " >  
 < x s d : s i m p l e T y p e >  
 < x s d : r e s t r i c t i o n   b a s e = " d m s : N o t e " / >  
 < / x s d : s i m p l e T y p e >  
 < / x s d : e l e m e n t >  
 < / x s d : s c h e m a >  
 < x s d : s c h e m a   t a r g e t N a m e s p a c e = " 2 3 0 e 9 d f 3 - b e 6 5 - 4 c 7 3 - a 9 3 b - d 1 2 3 6 e b d 6 7 7 e "   e l e m e n t F o r m D e f a u l t = " q u a l i f i e d "   x m l n s : x s d = " h t t p : / / w w w . w 3 . o r g / 2 0 0 1 / X M L S c h e m a "   x m l n s : x s = " h t t p : / / w w w . w 3 . o r g / 2 0 0 1 / X M L S c h e m a "   x m l n s : d m s = " h t t p : / / s c h e m a s . m i c r o s o f t . c o m / o f f i c e / 2 0 0 6 / d o c u m e n t M a n a g e m e n t / t y p e s "   x m l n s : p c = " h t t p : / / s c h e m a s . m i c r o s o f t . c o m / o f f i c e / i n f o p a t h / 2 0 0 7 / P a r t n e r C o n t r o l s " >  
 < x s d : i m p o r t   n a m e s p a c e = " h t t p : / / s c h e m a s . m i c r o s o f t . c o m / o f f i c e / 2 0 0 6 / d o c u m e n t M a n a g e m e n t / t y p e s " / >  
 < x s d : i m p o r t   n a m e s p a c e = " h t t p : / / s c h e m a s . m i c r o s o f t . c o m / o f f i c e / i n f o p a t h / 2 0 0 7 / P a r t n e r C o n t r o l s " / >  
 < x s d : e l e m e n t   n a m e = " T a x C a t c h A l l "   m a : i n d e x = " 2 3 "   n i l l a b l e = " t r u e "   m a : d i s p l a y N a m e = " T a x o n o m y   C a t c h   A l l   C o l u m n "   m a : h i d d e n = " t r u e "   m a : l i s t = " { 3 f 6 b f c b c - 3 d b 3 - 4 a e 6 - b d 7 6 - 3 2 6 f 0 7 9 8 a d 2 8 } "   m a : i n t e r n a l N a m e = " T a x C a t c h A l l "   m a : r e a d O n l y = " f a l s e "   m a : s h o w F i e l d = " C a t c h A l l D a t a "   m a : w e b = " 1 6 c 0 5 7 2 7 - a a 7 5 - 4 e 4 a - 9 b 5 f - 8 a 8 0 a 1 1 6 5 8 9 1 " >  
 < x s d : c o m p l e x T y p e >  
 < x s d : c o m p l e x C o n t e n t >  
 < x s d : e x t e n s i o n   b a s e = " d m s : M u l t i C h o i c e L o o k u p " >  
 < x s d : s e q u e n c e >  
 < x s d : e l e m e n t   n a m e = " V a l u e "   t y p e = " d m s : L o o k u p "   m a x O c c u r s = " u n b o u n d e d "   m i n O c c u r s = " 0 "   n i l l a b l e = " t r u e " / >  
 < / x s d : s e q u e n c e >  
 < / x s d : e x t e n s i o n >  
 < / x s d : c o m p l e x C o n t e n t >  
 < / x s d : c o m p l e x T y p e >  
 < / x s d : e l e m e n t >  
 < / x s d : s c h e m a >  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
 < x s d : i m p o r t   n a m e s p a c e = " h t t p : / / p u r l . o r g / d c / e l e m e n t s / 1 . 1 / "   s c h e m a L o c a t i o n = " h t t p : / / d u b l i n c o r e . o r g / s c h e m a s / x m l s / q d c / 2 0 0 3 / 0 4 / 0 2 / d c . x s d " / >  
 < x s d : i m p o r t   n a m e s p a c e = " h t t p : / / p u r l . o r g / d c / t e r m s / "   s c h e m a L o c a t i o n = " h t t p : / / d u b l i n c o r e . o r g / s c h e m a s / x m l s / q d c / 2 0 0 3 / 0 4 / 0 2 / d c t e r m s . x s d " / >  
 < x s d : e l e m e n t   n a m e = " c o r e P r o p e r t i e s "   t y p e = " C T _ c o r e P r o p e r t i e s " / >  
 < x s d : c o m p l e x T y p e   n a m e = " C T _ c o r e P r o p e r t i e s " >  
 < x s d : a l l >  
 < x s d : e l e m e n t   r e f = " d c : c r e a t o r "   m i n O c c u r s = " 0 "   m a x O c c u r s = " 1 " / >  
 < x s d : e l e m e n t   r e f = " d c t e r m s : c r e a t e d "   m i n O c c u r s = " 0 "   m a x O c c u r s = " 1 " / >  
 < x s d : e l e m e n t   r e f = " d c : i d e n t i f i e r "   m i n O c c u r s = " 0 "   m a x O c c u r s = " 1 " / >  
 < x s d : e l e m e n t   n a m e = " c o n t e n t T y p e "   m i n O c c u r s = " 0 "   m a x O c c u r s = " 1 "   t y p e = " x s d : s t r i n g "   m a : d i s p l a y N a m e = " C o n t e n t   T y p e " / >  
 < x s d : e l e m e n t   r e f = " d c : t i t l e "   m i n O c c u r s = " 0 "   m a x O c c u r s = " 1 "   m a : i n d e x = " 1 "   m a : d i s p l a y N a m e = " T i t l e " / >  
 < x s d : e l e m e n t   r e f = " d c : s u b j e c t "   m i n O c c u r s = " 0 "   m a x O c c u r s = " 1 " / >  
 < x s d : e l e m e n t   r e f = " d c : d e s c r i p t i o n "   m i n O c c u r s = " 0 "   m a x O c c u r s = " 1 " / >  
 < x s d : e l e m e n t   n a m e = " k e y w o r d s "   m i n O c c u r s = " 0 "   m a x O c c u r s = " 1 "   t y p e = " x s d : s t r i n g " / >  
 < x s d : e l e m e n t   r e f = " d c : l a n g u a g e "   m i n O c c u r s = " 0 "   m a x O c c u r s = " 1 " / >  
 < x s d : e l e m e n t   n a m e = " c a t e g o r y "   m i n O c c u r s = " 0 "   m a x O c c u r s = " 1 "   t y p e = " x s d : s t r i n g " / >  
 < x s d : e l e m e n t   n a m e = " v e r s i o n "   m i n O c c u r s = " 0 "   m a x O c c u r s = " 1 "   t y p e = " x s d : s t r i n g " / >  
 < x s d : e l e m e n t   n a m e = " r e v i s i o n "   m i n O c c u r s = " 0 "   m a x O c c u r s = " 1 "   t y p e = " x s d : s t r i n g " >  
 < x s d : a n n o t a t i o n >  
 < x s d : d o c u m e n t a t i o n >  
                                                 T h i s   v a l u e   i n d i c a t e s   t h e   n u m b e r   o f   s a v e s   o r   r e v i s i o n s .   T h e   a p p l i c a t i o n   i s   r e s p o n s i b l e   f o r   u p d a t i n g   t h i s   v a l u e   a f t e r   e a c h   r e v i s i o n .  
                                         < / x s d : d o c u m e n t a t i o n >  
 < / x s d : a n n o t a t i o n >  
 < / x s d : e l e m e n t >  
 < x s d : e l e m e n t   n a m e = " l a s t M o d i f i e d B y "   m i n O c c u r s = " 0 "   m a x O c c u r s = " 1 "   t y p e = " x s d : s t r i n g " / >  
 < x s d : e l e m e n t   r e f = " d c t e r m s : m o d i f i e d "   m i n O c c u r s = " 0 "   m a x O c c u r s = " 1 " / >  
 < x s d : e l e m e n t   n a m e = " c o n t e n t S t a t u s "   m i n O c c u r s = " 0 "   m a x O c c u r s = " 1 "   t y p e = " x s d : s t r i n g " / >  
 < / x s d : a l l >  
 < / x s d : c o m p l e x T y p e >  
 < / x s d : s c h e m a >  
 < x s : s c h e m a   t a r g e t N a m e s p a c e = " h t t p : / / s c h e m a s . m i c r o s o f t . c o m / o f f i c e / i n f o p a t h / 2 0 0 7 / P a r t n e r C o n t r o l s "   e l e m e n t F o r m D e f a u l t = " q u a l i f i e d "   a t t r i b u t e F o r m D e f a u l t = " u n q u a l i f i e d "   x m l n s : p c = " h t t p : / / s c h e m a s . m i c r o s o f t . c o m / o f f i c e / i n f o p a t h / 2 0 0 7 / P a r t n e r C o n t r o l s "   x m l n s : x s = " h t t p : / / w w w . w 3 . o r g / 2 0 0 1 / X M L S c h e m a " >  
 < x s : e l e m e n t   n a m e = " P e r s o n " >  
 < x s : c o m p l e x T y p e >  
 < x s : s e q u e n c e >  
 < x s : e l e m e n t   r e f = " p c : D i s p l a y N a m e "   m i n O c c u r s = " 0 " > < / x s : e l e m e n t >  
 < x s : e l e m e n t   r e f = " p c : A c c o u n t I d "   m i n O c c u r s = " 0 " > < / x s : e l e m e n t >  
 < x s : e l e m e n t   r e f = " p c : A c c o u n t T y p e "   m i n O c c u r s = " 0 " > < / x s : e l e m e n t >  
 < / x s : s e q u e n c e >  
 < / x s : c o m p l e x T y p e >  
 < / x s : e l e m e n t >  
 < x s : e l e m e n t   n a m e = " D i s p l a y N a m e "   t y p e = " x s : s t r i n g " > < / x s : e l e m e n t >  
 < x s : e l e m e n t   n a m e = " A c c o u n t I d "   t y p e = " x s : s t r i n g " > < / x s : e l e m e n t >  
 < x s : e l e m e n t   n a m e = " A c c o u n t T y p e "   t y p e = " x s : s t r i n g " > < / x s : e l e m e n t >  
 < x s : e l e m e n t   n a m e = " B D C A s s o c i a t e d E n t i t y " >  
 < x s : c o m p l e x T y p e >  
 < x s : s e q u e n c e >  
 < x s : e l e m e n t   r e f = " p c : B D C E n t i t y "   m i n O c c u r s = " 0 "   m a x O c c u r s = " u n b o u n d e d " > < / x s : e l e m e n t >  
 < / x s : s e q u e n c e >  
 < x s : a t t r i b u t e   r e f = " p c : E n t i t y N a m e s p a c e " > < / x s : a t t r i b u t e >  
 < x s : a t t r i b u t e   r e f = " p c : E n t i t y N a m e " > < / x s : a t t r i b u t e >  
 < x s : a t t r i b u t e   r e f = " p c : S y s t e m I n s t a n c e N a m e " > < / x s : a t t r i b u t e >  
 < x s : a t t r i b u t e   r e f = " p c : A s s o c i a t i o n N a m e " > < / x s : a t t r i b u t e >  
 < / x s : c o m p l e x T y p e >  
 < / x s : e l e m e n t >  
 < x s : a t t r i b u t e   n a m e = " E n t i t y N a m e s p a c e "   t y p e = " x s : s t r i n g " > < / x s : a t t r i b u t e >  
 < x s : a t t r i b u t e   n a m e = " E n t i t y N a m e "   t y p e = " x s : s t r i n g " > < / x s : a t t r i b u t e >  
 < x s : a t t r i b u t e   n a m e = " S y s t e m I n s t a n c e N a m e "   t y p e = " x s : s t r i n g " > < / x s : a t t r i b u t e >  
 < x s : a t t r i b u t e   n a m e = " A s s o c i a t i o n N a m e "   t y p e = " x s : s t r i n g " > < / x s : a t t r i b u t e >  
 < x s : e l e m e n t   n a m e = " B D C E n t i t y " >  
 < x s : c o m p l e x T y p e >  
 < x s : s e q u e n c e >  
 < x s : e l e m e n t   r e f = " p c : E n t i t y D i s p l a y N a m e "   m i n O c c u r s = " 0 " > < / x s : e l e m e n t >  
 < x s : e l e m e n t   r e f = " p c : E n t i t y I n s t a n c e R e f e r e n c e "   m i n O c c u r s = " 0 " > < / x s : e l e m e n t >  
 < x s : e l e m e n t   r e f = " p c : E n t i t y I d 1 "   m i n O c c u r s = " 0 " > < / x s : e l e m e n t >  
 < x s : e l e m e n t   r e f = " p c : E n t i t y I d 2 "   m i n O c c u r s = " 0 " > < / x s : e l e m e n t >  
 < x s : e l e m e n t   r e f = " p c : E n t i t y I d 3 "   m i n O c c u r s = " 0 " > < / x s : e l e m e n t >  
 < x s : e l e m e n t   r e f = " p c : E n t i t y I d 4 "   m i n O c c u r s = " 0 " > < / x s : e l e m e n t >  
 < x s : e l e m e n t   r e f = " p c : E n t i t y I d 5 "   m i n O c c u r s = " 0 " > < / x s : e l e m e n t >  
 < / x s : s e q u e n c e >  
 < / x s : c o m p l e x T y p e >  
 < / x s : e l e m e n t >  
 < x s : e l e m e n t   n a m e = " E n t i t y D i s p l a y N a m e "   t y p e = " x s : s t r i n g " > < / x s : e l e m e n t >  
 < x s : e l e m e n t   n a m e = " E n t i t y I n s t a n c e R e f e r e n c e "   t y p e = " x s : s t r i n g " > < / x s : e l e m e n t >  
 < x s : e l e m e n t   n a m e = " E n t i t y I d 1 "   t y p e = " x s : s t r i n g " > < / x s : e l e m e n t >  
 < x s : e l e m e n t   n a m e = " E n t i t y I d 2 "   t y p e = " x s : s t r i n g " > < / x s : e l e m e n t >  
 < x s : e l e m e n t   n a m e = " E n t i t y I d 3 "   t y p e = " x s : s t r i n g " > < / x s : e l e m e n t >  
 < x s : e l e m e n t   n a m e = " E n t i t y I d 4 "   t y p e = " x s : s t r i n g " > < / x s : e l e m e n t >  
 < x s : e l e m e n t   n a m e = " E n t i t y I d 5 "   t y p e = " x s : s t r i n g " > < / x s : e l e m e n t >  
 < x s : e l e m e n t   n a m e = " T e r m s " >  
 < x s : c o m p l e x T y p e >  
 < x s : s e q u e n c e >  
 < x s : e l e m e n t   r e f = " p c : T e r m I n f o "   m i n O c c u r s = " 0 "   m a x O c c u r s = " u n b o u n d e d " > < / x s : e l e m e n t >  
 < / x s : s e q u e n c e >  
 < / x s : c o m p l e x T y p e >  
 < / x s : e l e m e n t >  
 < x s : e l e m e n t   n a m e = " T e r m I n f o " >  
 < x s : c o m p l e x T y p e >  
 < x s : s e q u e n c e >  
 < x s : e l e m e n t   r e f = " p c : T e r m N a m e "   m i n O c c u r s = " 0 " > < / x s : e l e m e n t >  
 < x s : e l e m e n t   r e f = " p c : T e r m I d "   m i n O c c u r s = " 0 " > < / x s : e l e m e n t >  
 < / x s : s e q u e n c e >  
 < / x s : c o m p l e x T y p e >  
 < / x s : e l e m e n t >  
 < x s : e l e m e n t   n a m e = " T e r m N a m e "   t y p e = " x s : s t r i n g " > < / x s : e l e m e n t >  
 < x s : e l e m e n t   n a m e = " T e r m I d "   t y p e = " x s : s t r i n g " > < / x s : e l e m e n t >  
 < / x s : s c h e m a >  
 < / c t : c o n t e n t T y p e S c h e m a > 
</file>

<file path=customXml/item2.xml>��< ? m s o - c o n t e n t T y p e ? > < F o r m T e m p l a t e s   x m l n s = " h t t p : / / s c h e m a s . m i c r o s o f t . c o m / s h a r e p o i n t / v 3 / c o n t e n t t y p e / f o r m s " > < D i s p l a y > D o c u m e n t L i b r a r y F o r m < / D i s p l a y > < E d i t > D o c u m e n t L i b r a r y F o r m < / E d i t > < N e w > D o c u m e n t L i b r a r y F o r m < / N e w > < / F o r m T e m p l a t e s > 
</file>

<file path=customXml/item3.xml>��< ? x m l   v e r s i o n = " 1 . 0 " ? > < p : p r o p e r t i e s   x m l n s : p = " h t t p : / / s c h e m a s . m i c r o s o f t . c o m / o f f i c e / 2 0 0 6 / m e t a d a t a / p r o p e r t i e s "   x m l n s : x s i = " h t t p : / / w w w . w 3 . o r g / 2 0 0 1 / X M L S c h e m a - i n s t a n c e "   x m l n s : p c = " h t t p : / / s c h e m a s . m i c r o s o f t . c o m / o f f i c e / i n f o p a t h / 2 0 0 7 / P a r t n e r C o n t r o l s " > < d o c u m e n t M a n a g e m e n t > < _ i p _ U n i f i e d C o m p l i a n c e P o l i c y U I A c t i o n   x m l n s = " h t t p : / / s c h e m a s . m i c r o s o f t . c o m / s h a r e p o i n t / v 3 "   x s i : n i l = " t r u e " / > < I m a g e   x m l n s = " 7 1 a f 3 2 4 3 - 3 d d 4 - 4 a 8 d - 8 c 0 d - d d 7 6 d a 1 f 0 2 a 5 " > < U r l   x s i : n i l = " t r u e " > < / U r l > < D e s c r i p t i o n   x s i : n i l = " t r u e " > < / D e s c r i p t i o n > < / I m a g e > < S t a t u s   x m l n s = " 7 1 a f 3 2 4 3 - 3 d d 4 - 4 a 8 d - 8 c 0 d - d d 7 6 d a 1 f 0 2 a 5 " > N o t   s t a r t e d < / S t a t u s > < B a c k g r o u n d   x m l n s = " 7 1 a f 3 2 4 3 - 3 d d 4 - 4 a 8 d - 8 c 0 d - d d 7 6 d a 1 f 0 2 a 5 " > f a l s e < / B a c k g r o u n d > < _ i p _ U n i f i e d C o m p l i a n c e P o l i c y P r o p e r t i e s   x m l n s = " h t t p : / / s c h e m a s . m i c r o s o f t . c o m / s h a r e p o i n t / v 3 "   x s i : n i l = " t r u e " / > < I m a g e T a g s T a x H T F i e l d   x m l n s = " 7 1 a f 3 2 4 3 - 3 d d 4 - 4 a 8 d - 8 c 0 d - d d 7 6 d a 1 f 0 2 a 5 " > < T e r m s   x m l n s = " h t t p : / / s c h e m a s . m i c r o s o f t . c o m / o f f i c e / i n f o p a t h / 2 0 0 7 / P a r t n e r C o n t r o l s " > < / T e r m s > < / I m a g e T a g s T a x H T F i e l d > < T a x C a t c h A l l   x m l n s = " 2 3 0 e 9 d f 3 - b e 6 5 - 4 c 7 3 - a 9 3 b - d 1 2 3 6 e b d 6 7 7 e "   x s i : n i l = " t r u e " / > < M e d i a S e r v i c e K e y P o i n t s   x m l n s = " 7 1 a f 3 2 4 3 - 3 d d 4 - 4 a 8 d - 8 c 0 d - d d 7 6 d a 1 f 0 2 a 5 "   x s i : n i l = " t r u e " / > < / d o c u m e n t M a n a g e m e n t > < / p : p r o p e r t i e s > 
</file>

<file path=customXml/itemProps1.xml><?xml version="1.0" encoding="utf-8"?>
<ds:datastoreItem xmlns:ds="http://schemas.openxmlformats.org/officeDocument/2006/customXml" ds:itemID="{C97955FB-F0D8-4DA5-B9AD-6C716C64E658}">
  <ds:schemaRefs/>
</ds:datastoreItem>
</file>

<file path=customXml/itemProps2.xml><?xml version="1.0" encoding="utf-8"?>
<ds:datastoreItem xmlns:ds="http://schemas.openxmlformats.org/officeDocument/2006/customXml" ds:itemID="{00696455-1345-4E74-A2F8-8EBC13BBC95B}">
  <ds:schemaRefs/>
</ds:datastoreItem>
</file>

<file path=customXml/itemProps3.xml><?xml version="1.0" encoding="utf-8"?>
<ds:datastoreItem xmlns:ds="http://schemas.openxmlformats.org/officeDocument/2006/customXml" ds:itemID="{FAB82A79-B3CD-4BB8-B2AA-BD87F434D59E}">
  <ds:schemaRefs/>
</ds:datastoreItem>
</file>

<file path=docProps/app.xml><?xml version="1.0" encoding="utf-8"?>
<Properties xmlns="http://schemas.openxmlformats.org/officeDocument/2006/extended-properties" xmlns:vt="http://schemas.openxmlformats.org/officeDocument/2006/docPropsVTypes">
  <Template>TM00000024</Template>
  <Application>Microsoft Excel</Application>
  <HeadingPairs>
    <vt:vector size="2" baseType="variant">
      <vt:variant>
        <vt:lpstr>工作表</vt:lpstr>
      </vt:variant>
      <vt:variant>
        <vt:i4>2</vt:i4>
      </vt:variant>
    </vt:vector>
  </HeadingPairs>
  <TitlesOfParts>
    <vt:vector size="2" baseType="lpstr">
      <vt:lpstr>Assignment schedule</vt:lpstr>
      <vt:lpstr>Assignment details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小橙子</cp:lastModifiedBy>
  <dcterms:created xsi:type="dcterms:W3CDTF">2023-11-28T09:30:00Z</dcterms:created>
  <dcterms:modified xsi:type="dcterms:W3CDTF">2025-09-26T00:54:07Z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ICV">
    <vt:lpwstr>26CF4436A9CE451586B1C84EBACC4802_12</vt:lpwstr>
  </property>
  <property fmtid="{D5CDD505-2E9C-101B-9397-08002B2CF9AE}" pid="4" name="KSOProductBuildVer">
    <vt:lpwstr>2052-12.1.0.22529</vt:lpwstr>
  </property>
</Properties>
</file>