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Summary" sheetId="4" r:id="rId1"/>
    <sheet name="Assets" sheetId="1" r:id="rId2"/>
    <sheet name="Liabilities and owner's equity" sheetId="2" r:id="rId3"/>
  </sheets>
  <definedNames>
    <definedName name="Current_Year">Summary!$D$3</definedName>
    <definedName name="Preceding_Year">Summary!$C$3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<sst xmlns="http://schemas.openxmlformats.org/spreadsheetml/2006/main" count="57" uniqueCount="42">
  <si>
    <t>Balance Sheet</t>
  </si>
  <si>
    <t xml:space="preserve"> </t>
  </si>
  <si>
    <t xml:space="preserve">Lamna Healthcare Company </t>
  </si>
  <si>
    <t>Balance summary</t>
  </si>
  <si>
    <t>Year 1</t>
  </si>
  <si>
    <t>Year 2</t>
  </si>
  <si>
    <t>Total assets</t>
  </si>
  <si>
    <t>Total liabilities and owner's equity</t>
  </si>
  <si>
    <t>Balance</t>
  </si>
  <si>
    <t>Assets</t>
  </si>
  <si>
    <t>Current assets</t>
  </si>
  <si>
    <t>Cash</t>
  </si>
  <si>
    <t>Investments</t>
  </si>
  <si>
    <t>Inventories</t>
  </si>
  <si>
    <t>Accounts receivable</t>
  </si>
  <si>
    <t>Pre-paid expenses</t>
  </si>
  <si>
    <t>Other</t>
  </si>
  <si>
    <t>Total current assets</t>
  </si>
  <si>
    <t>Fixed assets</t>
  </si>
  <si>
    <t>Property and equipment</t>
  </si>
  <si>
    <t>Leasehold improvements</t>
  </si>
  <si>
    <t>Equity and other investments</t>
  </si>
  <si>
    <t>Less accumulated depreciation</t>
  </si>
  <si>
    <t>Total Fixed Assets</t>
  </si>
  <si>
    <t>Other assets</t>
  </si>
  <si>
    <t>Goodwill assets</t>
  </si>
  <si>
    <t>Total Other Assets</t>
  </si>
  <si>
    <t>Liabilities and owner's equity</t>
  </si>
  <si>
    <t>Current liabilities</t>
  </si>
  <si>
    <t>Accounts payable</t>
  </si>
  <si>
    <t>Accrued wages</t>
  </si>
  <si>
    <t>Accrued compensation</t>
  </si>
  <si>
    <t>Income taxes payable</t>
  </si>
  <si>
    <t>Unearned revenue</t>
  </si>
  <si>
    <t>Total current liabilities</t>
  </si>
  <si>
    <t>Long-term liabilities</t>
  </si>
  <si>
    <t>Mortgage payable</t>
  </si>
  <si>
    <t>Total long-term liabilities</t>
  </si>
  <si>
    <t>Owner's equity</t>
  </si>
  <si>
    <t>Investment capital</t>
  </si>
  <si>
    <t>Accumulated retained earnings</t>
  </si>
  <si>
    <t>Total owner's equity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</si>
</sst>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$&quot;#,##0.00"/>
  </numFmts>
  <fonts count="31">
    <font>
      <sz val="11"/>
      <color theme="1"/>
      <name val="Franklin Gothic Book"/>
      <charset val="134"/>
      <scheme val="minor"/>
    </font>
    <font>
      <sz val="28"/>
      <color theme="8" tint="0.599993896298105"/>
      <name val="Constantia"/>
      <charset val="134"/>
      <scheme val="major"/>
    </font>
    <font>
      <sz val="11"/>
      <color theme="0"/>
      <name val="Franklin Gothic Book"/>
      <charset val="134"/>
      <scheme val="minor"/>
    </font>
    <font>
      <sz val="12"/>
      <color theme="5"/>
      <name val="Franklin Gothic Book"/>
      <charset val="134"/>
      <scheme val="minor"/>
    </font>
    <font>
      <b/>
      <sz val="12"/>
      <color theme="1"/>
      <name val="Franklin Gothic Book"/>
      <charset val="134"/>
      <scheme val="minor"/>
    </font>
    <font>
      <sz val="11"/>
      <color theme="5"/>
      <name val="Franklin Gothic Book"/>
      <charset val="134"/>
      <scheme val="minor"/>
    </font>
    <font>
      <sz val="11"/>
      <color theme="3"/>
      <name val="Franklin Gothic Book"/>
      <charset val="134"/>
      <scheme val="minor"/>
    </font>
    <font>
      <sz val="11"/>
      <name val="Franklin Gothic Book"/>
      <charset val="134"/>
      <scheme val="minor"/>
    </font>
    <font>
      <b/>
      <sz val="45"/>
      <color theme="0"/>
      <name val="Constantia"/>
      <charset val="134"/>
      <scheme val="major"/>
    </font>
    <font>
      <sz val="18"/>
      <color theme="8" tint="0.599993896298105"/>
      <name val="Constantia"/>
      <charset val="134"/>
      <scheme val="major"/>
    </font>
    <font>
      <sz val="11"/>
      <color theme="3"/>
      <name val="Constantia"/>
      <charset val="134"/>
      <scheme val="major"/>
    </font>
    <font>
      <sz val="11"/>
      <color theme="1"/>
      <name val="Franklin Gothic Book"/>
      <charset val="134"/>
      <scheme val="minor"/>
    </font>
    <font>
      <u/>
      <sz val="11"/>
      <color rgb="FF0000FF"/>
      <name val="Franklin Gothic Book"/>
      <charset val="0"/>
      <scheme val="minor"/>
    </font>
    <font>
      <u/>
      <sz val="11"/>
      <color rgb="FF800080"/>
      <name val="Franklin Gothic Book"/>
      <charset val="0"/>
      <scheme val="minor"/>
    </font>
    <font>
      <sz val="11"/>
      <color rgb="FFFF0000"/>
      <name val="Franklin Gothic Book"/>
      <charset val="0"/>
      <scheme val="minor"/>
    </font>
    <font>
      <b/>
      <sz val="18"/>
      <color theme="3"/>
      <name val="Franklin Gothic Book"/>
      <charset val="134"/>
      <scheme val="minor"/>
    </font>
    <font>
      <i/>
      <sz val="11"/>
      <color rgb="FF7F7F7F"/>
      <name val="Franklin Gothic Book"/>
      <charset val="0"/>
      <scheme val="minor"/>
    </font>
    <font>
      <b/>
      <sz val="15"/>
      <color theme="3"/>
      <name val="Franklin Gothic Book"/>
      <charset val="134"/>
      <scheme val="minor"/>
    </font>
    <font>
      <b/>
      <sz val="13"/>
      <color theme="3"/>
      <name val="Franklin Gothic Book"/>
      <charset val="134"/>
      <scheme val="minor"/>
    </font>
    <font>
      <b/>
      <sz val="11"/>
      <color theme="3"/>
      <name val="Franklin Gothic Book"/>
      <charset val="134"/>
      <scheme val="minor"/>
    </font>
    <font>
      <sz val="11"/>
      <color rgb="FF3F3F76"/>
      <name val="Franklin Gothic Book"/>
      <charset val="0"/>
      <scheme val="minor"/>
    </font>
    <font>
      <b/>
      <sz val="11"/>
      <color rgb="FF3F3F3F"/>
      <name val="Franklin Gothic Book"/>
      <charset val="0"/>
      <scheme val="minor"/>
    </font>
    <font>
      <b/>
      <sz val="11"/>
      <color rgb="FFFA7D00"/>
      <name val="Franklin Gothic Book"/>
      <charset val="0"/>
      <scheme val="minor"/>
    </font>
    <font>
      <b/>
      <sz val="11"/>
      <color rgb="FFFFFFFF"/>
      <name val="Franklin Gothic Book"/>
      <charset val="0"/>
      <scheme val="minor"/>
    </font>
    <font>
      <sz val="11"/>
      <color rgb="FFFA7D00"/>
      <name val="Franklin Gothic Book"/>
      <charset val="0"/>
      <scheme val="minor"/>
    </font>
    <font>
      <b/>
      <sz val="11"/>
      <color theme="1"/>
      <name val="Franklin Gothic Book"/>
      <charset val="0"/>
      <scheme val="minor"/>
    </font>
    <font>
      <sz val="11"/>
      <color rgb="FF006100"/>
      <name val="Franklin Gothic Book"/>
      <charset val="0"/>
      <scheme val="minor"/>
    </font>
    <font>
      <sz val="11"/>
      <color rgb="FF9C0006"/>
      <name val="Franklin Gothic Book"/>
      <charset val="0"/>
      <scheme val="minor"/>
    </font>
    <font>
      <sz val="11"/>
      <color rgb="FF9C6500"/>
      <name val="Franklin Gothic Book"/>
      <charset val="0"/>
      <scheme val="minor"/>
    </font>
    <font>
      <sz val="11"/>
      <color theme="0"/>
      <name val="Franklin Gothic Book"/>
      <charset val="0"/>
      <scheme val="minor"/>
    </font>
    <font>
      <sz val="11"/>
      <color theme="1"/>
      <name val="Franklin Gothic Book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633777886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5" tint="0.799981688894314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n">
        <color theme="6" tint="0.799981688894314"/>
      </bottom>
      <diagonal/>
    </border>
    <border>
      <left/>
      <right/>
      <top style="thin">
        <color theme="6" tint="0.799951170384838"/>
      </top>
      <bottom/>
      <diagonal/>
    </border>
    <border>
      <left style="thin">
        <color theme="5"/>
      </left>
      <right style="thin">
        <color theme="8" tint="0.399945066682943"/>
      </right>
      <top style="thin">
        <color theme="5"/>
      </top>
      <bottom style="thin">
        <color theme="8" tint="0.399945066682943"/>
      </bottom>
      <diagonal/>
    </border>
    <border>
      <left style="thin">
        <color theme="8" tint="0.399945066682943"/>
      </left>
      <right style="thin">
        <color theme="8" tint="0.399945066682943"/>
      </right>
      <top style="thin">
        <color theme="5"/>
      </top>
      <bottom style="thin">
        <color theme="8" tint="0.399945066682943"/>
      </bottom>
      <diagonal/>
    </border>
    <border>
      <left style="thin">
        <color theme="8" tint="0.399945066682943"/>
      </left>
      <right style="thin">
        <color theme="5"/>
      </right>
      <top style="thin">
        <color theme="5"/>
      </top>
      <bottom style="thin">
        <color theme="8" tint="0.399945066682943"/>
      </bottom>
      <diagonal/>
    </border>
    <border>
      <left style="thin">
        <color theme="5"/>
      </left>
      <right style="thin">
        <color theme="8" tint="0.399945066682943"/>
      </right>
      <top style="thin">
        <color theme="8" tint="0.399945066682943"/>
      </top>
      <bottom style="thin">
        <color theme="8" tint="0.399945066682943"/>
      </bottom>
      <diagonal/>
    </border>
    <border>
      <left style="thin">
        <color theme="8" tint="0.399945066682943"/>
      </left>
      <right style="thin">
        <color theme="8" tint="0.399945066682943"/>
      </right>
      <top style="thin">
        <color theme="8" tint="0.399945066682943"/>
      </top>
      <bottom style="thin">
        <color theme="8" tint="0.399945066682943"/>
      </bottom>
      <diagonal/>
    </border>
    <border>
      <left style="thin">
        <color theme="8" tint="0.399945066682943"/>
      </left>
      <right style="thin">
        <color theme="5"/>
      </right>
      <top style="thin">
        <color theme="8" tint="0.399945066682943"/>
      </top>
      <bottom style="thin">
        <color theme="8" tint="0.399945066682943"/>
      </bottom>
      <diagonal/>
    </border>
    <border>
      <left style="thin">
        <color theme="5"/>
      </left>
      <right style="thin">
        <color theme="8" tint="0.399945066682943"/>
      </right>
      <top style="thin">
        <color theme="8" tint="0.399945066682943"/>
      </top>
      <bottom style="thick">
        <color theme="5"/>
      </bottom>
      <diagonal/>
    </border>
    <border>
      <left style="thin">
        <color theme="8" tint="0.399945066682943"/>
      </left>
      <right style="thin">
        <color theme="8" tint="0.399945066682943"/>
      </right>
      <top style="thin">
        <color theme="8" tint="0.399945066682943"/>
      </top>
      <bottom style="thick">
        <color theme="5"/>
      </bottom>
      <diagonal/>
    </border>
    <border>
      <left style="thin">
        <color theme="8" tint="0.399945066682943"/>
      </left>
      <right style="thin">
        <color theme="5"/>
      </right>
      <top style="thin">
        <color theme="8" tint="0.399945066682943"/>
      </top>
      <bottom style="thick">
        <color theme="5"/>
      </bottom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5" borderId="20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23" applyNumberFormat="0" applyAlignment="0" applyProtection="0">
      <alignment vertical="center"/>
    </xf>
    <xf numFmtId="0" fontId="21" fillId="7" borderId="24" applyNumberFormat="0" applyAlignment="0" applyProtection="0">
      <alignment vertical="center"/>
    </xf>
    <xf numFmtId="0" fontId="22" fillId="7" borderId="23" applyNumberFormat="0" applyAlignment="0" applyProtection="0">
      <alignment vertical="center"/>
    </xf>
    <xf numFmtId="0" fontId="23" fillId="8" borderId="25" applyNumberFormat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right" vertical="center" indent="2"/>
    </xf>
    <xf numFmtId="0" fontId="1" fillId="2" borderId="1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right" vertical="center" indent="2"/>
    </xf>
    <xf numFmtId="0" fontId="3" fillId="0" borderId="0" xfId="0" applyFont="1" applyAlignment="1">
      <alignment horizontal="right" vertical="center" indent="2"/>
    </xf>
    <xf numFmtId="0" fontId="4" fillId="0" borderId="2" xfId="0" applyFont="1" applyBorder="1" applyAlignment="1">
      <alignment horizontal="left" vertical="center" indent="2"/>
    </xf>
    <xf numFmtId="0" fontId="5" fillId="0" borderId="3" xfId="0" applyFont="1" applyBorder="1" applyAlignment="1">
      <alignment horizontal="right" vertical="center" indent="2"/>
    </xf>
    <xf numFmtId="0" fontId="5" fillId="0" borderId="4" xfId="0" applyFont="1" applyBorder="1" applyAlignment="1">
      <alignment horizontal="right" vertical="center" indent="2"/>
    </xf>
    <xf numFmtId="176" fontId="0" fillId="0" borderId="0" xfId="0" applyNumberFormat="1" applyAlignment="1">
      <alignment horizontal="right" vertical="center" indent="2"/>
    </xf>
    <xf numFmtId="0" fontId="0" fillId="0" borderId="5" xfId="0" applyBorder="1" applyAlignment="1">
      <alignment horizontal="left" vertical="center" indent="2"/>
    </xf>
    <xf numFmtId="176" fontId="0" fillId="0" borderId="5" xfId="0" applyNumberFormat="1" applyBorder="1" applyAlignment="1">
      <alignment horizontal="right" vertical="center" indent="2"/>
    </xf>
    <xf numFmtId="0" fontId="1" fillId="2" borderId="6" xfId="0" applyFont="1" applyFill="1" applyBorder="1" applyAlignment="1">
      <alignment horizontal="left" indent="1"/>
    </xf>
    <xf numFmtId="0" fontId="6" fillId="2" borderId="0" xfId="0" applyFont="1" applyFill="1" applyAlignment="1">
      <alignment horizontal="right" vertical="center" indent="2"/>
    </xf>
    <xf numFmtId="0" fontId="3" fillId="0" borderId="7" xfId="0" applyFont="1" applyBorder="1" applyAlignment="1">
      <alignment horizontal="right" vertical="center" indent="2"/>
    </xf>
    <xf numFmtId="0" fontId="0" fillId="0" borderId="8" xfId="0" applyBorder="1" applyAlignment="1">
      <alignment horizontal="left" vertical="center" indent="2"/>
    </xf>
    <xf numFmtId="176" fontId="0" fillId="0" borderId="9" xfId="0" applyNumberFormat="1" applyBorder="1" applyAlignment="1">
      <alignment horizontal="right" vertical="center" indent="2"/>
    </xf>
    <xf numFmtId="176" fontId="0" fillId="0" borderId="10" xfId="0" applyNumberFormat="1" applyBorder="1" applyAlignment="1">
      <alignment horizontal="right" vertical="center" indent="2"/>
    </xf>
    <xf numFmtId="0" fontId="0" fillId="0" borderId="11" xfId="0" applyBorder="1" applyAlignment="1">
      <alignment horizontal="left" vertical="center" indent="2"/>
    </xf>
    <xf numFmtId="176" fontId="0" fillId="0" borderId="12" xfId="0" applyNumberFormat="1" applyBorder="1" applyAlignment="1">
      <alignment horizontal="right" vertical="center" indent="2"/>
    </xf>
    <xf numFmtId="176" fontId="0" fillId="0" borderId="13" xfId="0" applyNumberFormat="1" applyBorder="1" applyAlignment="1">
      <alignment horizontal="right" vertical="center" indent="2"/>
    </xf>
    <xf numFmtId="0" fontId="7" fillId="0" borderId="14" xfId="0" applyFont="1" applyBorder="1" applyAlignment="1">
      <alignment horizontal="left" vertical="center" indent="2"/>
    </xf>
    <xf numFmtId="176" fontId="7" fillId="0" borderId="15" xfId="0" applyNumberFormat="1" applyFont="1" applyBorder="1" applyAlignment="1">
      <alignment horizontal="right" vertical="center" indent="2"/>
    </xf>
    <xf numFmtId="176" fontId="7" fillId="0" borderId="16" xfId="0" applyNumberFormat="1" applyFont="1" applyBorder="1" applyAlignment="1">
      <alignment horizontal="right" vertical="center" indent="2"/>
    </xf>
    <xf numFmtId="0" fontId="0" fillId="0" borderId="14" xfId="0" applyBorder="1" applyAlignment="1">
      <alignment horizontal="left" vertical="center" indent="2"/>
    </xf>
    <xf numFmtId="176" fontId="0" fillId="0" borderId="15" xfId="0" applyNumberFormat="1" applyBorder="1" applyAlignment="1">
      <alignment horizontal="right" vertical="center" indent="2"/>
    </xf>
    <xf numFmtId="176" fontId="0" fillId="0" borderId="16" xfId="0" applyNumberFormat="1" applyBorder="1" applyAlignment="1">
      <alignment horizontal="right" vertical="center" indent="2"/>
    </xf>
    <xf numFmtId="0" fontId="8" fillId="2" borderId="0" xfId="0" applyFont="1" applyFill="1" applyAlignment="1">
      <alignment horizontal="left" vertical="center" indent="1"/>
    </xf>
    <xf numFmtId="0" fontId="0" fillId="2" borderId="0" xfId="0" applyFill="1" applyAlignment="1">
      <alignment horizontal="right" vertical="center" indent="2"/>
    </xf>
    <xf numFmtId="0" fontId="9" fillId="2" borderId="0" xfId="0" applyFont="1" applyFill="1" applyAlignment="1">
      <alignment horizontal="left" vertical="center" indent="2"/>
    </xf>
    <xf numFmtId="0" fontId="10" fillId="0" borderId="1" xfId="0" applyFont="1" applyBorder="1" applyAlignment="1">
      <alignment horizontal="left" indent="2"/>
    </xf>
    <xf numFmtId="0" fontId="3" fillId="0" borderId="1" xfId="0" applyFont="1" applyBorder="1" applyAlignment="1">
      <alignment horizontal="right" indent="2"/>
    </xf>
    <xf numFmtId="0" fontId="4" fillId="0" borderId="17" xfId="0" applyFont="1" applyBorder="1" applyAlignment="1">
      <alignment horizontal="left" vertical="center" indent="2"/>
    </xf>
    <xf numFmtId="0" fontId="5" fillId="0" borderId="18" xfId="0" applyFont="1" applyBorder="1" applyAlignment="1">
      <alignment horizontal="right" vertical="center" indent="2"/>
    </xf>
    <xf numFmtId="0" fontId="5" fillId="0" borderId="19" xfId="0" applyFont="1" applyBorder="1" applyAlignment="1">
      <alignment horizontal="right" vertical="center" indent="2"/>
    </xf>
    <xf numFmtId="0" fontId="0" fillId="0" borderId="19" xfId="0" applyBorder="1" applyAlignment="1">
      <alignment horizontal="left" vertical="center" indent="2"/>
    </xf>
    <xf numFmtId="176" fontId="0" fillId="0" borderId="17" xfId="0" applyNumberFormat="1" applyBorder="1" applyAlignment="1">
      <alignment horizontal="right" vertical="center" indent="2"/>
    </xf>
    <xf numFmtId="0" fontId="0" fillId="3" borderId="19" xfId="0" applyFill="1" applyBorder="1" applyAlignment="1">
      <alignment horizontal="left" vertical="center" indent="2"/>
    </xf>
    <xf numFmtId="176" fontId="0" fillId="3" borderId="0" xfId="0" applyNumberFormat="1" applyFill="1" applyAlignment="1">
      <alignment horizontal="right" vertical="center" indent="2"/>
    </xf>
    <xf numFmtId="176" fontId="0" fillId="3" borderId="17" xfId="0" applyNumberFormat="1" applyFill="1" applyBorder="1" applyAlignment="1">
      <alignment horizontal="right" vertical="center" indent="2"/>
    </xf>
    <xf numFmtId="176" fontId="0" fillId="4" borderId="0" xfId="0" applyNumberFormat="1" applyFill="1" applyAlignment="1">
      <alignment horizontal="right" vertical="center" indent="2"/>
    </xf>
    <xf numFmtId="176" fontId="0" fillId="4" borderId="17" xfId="0" applyNumberFormat="1" applyFill="1" applyBorder="1" applyAlignment="1">
      <alignment horizontal="right" vertical="center" indent="2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5">
    <dxf>
      <font>
        <name val="Franklin Gothic Book"/>
        <scheme val="none"/>
        <b val="0"/>
        <i val="0"/>
        <strike val="0"/>
        <u val="none"/>
        <sz val="11"/>
        <color theme="1"/>
      </font>
      <alignment horizontal="left" vertical="center" indent="2"/>
      <border>
        <left style="thin">
          <color theme="5"/>
        </left>
        <right/>
        <top/>
        <bottom/>
      </border>
    </dxf>
    <dxf>
      <font>
        <name val="Franklin Gothic Book"/>
        <scheme val="none"/>
        <b val="0"/>
        <i val="0"/>
        <strike val="0"/>
        <u val="none"/>
        <sz val="11"/>
        <color theme="1"/>
      </font>
      <numFmt numFmtId="176" formatCode="&quot;$&quot;#,##0.00"/>
      <alignment horizontal="right" vertical="center" indent="2"/>
    </dxf>
    <dxf>
      <font>
        <name val="Franklin Gothic Book"/>
        <scheme val="none"/>
        <b val="0"/>
        <i val="0"/>
        <strike val="0"/>
        <u val="none"/>
        <sz val="11"/>
        <color theme="1"/>
      </font>
      <numFmt numFmtId="176" formatCode="&quot;$&quot;#,##0.00"/>
      <alignment horizontal="right" vertical="center" indent="2"/>
      <border>
        <left/>
        <right style="thin">
          <color theme="5"/>
        </right>
        <top/>
        <bottom/>
      </border>
    </dxf>
    <dxf>
      <font>
        <name val="Franklin Gothic Book"/>
        <scheme val="none"/>
        <strike val="0"/>
        <u val="none"/>
        <sz val="11"/>
      </font>
      <fill>
        <patternFill patternType="none"/>
      </fill>
      <alignment horizontal="left" indent="2"/>
      <border>
        <left style="thin">
          <color theme="5"/>
        </left>
        <right style="thin">
          <color theme="8" tint="0.399945066682943"/>
        </right>
        <top style="thin">
          <color theme="8" tint="0.399945066682943"/>
        </top>
        <bottom style="thin">
          <color theme="8" tint="0.399945066682943"/>
        </bottom>
      </border>
    </dxf>
    <dxf>
      <font>
        <name val="Franklin Gothic Book"/>
        <scheme val="none"/>
        <strike val="0"/>
        <u val="none"/>
        <sz val="11"/>
      </font>
      <fill>
        <patternFill patternType="none"/>
      </fill>
      <alignment horizontal="right" vertical="center" indent="2"/>
      <border>
        <left style="thin">
          <color theme="8" tint="0.399945066682943"/>
        </left>
        <right style="thin">
          <color theme="8" tint="0.399945066682943"/>
        </right>
        <top style="thin">
          <color theme="8" tint="0.399945066682943"/>
        </top>
        <bottom style="thin">
          <color theme="8" tint="0.399945066682943"/>
        </bottom>
      </border>
    </dxf>
    <dxf>
      <font>
        <name val="Franklin Gothic Book"/>
        <scheme val="none"/>
        <strike val="0"/>
        <u val="none"/>
        <sz val="11"/>
      </font>
      <fill>
        <patternFill patternType="none"/>
      </fill>
      <alignment horizontal="right" vertical="center" indent="2"/>
      <border>
        <left style="thin">
          <color theme="8" tint="0.399945066682943"/>
        </left>
        <right style="thin">
          <color theme="5"/>
        </right>
        <top style="thin">
          <color theme="8" tint="0.399945066682943"/>
        </top>
        <bottom style="thin">
          <color theme="8" tint="0.399945066682943"/>
        </bottom>
      </border>
    </dxf>
    <dxf>
      <font>
        <name val="Franklin Gothic Book"/>
        <scheme val="none"/>
        <b val="0"/>
        <i val="0"/>
        <strike val="0"/>
        <u val="none"/>
        <sz val="11"/>
        <color theme="1"/>
      </font>
      <fill>
        <patternFill patternType="none"/>
      </fill>
      <alignment horizontal="left" vertical="center" indent="2"/>
      <border>
        <left style="thin">
          <color theme="5"/>
        </left>
        <right style="thin">
          <color theme="8" tint="0.399945066682943"/>
        </right>
        <top style="thin">
          <color theme="8" tint="0.399945066682943"/>
        </top>
        <bottom style="thin">
          <color theme="8" tint="0.399945066682943"/>
        </bottom>
      </border>
    </dxf>
    <dxf>
      <font>
        <name val="Franklin Gothic Book"/>
        <scheme val="none"/>
        <b val="0"/>
        <i val="0"/>
        <strike val="0"/>
        <u val="none"/>
        <sz val="11"/>
        <color theme="1"/>
      </font>
      <numFmt numFmtId="176" formatCode="&quot;$&quot;#,##0.00"/>
      <fill>
        <patternFill patternType="none"/>
      </fill>
      <alignment horizontal="right" vertical="center" indent="2"/>
      <border>
        <left style="thin">
          <color theme="8" tint="0.399945066682943"/>
        </left>
        <right style="thin">
          <color theme="8" tint="0.399945066682943"/>
        </right>
        <top style="thin">
          <color theme="8" tint="0.399945066682943"/>
        </top>
        <bottom style="thin">
          <color theme="8" tint="0.399945066682943"/>
        </bottom>
      </border>
    </dxf>
    <dxf>
      <font>
        <name val="Franklin Gothic Book"/>
        <scheme val="none"/>
        <b val="0"/>
        <i val="0"/>
        <strike val="0"/>
        <u val="none"/>
        <sz val="11"/>
        <color theme="1"/>
      </font>
      <numFmt numFmtId="176" formatCode="&quot;$&quot;#,##0.00"/>
      <fill>
        <patternFill patternType="none"/>
      </fill>
      <alignment horizontal="right" vertical="center" indent="2"/>
      <border>
        <left style="thin">
          <color theme="8" tint="0.399945066682943"/>
        </left>
        <right style="thin">
          <color theme="5"/>
        </right>
        <top style="thin">
          <color theme="8" tint="0.399945066682943"/>
        </top>
        <bottom style="thin">
          <color theme="8" tint="0.399945066682943"/>
        </bottom>
      </border>
    </dxf>
    <dxf>
      <font>
        <name val="Franklin Gothic Book"/>
        <scheme val="none"/>
        <b val="0"/>
        <i val="0"/>
        <strike val="0"/>
        <u val="none"/>
        <sz val="11"/>
        <color theme="1"/>
      </font>
      <fill>
        <patternFill patternType="none"/>
      </fill>
      <alignment horizontal="left" vertical="center" indent="2"/>
      <border>
        <left style="thin">
          <color theme="5"/>
        </left>
        <right style="thin">
          <color theme="8" tint="0.399945066682943"/>
        </right>
        <top style="thin">
          <color theme="8" tint="0.399945066682943"/>
        </top>
        <bottom style="thin">
          <color theme="8" tint="0.399945066682943"/>
        </bottom>
      </border>
    </dxf>
    <dxf>
      <font>
        <name val="Franklin Gothic Book"/>
        <scheme val="none"/>
        <b val="0"/>
        <i val="0"/>
        <strike val="0"/>
        <u val="none"/>
        <sz val="11"/>
        <color theme="1"/>
      </font>
      <numFmt numFmtId="176" formatCode="&quot;$&quot;#,##0.00"/>
      <fill>
        <patternFill patternType="none"/>
      </fill>
      <alignment horizontal="right" vertical="center" indent="2"/>
      <border>
        <left style="thin">
          <color theme="8" tint="0.399945066682943"/>
        </left>
        <right style="thin">
          <color theme="8" tint="0.399945066682943"/>
        </right>
        <top style="thin">
          <color theme="8" tint="0.399945066682943"/>
        </top>
        <bottom style="thin">
          <color theme="8" tint="0.399945066682943"/>
        </bottom>
      </border>
    </dxf>
    <dxf>
      <font>
        <name val="Franklin Gothic Book"/>
        <scheme val="none"/>
        <b val="0"/>
        <i val="0"/>
        <strike val="0"/>
        <u val="none"/>
        <sz val="11"/>
        <color theme="1"/>
      </font>
      <numFmt numFmtId="176" formatCode="&quot;$&quot;#,##0.00"/>
      <fill>
        <patternFill patternType="none"/>
      </fill>
      <alignment horizontal="right" vertical="center" indent="2"/>
      <border>
        <left style="thin">
          <color theme="8" tint="0.399945066682943"/>
        </left>
        <right style="thin">
          <color theme="5"/>
        </right>
        <top style="thin">
          <color theme="8" tint="0.399945066682943"/>
        </top>
        <bottom style="thin">
          <color theme="8" tint="0.399945066682943"/>
        </bottom>
      </border>
    </dxf>
    <dxf>
      <font>
        <name val="Franklin Gothic Book"/>
        <scheme val="none"/>
        <b val="0"/>
        <i val="0"/>
        <strike val="0"/>
        <u val="none"/>
        <sz val="11"/>
        <color theme="1"/>
      </font>
      <fill>
        <patternFill patternType="none"/>
      </fill>
      <alignment horizontal="left" vertical="center" indent="2"/>
    </dxf>
    <dxf>
      <font>
        <name val="Franklin Gothic Book"/>
        <scheme val="none"/>
        <b val="0"/>
        <i val="0"/>
        <strike val="0"/>
        <u val="none"/>
        <sz val="11"/>
        <color theme="1"/>
      </font>
      <numFmt numFmtId="176" formatCode="&quot;$&quot;#,##0.00"/>
      <fill>
        <patternFill patternType="none"/>
      </fill>
      <alignment horizontal="right" vertical="center" indent="2"/>
    </dxf>
    <dxf>
      <font>
        <name val="Franklin Gothic Book"/>
        <scheme val="none"/>
        <b val="0"/>
        <i val="0"/>
        <strike val="0"/>
        <u val="none"/>
        <sz val="11"/>
        <color theme="1"/>
      </font>
      <numFmt numFmtId="176" formatCode="&quot;$&quot;#,##0.00"/>
      <fill>
        <patternFill patternType="none"/>
      </fill>
      <alignment horizontal="right" vertical="center" indent="2"/>
    </dxf>
    <dxf>
      <font>
        <name val="Franklin Gothic Book"/>
        <scheme val="none"/>
        <b val="0"/>
        <i val="0"/>
        <strike val="0"/>
        <u val="none"/>
        <sz val="11"/>
        <color theme="1"/>
      </font>
      <fill>
        <patternFill patternType="none"/>
      </fill>
      <alignment horizontal="left" vertical="center" indent="2"/>
    </dxf>
    <dxf>
      <font>
        <name val="Franklin Gothic Book"/>
        <scheme val="none"/>
        <b val="0"/>
        <i val="0"/>
        <strike val="0"/>
        <u val="none"/>
        <sz val="11"/>
        <color theme="1"/>
      </font>
      <numFmt numFmtId="176" formatCode="&quot;$&quot;#,##0.00"/>
      <fill>
        <patternFill patternType="none"/>
      </fill>
      <alignment horizontal="right" vertical="center" indent="2"/>
    </dxf>
    <dxf>
      <font>
        <name val="Franklin Gothic Book"/>
        <scheme val="none"/>
        <b val="0"/>
        <i val="0"/>
        <strike val="0"/>
        <u val="none"/>
        <sz val="11"/>
        <color theme="1"/>
      </font>
      <numFmt numFmtId="176" formatCode="&quot;$&quot;#,##0.00"/>
      <fill>
        <patternFill patternType="none"/>
      </fill>
      <alignment horizontal="right" vertical="center" indent="2"/>
    </dxf>
    <dxf>
      <font>
        <name val="Franklin Gothic Book"/>
        <scheme val="none"/>
        <b val="0"/>
        <i val="0"/>
        <strike val="0"/>
        <u val="none"/>
        <sz val="11"/>
        <color theme="1"/>
      </font>
      <fill>
        <patternFill patternType="none"/>
      </fill>
      <alignment horizontal="left" vertical="center" indent="2"/>
    </dxf>
    <dxf>
      <font>
        <name val="Franklin Gothic Book"/>
        <scheme val="none"/>
        <b val="0"/>
        <i val="0"/>
        <strike val="0"/>
        <u val="none"/>
        <sz val="11"/>
        <color theme="1"/>
      </font>
      <numFmt numFmtId="176" formatCode="&quot;$&quot;#,##0.00"/>
      <fill>
        <patternFill patternType="none"/>
      </fill>
      <alignment horizontal="right" vertical="center" indent="2"/>
    </dxf>
    <dxf>
      <font>
        <name val="Franklin Gothic Book"/>
        <scheme val="none"/>
        <b val="0"/>
        <i val="0"/>
        <strike val="0"/>
        <u val="none"/>
        <sz val="11"/>
        <color theme="1"/>
      </font>
      <numFmt numFmtId="176" formatCode="&quot;$&quot;#,##0.00"/>
      <fill>
        <patternFill patternType="none"/>
      </fill>
      <alignment horizontal="right" vertical="center" indent="2"/>
    </dxf>
    <dxf>
      <fill>
        <patternFill patternType="solid">
          <bgColor theme="0" tint="-0.0499893185216834"/>
        </patternFill>
      </fill>
    </dxf>
    <dxf>
      <fill>
        <patternFill patternType="solid">
          <bgColor theme="4" tint="0.599963377788629"/>
        </patternFill>
      </fill>
      <border>
        <bottom style="thick">
          <color theme="5"/>
        </bottom>
      </border>
    </dxf>
    <dxf>
      <font>
        <b val="0"/>
        <i val="0"/>
        <strike val="0"/>
        <color theme="0"/>
      </font>
      <fill>
        <patternFill patternType="solid">
          <fgColor theme="3"/>
          <bgColor theme="5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9"/>
        </vertical>
        <horizontal style="thin">
          <color theme="3"/>
        </horizontal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ck">
          <color theme="5"/>
        </bottom>
        <vertical style="thin">
          <color theme="8" tint="0.399945066682943"/>
        </vertical>
        <horizontal style="thin">
          <color theme="8" tint="0.399945066682943"/>
        </horizontal>
      </border>
    </dxf>
  </dxfs>
  <tableStyles count="1" defaultTableStyle="TableStyleMedium2" defaultPivotStyle="PivotStyleLight16">
    <tableStyle name="Business Table" pivot="0" count="4" xr9:uid="{2558CC39-5E6F-408B-912F-1AC2827465B9}">
      <tableStyleElement type="wholeTable" dxfId="24"/>
      <tableStyleElement type="headerRow" dxfId="23"/>
      <tableStyleElement type="totalRow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1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000" b="1">
                <a:solidFill>
                  <a:schemeClr val="accent2"/>
                </a:solidFill>
                <a:latin typeface="+mj-lt"/>
              </a:rPr>
              <a:t>Assets</a:t>
            </a:r>
            <a:endParaRPr lang="en-US" sz="1000" b="1">
              <a:solidFill>
                <a:schemeClr val="accent2"/>
              </a:solidFill>
              <a:latin typeface="+mj-lt"/>
            </a:endParaRPr>
          </a:p>
        </c:rich>
      </c:tx>
      <c:layout>
        <c:manualLayout>
          <c:xMode val="edge"/>
          <c:yMode val="edge"/>
          <c:x val="0.0125382327209099"/>
          <c:y val="0.0259740259740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3181226975708"/>
          <c:y val="0.173364011316767"/>
          <c:w val="0.674049237910543"/>
          <c:h val="0.797696765177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Year 2024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(Assets!$B$4:$B$10,Assets!$B$13:$B$16,Assets!$B$20)</c:f>
              <c:strCache>
                <c:ptCount val="12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Total current assets</c:v>
                </c:pt>
                <c:pt idx="7">
                  <c:v>Property and equipment</c:v>
                </c:pt>
                <c:pt idx="8">
                  <c:v>Leasehold improvements</c:v>
                </c:pt>
                <c:pt idx="9">
                  <c:v>Equity and other investments</c:v>
                </c:pt>
                <c:pt idx="10">
                  <c:v>Less accumulated depreciation</c:v>
                </c:pt>
                <c:pt idx="11">
                  <c:v>Goodwill assets</c:v>
                </c:pt>
              </c:strCache>
            </c:strRef>
          </c:cat>
          <c:val>
            <c:numRef>
              <c:f>(Assets!$C$4:$C$10,Assets!$C$13:$C$16,Assets!$C$20)</c:f>
              <c:numCache>
                <c:formatCode>"$"#,##0.00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650</c:v>
                </c:pt>
                <c:pt idx="3">
                  <c:v>150</c:v>
                </c:pt>
                <c:pt idx="4">
                  <c:v>1230</c:v>
                </c:pt>
                <c:pt idx="5">
                  <c:v>120</c:v>
                </c:pt>
                <c:pt idx="6">
                  <c:v>4650</c:v>
                </c:pt>
                <c:pt idx="7">
                  <c:v>2500</c:v>
                </c:pt>
                <c:pt idx="8">
                  <c:v>450</c:v>
                </c:pt>
                <c:pt idx="9">
                  <c:v>1250</c:v>
                </c:pt>
                <c:pt idx="10">
                  <c:v>545</c:v>
                </c:pt>
                <c:pt idx="11">
                  <c:v>150</c:v>
                </c:pt>
              </c:numCache>
            </c:numRef>
          </c:val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Year 2025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(Assets!$B$4:$B$10,Assets!$B$13:$B$16,Assets!$B$20)</c:f>
              <c:strCache>
                <c:ptCount val="12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Total current assets</c:v>
                </c:pt>
                <c:pt idx="7">
                  <c:v>Property and equipment</c:v>
                </c:pt>
                <c:pt idx="8">
                  <c:v>Leasehold improvements</c:v>
                </c:pt>
                <c:pt idx="9">
                  <c:v>Equity and other investments</c:v>
                </c:pt>
                <c:pt idx="10">
                  <c:v>Less accumulated depreciation</c:v>
                </c:pt>
                <c:pt idx="11">
                  <c:v>Goodwill assets</c:v>
                </c:pt>
              </c:strCache>
            </c:strRef>
          </c:cat>
          <c:val>
            <c:numRef>
              <c:f>(Assets!$D$4:$D$10,Assets!$D$13:$D$16,Assets!$D$20)</c:f>
              <c:numCache>
                <c:formatCode>"$"#,##0.00</c:formatCode>
                <c:ptCount val="12"/>
                <c:pt idx="0">
                  <c:v>1700</c:v>
                </c:pt>
                <c:pt idx="1">
                  <c:v>2550</c:v>
                </c:pt>
                <c:pt idx="2">
                  <c:v>1250</c:v>
                </c:pt>
                <c:pt idx="3">
                  <c:v>230</c:v>
                </c:pt>
                <c:pt idx="4">
                  <c:v>950</c:v>
                </c:pt>
                <c:pt idx="5">
                  <c:v>120</c:v>
                </c:pt>
                <c:pt idx="6">
                  <c:v>6800</c:v>
                </c:pt>
                <c:pt idx="7">
                  <c:v>2500</c:v>
                </c:pt>
                <c:pt idx="8">
                  <c:v>350</c:v>
                </c:pt>
                <c:pt idx="9">
                  <c:v>1600</c:v>
                </c:pt>
                <c:pt idx="10">
                  <c:v>1295</c:v>
                </c:pt>
                <c:pt idx="11">
                  <c:v>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06775480"/>
        <c:axId val="506775808"/>
      </c:barChart>
      <c:catAx>
        <c:axId val="506775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775808"/>
        <c:crosses val="autoZero"/>
        <c:auto val="1"/>
        <c:lblAlgn val="ctr"/>
        <c:lblOffset val="100"/>
        <c:noMultiLvlLbl val="0"/>
      </c:catAx>
      <c:valAx>
        <c:axId val="5067758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77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556585982308"/>
          <c:y val="0.0116310461192351"/>
          <c:w val="0.248416525712064"/>
          <c:h val="0.0766805399325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49a412a-3535-4ce5-b9c9-acb5cd67a693}"/>
      </c:ext>
    </c:extLst>
  </c:chart>
  <c:spPr>
    <a:solidFill>
      <a:schemeClr val="bg1"/>
    </a:solidFill>
    <a:ln w="9525" cap="flat" cmpd="sng" algn="ctr">
      <a:solidFill>
        <a:schemeClr val="accent5">
          <a:lumMod val="60000"/>
          <a:lumOff val="40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1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000" b="1">
                <a:solidFill>
                  <a:schemeClr val="accent2"/>
                </a:solidFill>
                <a:effectLst/>
                <a:latin typeface="+mj-lt"/>
              </a:rPr>
              <a:t>Liabilities and owner's equity</a:t>
            </a:r>
            <a:endParaRPr lang="en-US" sz="1000" b="1">
              <a:solidFill>
                <a:schemeClr val="accent2"/>
              </a:solidFill>
              <a:effectLst/>
              <a:latin typeface="+mj-lt"/>
            </a:endParaRPr>
          </a:p>
        </c:rich>
      </c:tx>
      <c:layout>
        <c:manualLayout>
          <c:xMode val="edge"/>
          <c:yMode val="edge"/>
          <c:x val="0.0134418975405852"/>
          <c:y val="0.0259740259740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4466802760766"/>
          <c:y val="0.183410369158401"/>
          <c:w val="0.707429571303587"/>
          <c:h val="0.7684804172205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Year 2024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('Liabilities and owner''s equity'!$B$4:$B$9,'Liabilities and owner''s equity'!$B$13,'Liabilities and owner''s equity'!$B$17:$B$18)</c:f>
              <c:strCache>
                <c:ptCount val="9"/>
                <c:pt idx="0">
                  <c:v>Accounts payable</c:v>
                </c:pt>
                <c:pt idx="1">
                  <c:v>Accrued wages</c:v>
                </c:pt>
                <c:pt idx="2">
                  <c:v>Accrued compensation</c:v>
                </c:pt>
                <c:pt idx="3">
                  <c:v>Income taxes payable</c:v>
                </c:pt>
                <c:pt idx="4">
                  <c:v>Unearned revenue</c:v>
                </c:pt>
                <c:pt idx="5">
                  <c:v>Other</c:v>
                </c:pt>
                <c:pt idx="6">
                  <c:v>Mortgage payable</c:v>
                </c:pt>
                <c:pt idx="7">
                  <c:v>Investment capital</c:v>
                </c:pt>
                <c:pt idx="8">
                  <c:v>Accumulated retained earnings</c:v>
                </c:pt>
              </c:strCache>
            </c:strRef>
          </c:cat>
          <c:val>
            <c:numRef>
              <c:f>('Liabilities and owner''s equity'!$C$4:$C$9,'Liabilities and owner''s equity'!$C$13,'Liabilities and owner''s equity'!$C$17:$C$18)</c:f>
              <c:numCache>
                <c:formatCode>"$"#,##0.00</c:formatCode>
                <c:ptCount val="9"/>
                <c:pt idx="0">
                  <c:v>180</c:v>
                </c:pt>
                <c:pt idx="1">
                  <c:v>250</c:v>
                </c:pt>
                <c:pt idx="2">
                  <c:v>240</c:v>
                </c:pt>
                <c:pt idx="3">
                  <c:v>120</c:v>
                </c:pt>
                <c:pt idx="4">
                  <c:v>0</c:v>
                </c:pt>
                <c:pt idx="5">
                  <c:v>250</c:v>
                </c:pt>
                <c:pt idx="6">
                  <c:v>1500</c:v>
                </c:pt>
                <c:pt idx="7">
                  <c:v>5500</c:v>
                </c:pt>
                <c:pt idx="8">
                  <c:v>500</c:v>
                </c:pt>
              </c:numCache>
            </c:numRef>
          </c:val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Year 2025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('Liabilities and owner''s equity'!$B$4:$B$9,'Liabilities and owner''s equity'!$B$13,'Liabilities and owner''s equity'!$B$17:$B$18)</c:f>
              <c:strCache>
                <c:ptCount val="9"/>
                <c:pt idx="0">
                  <c:v>Accounts payable</c:v>
                </c:pt>
                <c:pt idx="1">
                  <c:v>Accrued wages</c:v>
                </c:pt>
                <c:pt idx="2">
                  <c:v>Accrued compensation</c:v>
                </c:pt>
                <c:pt idx="3">
                  <c:v>Income taxes payable</c:v>
                </c:pt>
                <c:pt idx="4">
                  <c:v>Unearned revenue</c:v>
                </c:pt>
                <c:pt idx="5">
                  <c:v>Other</c:v>
                </c:pt>
                <c:pt idx="6">
                  <c:v>Mortgage payable</c:v>
                </c:pt>
                <c:pt idx="7">
                  <c:v>Investment capital</c:v>
                </c:pt>
                <c:pt idx="8">
                  <c:v>Accumulated retained earnings</c:v>
                </c:pt>
              </c:strCache>
            </c:strRef>
          </c:cat>
          <c:val>
            <c:numRef>
              <c:f>('Liabilities and owner''s equity'!$D$4:$D$9,'Liabilities and owner''s equity'!$D$13,'Liabilities and owner''s equity'!$D$17:$D$18)</c:f>
              <c:numCache>
                <c:formatCode>"$"#,##0.00</c:formatCode>
                <c:ptCount val="9"/>
                <c:pt idx="0">
                  <c:v>252</c:v>
                </c:pt>
                <c:pt idx="1">
                  <c:v>370</c:v>
                </c:pt>
                <c:pt idx="2">
                  <c:v>190</c:v>
                </c:pt>
                <c:pt idx="3">
                  <c:v>130</c:v>
                </c:pt>
                <c:pt idx="4">
                  <c:v>0</c:v>
                </c:pt>
                <c:pt idx="5">
                  <c:v>235</c:v>
                </c:pt>
                <c:pt idx="6">
                  <c:v>1900</c:v>
                </c:pt>
                <c:pt idx="7">
                  <c:v>2500</c:v>
                </c:pt>
                <c:pt idx="8">
                  <c:v>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355752"/>
        <c:axId val="417357392"/>
      </c:barChart>
      <c:catAx>
        <c:axId val="417355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7357392"/>
        <c:crosses val="autoZero"/>
        <c:auto val="1"/>
        <c:lblAlgn val="ctr"/>
        <c:lblOffset val="100"/>
        <c:noMultiLvlLbl val="0"/>
      </c:catAx>
      <c:valAx>
        <c:axId val="417357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735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7313230290658"/>
          <c:y val="0.0159600504482394"/>
          <c:w val="0.248089433265286"/>
          <c:h val="0.0766805399325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8b8a4d6-5b69-4b02-bf8a-876b0aa2b7ab}"/>
      </c:ext>
    </c:extLst>
  </c:chart>
  <c:spPr>
    <a:solidFill>
      <a:schemeClr val="bg1"/>
    </a:solidFill>
    <a:ln w="9525" cap="flat" cmpd="sng" algn="ctr">
      <a:solidFill>
        <a:schemeClr val="accent5">
          <a:lumMod val="60000"/>
          <a:lumOff val="40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2.png"/><Relationship Id="rId6" Type="http://schemas.openxmlformats.org/officeDocument/2006/relationships/hyperlink" Target="http://www.excelnav.com" TargetMode="External"/><Relationship Id="rId5" Type="http://schemas.openxmlformats.org/officeDocument/2006/relationships/hyperlink" Target="https://excelnav.com/" TargetMode="External"/><Relationship Id="rId4" Type="http://schemas.openxmlformats.org/officeDocument/2006/relationships/image" Target="../media/image1.png"/><Relationship Id="rId3" Type="http://schemas.openxmlformats.org/officeDocument/2006/relationships/hyperlink" Target="https://ko-fi.com/excelnav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8</xdr:row>
      <xdr:rowOff>0</xdr:rowOff>
    </xdr:from>
    <xdr:to>
      <xdr:col>4</xdr:col>
      <xdr:colOff>0</xdr:colOff>
      <xdr:row>19</xdr:row>
      <xdr:rowOff>0</xdr:rowOff>
    </xdr:to>
    <xdr:graphicFrame>
      <xdr:nvGraphicFramePr>
        <xdr:cNvPr id="5" name="Chart 4" descr="Assets Chart"/>
        <xdr:cNvGraphicFramePr/>
      </xdr:nvGraphicFramePr>
      <xdr:xfrm>
        <a:off x="155575" y="3112770"/>
        <a:ext cx="8782050" cy="3499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4</xdr:col>
      <xdr:colOff>0</xdr:colOff>
      <xdr:row>31</xdr:row>
      <xdr:rowOff>0</xdr:rowOff>
    </xdr:to>
    <xdr:graphicFrame>
      <xdr:nvGraphicFramePr>
        <xdr:cNvPr id="7" name="Chart 6" descr="Liabilities and Owner's Equity chart"/>
        <xdr:cNvGraphicFramePr/>
      </xdr:nvGraphicFramePr>
      <xdr:xfrm>
        <a:off x="155575" y="6930390"/>
        <a:ext cx="8782050" cy="3499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29210</xdr:colOff>
      <xdr:row>1</xdr:row>
      <xdr:rowOff>97790</xdr:rowOff>
    </xdr:from>
    <xdr:to>
      <xdr:col>17</xdr:col>
      <xdr:colOff>10160</xdr:colOff>
      <xdr:row>10</xdr:row>
      <xdr:rowOff>59690</xdr:rowOff>
    </xdr:to>
    <xdr:sp>
      <xdr:nvSpPr>
        <xdr:cNvPr id="2" name="文本框 1">
          <a:hlinkClick xmlns:r="http://schemas.openxmlformats.org/officeDocument/2006/relationships" r:id="rId3"/>
        </xdr:cNvPr>
        <xdr:cNvSpPr txBox="1"/>
      </xdr:nvSpPr>
      <xdr:spPr>
        <a:xfrm>
          <a:off x="12980035" y="1004570"/>
          <a:ext cx="5381625" cy="28041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/>
            <a:t>Enjoying this template?​​</a:t>
          </a:r>
          <a:endParaRPr lang="zh-CN" altLang="en-US" sz="1200"/>
        </a:p>
        <a:p>
          <a:pPr algn="l"/>
          <a:r>
            <a:rPr lang="zh-CN" altLang="en-US" sz="1200"/>
            <a:t>This template is completely free. If it saved you time or helped your business, consider buying me a coffee to support the creation of more free resources!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200"/>
            <a:t>​Scan or visit:​​ ko-fi.com/</a:t>
          </a:r>
          <a:r>
            <a:rPr lang="en-US" altLang="zh-CN" sz="1200"/>
            <a:t>excelnav</a:t>
          </a:r>
          <a:endParaRPr lang="en-US" altLang="zh-CN" sz="1100"/>
        </a:p>
        <a:p>
          <a:pPr algn="l"/>
          <a:r>
            <a:rPr lang="zh-CN" altLang="en-US" sz="1600" b="1"/>
            <a:t>Thank you for your support!</a:t>
          </a:r>
          <a:endParaRPr lang="zh-CN" altLang="en-US" sz="1600" b="1"/>
        </a:p>
      </xdr:txBody>
    </xdr:sp>
    <xdr:clientData/>
  </xdr:twoCellAnchor>
  <xdr:twoCellAnchor>
    <xdr:from>
      <xdr:col>10</xdr:col>
      <xdr:colOff>66675</xdr:colOff>
      <xdr:row>3</xdr:row>
      <xdr:rowOff>122555</xdr:rowOff>
    </xdr:from>
    <xdr:to>
      <xdr:col>11</xdr:col>
      <xdr:colOff>676275</xdr:colOff>
      <xdr:row>7</xdr:row>
      <xdr:rowOff>243840</xdr:rowOff>
    </xdr:to>
    <xdr:pic>
      <xdr:nvPicPr>
        <xdr:cNvPr id="3" name="图片 2" descr="kofi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017500" y="1644650"/>
          <a:ext cx="1381125" cy="1393825"/>
        </a:xfrm>
        <a:prstGeom prst="rect">
          <a:avLst/>
        </a:prstGeom>
      </xdr:spPr>
    </xdr:pic>
    <xdr:clientData/>
  </xdr:twoCellAnchor>
  <xdr:twoCellAnchor>
    <xdr:from>
      <xdr:col>10</xdr:col>
      <xdr:colOff>19685</xdr:colOff>
      <xdr:row>0</xdr:row>
      <xdr:rowOff>0</xdr:rowOff>
    </xdr:from>
    <xdr:to>
      <xdr:col>15</xdr:col>
      <xdr:colOff>446405</xdr:colOff>
      <xdr:row>1</xdr:row>
      <xdr:rowOff>34290</xdr:rowOff>
    </xdr:to>
    <xdr:grpSp>
      <xdr:nvGrpSpPr>
        <xdr:cNvPr id="4" name="组合 3">
          <a:hlinkClick xmlns:r="http://schemas.openxmlformats.org/officeDocument/2006/relationships" r:id="rId5"/>
        </xdr:cNvPr>
        <xdr:cNvGrpSpPr/>
      </xdr:nvGrpSpPr>
      <xdr:grpSpPr>
        <a:xfrm rot="0">
          <a:off x="12970510" y="0"/>
          <a:ext cx="4284345" cy="941070"/>
          <a:chOff x="26775" y="2399"/>
          <a:chExt cx="6750" cy="1470"/>
        </a:xfrm>
      </xdr:grpSpPr>
      <xdr:sp>
        <xdr:nvSpPr>
          <xdr:cNvPr id="6" name="文本框 5"/>
          <xdr:cNvSpPr txBox="1"/>
        </xdr:nvSpPr>
        <xdr:spPr>
          <a:xfrm>
            <a:off x="26775" y="2399"/>
            <a:ext cx="6750" cy="147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200"/>
          </a:p>
          <a:p>
            <a:pPr algn="l"/>
            <a:endParaRPr lang="zh-CN" altLang="en-US" sz="1200"/>
          </a:p>
          <a:p>
            <a:pPr algn="l"/>
            <a:endParaRPr lang="zh-CN" altLang="en-US" sz="1200"/>
          </a:p>
          <a:p>
            <a:pPr algn="l"/>
            <a:r>
              <a:rPr lang="zh-CN" altLang="en-US" sz="1200"/>
              <a:t>For More Practical Templates, Please Visit Our Website.​</a:t>
            </a:r>
            <a:endParaRPr lang="zh-CN" altLang="en-US" sz="1200"/>
          </a:p>
        </xdr:txBody>
      </xdr:sp>
      <xdr:pic>
        <xdr:nvPicPr>
          <xdr:cNvPr id="8" name="图片 7" descr="未标题-1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r:embed="rId7"/>
          <a:stretch>
            <a:fillRect/>
          </a:stretch>
        </xdr:blipFill>
        <xdr:spPr>
          <a:xfrm>
            <a:off x="26790" y="2700"/>
            <a:ext cx="2911" cy="600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id="16" name="Table_Summary" displayName="Table_Summary" ref="B4:D7" totalsRowCount="1">
  <tableColumns count="3">
    <tableColumn id="1" name="Balance summary" dataDxfId="0" totalsRowLabel="Balance"/>
    <tableColumn id="2" name="Year 1" dataDxfId="1" totalsRowFunction="custom">
      <totalsRowFormula>C5-C6</totalsRowFormula>
    </tableColumn>
    <tableColumn id="3" name="Year 2" dataDxfId="2" totalsRowFunction="custom">
      <totalsRowFormula>D5-D6</totalsRowFormula>
    </tableColumn>
  </tableColumns>
  <tableStyleInfo name="Business Table" showFirstColumn="0" showLastColumn="0" showRowStripes="0" showColumnStripes="0"/>
</table>
</file>

<file path=xl/tables/table2.xml><?xml version="1.0" encoding="utf-8"?>
<table xmlns="http://schemas.openxmlformats.org/spreadsheetml/2006/main" id="2" name="Table_CurrentAssets" displayName="Table_CurrentAssets" ref="B3:D10" totalsRowCount="1">
  <tableColumns count="3">
    <tableColumn id="1" name="Current assets" dataDxfId="3" totalsRowLabel="Total current assets"/>
    <tableColumn id="2" name="Year 1" dataDxfId="4" totalsRowFunction="sum"/>
    <tableColumn id="3" name="Year 2" dataDxfId="5" totalsRowFunction="sum"/>
  </tableColumns>
  <tableStyleInfo name="Business Table" showFirstColumn="0" showLastColumn="0" showRowStripes="1" showColumnStripes="0"/>
</table>
</file>

<file path=xl/tables/table3.xml><?xml version="1.0" encoding="utf-8"?>
<table xmlns="http://schemas.openxmlformats.org/spreadsheetml/2006/main" id="3" name="Table_FixedAssets" displayName="Table_FixedAssets" ref="B12:D17" totalsRowCount="1">
  <tableColumns count="3">
    <tableColumn id="1" name="Fixed assets" dataDxfId="6" totalsRowLabel="Total Fixed Assets"/>
    <tableColumn id="2" name="Year 1" dataDxfId="7" totalsRowFunction="sum"/>
    <tableColumn id="3" name="Year 2" dataDxfId="8" totalsRowFunction="sum"/>
  </tableColumns>
  <tableStyleInfo name="Business Table" showFirstColumn="0" showLastColumn="0" showRowStripes="1" showColumnStripes="0"/>
</table>
</file>

<file path=xl/tables/table4.xml><?xml version="1.0" encoding="utf-8"?>
<table xmlns="http://schemas.openxmlformats.org/spreadsheetml/2006/main" id="4" name="Table_OtherAssets" displayName="Table_OtherAssets" ref="B19:D21" totalsRowCount="1">
  <tableColumns count="3">
    <tableColumn id="1" name="Other assets" dataDxfId="9" totalsRowLabel="Total Other Assets"/>
    <tableColumn id="2" name="Year 1" dataDxfId="10" totalsRowFunction="sum"/>
    <tableColumn id="3" name="Year 2" dataDxfId="11" totalsRowFunction="sum"/>
  </tableColumns>
  <tableStyleInfo name="Business Table" showFirstColumn="0" showLastColumn="0" showRowStripes="1" showColumnStripes="0"/>
</table>
</file>

<file path=xl/tables/table5.xml><?xml version="1.0" encoding="utf-8"?>
<table xmlns="http://schemas.openxmlformats.org/spreadsheetml/2006/main" id="9" name="Table_CurrentLiabilities" displayName="Table_CurrentLiabilities" ref="B3:D10" totalsRowCount="1">
  <tableColumns count="3">
    <tableColumn id="1" name="Current liabilities" dataDxfId="12" totalsRowLabel="Total current liabilities"/>
    <tableColumn id="2" name="Year 1" dataDxfId="13" totalsRowFunction="sum"/>
    <tableColumn id="3" name="Year 2" dataDxfId="14" totalsRowFunction="sum"/>
  </tableColumns>
  <tableStyleInfo name="Business Table" showFirstColumn="0" showLastColumn="0" showRowStripes="1" showColumnStripes="0"/>
</table>
</file>

<file path=xl/tables/table6.xml><?xml version="1.0" encoding="utf-8"?>
<table xmlns="http://schemas.openxmlformats.org/spreadsheetml/2006/main" id="10" name="Table_LongTermLiabilities" displayName="Table_LongTermLiabilities" ref="B12:D14" totalsRowCount="1">
  <tableColumns count="3">
    <tableColumn id="1" name="Long-term liabilities" dataDxfId="15" totalsRowLabel="Total long-term liabilities"/>
    <tableColumn id="2" name="Year 1" dataDxfId="16" totalsRowFunction="sum"/>
    <tableColumn id="3" name="Year 2" dataDxfId="17" totalsRowFunction="sum"/>
  </tableColumns>
  <tableStyleInfo name="Business Table" showFirstColumn="0" showLastColumn="0" showRowStripes="1" showColumnStripes="0"/>
</table>
</file>

<file path=xl/tables/table7.xml><?xml version="1.0" encoding="utf-8"?>
<table xmlns="http://schemas.openxmlformats.org/spreadsheetml/2006/main" id="11" name="Table_OwnersEquity" displayName="Table_OwnersEquity" ref="B16:D19" totalsRowCount="1">
  <tableColumns count="3">
    <tableColumn id="1" name="Owner's equity" dataDxfId="18" totalsRowLabel="Total owner's equity"/>
    <tableColumn id="2" name="Year 1" dataDxfId="19" totalsRowFunction="sum"/>
    <tableColumn id="3" name="Year 2" dataDxfId="20" totalsRowFunction="sum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tf4446150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79AFE0"/>
      </a:accent1>
      <a:accent2>
        <a:srgbClr val="173C61"/>
      </a:accent2>
      <a:accent3>
        <a:srgbClr val="E0BE1F"/>
      </a:accent3>
      <a:accent4>
        <a:srgbClr val="279CA1"/>
      </a:accent4>
      <a:accent5>
        <a:srgbClr val="79AFE0"/>
      </a:accent5>
      <a:accent6>
        <a:srgbClr val="5981A6"/>
      </a:accent6>
      <a:hlink>
        <a:srgbClr val="0563C1"/>
      </a:hlink>
      <a:folHlink>
        <a:srgbClr val="954F72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9"/>
  <sheetViews>
    <sheetView showGridLines="0" tabSelected="1" workbookViewId="0">
      <selection activeCell="M15" sqref="M15"/>
    </sheetView>
  </sheetViews>
  <sheetFormatPr defaultColWidth="9" defaultRowHeight="21" customHeight="1" outlineLevelCol="4"/>
  <cols>
    <col min="1" max="1" width="1.81481481481481" style="1" customWidth="1"/>
    <col min="2" max="2" width="50.8148148148148" style="2" customWidth="1"/>
    <col min="3" max="4" width="25.8148148148148" style="3" customWidth="1"/>
    <col min="5" max="5" width="1.81481481481481" style="1" customWidth="1"/>
    <col min="6" max="16384" width="9" style="1"/>
  </cols>
  <sheetData>
    <row r="1" ht="71.4" customHeight="1" spans="2:5">
      <c r="B1" s="28" t="s">
        <v>0</v>
      </c>
      <c r="C1" s="29"/>
      <c r="D1" s="29"/>
      <c r="E1" s="1" t="s">
        <v>1</v>
      </c>
    </row>
    <row r="2" ht="23.4" customHeight="1" spans="2:4">
      <c r="B2" s="30" t="s">
        <v>2</v>
      </c>
      <c r="C2" s="29"/>
      <c r="D2" s="29"/>
    </row>
    <row r="3" ht="25.05" customHeight="1" spans="2:4">
      <c r="B3" s="31"/>
      <c r="C3" s="32" t="str">
        <f ca="1">"Year "&amp;YEAR(TODAY())-1</f>
        <v>Year 2024</v>
      </c>
      <c r="D3" s="32" t="str">
        <f ca="1">"Year "&amp;YEAR(TODAY())</f>
        <v>Year 2025</v>
      </c>
    </row>
    <row r="4" ht="25.05" customHeight="1" spans="2:4">
      <c r="B4" s="33" t="s">
        <v>3</v>
      </c>
      <c r="C4" s="34" t="s">
        <v>4</v>
      </c>
      <c r="D4" s="35" t="s">
        <v>5</v>
      </c>
    </row>
    <row r="5" ht="25.05" customHeight="1" spans="2:4">
      <c r="B5" s="36" t="s">
        <v>6</v>
      </c>
      <c r="C5" s="10">
        <f>Table_CurrentAssets[[#Totals],[Year 1]]+Table_FixedAssets[[#Totals],[Year 1]]+Table_OtherAssets[[#Totals],[Year 1]]</f>
        <v>9545</v>
      </c>
      <c r="D5" s="37">
        <f>Table_CurrentAssets[[#Totals],[Year 2]]+Table_FixedAssets[[#Totals],[Year 2]]+Table_OtherAssets[[#Totals],[Year 2]]</f>
        <v>12735</v>
      </c>
    </row>
    <row r="6" ht="25.05" customHeight="1" spans="2:4">
      <c r="B6" s="38" t="s">
        <v>7</v>
      </c>
      <c r="C6" s="39">
        <f>Table_CurrentLiabilities[[#Totals],[Year 1]]+Table_LongTermLiabilities[[#Totals],[Year 1]]+Table_OwnersEquity[[#Totals],[Year 1]]</f>
        <v>8540</v>
      </c>
      <c r="D6" s="40">
        <f>Table_CurrentLiabilities[[#Totals],[Year 2]]+Table_LongTermLiabilities[[#Totals],[Year 2]]+Table_OwnersEquity[[#Totals],[Year 2]]</f>
        <v>6227</v>
      </c>
    </row>
    <row r="7" ht="25.05" customHeight="1" spans="2:4">
      <c r="B7" s="36" t="s">
        <v>8</v>
      </c>
      <c r="C7" s="41">
        <f>C5-C6</f>
        <v>1005</v>
      </c>
      <c r="D7" s="42">
        <f>D5-D6</f>
        <v>6508</v>
      </c>
    </row>
    <row r="8" ht="25.05" customHeight="1"/>
    <row r="9" ht="25.05" customHeight="1"/>
    <row r="10" ht="25.05" customHeight="1"/>
    <row r="11" ht="25.05" customHeight="1"/>
    <row r="12" ht="25.05" customHeight="1"/>
    <row r="13" ht="25.05" customHeight="1"/>
    <row r="14" ht="25.05" customHeight="1"/>
    <row r="15" ht="25.05" customHeight="1"/>
    <row r="16" ht="25.05" customHeight="1"/>
    <row r="17" ht="25.05" customHeight="1"/>
    <row r="18" ht="25.05" customHeight="1"/>
    <row r="19" ht="25.05" customHeight="1"/>
    <row r="20" ht="25.05" customHeight="1"/>
    <row r="21" ht="25.05" customHeight="1"/>
    <row r="22" ht="25.05" customHeight="1"/>
    <row r="23" ht="25.05" customHeight="1"/>
    <row r="24" ht="25.05" customHeight="1"/>
    <row r="25" ht="25.05" customHeight="1"/>
    <row r="26" ht="25.05" customHeight="1"/>
    <row r="27" ht="25.05" customHeight="1"/>
    <row r="28" ht="25.05" customHeight="1"/>
    <row r="29" ht="25.05" customHeight="1"/>
    <row r="30" ht="25.05" customHeight="1"/>
    <row r="31" ht="25.05" customHeight="1"/>
    <row r="32" ht="25.05" customHeight="1"/>
    <row r="33" ht="25.05" customHeight="1"/>
    <row r="34" ht="25.05" customHeight="1"/>
    <row r="35" ht="25.05" customHeight="1"/>
    <row r="36" ht="25.05" customHeight="1"/>
    <row r="37" ht="25.05" customHeight="1"/>
    <row r="38" ht="25.05" customHeight="1"/>
    <row r="39" ht="25.05" customHeight="1"/>
  </sheetData>
  <dataValidations count="5">
    <dataValidation allowBlank="1" showInputMessage="1" showErrorMessage="1" promptTitle="Balance Sheet" prompt="Enter preceding year in cell C3 and the current year in cell D3. &#10;&#10;Enter Assets and Liabilities and Owner's Equity details on the next tabs. Balance Summary and Year on Year charts in this tab are automatically updated.&#10;" sqref="A1"/>
    <dataValidation allowBlank="1" showInputMessage="1" showErrorMessage="1" promptTitle="Balance Sheet" prompt="Enter preceding year in cell C2 and the current year in cell D2. &#10;&#10;Enter Assets and Liabilities and Owner's Equity details on the next tabs. Balance Summary and Year on Year charts in this tab are automatically updated.&#10;" sqref="A2"/>
    <dataValidation allowBlank="1" showInputMessage="1" showErrorMessage="1" prompt="Enter preceding year in this cell" sqref="C3"/>
    <dataValidation allowBlank="1" showInputMessage="1" showErrorMessage="1" prompt="Enter current year in this cell" sqref="D3"/>
    <dataValidation allowBlank="1" showInputMessage="1" showErrorMessage="1" prompt="This table is automatically updated from data in Assets and Liabilities and Owner's Equity tabs." sqref="B4"/>
  </dataValidations>
  <printOptions horizontalCentered="1"/>
  <pageMargins left="0.7" right="0.7" top="0.75" bottom="0.5" header="0.3" footer="0.3"/>
  <pageSetup paperSize="1" orientation="landscape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5"/>
  <sheetViews>
    <sheetView showGridLines="0" workbookViewId="0">
      <selection activeCell="A1" sqref="A1"/>
    </sheetView>
  </sheetViews>
  <sheetFormatPr defaultColWidth="9" defaultRowHeight="21" customHeight="1" outlineLevelCol="4"/>
  <cols>
    <col min="1" max="1" width="1.81481481481481" style="1" customWidth="1"/>
    <col min="2" max="2" width="38.8148148148148" style="2" customWidth="1"/>
    <col min="3" max="3" width="18.8148148148148" style="3" customWidth="1"/>
    <col min="4" max="4" width="17.4518518518519" style="3" customWidth="1"/>
    <col min="5" max="9" width="1.81481481481481" style="1" customWidth="1"/>
    <col min="10" max="16384" width="9" style="1"/>
  </cols>
  <sheetData>
    <row r="1" ht="75" customHeight="1" spans="2:5">
      <c r="B1" s="13" t="s">
        <v>9</v>
      </c>
      <c r="C1" s="14"/>
      <c r="D1" s="14"/>
      <c r="E1" s="1" t="s">
        <v>1</v>
      </c>
    </row>
    <row r="2" ht="25.05" customHeight="1" spans="3:4">
      <c r="C2" s="15" t="str">
        <f ca="1">Preceding_Year</f>
        <v>Year 2024</v>
      </c>
      <c r="D2" s="15" t="str">
        <f ca="1">Current_Year</f>
        <v>Year 2025</v>
      </c>
    </row>
    <row r="3" ht="25.05" customHeight="1" spans="2:4">
      <c r="B3" s="7" t="s">
        <v>10</v>
      </c>
      <c r="C3" s="8" t="s">
        <v>4</v>
      </c>
      <c r="D3" s="9" t="s">
        <v>5</v>
      </c>
    </row>
    <row r="4" ht="25.05" customHeight="1" spans="2:4">
      <c r="B4" s="16" t="s">
        <v>11</v>
      </c>
      <c r="C4" s="17">
        <v>1000</v>
      </c>
      <c r="D4" s="18">
        <v>1700</v>
      </c>
    </row>
    <row r="5" ht="25.05" customHeight="1" spans="2:4">
      <c r="B5" s="19" t="s">
        <v>12</v>
      </c>
      <c r="C5" s="20">
        <v>1500</v>
      </c>
      <c r="D5" s="21">
        <v>2550</v>
      </c>
    </row>
    <row r="6" ht="25.05" customHeight="1" spans="2:4">
      <c r="B6" s="19" t="s">
        <v>13</v>
      </c>
      <c r="C6" s="20">
        <v>650</v>
      </c>
      <c r="D6" s="21">
        <v>1250</v>
      </c>
    </row>
    <row r="7" ht="25.05" customHeight="1" spans="2:4">
      <c r="B7" s="19" t="s">
        <v>14</v>
      </c>
      <c r="C7" s="20">
        <v>150</v>
      </c>
      <c r="D7" s="21">
        <v>230</v>
      </c>
    </row>
    <row r="8" ht="25.05" customHeight="1" spans="2:4">
      <c r="B8" s="19" t="s">
        <v>15</v>
      </c>
      <c r="C8" s="20">
        <v>1230</v>
      </c>
      <c r="D8" s="21">
        <v>950</v>
      </c>
    </row>
    <row r="9" ht="25.05" customHeight="1" spans="2:4">
      <c r="B9" s="19" t="s">
        <v>16</v>
      </c>
      <c r="C9" s="20">
        <v>120</v>
      </c>
      <c r="D9" s="21">
        <v>120</v>
      </c>
    </row>
    <row r="10" ht="25.05" customHeight="1" spans="2:4">
      <c r="B10" s="22" t="s">
        <v>17</v>
      </c>
      <c r="C10" s="23">
        <f>SUBTOTAL(109,Table_CurrentAssets[Year 1])</f>
        <v>4650</v>
      </c>
      <c r="D10" s="24">
        <f>SUBTOTAL(109,Table_CurrentAssets[Year 2])</f>
        <v>6800</v>
      </c>
    </row>
    <row r="11" ht="25.05" customHeight="1"/>
    <row r="12" ht="25.05" customHeight="1" spans="2:4">
      <c r="B12" s="7" t="s">
        <v>18</v>
      </c>
      <c r="C12" s="8" t="s">
        <v>4</v>
      </c>
      <c r="D12" s="9" t="s">
        <v>5</v>
      </c>
    </row>
    <row r="13" ht="25.05" customHeight="1" spans="2:4">
      <c r="B13" s="16" t="s">
        <v>19</v>
      </c>
      <c r="C13" s="17">
        <v>2500</v>
      </c>
      <c r="D13" s="18">
        <v>2500</v>
      </c>
    </row>
    <row r="14" ht="25.05" customHeight="1" spans="2:4">
      <c r="B14" s="19" t="s">
        <v>20</v>
      </c>
      <c r="C14" s="20">
        <v>450</v>
      </c>
      <c r="D14" s="21">
        <v>350</v>
      </c>
    </row>
    <row r="15" ht="25.05" customHeight="1" spans="2:4">
      <c r="B15" s="19" t="s">
        <v>21</v>
      </c>
      <c r="C15" s="20">
        <v>1250</v>
      </c>
      <c r="D15" s="21">
        <v>1600</v>
      </c>
    </row>
    <row r="16" ht="25.05" customHeight="1" spans="2:4">
      <c r="B16" s="19" t="s">
        <v>22</v>
      </c>
      <c r="C16" s="20">
        <v>545</v>
      </c>
      <c r="D16" s="21">
        <v>1295</v>
      </c>
    </row>
    <row r="17" ht="25.05" customHeight="1" spans="2:4">
      <c r="B17" s="25" t="s">
        <v>23</v>
      </c>
      <c r="C17" s="26">
        <f>SUBTOTAL(109,Table_FixedAssets[Year 1])</f>
        <v>4745</v>
      </c>
      <c r="D17" s="27">
        <f>SUBTOTAL(109,Table_FixedAssets[Year 2])</f>
        <v>5745</v>
      </c>
    </row>
    <row r="18" ht="25.05" customHeight="1"/>
    <row r="19" ht="25.05" customHeight="1" spans="2:4">
      <c r="B19" s="7" t="s">
        <v>24</v>
      </c>
      <c r="C19" s="8" t="s">
        <v>4</v>
      </c>
      <c r="D19" s="9" t="s">
        <v>5</v>
      </c>
    </row>
    <row r="20" ht="25.05" customHeight="1" spans="2:4">
      <c r="B20" s="16" t="s">
        <v>25</v>
      </c>
      <c r="C20" s="17">
        <v>150</v>
      </c>
      <c r="D20" s="18">
        <v>190</v>
      </c>
    </row>
    <row r="21" ht="25.05" customHeight="1" spans="2:4">
      <c r="B21" s="25" t="s">
        <v>26</v>
      </c>
      <c r="C21" s="26">
        <f>SUBTOTAL(109,Table_OtherAssets[Year 1])</f>
        <v>150</v>
      </c>
      <c r="D21" s="27">
        <f>SUBTOTAL(109,Table_OtherAssets[Year 2])</f>
        <v>190</v>
      </c>
    </row>
    <row r="22" ht="25.05" customHeight="1"/>
    <row r="23" ht="25.05" customHeight="1"/>
    <row r="24" ht="25.05" customHeight="1"/>
    <row r="25" ht="25.05" customHeight="1"/>
  </sheetData>
  <dataValidations count="2">
    <dataValidation allowBlank="1" showInputMessage="1" showErrorMessage="1" prompt="Enter Current Assets, Fixed Assets, and Other Assets details in this tab" sqref="A1"/>
    <dataValidation allowBlank="1" showInputMessage="1" showErrorMessage="1" prompt="This cell is automatically updated from the Summary tab." sqref="C2:D2"/>
  </dataValidations>
  <printOptions horizontalCentered="1"/>
  <pageMargins left="0.7" right="0.7" top="0.75" bottom="0.75" header="0.3" footer="0.3"/>
  <pageSetup paperSize="1" orientation="portrait"/>
  <headerFooter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5"/>
  <sheetViews>
    <sheetView showGridLines="0" workbookViewId="0">
      <selection activeCell="N6" sqref="N6"/>
    </sheetView>
  </sheetViews>
  <sheetFormatPr defaultColWidth="9" defaultRowHeight="21" customHeight="1" outlineLevelCol="4"/>
  <cols>
    <col min="1" max="1" width="1.81481481481481" style="1" customWidth="1"/>
    <col min="2" max="2" width="38.8148148148148" style="2" customWidth="1"/>
    <col min="3" max="3" width="18.8148148148148" style="3" customWidth="1"/>
    <col min="4" max="4" width="17.4518518518519" style="3" customWidth="1"/>
    <col min="5" max="10" width="1.81481481481481" style="1" customWidth="1"/>
    <col min="11" max="16384" width="9" style="1"/>
  </cols>
  <sheetData>
    <row r="1" ht="75" customHeight="1" spans="2:5">
      <c r="B1" s="4" t="s">
        <v>27</v>
      </c>
      <c r="C1" s="5"/>
      <c r="D1" s="5"/>
      <c r="E1" s="1" t="s">
        <v>1</v>
      </c>
    </row>
    <row r="2" ht="25.05" customHeight="1" spans="3:4">
      <c r="C2" s="6" t="str">
        <f ca="1">Preceding_Year</f>
        <v>Year 2024</v>
      </c>
      <c r="D2" s="6" t="str">
        <f ca="1">Current_Year</f>
        <v>Year 2025</v>
      </c>
    </row>
    <row r="3" ht="25.05" customHeight="1" spans="2:4">
      <c r="B3" s="7" t="s">
        <v>28</v>
      </c>
      <c r="C3" s="8" t="s">
        <v>4</v>
      </c>
      <c r="D3" s="9" t="s">
        <v>5</v>
      </c>
    </row>
    <row r="4" ht="25.05" customHeight="1" spans="2:4">
      <c r="B4" s="2" t="s">
        <v>29</v>
      </c>
      <c r="C4" s="10">
        <v>180</v>
      </c>
      <c r="D4" s="10">
        <v>252</v>
      </c>
    </row>
    <row r="5" ht="25.05" customHeight="1" spans="2:4">
      <c r="B5" s="2" t="s">
        <v>30</v>
      </c>
      <c r="C5" s="10">
        <v>250</v>
      </c>
      <c r="D5" s="10">
        <v>370</v>
      </c>
    </row>
    <row r="6" ht="25.05" customHeight="1" spans="2:4">
      <c r="B6" s="2" t="s">
        <v>31</v>
      </c>
      <c r="C6" s="10">
        <v>240</v>
      </c>
      <c r="D6" s="10">
        <v>190</v>
      </c>
    </row>
    <row r="7" ht="25.05" customHeight="1" spans="2:4">
      <c r="B7" s="2" t="s">
        <v>32</v>
      </c>
      <c r="C7" s="10">
        <v>120</v>
      </c>
      <c r="D7" s="10">
        <v>130</v>
      </c>
    </row>
    <row r="8" ht="25.05" customHeight="1" spans="2:4">
      <c r="B8" s="2" t="s">
        <v>33</v>
      </c>
      <c r="C8" s="10">
        <v>0</v>
      </c>
      <c r="D8" s="10">
        <v>0</v>
      </c>
    </row>
    <row r="9" ht="25.05" customHeight="1" spans="2:4">
      <c r="B9" s="2" t="s">
        <v>16</v>
      </c>
      <c r="C9" s="10">
        <v>250</v>
      </c>
      <c r="D9" s="10">
        <v>235</v>
      </c>
    </row>
    <row r="10" ht="25.05" customHeight="1" spans="2:4">
      <c r="B10" s="11" t="s">
        <v>34</v>
      </c>
      <c r="C10" s="12">
        <f>SUBTOTAL(109,Table_CurrentLiabilities[Year 1])</f>
        <v>1040</v>
      </c>
      <c r="D10" s="12">
        <f>SUBTOTAL(109,Table_CurrentLiabilities[Year 2])</f>
        <v>1177</v>
      </c>
    </row>
    <row r="11" ht="25.05" customHeight="1"/>
    <row r="12" ht="25.05" customHeight="1" spans="2:4">
      <c r="B12" s="7" t="s">
        <v>35</v>
      </c>
      <c r="C12" s="8" t="s">
        <v>4</v>
      </c>
      <c r="D12" s="9" t="s">
        <v>5</v>
      </c>
    </row>
    <row r="13" ht="25.05" customHeight="1" spans="2:4">
      <c r="B13" s="2" t="s">
        <v>36</v>
      </c>
      <c r="C13" s="10">
        <v>1500</v>
      </c>
      <c r="D13" s="10">
        <v>1900</v>
      </c>
    </row>
    <row r="14" ht="25.05" customHeight="1" spans="2:4">
      <c r="B14" s="11" t="s">
        <v>37</v>
      </c>
      <c r="C14" s="12">
        <f>SUBTOTAL(109,Table_LongTermLiabilities[Year 1])</f>
        <v>1500</v>
      </c>
      <c r="D14" s="12">
        <f>SUBTOTAL(109,Table_LongTermLiabilities[Year 2])</f>
        <v>1900</v>
      </c>
    </row>
    <row r="15" ht="25.05" customHeight="1"/>
    <row r="16" ht="25.05" customHeight="1" spans="2:4">
      <c r="B16" s="7" t="s">
        <v>38</v>
      </c>
      <c r="C16" s="8" t="s">
        <v>4</v>
      </c>
      <c r="D16" s="9" t="s">
        <v>5</v>
      </c>
    </row>
    <row r="17" ht="25.05" customHeight="1" spans="2:4">
      <c r="B17" s="2" t="s">
        <v>39</v>
      </c>
      <c r="C17" s="10">
        <v>5500</v>
      </c>
      <c r="D17" s="10">
        <v>2500</v>
      </c>
    </row>
    <row r="18" ht="25.05" customHeight="1" spans="2:4">
      <c r="B18" s="2" t="s">
        <v>40</v>
      </c>
      <c r="C18" s="10">
        <v>500</v>
      </c>
      <c r="D18" s="10">
        <v>650</v>
      </c>
    </row>
    <row r="19" ht="25.05" customHeight="1" spans="2:4">
      <c r="B19" s="11" t="s">
        <v>41</v>
      </c>
      <c r="C19" s="12">
        <f>SUBTOTAL(109,Table_OwnersEquity[Year 1])</f>
        <v>6000</v>
      </c>
      <c r="D19" s="12">
        <f>SUBTOTAL(109,Table_OwnersEquity[Year 2])</f>
        <v>3150</v>
      </c>
    </row>
    <row r="20" ht="25.05" customHeight="1"/>
    <row r="21" ht="25.05" customHeight="1"/>
    <row r="22" ht="25.05" customHeight="1"/>
    <row r="23" ht="25.05" customHeight="1"/>
    <row r="24" ht="25.05" customHeight="1"/>
    <row r="25" ht="25.05" customHeight="1"/>
  </sheetData>
  <dataValidations count="2">
    <dataValidation allowBlank="1" showInputMessage="1" showErrorMessage="1" prompt="Enter Current Liabilities, Long-Term Liabilities, and Owner's Equity details in this tab" sqref="A1"/>
    <dataValidation allowBlank="1" showInputMessage="1" showErrorMessage="1" prompt="This cell is automatically updated from the Summary tab." sqref="C2:D2"/>
  </dataValidations>
  <printOptions horizontalCentered="1"/>
  <pageMargins left="0.7" right="0.7" top="0.75" bottom="0.75" header="0.3" footer="0.3"/>
  <pageSetup paperSize="1" orientation="portrait"/>
  <headerFooter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i p _ U n i f i e d C o m p l i a n c e P o l i c y U I A c t i o n   x m l n s = " h t t p : / / s c h e m a s . m i c r o s o f t . c o m / s h a r e p o i n t / v 3 "   x s i : n i l = " t r u e " / > < I m a g e   x m l n s = " 7 1 a f 3 2 4 3 - 3 d d 4 - 4 a 8 d - 8 c 0 d - d d 7 6 d a 1 f 0 2 a 5 " > < U r l   x s i : n i l = " t r u e " > < / U r l > < D e s c r i p t i o n   x s i : n i l = " t r u e " > < / D e s c r i p t i o n > < / I m a g e > < S t a t u s   x m l n s = " 7 1 a f 3 2 4 3 - 3 d d 4 - 4 a 8 d - 8 c 0 d - d d 7 6 d a 1 f 0 2 a 5 " > N o t   s t a r t e d < / S t a t u s > < B a c k g r o u n d   x m l n s = " 7 1 a f 3 2 4 3 - 3 d d 4 - 4 a 8 d - 8 c 0 d - d d 7 6 d a 1 f 0 2 a 5 " > f a l s e < / B a c k g r o u n d > < _ i p _ U n i f i e d C o m p l i a n c e P o l i c y P r o p e r t i e s   x m l n s = " h t t p : / / s c h e m a s . m i c r o s o f t . c o m / s h a r e p o i n t / v 3 "   x s i : n i l = " t r u e " / > < I m a g e T a g s T a x H T F i e l d   x m l n s = " 7 1 a f 3 2 4 3 - 3 d d 4 - 4 a 8 d - 8 c 0 d - d d 7 6 d a 1 f 0 2 a 5 " > < T e r m s   x m l n s = " h t t p : / / s c h e m a s . m i c r o s o f t . c o m / o f f i c e / i n f o p a t h / 2 0 0 7 / P a r t n e r C o n t r o l s " > < / T e r m s > < / I m a g e T a g s T a x H T F i e l d > < T a x C a t c h A l l   x m l n s = " 2 3 0 e 9 d f 3 - b e 6 5 - 4 c 7 3 - a 9 3 b - d 1 2 3 6 e b d 6 7 7 e "   x s i : n i l = " t r u e " / > < M e d i a S e r v i c e K e y P o i n t s   x m l n s = " 7 1 a f 3 2 4 3 - 3 d d 4 - 4 a 8 d - 8 c 0 d - d d 7 6 d a 1 f 0 2 a 5 "   x s i : n i l = " t r u e " / > < / d o c u m e n t M a n a g e m e n t > < / p : p r o p e r t i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7 9 F 1 1 1 E D 3 5 F 8 C C 4 7 9 4 4 9 6 0 9 E 8 A 0 9 2 3 A 6 "   m a : c o n t e n t T y p e V e r s i o n = " 2 6 "   m a : c o n t e n t T y p e D e s c r i p t i o n = " C r e a t e   a   n e w   d o c u m e n t . "   m a : c o n t e n t T y p e S c o p e = " "   m a : v e r s i o n I D = " a c 3 7 c 1 7 5 3 a c d 5 e 3 3 0 d 2 0 6 2 c c e c 2 6 e a 6 6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b 3 4 0 c 7 1 0 1 c 9 2 c 5 1 2 0 a b d 0 6 4 8 6 f 9 4 5 4 8 "   n s 1 : _ = " "   n s 2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  x m l n s : n s 2 = " 7 1 a f 3 2 4 3 - 3 d d 4 - 4 a 8 d - 8 c 0 d - d d 7 6 d a 1 f 0 2 a 5 "   x m l n s : n s 3 = " 1 6 c 0 5 7 2 7 - a a 7 5 - 4 e 4 a - 9 b 5 f - 8 a 8 0 a 1 1 6 5 8 9 1 "   x m l n s : n s 4 = " 2 3 0 e 9 d f 3 - b e 6 5 - 4 c 7 3 - a 9 3 b - d 1 2 3 6 e b d 6 7 7 e " >  
 < x s d : i m p o r t   n a m e s p a c e = " h t t p : / / s c h e m a s . m i c r o s o f t . c o m / s h a r e p o i n t / v 3 " / >  
 < x s d : i m p o r t   n a m e s p a c e = " 7 1 a f 3 2 4 3 - 3 d d 4 - 4 a 8 d - 8 c 0 d - d d 7 6 d a 1 f 0 2 a 5 " / >  
 < x s d : i m p o r t   n a m e s p a c e = " 1 6 c 0 5 7 2 7 - a a 7 5 - 4 e 4 a - 9 b 5 f - 8 a 8 0 a 1 1 6 5 8 9 1 " / >  
 < x s d : i m p o r t   n a m e s p a c e = " 2 3 0 e 9 d f 3 - b e 6 5 - 4 c 7 3 - a 9 3 b - d 1 2 3 6 e b d 6 7 7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t a t u s "   m i n O c c u r s = " 0 " / >  
 < x s d : e l e m e n t   r e f = " n s 2 : I m a g e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C R "   m i n O c c u r s = " 0 " / >  
 < x s d : e l e m e n t   r e f = " n s 2 : M e d i a S e r v i c e A u t o T a g s "   m i n O c c u r s = " 0 " / >  
 < x s d : e l e m e n t   r e f = " n s 2 : M e d i a S e r v i c e E v e n t H a s h C o d e "   m i n O c c u r s = " 0 " / >  
 < x s d : e l e m e n t   r e f = " n s 2 : M e d i a S e r v i c e G e n e r a t i o n T i m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1 : _ i p _ U n i f i e d C o m p l i a n c e P o l i c y P r o p e r t i e s "   m i n O c c u r s = " 0 " / >  
 < x s d : e l e m e n t   r e f = " n s 1 : _ i p _ U n i f i e d C o m p l i a n c e P o l i c y U I A c t i o n "   m i n O c c u r s = " 0 " / >  
 < x s d : e l e m e n t   r e f = " n s 4 : T a x C a t c h A l l "   m i n O c c u r s = " 0 " / >  
 < x s d : e l e m e n t   r e f = " n s 2 : I m a g e T a g s T a x H T F i e l d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B a c k g r o u n d "   m i n O c c u r s = " 0 " / >  
 < x s d : e l e m e n t   r e f = " n s 2 : M e d i a S e r v i c e S e a r c h P r o p e r t i e s "   m i n O c c u r s = " 0 " / >  
 < x s d : e l e m e n t   r e f = " n s 2 : M e d i a S e r v i c e D o c T a g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i p _ U n i f i e d C o m p l i a n c e P o l i c y P r o p e r t i e s "   m a : i n d e x = " 2 0 "   n i l l a b l e = " t r u e "   m a : d i s p l a y N a m e = " U n i f i e d   C o m p l i a n c e   P o l i c y   P r o p e r t i e s "   m a : h i d d e n = " t r u e "   m a : i n t e r n a l N a m e = " _ i p _ U n i f i e d C o m p l i a n c e P o l i c y P r o p e r t i e s "   m a : r e a d O n l y = " f a l s e " >  
 < x s d : s i m p l e T y p e >  
 < x s d : r e s t r i c t i o n   b a s e = " d m s : N o t e " / >  
 < / x s d : s i m p l e T y p e >  
 < / x s d : e l e m e n t >  
 < x s d : e l e m e n t   n a m e = " _ i p _ U n i f i e d C o m p l i a n c e P o l i c y U I A c t i o n "   m a : i n d e x = " 2 1 "   n i l l a b l e = " t r u e "   m a : d i s p l a y N a m e = " U n i f i e d   C o m p l i a n c e   P o l i c y   U I   A c t i o n "   m a : h i d d e n = " t r u e "   m a : i n t e r n a l N a m e = " _ i p _ U n i f i e d C o m p l i a n c e P o l i c y U I A c t i o n "   m a : r e a d O n l y = " f a l s e " >  
 < x s d : s i m p l e T y p e >  
 < x s d : r e s t r i c t i o n   b a s e = " d m s : T e x t " / >  
 < / x s d : s i m p l e T y p e >  
 < / x s d : e l e m e n t >  
 < / x s d : s c h e m a >  
 < x s d : s c h e m a   t a r g e t N a m e s p a c e = " 7 1 a f 3 2 4 3 - 3 d d 4 - 4 a 8 d - 8 c 0 d - d d 7 6 d a 1 f 0 2 a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t a t u s "   m a : i n d e x = " 2 "   n i l l a b l e = " t r u e "   m a : d i s p l a y N a m e = " S t a t u s "   m a : d e f a u l t = " N o t   s t a r t e d "   m a : f o r m a t = " D r o p d o w n "   m a : i n t e r n a l N a m e = " S t a t u s "   m a : r e a d O n l y = " f a l s e " >  
 < x s d : s i m p l e T y p e >  
 < x s d : r e s t r i c t i o n   b a s e = " d m s : C h o i c e " >  
 < x s d : e n u m e r a t i o n   v a l u e = " N o t   s t a r t e d " / >  
 < x s d : e n u m e r a t i o n   v a l u e = " I n   P r o g r e s s " / >  
 < x s d : e n u m e r a t i o n   v a l u e = " C o m p l e t e d " / >  
 < / x s d : r e s t r i c t i o n >  
 < / x s d : s i m p l e T y p e >  
 < / x s d : e l e m e n t >  
 < x s d : e l e m e n t   n a m e = " I m a g e "   m a : i n d e x = " 3 "   n i l l a b l e = " t r u e "   m a : d i s p l a y N a m e = " I m a g e "   m a : f o r m a t = " I m a g e "   m a : i n t e r n a l N a m e = " I m a g e "   m a : r e a d O n l y = " f a l s e " >  
 < x s d : c o m p l e x T y p e >  
 < x s d : c o m p l e x C o n t e n t >  
 < x s d : e x t e n s i o n   b a s e = " d m s : U R L " >  
 < x s d : s e q u e n c e >  
 < x s d : e l e m e n t   n a m e = " U r l "   t y p e = " d m s : V a l i d U r l "   m i n O c c u r s = " 0 "   n i l l a b l e = " t r u e " / >  
 < x s d : e l e m e n t   n a m e = " D e s c r i p t i o n "   t y p e = " x s d : s t r i n g "   n i l l a b l e = " t r u e " / >  
 < / x s d : s e q u e n c e >  
 < / x s d : e x t e n s i o n >  
 < / x s d : c o m p l e x C o n t e n t >  
 < / x s d : c o m p l e x T y p e >  
 < / x s d : e l e m e n t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C R "   m a : i n d e x = " 1 0 "   n i l l a b l e = " t r u e "   m a : d i s p l a y N a m e = " M e d i a S e r v i c e O C R "   m a : h i d d e n = " t r u e "   m a : i n t e r n a l N a m e = " M e d i a S e r v i c e O C R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1 "   n i l l a b l e = " t r u e "   m a : d i s p l a y N a m e = " M e d i a S e r v i c e A u t o T a g s "   m a : h i d d e n = " t r u e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h i d d e n = " t r u e "   m a : i n t e r n a l N a m e = " M e d i a S e r v i c e K e y P o i n t s "   m a : r e a d O n l y = " f a l s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I m a g e T a g s T a x H T F i e l d "   m a : i n d e x = " 2 5 "   n i l l a b l e = " t r u e "   m a : t a x o n o m y = " t r u e "   m a : i n t e r n a l N a m e = " I m a g e T a g s T a x H T F i e l d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8 5 f b 4 0 - 5 2 d 4 - 4 f a e - 9 c 5 b - 3 e 8 f f 8 a 5 8 7 8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L o c a t i o n "   m a : i n d e x = " 2 6 "   n i l l a b l e = " t r u e "   m a : d i s p l a y N a m e = " L o c a t i o n "   m a : h i d d e n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B a c k g r o u n d "   m a : i n d e x = " 2 8 "   n i l l a b l e = " t r u e "   m a : d i s p l a y N a m e = " B a c k g r o u n d "   m a : d e f a u l t = " 0 "   m a : f o r m a t = " D r o p d o w n "   m a : i n t e r n a l N a m e = " B a c k g r o u n d " >  
 < x s d : s i m p l e T y p e >  
 < x s d : r e s t r i c t i o n   b a s e = " d m s : B o o l e a n " / >  
 < / x s d : s i m p l e T y p e >  
 < / x s d : e l e m e n t >  
 < x s d : e l e m e n t   n a m e = " M e d i a S e r v i c e S e a r c h P r o p e r t i e s "   m a : i n d e x = " 2 9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o c T a g s "   m a : i n d e x = " 3 0 "   n i l l a b l e = " t r u e "   m a : d i s p l a y N a m e = " M e d i a S e r v i c e D o c T a g s "   m a : h i d d e n = " t r u e "   m a : i n t e r n a l N a m e = " M e d i a S e r v i c e D o c T a g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6 c 0 5 7 2 7 - a a 7 5 - 4 e 4 a - 9 b 5 f - 8 a 8 0 a 1 1 6 5 8 9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h i d d e n = " t r u e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h i d d e n = " t r u e "   m a : i n t e r n a l N a m e = " S h a r e d W i t h D e t a i l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2 3 0 e 9 d f 3 - b e 6 5 - 4 c 7 3 - a 9 3 b - d 1 2 3 6 e b d 6 7 7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2 3 "   n i l l a b l e = " t r u e "   m a : d i s p l a y N a m e = " T a x o n o m y   C a t c h   A l l   C o l u m n "   m a : h i d d e n = " t r u e "   m a : l i s t = " { 3 f 6 b f c b c - 3 d b 3 - 4 a e 6 - b d 7 6 - 3 2 6 f 0 7 9 8 a d 2 8 } "   m a : i n t e r n a l N a m e = " T a x C a t c h A l l "   m a : r e a d O n l y = " f a l s e "   m a : s h o w F i e l d = " C a t c h A l l D a t a "   m a : w e b = " 1 6 c 0 5 7 2 7 - a a 7 5 - 4 e 4 a - 9 b 5 f - 8 a 8 0 a 1 1 6 5 8 9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d i s p l a y N a m e = " C o n t e n t   T y p e " / >  
 < x s d : e l e m e n t   r e f = " d c : t i t l e "   m i n O c c u r s = " 0 "   m a x O c c u r s = " 1 "   m a : i n d e x = " 1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3C4672E9-999E-45CA-BD26-716AEA74B209}">
  <ds:schemaRefs/>
</ds:datastoreItem>
</file>

<file path=customXml/itemProps2.xml><?xml version="1.0" encoding="utf-8"?>
<ds:datastoreItem xmlns:ds="http://schemas.openxmlformats.org/officeDocument/2006/customXml" ds:itemID="{6A4CCF12-00A8-4B26-B5D0-E106D72E9419}">
  <ds:schemaRefs/>
</ds:datastoreItem>
</file>

<file path=customXml/itemProps3.xml><?xml version="1.0" encoding="utf-8"?>
<ds:datastoreItem xmlns:ds="http://schemas.openxmlformats.org/officeDocument/2006/customXml" ds:itemID="{6427FBAC-79F0-4F81-B334-059B200AA2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TM44461500</Template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Assets</vt:lpstr>
      <vt:lpstr>Liabilities and owner's equity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小橙子</cp:lastModifiedBy>
  <dcterms:created xsi:type="dcterms:W3CDTF">2022-11-14T07:30:00Z</dcterms:created>
  <dcterms:modified xsi:type="dcterms:W3CDTF">2025-09-26T02:00:54Z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ICV">
    <vt:lpwstr>E1AC373C42BC4A96A9C8281949F33008_12</vt:lpwstr>
  </property>
  <property fmtid="{D5CDD505-2E9C-101B-9397-08002B2CF9AE}" pid="4" name="KSOProductBuildVer">
    <vt:lpwstr>2052-12.1.0.22529</vt:lpwstr>
  </property>
</Properties>
</file>