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20415" windowHeight="10410"/>
  </bookViews>
  <sheets>
    <sheet name="Índice" sheetId="1" r:id="rId1"/>
    <sheet name="Funcao Procv" sheetId="2" r:id="rId2"/>
    <sheet name="Funcao Corresp" sheetId="3" r:id="rId3"/>
    <sheet name="Funcao Índice Corresp" sheetId="4" r:id="rId4"/>
    <sheet name="Função SE" sheetId="5" r:id="rId5"/>
    <sheet name="Validação de Dados" sheetId="6" r:id="rId6"/>
    <sheet name="Intervalos Nomeados" sheetId="7" r:id="rId7"/>
    <sheet name="Funcao SEERRO" sheetId="8" r:id="rId8"/>
    <sheet name="PROCV MULTIPLAS PLANILHAS" sheetId="10" r:id="rId9"/>
    <sheet name="FORNECEDOR A" sheetId="11" r:id="rId10"/>
    <sheet name="FORNECEDOR B" sheetId="12" r:id="rId11"/>
    <sheet name="FORNECEDOR C" sheetId="13" r:id="rId12"/>
  </sheets>
  <definedNames>
    <definedName name="CORRESP">'Funcao Corresp'!$A$10</definedName>
    <definedName name="Departamentos">'Validação de Dados'!$G$13:$G$17</definedName>
    <definedName name="FUNCAOSE">'Função SE'!$A$10</definedName>
    <definedName name="INDICE">'Funcao Índice Corresp'!$F$1</definedName>
    <definedName name="INTERVALOS">'Intervalos Nomeados'!$A$11</definedName>
    <definedName name="PROCV">'Funcao Procv'!$A$1</definedName>
    <definedName name="PROCVMULTIPLO">'PROCV MULTIPLAS PLANILHAS'!$A$2</definedName>
    <definedName name="SEERRO">'Funcao SEERRO'!$A$18</definedName>
    <definedName name="VALIDACAO">'Validação de Dados'!$A$1</definedName>
    <definedName name="Vendas">'Intervalos Nomeados'!$C$2:$C$9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 l="1"/>
  <c r="D11" i="8" l="1"/>
  <c r="D12" i="8"/>
  <c r="D13" i="8"/>
  <c r="D14" i="8"/>
  <c r="D15" i="8"/>
  <c r="D16" i="8"/>
  <c r="E3" i="8"/>
  <c r="E4" i="8"/>
  <c r="E5" i="8"/>
  <c r="E6" i="8"/>
  <c r="E2" i="8"/>
  <c r="E2" i="7" l="1"/>
  <c r="F18" i="5" l="1"/>
  <c r="F17" i="5"/>
  <c r="F16" i="5"/>
  <c r="F15" i="5"/>
  <c r="F14" i="5"/>
  <c r="G13" i="5"/>
  <c r="F13" i="5"/>
  <c r="F7" i="5"/>
  <c r="F6" i="5"/>
  <c r="F5" i="5"/>
  <c r="F4" i="5"/>
  <c r="F3" i="5"/>
  <c r="F2" i="5"/>
  <c r="G2" i="5" s="1"/>
  <c r="B48" i="4"/>
  <c r="B30" i="4"/>
  <c r="B13" i="4"/>
  <c r="B12" i="4"/>
  <c r="I6" i="3" l="1"/>
  <c r="I5" i="3"/>
  <c r="B10" i="3"/>
  <c r="C15" i="2"/>
  <c r="B15" i="2"/>
</calcChain>
</file>

<file path=xl/sharedStrings.xml><?xml version="1.0" encoding="utf-8"?>
<sst xmlns="http://schemas.openxmlformats.org/spreadsheetml/2006/main" count="317" uniqueCount="185">
  <si>
    <t>Função Procv</t>
  </si>
  <si>
    <t>Função Corresp</t>
  </si>
  <si>
    <t>Função Índice + Corresp</t>
  </si>
  <si>
    <t>Função SE</t>
  </si>
  <si>
    <t>Validação de Dados</t>
  </si>
  <si>
    <t>Intervalos Nomeados</t>
  </si>
  <si>
    <t>Função SEERRO</t>
  </si>
  <si>
    <t>PROCV Multiplas Planilhas</t>
  </si>
  <si>
    <t>Erre Doze - Soluções em Excel</t>
  </si>
  <si>
    <t>CÓDIGO</t>
  </si>
  <si>
    <t xml:space="preserve">DESCRIÇÃO </t>
  </si>
  <si>
    <t>PREÇO</t>
  </si>
  <si>
    <t>B001</t>
  </si>
  <si>
    <t>PRODUTO 1</t>
  </si>
  <si>
    <t>B002</t>
  </si>
  <si>
    <t>PRODUTO 2</t>
  </si>
  <si>
    <t>B003</t>
  </si>
  <si>
    <t>PRODUTO 3</t>
  </si>
  <si>
    <t>B004</t>
  </si>
  <si>
    <t>PRODUTO 4</t>
  </si>
  <si>
    <t>B005</t>
  </si>
  <si>
    <t>PRODUTO 5</t>
  </si>
  <si>
    <t>B006</t>
  </si>
  <si>
    <t>PRODUTO 6</t>
  </si>
  <si>
    <t>B007</t>
  </si>
  <si>
    <t>PRODUTO 7</t>
  </si>
  <si>
    <t>B008</t>
  </si>
  <si>
    <t>PRODUTO 8</t>
  </si>
  <si>
    <t>B009</t>
  </si>
  <si>
    <t>PRODUTO 9</t>
  </si>
  <si>
    <t>B010</t>
  </si>
  <si>
    <t>PRODUTO 10</t>
  </si>
  <si>
    <t>CODIGO</t>
  </si>
  <si>
    <t>DESCRIÇÃO</t>
  </si>
  <si>
    <r>
      <t>=PROCV(</t>
    </r>
    <r>
      <rPr>
        <sz val="11"/>
        <color rgb="FF0000FF"/>
        <rFont val="Calibri"/>
        <family val="2"/>
        <scheme val="minor"/>
      </rPr>
      <t>A15</t>
    </r>
    <r>
      <rPr>
        <sz val="11"/>
        <color theme="1"/>
        <rFont val="Calibri"/>
        <family val="2"/>
        <scheme val="minor"/>
      </rPr>
      <t>;</t>
    </r>
    <r>
      <rPr>
        <sz val="11"/>
        <color rgb="FF007A37"/>
        <rFont val="Calibri"/>
        <family val="2"/>
        <scheme val="minor"/>
      </rPr>
      <t>A1:C11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;0)</t>
    </r>
  </si>
  <si>
    <r>
      <t xml:space="preserve">                      = PROCV(</t>
    </r>
    <r>
      <rPr>
        <b/>
        <sz val="11"/>
        <color rgb="FF0000FF"/>
        <rFont val="Calibri"/>
        <family val="2"/>
      </rPr>
      <t>A15</t>
    </r>
    <r>
      <rPr>
        <b/>
        <sz val="11"/>
        <color indexed="8"/>
        <rFont val="Calibri"/>
        <family val="2"/>
      </rPr>
      <t>;</t>
    </r>
    <r>
      <rPr>
        <b/>
        <sz val="11"/>
        <color rgb="FF00B050"/>
        <rFont val="Calibri"/>
        <family val="2"/>
      </rPr>
      <t>A1:C11</t>
    </r>
    <r>
      <rPr>
        <b/>
        <sz val="11"/>
        <color indexed="8"/>
        <rFont val="Calibri"/>
        <family val="2"/>
      </rPr>
      <t>;</t>
    </r>
    <r>
      <rPr>
        <b/>
        <sz val="11"/>
        <color theme="9" tint="-0.249977111117893"/>
        <rFont val="Calibri"/>
        <family val="2"/>
      </rPr>
      <t>2</t>
    </r>
    <r>
      <rPr>
        <b/>
        <sz val="11"/>
        <color indexed="8"/>
        <rFont val="Calibri"/>
        <family val="2"/>
      </rPr>
      <t>;0)</t>
    </r>
  </si>
  <si>
    <t>Digite aqui o código que está procurando</t>
  </si>
  <si>
    <t>FRUTAS</t>
  </si>
  <si>
    <t>ABACAXI</t>
  </si>
  <si>
    <t>MELANCIA</t>
  </si>
  <si>
    <t>LARANJA</t>
  </si>
  <si>
    <t>MORANGO</t>
  </si>
  <si>
    <t>AMORA</t>
  </si>
  <si>
    <t>TANGERINA</t>
  </si>
  <si>
    <t>FRUTA</t>
  </si>
  <si>
    <t>POSIÇÃO</t>
  </si>
  <si>
    <r>
      <rPr>
        <b/>
        <sz val="11"/>
        <color indexed="8"/>
        <rFont val="Calibri"/>
        <family val="2"/>
      </rPr>
      <t>=CORRESP(</t>
    </r>
    <r>
      <rPr>
        <b/>
        <sz val="11"/>
        <color indexed="12"/>
        <rFont val="Calibri"/>
        <family val="2"/>
      </rPr>
      <t>A10</t>
    </r>
    <r>
      <rPr>
        <b/>
        <sz val="11"/>
        <color indexed="17"/>
        <rFont val="Calibri"/>
        <family val="2"/>
      </rPr>
      <t>;A2:A7</t>
    </r>
    <r>
      <rPr>
        <sz val="11"/>
        <color theme="1"/>
        <rFont val="Calibri"/>
        <family val="2"/>
        <scheme val="minor"/>
      </rPr>
      <t>;</t>
    </r>
    <r>
      <rPr>
        <b/>
        <sz val="11"/>
        <color indexed="53"/>
        <rFont val="Calibri"/>
        <family val="2"/>
      </rPr>
      <t>0</t>
    </r>
    <r>
      <rPr>
        <b/>
        <sz val="11"/>
        <color indexed="8"/>
        <rFont val="Calibri"/>
        <family val="2"/>
      </rPr>
      <t>)</t>
    </r>
  </si>
  <si>
    <t>AMEIXA</t>
  </si>
  <si>
    <t>MELÃO</t>
  </si>
  <si>
    <t>GOIABA</t>
  </si>
  <si>
    <t>COD</t>
  </si>
  <si>
    <t>MODELO</t>
  </si>
  <si>
    <t>MARCA</t>
  </si>
  <si>
    <t>VENDAS/MES (UN)</t>
  </si>
  <si>
    <t>C006</t>
  </si>
  <si>
    <t>Gol</t>
  </si>
  <si>
    <t>Wolkswagen</t>
  </si>
  <si>
    <t>C002</t>
  </si>
  <si>
    <t>Agile</t>
  </si>
  <si>
    <t>Chevrolet</t>
  </si>
  <si>
    <t>C005</t>
  </si>
  <si>
    <t>Palio</t>
  </si>
  <si>
    <t>Fiat</t>
  </si>
  <si>
    <t>C004</t>
  </si>
  <si>
    <t>Cobalt</t>
  </si>
  <si>
    <t>C007</t>
  </si>
  <si>
    <t>Fiesta</t>
  </si>
  <si>
    <t>Ford</t>
  </si>
  <si>
    <t>C003</t>
  </si>
  <si>
    <t>Bravo</t>
  </si>
  <si>
    <t>C001</t>
  </si>
  <si>
    <t>Punto</t>
  </si>
  <si>
    <t>GOL*</t>
  </si>
  <si>
    <t>VENDAS/MÊS</t>
  </si>
  <si>
    <r>
      <t xml:space="preserve">     =ÍNDICE</t>
    </r>
    <r>
      <rPr>
        <sz val="10"/>
        <color rgb="FF0000FF"/>
        <rFont val="Arial"/>
        <family val="2"/>
      </rPr>
      <t>(D2:D8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</si>
  <si>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r>
      <t xml:space="preserve">     =ÍNDICE(</t>
    </r>
    <r>
      <rPr>
        <sz val="10"/>
        <color rgb="FF0000FF"/>
        <rFont val="Arial"/>
        <family val="2"/>
      </rPr>
      <t>C2:C8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color theme="9" tint="-0.249977111117893"/>
        <rFont val="Arial"/>
        <family val="2"/>
      </rPr>
      <t>;0</t>
    </r>
    <r>
      <rPr>
        <sz val="10"/>
        <rFont val="Arial"/>
        <family val="2"/>
      </rPr>
      <t>);0)</t>
    </r>
  </si>
  <si>
    <t xml:space="preserve"> * Campo MODELO é digitado</t>
  </si>
  <si>
    <r>
      <t xml:space="preserve">     =ÍNDICE</t>
    </r>
    <r>
      <rPr>
        <sz val="10"/>
        <color rgb="FF0000FF"/>
        <rFont val="Arial"/>
        <family val="2"/>
      </rPr>
      <t>(A2:A8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</si>
  <si>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t>Data</t>
  </si>
  <si>
    <t>Região</t>
  </si>
  <si>
    <t>Vendedor</t>
  </si>
  <si>
    <t>Qtde</t>
  </si>
  <si>
    <t>Valor
 Unit (R$)</t>
  </si>
  <si>
    <t>Total (R$)</t>
  </si>
  <si>
    <t>Comissão</t>
  </si>
  <si>
    <t>Sul</t>
  </si>
  <si>
    <t>João</t>
  </si>
  <si>
    <t>Sudeste</t>
  </si>
  <si>
    <t>Afonso</t>
  </si>
  <si>
    <t>Norte</t>
  </si>
  <si>
    <t>Dilma</t>
  </si>
  <si>
    <t>Nordeste</t>
  </si>
  <si>
    <t>Olegária</t>
  </si>
  <si>
    <t>Cadastro de Funcionários</t>
  </si>
  <si>
    <t>Codigo</t>
  </si>
  <si>
    <t>Data Admissão</t>
  </si>
  <si>
    <t>Nome</t>
  </si>
  <si>
    <t>Departamento</t>
  </si>
  <si>
    <t xml:space="preserve">João Silva </t>
  </si>
  <si>
    <t>Financeiro</t>
  </si>
  <si>
    <t>Total</t>
  </si>
  <si>
    <t>TOTAL</t>
  </si>
  <si>
    <t>Apolinário</t>
  </si>
  <si>
    <t>Francisco</t>
  </si>
  <si>
    <t>Pedro</t>
  </si>
  <si>
    <t>André</t>
  </si>
  <si>
    <t>José</t>
  </si>
  <si>
    <t>Tiago</t>
  </si>
  <si>
    <t>Roberto</t>
  </si>
  <si>
    <t>Sergio</t>
  </si>
  <si>
    <t>Tv LED 29"</t>
  </si>
  <si>
    <t>Ar condicionado</t>
  </si>
  <si>
    <t>Cafeteira</t>
  </si>
  <si>
    <t>Forno Microondas</t>
  </si>
  <si>
    <t>Notebook 17"</t>
  </si>
  <si>
    <t>DATA</t>
  </si>
  <si>
    <t>VALOR NF</t>
  </si>
  <si>
    <t>FRETE</t>
  </si>
  <si>
    <t>%</t>
  </si>
  <si>
    <t>PROCV EM VARIAS PLANILHAS</t>
  </si>
  <si>
    <t>PREÇO U$</t>
  </si>
  <si>
    <t>001-R</t>
  </si>
  <si>
    <t>020-R</t>
  </si>
  <si>
    <t>015-R</t>
  </si>
  <si>
    <t>COOLER COOLER MASTER 140MM BLUE LED R4-L4S-10AB</t>
  </si>
  <si>
    <t>002-R</t>
  </si>
  <si>
    <t xml:space="preserve">COOLER EXAUSTOR COOLER MASTER MEGA FLOW 200 BLUE </t>
  </si>
  <si>
    <t>003-R</t>
  </si>
  <si>
    <t xml:space="preserve">COOLER EXAUSTOR COOLER MASTER MEGA FLOW 200 RED </t>
  </si>
  <si>
    <t>004-R</t>
  </si>
  <si>
    <t>COOLER EXAUSTOR P/GAB OMEGA/EVERCOOL</t>
  </si>
  <si>
    <t>005-R</t>
  </si>
  <si>
    <t>COOLER EXAUSTOR P/HD 2FAN L Y F</t>
  </si>
  <si>
    <t>006-R</t>
  </si>
  <si>
    <t>COOLER INTEL ORIGINAL I7</t>
  </si>
  <si>
    <t>007-R</t>
  </si>
  <si>
    <t>COOLER MASTER 120MM BLUE LED  R4-L2R-20AC-GP</t>
  </si>
  <si>
    <t>008-R</t>
  </si>
  <si>
    <t>COOLER MASTER COOLING FAN HYPER T4 RR-T418-PKR1</t>
  </si>
  <si>
    <t>009-R</t>
  </si>
  <si>
    <t>COOLER MASTER FAN 120MM R4C2R20ACGP</t>
  </si>
  <si>
    <t>010-R</t>
  </si>
  <si>
    <t>COOLER MASTER FAN AMD DK9-7E52A-OL-GP</t>
  </si>
  <si>
    <t>011-R</t>
  </si>
  <si>
    <t>FONE C/MICROFONE MTEK P808 PRETO</t>
  </si>
  <si>
    <t>012-R</t>
  </si>
  <si>
    <t>FONE C/MICROFONE SATELLITE AE-2182 ROSA</t>
  </si>
  <si>
    <t>013-R</t>
  </si>
  <si>
    <t>FONE C/MICROFONE SATELLITE AE-2183 AMARELO</t>
  </si>
  <si>
    <t>014-R</t>
  </si>
  <si>
    <t>FONE C/MICROFONE SATELLITE AE-2184 VERMELHO</t>
  </si>
  <si>
    <t>FONE C/MICROFONE SATELLITE AE-2185 AZUL</t>
  </si>
  <si>
    <t>016-R</t>
  </si>
  <si>
    <t>FONE C/MICROFONE SATELLITE AE-2186 VERDE</t>
  </si>
  <si>
    <t>017-R</t>
  </si>
  <si>
    <t>FONE C/MICROFONE SATELLITE AE-3213 AMARELO</t>
  </si>
  <si>
    <t>018-R</t>
  </si>
  <si>
    <t>FONE C/MICROFONE SATELLITE AE-3214 VERMELHO</t>
  </si>
  <si>
    <t>019-R</t>
  </si>
  <si>
    <t>FONE C/MICROFONE SATELLITE AE-3215 AZUL</t>
  </si>
  <si>
    <t>FONE C/MICROFONE SATELLITE AE-3216 VERDE</t>
  </si>
  <si>
    <t>021-R</t>
  </si>
  <si>
    <t>SPEAKER SUBWOOFER GENIUS SW-2.1 355/ 120V</t>
  </si>
  <si>
    <t>022-R</t>
  </si>
  <si>
    <t>SPEAKER SUBWOOFER GENIUS SW-2.1 360 PRETO 110V</t>
  </si>
  <si>
    <t>023-R</t>
  </si>
  <si>
    <t>SPEAKER SUBWOOFER GENIUS SW-2.1 800/120V PRETO</t>
  </si>
  <si>
    <t>024-R</t>
  </si>
  <si>
    <t>SPEAKER SUBWOOFER GENIUS SW-G2.1 1250 110V</t>
  </si>
  <si>
    <t>025-R</t>
  </si>
  <si>
    <t>SPEAKER SUBWOOFER GENIUS SW-G2.1 70W PRETO</t>
  </si>
  <si>
    <t>026-R</t>
  </si>
  <si>
    <t>SPEAKER SUBWOOFER GENIUS SW-HF2.1 1205 110V</t>
  </si>
  <si>
    <t>027-R</t>
  </si>
  <si>
    <t>SPEAKER SUBWOOFER GENIUS SW-N 1800W 5.1 120V</t>
  </si>
  <si>
    <t>028-R</t>
  </si>
  <si>
    <t>SPEAKER SUBWOOFER GENIUS SW-S2 200 PRETO 120V</t>
  </si>
  <si>
    <t>029-R</t>
  </si>
  <si>
    <t xml:space="preserve">SPEAKER SUBWOOFER HOMEFREE M1-N - 2.1 USB/FM </t>
  </si>
  <si>
    <t>030-R</t>
  </si>
  <si>
    <t>SPEAKER SUBWOOFER LOGITECH Z313 PRETO 2.1/25W</t>
  </si>
  <si>
    <t>Marketing</t>
  </si>
  <si>
    <t>Comercial</t>
  </si>
  <si>
    <t>Industrial</t>
  </si>
  <si>
    <t>Engenharia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</si>
</sst>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8"/>
      <color theme="0"/>
      <name val="Segoe UI Light"/>
      <family val="2"/>
    </font>
    <font>
      <b/>
      <sz val="11"/>
      <color indexed="8"/>
      <name val="Calibri"/>
      <family val="2"/>
    </font>
    <font>
      <sz val="11"/>
      <color rgb="FF0000FF"/>
      <name val="Calibri"/>
      <family val="2"/>
      <scheme val="minor"/>
    </font>
    <font>
      <sz val="11"/>
      <color rgb="FF007A37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B050"/>
      <name val="Calibri"/>
      <family val="2"/>
    </font>
    <font>
      <b/>
      <sz val="11"/>
      <color theme="9" tint="-0.249977111117893"/>
      <name val="Calibri"/>
      <family val="2"/>
    </font>
    <font>
      <sz val="11"/>
      <color indexed="63"/>
      <name val="Calibri"/>
      <family val="2"/>
    </font>
    <font>
      <b/>
      <sz val="11"/>
      <color indexed="12"/>
      <name val="Calibri"/>
      <family val="2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sz val="10"/>
      <color rgb="FF7030A0"/>
      <name val="Arial"/>
      <family val="2"/>
    </font>
    <font>
      <sz val="10"/>
      <color theme="9"/>
      <name val="Arial"/>
      <family val="2"/>
    </font>
    <font>
      <u/>
      <sz val="10"/>
      <name val="Arial"/>
      <family val="2"/>
    </font>
    <font>
      <sz val="10"/>
      <color theme="9" tint="-0.249977111117893"/>
      <name val="Arial"/>
      <family val="2"/>
    </font>
    <font>
      <sz val="20"/>
      <name val="Segoe UI Light"/>
      <family val="2"/>
    </font>
    <font>
      <b/>
      <sz val="10"/>
      <name val="Segoe UI"/>
      <family val="2"/>
    </font>
    <font>
      <b/>
      <sz val="10"/>
      <color theme="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b/>
      <sz val="10"/>
      <color theme="1"/>
      <name val="Arial"/>
      <family val="2"/>
    </font>
    <font>
      <b/>
      <sz val="14"/>
      <color theme="0"/>
      <name val="Segoe UI Light"/>
      <family val="2"/>
    </font>
    <font>
      <b/>
      <sz val="9"/>
      <name val="Arial"/>
      <family val="2"/>
    </font>
    <font>
      <sz val="9"/>
      <name val="Arial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medium">
        <color indexed="17"/>
      </right>
      <top/>
      <bottom/>
      <diagonal/>
    </border>
    <border>
      <left/>
      <right/>
      <top style="thin">
        <color indexed="62"/>
      </top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7"/>
      </left>
      <right style="thin">
        <color indexed="62"/>
      </right>
      <top style="medium">
        <color indexed="17"/>
      </top>
      <bottom style="medium">
        <color indexed="17"/>
      </bottom>
      <diagonal/>
    </border>
    <border>
      <left style="thin">
        <color indexed="62"/>
      </left>
      <right style="thin">
        <color indexed="62"/>
      </right>
      <top style="medium">
        <color indexed="17"/>
      </top>
      <bottom style="medium">
        <color indexed="17"/>
      </bottom>
      <diagonal/>
    </border>
    <border>
      <left style="thin">
        <color indexed="62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 tint="0.59996337778862885"/>
      </left>
      <right/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n">
        <color theme="3" tint="0.59996337778862885"/>
      </left>
      <right/>
      <top/>
      <bottom style="medium">
        <color theme="3" tint="0.59996337778862885"/>
      </bottom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/>
      <right/>
      <top/>
      <bottom style="medium">
        <color theme="3" tint="0.59996337778862885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6600"/>
      </left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rgb="FF0000FF"/>
      </left>
      <right style="thick">
        <color rgb="FF7030A0"/>
      </right>
      <top style="thick">
        <color rgb="FF0000FF"/>
      </top>
      <bottom/>
      <diagonal/>
    </border>
    <border>
      <left style="thin">
        <color theme="3" tint="0.59996337778862885"/>
      </left>
      <right style="medium">
        <color theme="3" tint="0.59996337778862885"/>
      </right>
      <top style="medium">
        <color auto="1"/>
      </top>
      <bottom/>
      <diagonal/>
    </border>
    <border>
      <left style="thick">
        <color rgb="FF0000FF"/>
      </left>
      <right style="thick">
        <color rgb="FF7030A0"/>
      </right>
      <top/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/>
      <diagonal/>
    </border>
    <border>
      <left style="thick">
        <color rgb="FF0000FF"/>
      </left>
      <right style="thick">
        <color rgb="FF7030A0"/>
      </right>
      <top/>
      <bottom style="thick">
        <color rgb="FF0000FF"/>
      </bottom>
      <diagonal/>
    </border>
    <border>
      <left style="thin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medium">
        <color theme="3" tint="0.599963377788628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2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5" fillId="2" borderId="1" xfId="2" applyFill="1" applyBorder="1" applyAlignment="1">
      <alignment vertical="center"/>
    </xf>
    <xf numFmtId="0" fontId="1" fillId="2" borderId="5" xfId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1" applyFont="1" applyFill="1"/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64" fontId="0" fillId="5" borderId="10" xfId="0" quotePrefix="1" applyNumberFormat="1" applyFill="1" applyBorder="1"/>
    <xf numFmtId="0" fontId="0" fillId="0" borderId="0" xfId="0" quotePrefix="1"/>
    <xf numFmtId="0" fontId="9" fillId="0" borderId="0" xfId="0" quotePrefix="1" applyFont="1"/>
    <xf numFmtId="0" fontId="9" fillId="6" borderId="0" xfId="0" applyFont="1" applyFill="1"/>
    <xf numFmtId="0" fontId="16" fillId="0" borderId="18" xfId="0" applyFont="1" applyBorder="1"/>
    <xf numFmtId="0" fontId="16" fillId="0" borderId="19" xfId="0" applyFont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0" fillId="9" borderId="29" xfId="0" applyFont="1" applyFill="1" applyBorder="1" applyAlignment="1">
      <alignment horizontal="center"/>
    </xf>
    <xf numFmtId="0" fontId="20" fillId="9" borderId="29" xfId="0" applyFont="1" applyFill="1" applyBorder="1" applyAlignment="1">
      <alignment horizontal="center" wrapText="1"/>
    </xf>
    <xf numFmtId="0" fontId="0" fillId="10" borderId="30" xfId="0" applyFill="1" applyBorder="1"/>
    <xf numFmtId="0" fontId="0" fillId="10" borderId="31" xfId="0" applyFill="1" applyBorder="1"/>
    <xf numFmtId="0" fontId="0" fillId="10" borderId="32" xfId="0" applyFill="1" applyBorder="1"/>
    <xf numFmtId="0" fontId="0" fillId="10" borderId="33" xfId="0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 applyAlignment="1">
      <alignment horizontal="center"/>
    </xf>
    <xf numFmtId="0" fontId="0" fillId="10" borderId="34" xfId="0" applyFill="1" applyBorder="1"/>
    <xf numFmtId="0" fontId="0" fillId="10" borderId="35" xfId="0" applyFill="1" applyBorder="1"/>
    <xf numFmtId="0" fontId="0" fillId="10" borderId="0" xfId="0" applyFill="1" applyBorder="1"/>
    <xf numFmtId="0" fontId="0" fillId="10" borderId="36" xfId="0" applyFill="1" applyBorder="1" applyAlignment="1">
      <alignment horizontal="center"/>
    </xf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 applyAlignment="1">
      <alignment horizontal="center"/>
    </xf>
    <xf numFmtId="0" fontId="21" fillId="0" borderId="0" xfId="0" quotePrefix="1" applyFont="1" applyFill="1" applyBorder="1" applyAlignment="1">
      <alignment horizontal="left" vertical="center"/>
    </xf>
    <xf numFmtId="0" fontId="0" fillId="0" borderId="0" xfId="0" applyFill="1"/>
    <xf numFmtId="0" fontId="20" fillId="9" borderId="41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22" fillId="0" borderId="0" xfId="0" quotePrefix="1" applyFont="1" applyAlignment="1">
      <alignment horizontal="left"/>
    </xf>
    <xf numFmtId="0" fontId="22" fillId="0" borderId="0" xfId="0" applyFont="1" applyAlignment="1">
      <alignment horizontal="left"/>
    </xf>
    <xf numFmtId="0" fontId="27" fillId="0" borderId="0" xfId="0" applyFont="1"/>
    <xf numFmtId="0" fontId="20" fillId="9" borderId="44" xfId="0" applyFont="1" applyFill="1" applyBorder="1" applyAlignment="1">
      <alignment horizontal="center" vertical="center"/>
    </xf>
    <xf numFmtId="0" fontId="22" fillId="0" borderId="0" xfId="0" applyFont="1"/>
    <xf numFmtId="0" fontId="20" fillId="9" borderId="45" xfId="0" applyFont="1" applyFill="1" applyBorder="1" applyAlignment="1">
      <alignment horizontal="center" wrapText="1"/>
    </xf>
    <xf numFmtId="0" fontId="0" fillId="10" borderId="46" xfId="0" applyFill="1" applyBorder="1"/>
    <xf numFmtId="0" fontId="0" fillId="10" borderId="47" xfId="0" applyFill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10" borderId="48" xfId="0" applyFill="1" applyBorder="1"/>
    <xf numFmtId="0" fontId="0" fillId="10" borderId="49" xfId="0" applyFill="1" applyBorder="1" applyAlignment="1">
      <alignment horizontal="center"/>
    </xf>
    <xf numFmtId="0" fontId="0" fillId="10" borderId="50" xfId="0" applyFill="1" applyBorder="1"/>
    <xf numFmtId="0" fontId="0" fillId="10" borderId="51" xfId="0" applyFill="1" applyBorder="1" applyAlignment="1">
      <alignment horizontal="center"/>
    </xf>
    <xf numFmtId="0" fontId="0" fillId="10" borderId="52" xfId="0" applyFill="1" applyBorder="1"/>
    <xf numFmtId="0" fontId="0" fillId="10" borderId="33" xfId="0" applyFill="1" applyBorder="1"/>
    <xf numFmtId="0" fontId="0" fillId="0" borderId="53" xfId="0" applyBorder="1"/>
    <xf numFmtId="0" fontId="0" fillId="0" borderId="36" xfId="0" applyBorder="1"/>
    <xf numFmtId="0" fontId="0" fillId="10" borderId="53" xfId="0" applyFill="1" applyBorder="1"/>
    <xf numFmtId="0" fontId="0" fillId="10" borderId="36" xfId="0" applyFill="1" applyBorder="1"/>
    <xf numFmtId="0" fontId="0" fillId="12" borderId="53" xfId="0" applyFill="1" applyBorder="1"/>
    <xf numFmtId="0" fontId="0" fillId="12" borderId="34" xfId="0" applyFill="1" applyBorder="1"/>
    <xf numFmtId="0" fontId="0" fillId="12" borderId="36" xfId="0" applyFill="1" applyBorder="1"/>
    <xf numFmtId="0" fontId="0" fillId="10" borderId="54" xfId="0" applyFill="1" applyBorder="1"/>
    <xf numFmtId="0" fontId="0" fillId="10" borderId="40" xfId="0" applyFill="1" applyBorder="1"/>
    <xf numFmtId="0" fontId="22" fillId="0" borderId="54" xfId="0" applyFont="1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21" fillId="0" borderId="0" xfId="0" quotePrefix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/>
    <xf numFmtId="0" fontId="30" fillId="1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1" fillId="13" borderId="55" xfId="0" applyFont="1" applyFill="1" applyBorder="1" applyAlignment="1">
      <alignment horizontal="center" vertical="center"/>
    </xf>
    <xf numFmtId="0" fontId="31" fillId="13" borderId="56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0" fontId="33" fillId="8" borderId="55" xfId="0" applyFont="1" applyFill="1" applyBorder="1" applyAlignment="1">
      <alignment vertical="center"/>
    </xf>
    <xf numFmtId="0" fontId="33" fillId="8" borderId="56" xfId="0" applyFont="1" applyFill="1" applyBorder="1" applyAlignment="1">
      <alignment vertical="center"/>
    </xf>
    <xf numFmtId="2" fontId="21" fillId="0" borderId="0" xfId="0" applyNumberFormat="1" applyFont="1" applyAlignment="1">
      <alignment horizont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2" fillId="14" borderId="57" xfId="0" applyFont="1" applyFill="1" applyBorder="1" applyAlignment="1">
      <alignment horizontal="center" vertical="center"/>
    </xf>
    <xf numFmtId="0" fontId="32" fillId="14" borderId="58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36" fillId="16" borderId="44" xfId="0" applyFont="1" applyFill="1" applyBorder="1" applyAlignment="1">
      <alignment horizontal="center" vertical="center"/>
    </xf>
    <xf numFmtId="0" fontId="37" fillId="5" borderId="44" xfId="0" applyFont="1" applyFill="1" applyBorder="1" applyAlignment="1">
      <alignment horizontal="center" vertical="center"/>
    </xf>
    <xf numFmtId="0" fontId="38" fillId="5" borderId="44" xfId="0" applyFont="1" applyFill="1" applyBorder="1" applyAlignment="1">
      <alignment vertical="center"/>
    </xf>
    <xf numFmtId="2" fontId="22" fillId="5" borderId="44" xfId="0" applyNumberFormat="1" applyFont="1" applyFill="1" applyBorder="1" applyAlignment="1">
      <alignment horizontal="center" vertical="center"/>
    </xf>
    <xf numFmtId="0" fontId="37" fillId="10" borderId="44" xfId="0" applyFont="1" applyFill="1" applyBorder="1" applyAlignment="1">
      <alignment horizontal="center" vertical="center"/>
    </xf>
    <xf numFmtId="0" fontId="38" fillId="10" borderId="44" xfId="0" applyFont="1" applyFill="1" applyBorder="1" applyAlignment="1">
      <alignment vertical="center"/>
    </xf>
    <xf numFmtId="0" fontId="36" fillId="17" borderId="0" xfId="0" applyFont="1" applyFill="1" applyAlignment="1">
      <alignment horizontal="center" vertical="center"/>
    </xf>
    <xf numFmtId="0" fontId="38" fillId="0" borderId="0" xfId="0" applyFont="1"/>
    <xf numFmtId="2" fontId="38" fillId="0" borderId="0" xfId="0" applyNumberFormat="1" applyFont="1" applyAlignment="1">
      <alignment horizontal="center"/>
    </xf>
    <xf numFmtId="0" fontId="38" fillId="0" borderId="0" xfId="0" applyFont="1" applyBorder="1"/>
    <xf numFmtId="2" fontId="38" fillId="0" borderId="0" xfId="0" applyNumberFormat="1" applyFont="1" applyBorder="1" applyAlignment="1">
      <alignment horizontal="center"/>
    </xf>
    <xf numFmtId="0" fontId="37" fillId="0" borderId="0" xfId="0" applyFont="1"/>
    <xf numFmtId="0" fontId="1" fillId="2" borderId="2" xfId="1" applyFill="1" applyBorder="1" applyAlignment="1">
      <alignment horizontal="center"/>
    </xf>
    <xf numFmtId="0" fontId="1" fillId="2" borderId="0" xfId="1" applyFill="1" applyBorder="1" applyAlignment="1">
      <alignment horizontal="left" indent="1"/>
    </xf>
    <xf numFmtId="0" fontId="1" fillId="2" borderId="0" xfId="1" applyFill="1" applyBorder="1"/>
    <xf numFmtId="0" fontId="1" fillId="2" borderId="3" xfId="1" applyFill="1" applyBorder="1"/>
    <xf numFmtId="0" fontId="2" fillId="3" borderId="62" xfId="1" applyFont="1" applyFill="1" applyBorder="1" applyAlignment="1">
      <alignment horizontal="center"/>
    </xf>
    <xf numFmtId="0" fontId="2" fillId="3" borderId="63" xfId="1" applyFont="1" applyFill="1" applyBorder="1"/>
    <xf numFmtId="0" fontId="2" fillId="3" borderId="64" xfId="1" applyFont="1" applyFill="1" applyBorder="1"/>
    <xf numFmtId="0" fontId="8" fillId="3" borderId="2" xfId="1" applyFont="1" applyFill="1" applyBorder="1" applyAlignment="1"/>
    <xf numFmtId="0" fontId="6" fillId="3" borderId="2" xfId="1" applyFont="1" applyFill="1" applyBorder="1"/>
    <xf numFmtId="0" fontId="6" fillId="3" borderId="0" xfId="1" applyFont="1" applyFill="1" applyBorder="1"/>
    <xf numFmtId="0" fontId="6" fillId="3" borderId="3" xfId="1" applyFont="1" applyFill="1" applyBorder="1"/>
    <xf numFmtId="0" fontId="8" fillId="3" borderId="0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2" fontId="29" fillId="4" borderId="10" xfId="0" applyNumberFormat="1" applyFont="1" applyFill="1" applyBorder="1" applyAlignment="1">
      <alignment horizontal="center" vertical="center"/>
    </xf>
    <xf numFmtId="0" fontId="35" fillId="15" borderId="61" xfId="0" applyFont="1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4" xfId="1"/>
  </cellStyles>
  <dxfs count="22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165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numFmt numFmtId="4" formatCode="#,##0.00"/>
    </dxf>
    <dxf>
      <numFmt numFmtId="4" formatCode="#,##0.00"/>
    </dxf>
    <dxf>
      <numFmt numFmtId="165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17"/>
        </left>
        <right style="medium">
          <color indexed="17"/>
        </right>
        <top/>
        <bottom/>
      </border>
    </dxf>
    <dxf>
      <border outline="0">
        <bottom style="medium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3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ROCV MULTIPLAS PLANILHAS'!A1"/><Relationship Id="rId3" Type="http://schemas.openxmlformats.org/officeDocument/2006/relationships/hyperlink" Target="#'Funcao &#205;ndice Corresp'!A1"/><Relationship Id="rId7" Type="http://schemas.openxmlformats.org/officeDocument/2006/relationships/hyperlink" Target="#'Funcao SEERRO'!A1"/><Relationship Id="rId2" Type="http://schemas.openxmlformats.org/officeDocument/2006/relationships/hyperlink" Target="#'Funcao Corresp'!A1"/><Relationship Id="rId1" Type="http://schemas.openxmlformats.org/officeDocument/2006/relationships/hyperlink" Target="#'Funcao Procv'!A1"/><Relationship Id="rId6" Type="http://schemas.openxmlformats.org/officeDocument/2006/relationships/hyperlink" Target="#'Intervalos Nomeados'!A1"/><Relationship Id="rId5" Type="http://schemas.openxmlformats.org/officeDocument/2006/relationships/hyperlink" Target="#'Valida&#231;&#227;o de Dados'!A1"/><Relationship Id="rId4" Type="http://schemas.openxmlformats.org/officeDocument/2006/relationships/hyperlink" Target="#'Fun&#231;&#227;o SE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2/02/funcao-procv.html" TargetMode="External"/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2/02/funcao-corresp.html" TargetMode="External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3/funcao-indice-corresp-pesquisar-valores-verticalmente.html" TargetMode="External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utilizar-funcao-se-no-excel.html" TargetMode="External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utilizar-validacao-de-dados-do.html" TargetMode="External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5/como-criar-intervalos-nomeados-no-excel.html" TargetMode="External"/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7/funcao-seerro-como-tratar-erros-no-excel.html" TargetMode="External"/><Relationship Id="rId1" Type="http://schemas.openxmlformats.org/officeDocument/2006/relationships/hyperlink" Target="#&#205;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redoze.blogspot.com/2013/07/procv-como-procurar-em-varias-planilhas.html" TargetMode="External"/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38101</xdr:rowOff>
    </xdr:from>
    <xdr:to>
      <xdr:col>7</xdr:col>
      <xdr:colOff>400049</xdr:colOff>
      <xdr:row>5</xdr:row>
      <xdr:rowOff>304801</xdr:rowOff>
    </xdr:to>
    <xdr:sp macro="" textlink="">
      <xdr:nvSpPr>
        <xdr:cNvPr id="10" name="Retângulo de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29074" y="100965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 para planilha</a:t>
          </a:r>
        </a:p>
      </xdr:txBody>
    </xdr:sp>
    <xdr:clientData/>
  </xdr:twoCellAnchor>
  <xdr:twoCellAnchor>
    <xdr:from>
      <xdr:col>6</xdr:col>
      <xdr:colOff>19049</xdr:colOff>
      <xdr:row>6</xdr:row>
      <xdr:rowOff>38101</xdr:rowOff>
    </xdr:from>
    <xdr:to>
      <xdr:col>7</xdr:col>
      <xdr:colOff>400049</xdr:colOff>
      <xdr:row>6</xdr:row>
      <xdr:rowOff>304801</xdr:rowOff>
    </xdr:to>
    <xdr:sp macro="" textlink="">
      <xdr:nvSpPr>
        <xdr:cNvPr id="13" name="Retângulo de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029074" y="135255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 para planilha</a:t>
          </a:r>
          <a:endParaRPr lang="pt-BR" b="1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19049</xdr:colOff>
      <xdr:row>7</xdr:row>
      <xdr:rowOff>57151</xdr:rowOff>
    </xdr:from>
    <xdr:to>
      <xdr:col>7</xdr:col>
      <xdr:colOff>400049</xdr:colOff>
      <xdr:row>7</xdr:row>
      <xdr:rowOff>323851</xdr:rowOff>
    </xdr:to>
    <xdr:sp macro="" textlink="">
      <xdr:nvSpPr>
        <xdr:cNvPr id="14" name="Retângulo de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29074" y="171450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planilha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19049</xdr:colOff>
      <xdr:row>8</xdr:row>
      <xdr:rowOff>57151</xdr:rowOff>
    </xdr:from>
    <xdr:to>
      <xdr:col>7</xdr:col>
      <xdr:colOff>400049</xdr:colOff>
      <xdr:row>8</xdr:row>
      <xdr:rowOff>323851</xdr:rowOff>
    </xdr:to>
    <xdr:sp macro="" textlink="">
      <xdr:nvSpPr>
        <xdr:cNvPr id="15" name="Retângulo de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029074" y="2057401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 b="1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9</xdr:row>
      <xdr:rowOff>47626</xdr:rowOff>
    </xdr:from>
    <xdr:to>
      <xdr:col>7</xdr:col>
      <xdr:colOff>390524</xdr:colOff>
      <xdr:row>9</xdr:row>
      <xdr:rowOff>314326</xdr:rowOff>
    </xdr:to>
    <xdr:sp macro="" textlink="">
      <xdr:nvSpPr>
        <xdr:cNvPr id="16" name="Retângulo de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019549" y="239077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10</xdr:row>
      <xdr:rowOff>47626</xdr:rowOff>
    </xdr:from>
    <xdr:to>
      <xdr:col>7</xdr:col>
      <xdr:colOff>390524</xdr:colOff>
      <xdr:row>10</xdr:row>
      <xdr:rowOff>314326</xdr:rowOff>
    </xdr:to>
    <xdr:sp macro="" textlink="">
      <xdr:nvSpPr>
        <xdr:cNvPr id="17" name="Retângulo de cantos arredondados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019549" y="273367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11</xdr:row>
      <xdr:rowOff>66676</xdr:rowOff>
    </xdr:from>
    <xdr:to>
      <xdr:col>7</xdr:col>
      <xdr:colOff>390524</xdr:colOff>
      <xdr:row>11</xdr:row>
      <xdr:rowOff>333376</xdr:rowOff>
    </xdr:to>
    <xdr:sp macro="" textlink="">
      <xdr:nvSpPr>
        <xdr:cNvPr id="18" name="Retângulo de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19549" y="309562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9524</xdr:colOff>
      <xdr:row>12</xdr:row>
      <xdr:rowOff>66676</xdr:rowOff>
    </xdr:from>
    <xdr:to>
      <xdr:col>7</xdr:col>
      <xdr:colOff>390524</xdr:colOff>
      <xdr:row>12</xdr:row>
      <xdr:rowOff>333376</xdr:rowOff>
    </xdr:to>
    <xdr:sp macro="" textlink="">
      <xdr:nvSpPr>
        <xdr:cNvPr id="19" name="Retângulo de cantos arredondados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19549" y="3438526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planilha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266700</xdr:colOff>
      <xdr:row>1</xdr:row>
      <xdr:rowOff>285750</xdr:rowOff>
    </xdr:from>
    <xdr:to>
      <xdr:col>3</xdr:col>
      <xdr:colOff>647700</xdr:colOff>
      <xdr:row>4</xdr:row>
      <xdr:rowOff>333375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76250"/>
          <a:ext cx="990600" cy="990600"/>
        </a:xfrm>
        <a:prstGeom prst="round2DiagRect">
          <a:avLst>
            <a:gd name="adj1" fmla="val 16667"/>
            <a:gd name="adj2" fmla="val 0"/>
          </a:avLst>
        </a:prstGeom>
        <a:ln w="381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0</xdr:rowOff>
    </xdr:from>
    <xdr:to>
      <xdr:col>1</xdr:col>
      <xdr:colOff>635000</xdr:colOff>
      <xdr:row>17</xdr:row>
      <xdr:rowOff>95250</xdr:rowOff>
    </xdr:to>
    <xdr:cxnSp macro="">
      <xdr:nvCxnSpPr>
        <xdr:cNvPr id="2" name="Conector angul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838200" y="2914650"/>
          <a:ext cx="596900" cy="4857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6</xdr:row>
      <xdr:rowOff>127002</xdr:rowOff>
    </xdr:from>
    <xdr:to>
      <xdr:col>4</xdr:col>
      <xdr:colOff>666751</xdr:colOff>
      <xdr:row>13</xdr:row>
      <xdr:rowOff>198436</xdr:rowOff>
    </xdr:to>
    <xdr:cxnSp macro="">
      <xdr:nvCxnSpPr>
        <xdr:cNvPr id="3" name="Conector angul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2793210" y="1486695"/>
          <a:ext cx="1423984" cy="1009648"/>
        </a:xfrm>
        <a:prstGeom prst="bentConnector3">
          <a:avLst>
            <a:gd name="adj1" fmla="val 50000"/>
          </a:avLst>
        </a:prstGeom>
        <a:ln w="12700">
          <a:solidFill>
            <a:srgbClr val="007A37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451643</xdr:colOff>
      <xdr:row>10</xdr:row>
      <xdr:rowOff>183357</xdr:rowOff>
    </xdr:from>
    <xdr:to>
      <xdr:col>2</xdr:col>
      <xdr:colOff>451643</xdr:colOff>
      <xdr:row>12</xdr:row>
      <xdr:rowOff>88107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5400000">
          <a:off x="2385218" y="2250282"/>
          <a:ext cx="304800" cy="0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455544</xdr:colOff>
      <xdr:row>12</xdr:row>
      <xdr:rowOff>79375</xdr:rowOff>
    </xdr:from>
    <xdr:to>
      <xdr:col>5</xdr:col>
      <xdr:colOff>119062</xdr:colOff>
      <xdr:row>12</xdr:row>
      <xdr:rowOff>82826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2541519" y="2393950"/>
          <a:ext cx="1759018" cy="3451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111124</xdr:colOff>
      <xdr:row>12</xdr:row>
      <xdr:rowOff>87312</xdr:rowOff>
    </xdr:from>
    <xdr:to>
      <xdr:col>5</xdr:col>
      <xdr:colOff>111125</xdr:colOff>
      <xdr:row>13</xdr:row>
      <xdr:rowOff>190500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292599" y="2401887"/>
          <a:ext cx="1" cy="29368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427832</xdr:colOff>
      <xdr:row>15</xdr:row>
      <xdr:rowOff>793</xdr:rowOff>
    </xdr:from>
    <xdr:to>
      <xdr:col>0</xdr:col>
      <xdr:colOff>429420</xdr:colOff>
      <xdr:row>16</xdr:row>
      <xdr:rowOff>4321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>
          <a:off x="326849" y="3016426"/>
          <a:ext cx="203553" cy="1588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16</xdr:row>
      <xdr:rowOff>3175</xdr:rowOff>
    </xdr:from>
    <xdr:to>
      <xdr:col>4</xdr:col>
      <xdr:colOff>309562</xdr:colOff>
      <xdr:row>16</xdr:row>
      <xdr:rowOff>7937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28625" y="3117850"/>
          <a:ext cx="3224212" cy="4762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14</xdr:row>
      <xdr:rowOff>182563</xdr:rowOff>
    </xdr:from>
    <xdr:to>
      <xdr:col>4</xdr:col>
      <xdr:colOff>317504</xdr:colOff>
      <xdr:row>16</xdr:row>
      <xdr:rowOff>23814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3660775" y="2887663"/>
          <a:ext cx="4" cy="250826"/>
        </a:xfrm>
        <a:prstGeom prst="straightConnector1">
          <a:avLst/>
        </a:prstGeom>
        <a:ln w="1270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</xdr:row>
      <xdr:rowOff>38100</xdr:rowOff>
    </xdr:from>
    <xdr:to>
      <xdr:col>7</xdr:col>
      <xdr:colOff>85725</xdr:colOff>
      <xdr:row>2</xdr:row>
      <xdr:rowOff>114300</xdr:rowOff>
    </xdr:to>
    <xdr:sp macro="" textlink="">
      <xdr:nvSpPr>
        <xdr:cNvPr id="10" name="Retângulo de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210050" y="2381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5</xdr:col>
      <xdr:colOff>47625</xdr:colOff>
      <xdr:row>3</xdr:row>
      <xdr:rowOff>133350</xdr:rowOff>
    </xdr:from>
    <xdr:to>
      <xdr:col>7</xdr:col>
      <xdr:colOff>104775</xdr:colOff>
      <xdr:row>5</xdr:row>
      <xdr:rowOff>19050</xdr:rowOff>
    </xdr:to>
    <xdr:sp macro="" textlink="">
      <xdr:nvSpPr>
        <xdr:cNvPr id="11" name="Retângulo de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229100" y="7143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9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24802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790575</xdr:colOff>
      <xdr:row>9</xdr:row>
      <xdr:rowOff>104775</xdr:rowOff>
    </xdr:from>
    <xdr:to>
      <xdr:col>2</xdr:col>
      <xdr:colOff>190500</xdr:colOff>
      <xdr:row>9</xdr:row>
      <xdr:rowOff>104776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714500" y="1838325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</xdr:rowOff>
    </xdr:from>
    <xdr:to>
      <xdr:col>4</xdr:col>
      <xdr:colOff>104775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300000" flipH="1" flipV="1">
          <a:off x="2914650" y="1933577"/>
          <a:ext cx="19050" cy="228598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9525</xdr:rowOff>
    </xdr:from>
    <xdr:to>
      <xdr:col>4</xdr:col>
      <xdr:colOff>85725</xdr:colOff>
      <xdr:row>11</xdr:row>
      <xdr:rowOff>28575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28625" y="1943100"/>
          <a:ext cx="2486025" cy="209550"/>
        </a:xfrm>
        <a:prstGeom prst="bentConnector3">
          <a:avLst>
            <a:gd name="adj1" fmla="val -191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914400</xdr:colOff>
      <xdr:row>4</xdr:row>
      <xdr:rowOff>9525</xdr:rowOff>
    </xdr:from>
    <xdr:to>
      <xdr:col>4</xdr:col>
      <xdr:colOff>368591</xdr:colOff>
      <xdr:row>9</xdr:row>
      <xdr:rowOff>0</xdr:rowOff>
    </xdr:to>
    <xdr:cxnSp macro="">
      <xdr:nvCxnSpPr>
        <xdr:cNvPr id="6" name="Conector angulad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914400" y="781050"/>
          <a:ext cx="2283116" cy="952500"/>
        </a:xfrm>
        <a:prstGeom prst="bentConnector3">
          <a:avLst>
            <a:gd name="adj1" fmla="val 100063"/>
          </a:avLst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10</xdr:row>
      <xdr:rowOff>47625</xdr:rowOff>
    </xdr:from>
    <xdr:to>
      <xdr:col>9</xdr:col>
      <xdr:colOff>142875</xdr:colOff>
      <xdr:row>11</xdr:row>
      <xdr:rowOff>123825</xdr:rowOff>
    </xdr:to>
    <xdr:sp macro="" textlink="">
      <xdr:nvSpPr>
        <xdr:cNvPr id="8" name="Retângulo de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924425" y="20002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6</xdr:col>
      <xdr:colOff>638175</xdr:colOff>
      <xdr:row>12</xdr:row>
      <xdr:rowOff>104775</xdr:rowOff>
    </xdr:from>
    <xdr:to>
      <xdr:col>9</xdr:col>
      <xdr:colOff>142875</xdr:colOff>
      <xdr:row>13</xdr:row>
      <xdr:rowOff>180975</xdr:rowOff>
    </xdr:to>
    <xdr:sp macro="" textlink="">
      <xdr:nvSpPr>
        <xdr:cNvPr id="9" name="Retângulo de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24425" y="243840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142875</xdr:rowOff>
    </xdr:from>
    <xdr:to>
      <xdr:col>2</xdr:col>
      <xdr:colOff>161925</xdr:colOff>
      <xdr:row>12</xdr:row>
      <xdr:rowOff>142875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43100" y="22860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8</xdr:row>
      <xdr:rowOff>1</xdr:rowOff>
    </xdr:from>
    <xdr:to>
      <xdr:col>3</xdr:col>
      <xdr:colOff>609602</xdr:colOff>
      <xdr:row>9</xdr:row>
      <xdr:rowOff>145382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781426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9</xdr:row>
      <xdr:rowOff>142875</xdr:rowOff>
    </xdr:from>
    <xdr:to>
      <xdr:col>3</xdr:col>
      <xdr:colOff>619125</xdr:colOff>
      <xdr:row>9</xdr:row>
      <xdr:rowOff>142875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2914650" y="1657350"/>
          <a:ext cx="87630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514351</xdr:colOff>
      <xdr:row>26</xdr:row>
      <xdr:rowOff>1</xdr:rowOff>
    </xdr:from>
    <xdr:to>
      <xdr:col>0</xdr:col>
      <xdr:colOff>514352</xdr:colOff>
      <xdr:row>27</xdr:row>
      <xdr:rowOff>145382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V="1">
          <a:off x="514351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29</xdr:row>
      <xdr:rowOff>152400</xdr:rowOff>
    </xdr:from>
    <xdr:to>
      <xdr:col>2</xdr:col>
      <xdr:colOff>161925</xdr:colOff>
      <xdr:row>29</xdr:row>
      <xdr:rowOff>152400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27</xdr:row>
      <xdr:rowOff>142875</xdr:rowOff>
    </xdr:from>
    <xdr:to>
      <xdr:col>2</xdr:col>
      <xdr:colOff>904875</xdr:colOff>
      <xdr:row>29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27</xdr:row>
      <xdr:rowOff>142875</xdr:rowOff>
    </xdr:from>
    <xdr:to>
      <xdr:col>2</xdr:col>
      <xdr:colOff>914400</xdr:colOff>
      <xdr:row>27</xdr:row>
      <xdr:rowOff>142875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514350" y="1657350"/>
          <a:ext cx="24193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27</xdr:row>
      <xdr:rowOff>38100</xdr:rowOff>
    </xdr:from>
    <xdr:to>
      <xdr:col>3</xdr:col>
      <xdr:colOff>1009650</xdr:colOff>
      <xdr:row>27</xdr:row>
      <xdr:rowOff>38100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27</xdr:row>
      <xdr:rowOff>28575</xdr:rowOff>
    </xdr:from>
    <xdr:to>
      <xdr:col>3</xdr:col>
      <xdr:colOff>1000125</xdr:colOff>
      <xdr:row>29</xdr:row>
      <xdr:rowOff>47625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26</xdr:row>
      <xdr:rowOff>0</xdr:rowOff>
    </xdr:from>
    <xdr:to>
      <xdr:col>1</xdr:col>
      <xdr:colOff>685800</xdr:colOff>
      <xdr:row>27</xdr:row>
      <xdr:rowOff>47625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28</xdr:row>
      <xdr:rowOff>105834</xdr:rowOff>
    </xdr:from>
    <xdr:to>
      <xdr:col>3</xdr:col>
      <xdr:colOff>714375</xdr:colOff>
      <xdr:row>29</xdr:row>
      <xdr:rowOff>47626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28</xdr:row>
      <xdr:rowOff>118533</xdr:rowOff>
    </xdr:from>
    <xdr:to>
      <xdr:col>3</xdr:col>
      <xdr:colOff>714375</xdr:colOff>
      <xdr:row>28</xdr:row>
      <xdr:rowOff>118533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</xdr:row>
      <xdr:rowOff>85725</xdr:rowOff>
    </xdr:from>
    <xdr:to>
      <xdr:col>7</xdr:col>
      <xdr:colOff>314325</xdr:colOff>
      <xdr:row>2</xdr:row>
      <xdr:rowOff>152400</xdr:rowOff>
    </xdr:to>
    <xdr:sp macro="" textlink="">
      <xdr:nvSpPr>
        <xdr:cNvPr id="21" name="Retângulo de cantos arredondados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076825" y="2857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5</xdr:col>
      <xdr:colOff>114300</xdr:colOff>
      <xdr:row>3</xdr:row>
      <xdr:rowOff>123825</xdr:rowOff>
    </xdr:from>
    <xdr:to>
      <xdr:col>7</xdr:col>
      <xdr:colOff>314325</xdr:colOff>
      <xdr:row>5</xdr:row>
      <xdr:rowOff>9525</xdr:rowOff>
    </xdr:to>
    <xdr:sp macro="" textlink="">
      <xdr:nvSpPr>
        <xdr:cNvPr id="22" name="Retângulo de cantos arredondados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5076825" y="7143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171450</xdr:rowOff>
    </xdr:from>
    <xdr:to>
      <xdr:col>10</xdr:col>
      <xdr:colOff>38100</xdr:colOff>
      <xdr:row>1</xdr:row>
      <xdr:rowOff>114300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514975" y="1714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7</xdr:col>
      <xdr:colOff>447675</xdr:colOff>
      <xdr:row>2</xdr:row>
      <xdr:rowOff>114300</xdr:rowOff>
    </xdr:from>
    <xdr:to>
      <xdr:col>10</xdr:col>
      <xdr:colOff>38100</xdr:colOff>
      <xdr:row>4</xdr:row>
      <xdr:rowOff>0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514975" y="6286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123825</xdr:rowOff>
    </xdr:from>
    <xdr:to>
      <xdr:col>6</xdr:col>
      <xdr:colOff>438150</xdr:colOff>
      <xdr:row>2</xdr:row>
      <xdr:rowOff>9525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705350" y="1238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238125</xdr:colOff>
      <xdr:row>2</xdr:row>
      <xdr:rowOff>180975</xdr:rowOff>
    </xdr:from>
    <xdr:to>
      <xdr:col>6</xdr:col>
      <xdr:colOff>438150</xdr:colOff>
      <xdr:row>4</xdr:row>
      <xdr:rowOff>66675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705350" y="5619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66675</xdr:rowOff>
    </xdr:from>
    <xdr:to>
      <xdr:col>5</xdr:col>
      <xdr:colOff>533400</xdr:colOff>
      <xdr:row>4</xdr:row>
      <xdr:rowOff>142875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448050" y="6381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66675</xdr:colOff>
      <xdr:row>5</xdr:row>
      <xdr:rowOff>161925</xdr:rowOff>
    </xdr:from>
    <xdr:to>
      <xdr:col>5</xdr:col>
      <xdr:colOff>533400</xdr:colOff>
      <xdr:row>7</xdr:row>
      <xdr:rowOff>47625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448050" y="11144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8</xdr:row>
      <xdr:rowOff>171450</xdr:rowOff>
    </xdr:from>
    <xdr:to>
      <xdr:col>5</xdr:col>
      <xdr:colOff>552450</xdr:colOff>
      <xdr:row>10</xdr:row>
      <xdr:rowOff>57150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857625" y="16954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4</xdr:col>
      <xdr:colOff>400050</xdr:colOff>
      <xdr:row>11</xdr:row>
      <xdr:rowOff>85725</xdr:rowOff>
    </xdr:from>
    <xdr:to>
      <xdr:col>5</xdr:col>
      <xdr:colOff>552450</xdr:colOff>
      <xdr:row>12</xdr:row>
      <xdr:rowOff>161925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857625" y="218122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104775</xdr:rowOff>
    </xdr:from>
    <xdr:to>
      <xdr:col>5</xdr:col>
      <xdr:colOff>504825</xdr:colOff>
      <xdr:row>1</xdr:row>
      <xdr:rowOff>114300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591050" y="104775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VOLTAR</a:t>
          </a:r>
        </a:p>
      </xdr:txBody>
    </xdr:sp>
    <xdr:clientData/>
  </xdr:twoCellAnchor>
  <xdr:twoCellAnchor>
    <xdr:from>
      <xdr:col>3</xdr:col>
      <xdr:colOff>314325</xdr:colOff>
      <xdr:row>2</xdr:row>
      <xdr:rowOff>142875</xdr:rowOff>
    </xdr:from>
    <xdr:to>
      <xdr:col>5</xdr:col>
      <xdr:colOff>514350</xdr:colOff>
      <xdr:row>4</xdr:row>
      <xdr:rowOff>28575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600575" y="590550"/>
          <a:ext cx="1419225" cy="266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Ir</a:t>
          </a:r>
          <a:r>
            <a:rPr lang="pt-BR" sz="1100" b="1" baseline="0">
              <a:solidFill>
                <a:sysClr val="windowText" lastClr="000000"/>
              </a:solidFill>
            </a:rPr>
            <a:t> para este Tutorial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1:A7" totalsRowShown="0" headerRowDxfId="21" dataDxfId="20" tableBorderDxfId="19" headerRowCellStyle="Hyperlink 2">
  <tableColumns count="1">
    <tableColumn id="1" name="FRUTAS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ela14" displayName="Tabela14" ref="A1:G7" totalsRowShown="0" headerRowDxfId="17">
  <tableColumns count="7">
    <tableColumn id="1" name="Data" dataDxfId="16"/>
    <tableColumn id="2" name="Região"/>
    <tableColumn id="3" name="Vendedor"/>
    <tableColumn id="4" name="Qtde"/>
    <tableColumn id="5" name="Valor_x000a_ Unit (R$)"/>
    <tableColumn id="6" name="Total (R$)" dataDxfId="15">
      <calculatedColumnFormula>E2*D2</calculatedColumnFormula>
    </tableColumn>
    <tableColumn id="7" name="Comissão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2" displayName="Tabela2" ref="A12:G18" totalsRowShown="0" headerRowDxfId="13">
  <tableColumns count="7">
    <tableColumn id="1" name="Data" dataDxfId="12"/>
    <tableColumn id="2" name="Região"/>
    <tableColumn id="3" name="Vendedor"/>
    <tableColumn id="4" name="Qtde"/>
    <tableColumn id="5" name="Valor_x000a_ Unit (R$)"/>
    <tableColumn id="6" name="Total (R$)" dataDxfId="11">
      <calculatedColumnFormula>E13*D13</calculatedColumnFormula>
    </tableColumn>
    <tableColumn id="7" name="Comissão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B6" totalsRowShown="0" headerRowDxfId="9" dataDxfId="8">
  <tableColumns count="2">
    <tableColumn id="1" name="COD" dataDxfId="7"/>
    <tableColumn id="2" name="DESCRIÇÃO" dataDxfId="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6" name="Tabela17" displayName="Tabela17" ref="A10:D16" totalsRowShown="0" headerRowDxfId="5" dataDxfId="4">
  <tableColumns count="4">
    <tableColumn id="1" name="DATA" dataDxfId="3"/>
    <tableColumn id="2" name="VALOR NF" dataDxfId="2"/>
    <tableColumn id="3" name="FRETE" dataDxfId="1"/>
    <tableColumn id="4" name="%" dataDxfId="0">
      <calculatedColumnFormula>IFERROR(C11/B11,"")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1" sqref="C1"/>
    </sheetView>
  </sheetViews>
  <sheetFormatPr defaultRowHeight="15" x14ac:dyDescent="0.25"/>
  <cols>
    <col min="1" max="2" width="1.28515625" style="1" customWidth="1"/>
    <col min="3" max="3" width="9.140625" style="1"/>
    <col min="4" max="4" width="28.5703125" style="1" customWidth="1"/>
    <col min="5" max="5" width="10.7109375" style="1" customWidth="1"/>
    <col min="6" max="6" width="9.140625" style="1"/>
    <col min="7" max="7" width="15.5703125" style="1" customWidth="1"/>
    <col min="8" max="8" width="13.5703125" style="1" customWidth="1"/>
  </cols>
  <sheetData>
    <row r="2" spans="1:8" ht="24.75" customHeight="1" x14ac:dyDescent="0.25">
      <c r="A2" s="14"/>
      <c r="B2" s="15"/>
      <c r="C2" s="144"/>
      <c r="D2" s="145"/>
      <c r="E2" s="145"/>
      <c r="F2" s="145"/>
      <c r="G2" s="145"/>
      <c r="H2" s="146"/>
    </row>
    <row r="3" spans="1:8" ht="24.75" customHeight="1" x14ac:dyDescent="0.45">
      <c r="A3" s="14"/>
      <c r="B3" s="15"/>
      <c r="C3" s="147"/>
      <c r="D3" s="151" t="s">
        <v>8</v>
      </c>
      <c r="E3" s="151"/>
      <c r="F3" s="151"/>
      <c r="G3" s="151"/>
      <c r="H3" s="152"/>
    </row>
    <row r="4" spans="1:8" ht="24.75" customHeight="1" x14ac:dyDescent="0.25">
      <c r="C4" s="148"/>
      <c r="D4" s="149"/>
      <c r="E4" s="149"/>
      <c r="F4" s="149"/>
      <c r="G4" s="149"/>
      <c r="H4" s="150"/>
    </row>
    <row r="5" spans="1:8" ht="40.5" customHeight="1" x14ac:dyDescent="0.25">
      <c r="C5" s="140"/>
      <c r="D5" s="141"/>
      <c r="E5" s="142"/>
      <c r="F5" s="142"/>
      <c r="G5" s="142"/>
      <c r="H5" s="143"/>
    </row>
    <row r="6" spans="1:8" ht="27" customHeight="1" x14ac:dyDescent="0.25">
      <c r="B6" s="2"/>
      <c r="C6" s="3"/>
      <c r="D6" s="13" t="s">
        <v>0</v>
      </c>
      <c r="E6" s="4"/>
      <c r="F6" s="5"/>
      <c r="G6" s="6"/>
      <c r="H6" s="7"/>
    </row>
    <row r="7" spans="1:8" ht="27" customHeight="1" x14ac:dyDescent="0.25">
      <c r="B7" s="2"/>
      <c r="C7" s="3"/>
      <c r="D7" s="13" t="s">
        <v>1</v>
      </c>
      <c r="E7" s="4"/>
      <c r="F7" s="5"/>
      <c r="G7" s="6"/>
      <c r="H7" s="7"/>
    </row>
    <row r="8" spans="1:8" ht="27" customHeight="1" x14ac:dyDescent="0.25">
      <c r="B8" s="2"/>
      <c r="C8" s="3"/>
      <c r="D8" s="13" t="s">
        <v>2</v>
      </c>
      <c r="E8" s="4"/>
      <c r="F8" s="5"/>
      <c r="G8" s="6"/>
      <c r="H8" s="7"/>
    </row>
    <row r="9" spans="1:8" ht="27" customHeight="1" x14ac:dyDescent="0.25">
      <c r="B9" s="2"/>
      <c r="C9" s="3"/>
      <c r="D9" s="13" t="s">
        <v>3</v>
      </c>
      <c r="E9" s="4"/>
      <c r="F9" s="5"/>
      <c r="G9" s="6"/>
      <c r="H9" s="7"/>
    </row>
    <row r="10" spans="1:8" ht="27" customHeight="1" x14ac:dyDescent="0.25">
      <c r="B10" s="2"/>
      <c r="C10" s="3"/>
      <c r="D10" s="13" t="s">
        <v>4</v>
      </c>
      <c r="E10" s="4"/>
      <c r="F10" s="5"/>
      <c r="G10" s="6"/>
      <c r="H10" s="7"/>
    </row>
    <row r="11" spans="1:8" ht="27" customHeight="1" x14ac:dyDescent="0.25">
      <c r="B11" s="2"/>
      <c r="C11" s="3"/>
      <c r="D11" s="13" t="s">
        <v>5</v>
      </c>
      <c r="E11" s="4"/>
      <c r="F11" s="5"/>
      <c r="G11" s="6"/>
      <c r="H11" s="7"/>
    </row>
    <row r="12" spans="1:8" ht="27" customHeight="1" x14ac:dyDescent="0.25">
      <c r="B12" s="2"/>
      <c r="C12" s="3"/>
      <c r="D12" s="13" t="s">
        <v>6</v>
      </c>
      <c r="E12" s="4"/>
      <c r="F12" s="5"/>
      <c r="G12" s="6"/>
      <c r="H12" s="7"/>
    </row>
    <row r="13" spans="1:8" ht="27" customHeight="1" x14ac:dyDescent="0.25">
      <c r="B13" s="2"/>
      <c r="C13" s="3"/>
      <c r="D13" s="13" t="s">
        <v>7</v>
      </c>
      <c r="E13" s="4"/>
      <c r="F13" s="5"/>
      <c r="G13" s="6"/>
      <c r="H13" s="7"/>
    </row>
    <row r="14" spans="1:8" ht="27" customHeight="1" x14ac:dyDescent="0.25">
      <c r="B14" s="2"/>
      <c r="C14" s="8"/>
      <c r="D14" s="9"/>
      <c r="E14" s="9"/>
      <c r="F14" s="10"/>
      <c r="G14" s="11"/>
      <c r="H14" s="12"/>
    </row>
  </sheetData>
  <mergeCells count="1">
    <mergeCell ref="D3:H3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1" max="1" width="10.28515625" customWidth="1"/>
    <col min="2" max="2" width="45.42578125" customWidth="1"/>
    <col min="3" max="3" width="12.140625" customWidth="1"/>
  </cols>
  <sheetData>
    <row r="1" spans="1:3" x14ac:dyDescent="0.25">
      <c r="A1" s="134" t="s">
        <v>32</v>
      </c>
      <c r="B1" s="134" t="s">
        <v>33</v>
      </c>
      <c r="C1" s="134" t="s">
        <v>120</v>
      </c>
    </row>
    <row r="2" spans="1:3" x14ac:dyDescent="0.25">
      <c r="A2" s="135" t="s">
        <v>121</v>
      </c>
      <c r="B2" s="135" t="s">
        <v>124</v>
      </c>
      <c r="C2" s="136">
        <v>17.600000000000001</v>
      </c>
    </row>
    <row r="3" spans="1:3" x14ac:dyDescent="0.25">
      <c r="A3" s="135" t="s">
        <v>125</v>
      </c>
      <c r="B3" s="135" t="s">
        <v>126</v>
      </c>
      <c r="C3" s="136">
        <v>19</v>
      </c>
    </row>
    <row r="4" spans="1:3" x14ac:dyDescent="0.25">
      <c r="A4" s="135" t="s">
        <v>127</v>
      </c>
      <c r="B4" s="137" t="s">
        <v>128</v>
      </c>
      <c r="C4" s="138">
        <v>19</v>
      </c>
    </row>
    <row r="5" spans="1:3" x14ac:dyDescent="0.25">
      <c r="A5" s="135" t="s">
        <v>129</v>
      </c>
      <c r="B5" s="137" t="s">
        <v>130</v>
      </c>
      <c r="C5" s="138">
        <v>15</v>
      </c>
    </row>
    <row r="6" spans="1:3" x14ac:dyDescent="0.25">
      <c r="A6" s="135" t="s">
        <v>131</v>
      </c>
      <c r="B6" s="137" t="s">
        <v>132</v>
      </c>
      <c r="C6" s="138">
        <v>2.9</v>
      </c>
    </row>
    <row r="7" spans="1:3" x14ac:dyDescent="0.25">
      <c r="A7" s="135" t="s">
        <v>133</v>
      </c>
      <c r="B7" s="137" t="s">
        <v>134</v>
      </c>
      <c r="C7" s="138">
        <v>9</v>
      </c>
    </row>
    <row r="8" spans="1:3" x14ac:dyDescent="0.25">
      <c r="A8" s="135" t="s">
        <v>135</v>
      </c>
      <c r="B8" s="137" t="s">
        <v>136</v>
      </c>
      <c r="C8" s="138">
        <v>17.600000000000001</v>
      </c>
    </row>
    <row r="9" spans="1:3" x14ac:dyDescent="0.25">
      <c r="A9" s="135" t="s">
        <v>137</v>
      </c>
      <c r="B9" s="137" t="s">
        <v>138</v>
      </c>
      <c r="C9" s="138">
        <v>26</v>
      </c>
    </row>
    <row r="10" spans="1:3" x14ac:dyDescent="0.25">
      <c r="A10" s="135" t="s">
        <v>139</v>
      </c>
      <c r="B10" s="137" t="s">
        <v>140</v>
      </c>
      <c r="C10" s="138">
        <v>12</v>
      </c>
    </row>
    <row r="11" spans="1:3" x14ac:dyDescent="0.25">
      <c r="A11" s="135" t="s">
        <v>141</v>
      </c>
      <c r="B11" s="137" t="s">
        <v>142</v>
      </c>
      <c r="C11" s="138">
        <v>12</v>
      </c>
    </row>
    <row r="12" spans="1:3" x14ac:dyDescent="0.25">
      <c r="B12" s="139"/>
      <c r="C12" s="72"/>
    </row>
    <row r="13" spans="1:3" x14ac:dyDescent="0.25">
      <c r="C13" s="72"/>
    </row>
    <row r="14" spans="1:3" x14ac:dyDescent="0.25">
      <c r="C14" s="7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5" x14ac:dyDescent="0.25"/>
  <cols>
    <col min="1" max="1" width="12.28515625" customWidth="1"/>
    <col min="2" max="2" width="39.85546875" customWidth="1"/>
    <col min="3" max="3" width="13.28515625" customWidth="1"/>
  </cols>
  <sheetData>
    <row r="1" spans="1:3" x14ac:dyDescent="0.25">
      <c r="A1" s="134" t="s">
        <v>32</v>
      </c>
      <c r="B1" s="134" t="s">
        <v>33</v>
      </c>
      <c r="C1" s="134" t="s">
        <v>11</v>
      </c>
    </row>
    <row r="2" spans="1:3" x14ac:dyDescent="0.25">
      <c r="A2" s="135" t="s">
        <v>143</v>
      </c>
      <c r="B2" s="135" t="s">
        <v>144</v>
      </c>
      <c r="C2" s="136">
        <v>3.5</v>
      </c>
    </row>
    <row r="3" spans="1:3" x14ac:dyDescent="0.25">
      <c r="A3" s="135" t="s">
        <v>145</v>
      </c>
      <c r="B3" s="135" t="s">
        <v>146</v>
      </c>
      <c r="C3" s="136">
        <v>5</v>
      </c>
    </row>
    <row r="4" spans="1:3" x14ac:dyDescent="0.25">
      <c r="A4" s="135" t="s">
        <v>147</v>
      </c>
      <c r="B4" s="135" t="s">
        <v>148</v>
      </c>
      <c r="C4" s="136">
        <v>5</v>
      </c>
    </row>
    <row r="5" spans="1:3" x14ac:dyDescent="0.25">
      <c r="A5" s="135" t="s">
        <v>149</v>
      </c>
      <c r="B5" s="135" t="s">
        <v>150</v>
      </c>
      <c r="C5" s="136">
        <v>5</v>
      </c>
    </row>
    <row r="6" spans="1:3" x14ac:dyDescent="0.25">
      <c r="A6" s="135" t="s">
        <v>123</v>
      </c>
      <c r="B6" s="135" t="s">
        <v>151</v>
      </c>
      <c r="C6" s="136">
        <v>5</v>
      </c>
    </row>
    <row r="7" spans="1:3" x14ac:dyDescent="0.25">
      <c r="A7" s="135" t="s">
        <v>152</v>
      </c>
      <c r="B7" s="135" t="s">
        <v>153</v>
      </c>
      <c r="C7" s="136">
        <v>5</v>
      </c>
    </row>
    <row r="8" spans="1:3" x14ac:dyDescent="0.25">
      <c r="A8" s="135" t="s">
        <v>154</v>
      </c>
      <c r="B8" s="135" t="s">
        <v>155</v>
      </c>
      <c r="C8" s="136">
        <v>7.5</v>
      </c>
    </row>
    <row r="9" spans="1:3" x14ac:dyDescent="0.25">
      <c r="A9" s="135" t="s">
        <v>156</v>
      </c>
      <c r="B9" s="135" t="s">
        <v>157</v>
      </c>
      <c r="C9" s="136">
        <v>7.5</v>
      </c>
    </row>
    <row r="10" spans="1:3" x14ac:dyDescent="0.25">
      <c r="A10" s="135" t="s">
        <v>158</v>
      </c>
      <c r="B10" s="135" t="s">
        <v>159</v>
      </c>
      <c r="C10" s="136">
        <v>7.5</v>
      </c>
    </row>
    <row r="11" spans="1:3" x14ac:dyDescent="0.25">
      <c r="A11" s="135" t="s">
        <v>122</v>
      </c>
      <c r="B11" s="135" t="s">
        <v>160</v>
      </c>
      <c r="C11" s="136">
        <v>7.5</v>
      </c>
    </row>
    <row r="12" spans="1:3" x14ac:dyDescent="0.25">
      <c r="C12" s="72"/>
    </row>
    <row r="13" spans="1:3" x14ac:dyDescent="0.25">
      <c r="C13" s="72"/>
    </row>
    <row r="14" spans="1:3" x14ac:dyDescent="0.25">
      <c r="C14" s="72"/>
    </row>
    <row r="15" spans="1:3" x14ac:dyDescent="0.25">
      <c r="C15" s="72"/>
    </row>
    <row r="16" spans="1:3" x14ac:dyDescent="0.25">
      <c r="C16" s="7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0" sqref="C10"/>
    </sheetView>
  </sheetViews>
  <sheetFormatPr defaultRowHeight="15" x14ac:dyDescent="0.25"/>
  <cols>
    <col min="1" max="1" width="11" customWidth="1"/>
    <col min="2" max="2" width="42.28515625" customWidth="1"/>
    <col min="3" max="3" width="11.5703125" customWidth="1"/>
  </cols>
  <sheetData>
    <row r="1" spans="1:3" x14ac:dyDescent="0.25">
      <c r="A1" s="134" t="s">
        <v>32</v>
      </c>
      <c r="B1" s="134" t="s">
        <v>33</v>
      </c>
      <c r="C1" s="134" t="s">
        <v>11</v>
      </c>
    </row>
    <row r="2" spans="1:3" x14ac:dyDescent="0.25">
      <c r="A2" s="135" t="s">
        <v>161</v>
      </c>
      <c r="B2" s="135" t="s">
        <v>162</v>
      </c>
      <c r="C2" s="136">
        <v>26</v>
      </c>
    </row>
    <row r="3" spans="1:3" x14ac:dyDescent="0.25">
      <c r="A3" s="135" t="s">
        <v>163</v>
      </c>
      <c r="B3" s="135" t="s">
        <v>164</v>
      </c>
      <c r="C3" s="136">
        <v>26</v>
      </c>
    </row>
    <row r="4" spans="1:3" x14ac:dyDescent="0.25">
      <c r="A4" s="135" t="s">
        <v>165</v>
      </c>
      <c r="B4" s="135" t="s">
        <v>166</v>
      </c>
      <c r="C4" s="136">
        <v>33</v>
      </c>
    </row>
    <row r="5" spans="1:3" x14ac:dyDescent="0.25">
      <c r="A5" s="135" t="s">
        <v>167</v>
      </c>
      <c r="B5" s="135" t="s">
        <v>168</v>
      </c>
      <c r="C5" s="136">
        <v>58</v>
      </c>
    </row>
    <row r="6" spans="1:3" x14ac:dyDescent="0.25">
      <c r="A6" s="135" t="s">
        <v>169</v>
      </c>
      <c r="B6" s="135" t="s">
        <v>170</v>
      </c>
      <c r="C6" s="136">
        <v>95</v>
      </c>
    </row>
    <row r="7" spans="1:3" x14ac:dyDescent="0.25">
      <c r="A7" s="135" t="s">
        <v>171</v>
      </c>
      <c r="B7" s="135" t="s">
        <v>172</v>
      </c>
      <c r="C7" s="136">
        <v>44</v>
      </c>
    </row>
    <row r="8" spans="1:3" x14ac:dyDescent="0.25">
      <c r="A8" s="135" t="s">
        <v>173</v>
      </c>
      <c r="B8" s="135" t="s">
        <v>174</v>
      </c>
      <c r="C8" s="136">
        <v>61</v>
      </c>
    </row>
    <row r="9" spans="1:3" x14ac:dyDescent="0.25">
      <c r="A9" s="135" t="s">
        <v>175</v>
      </c>
      <c r="B9" s="135" t="s">
        <v>176</v>
      </c>
      <c r="C9" s="136">
        <v>19.5</v>
      </c>
    </row>
    <row r="10" spans="1:3" x14ac:dyDescent="0.25">
      <c r="A10" s="135" t="s">
        <v>177</v>
      </c>
      <c r="B10" s="135" t="s">
        <v>178</v>
      </c>
      <c r="C10" s="136">
        <v>44</v>
      </c>
    </row>
    <row r="11" spans="1:3" x14ac:dyDescent="0.25">
      <c r="A11" s="135" t="s">
        <v>179</v>
      </c>
      <c r="B11" s="135" t="s">
        <v>180</v>
      </c>
      <c r="C11" s="136">
        <v>50.5</v>
      </c>
    </row>
    <row r="12" spans="1:3" x14ac:dyDescent="0.25">
      <c r="B12" s="139"/>
      <c r="C12" s="72"/>
    </row>
    <row r="13" spans="1:3" x14ac:dyDescent="0.25">
      <c r="B13" s="139"/>
      <c r="C13" s="72"/>
    </row>
    <row r="14" spans="1:3" x14ac:dyDescent="0.25">
      <c r="B14" s="139"/>
      <c r="C14" s="72"/>
    </row>
    <row r="15" spans="1:3" x14ac:dyDescent="0.25">
      <c r="B15" s="139"/>
      <c r="C15" s="72"/>
    </row>
    <row r="16" spans="1:3" x14ac:dyDescent="0.25">
      <c r="B16" s="139"/>
      <c r="C16" s="72"/>
    </row>
    <row r="17" spans="2:3" x14ac:dyDescent="0.25">
      <c r="B17" s="139"/>
      <c r="C17" s="72"/>
    </row>
    <row r="18" spans="2:3" x14ac:dyDescent="0.25">
      <c r="B18" s="13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J14" sqref="J14"/>
    </sheetView>
  </sheetViews>
  <sheetFormatPr defaultRowHeight="15" x14ac:dyDescent="0.25"/>
  <cols>
    <col min="1" max="1" width="12" customWidth="1"/>
    <col min="2" max="2" width="19.28515625" customWidth="1"/>
    <col min="3" max="3" width="13.7109375" customWidth="1"/>
    <col min="4" max="4" width="5.140625" customWidth="1"/>
    <col min="5" max="5" width="12.5703125" customWidth="1"/>
    <col min="6" max="6" width="11.28515625" customWidth="1"/>
  </cols>
  <sheetData>
    <row r="1" spans="1:4" ht="15.75" thickTop="1" x14ac:dyDescent="0.25">
      <c r="A1" s="16" t="s">
        <v>9</v>
      </c>
      <c r="B1" s="17" t="s">
        <v>10</v>
      </c>
      <c r="C1" s="18" t="s">
        <v>11</v>
      </c>
    </row>
    <row r="2" spans="1:4" x14ac:dyDescent="0.25">
      <c r="A2" s="19" t="s">
        <v>12</v>
      </c>
      <c r="B2" s="20" t="s">
        <v>13</v>
      </c>
      <c r="C2" s="21">
        <v>2</v>
      </c>
    </row>
    <row r="3" spans="1:4" x14ac:dyDescent="0.25">
      <c r="A3" s="19" t="s">
        <v>14</v>
      </c>
      <c r="B3" s="20" t="s">
        <v>15</v>
      </c>
      <c r="C3" s="21">
        <v>3</v>
      </c>
    </row>
    <row r="4" spans="1:4" x14ac:dyDescent="0.25">
      <c r="A4" s="19" t="s">
        <v>16</v>
      </c>
      <c r="B4" s="20" t="s">
        <v>17</v>
      </c>
      <c r="C4" s="21">
        <v>5</v>
      </c>
    </row>
    <row r="5" spans="1:4" x14ac:dyDescent="0.25">
      <c r="A5" s="19" t="s">
        <v>18</v>
      </c>
      <c r="B5" s="20" t="s">
        <v>19</v>
      </c>
      <c r="C5" s="21">
        <v>6</v>
      </c>
    </row>
    <row r="6" spans="1:4" x14ac:dyDescent="0.25">
      <c r="A6" s="19" t="s">
        <v>20</v>
      </c>
      <c r="B6" s="20" t="s">
        <v>21</v>
      </c>
      <c r="C6" s="21">
        <v>7</v>
      </c>
    </row>
    <row r="7" spans="1:4" x14ac:dyDescent="0.25">
      <c r="A7" s="19" t="s">
        <v>22</v>
      </c>
      <c r="B7" s="20" t="s">
        <v>23</v>
      </c>
      <c r="C7" s="21">
        <v>8</v>
      </c>
    </row>
    <row r="8" spans="1:4" x14ac:dyDescent="0.25">
      <c r="A8" s="19" t="s">
        <v>24</v>
      </c>
      <c r="B8" s="20" t="s">
        <v>25</v>
      </c>
      <c r="C8" s="21">
        <v>10</v>
      </c>
    </row>
    <row r="9" spans="1:4" x14ac:dyDescent="0.25">
      <c r="A9" s="19" t="s">
        <v>26</v>
      </c>
      <c r="B9" s="20" t="s">
        <v>27</v>
      </c>
      <c r="C9" s="21">
        <v>9</v>
      </c>
    </row>
    <row r="10" spans="1:4" x14ac:dyDescent="0.25">
      <c r="A10" s="19" t="s">
        <v>28</v>
      </c>
      <c r="B10" s="20" t="s">
        <v>29</v>
      </c>
      <c r="C10" s="21">
        <v>1</v>
      </c>
    </row>
    <row r="11" spans="1:4" ht="15.75" thickBot="1" x14ac:dyDescent="0.3">
      <c r="A11" s="22" t="s">
        <v>30</v>
      </c>
      <c r="B11" s="23" t="s">
        <v>31</v>
      </c>
      <c r="C11" s="24">
        <v>4</v>
      </c>
    </row>
    <row r="12" spans="1:4" ht="15.75" thickTop="1" x14ac:dyDescent="0.25"/>
    <row r="14" spans="1:4" ht="15.75" thickBot="1" x14ac:dyDescent="0.3">
      <c r="A14" s="25" t="s">
        <v>32</v>
      </c>
      <c r="B14" s="26" t="s">
        <v>33</v>
      </c>
      <c r="C14" s="26" t="s">
        <v>11</v>
      </c>
    </row>
    <row r="15" spans="1:4" ht="16.5" thickTop="1" thickBot="1" x14ac:dyDescent="0.3">
      <c r="A15" s="27" t="s">
        <v>14</v>
      </c>
      <c r="B15" s="28" t="str">
        <f>VLOOKUP(A15,A1:C11,2,0)</f>
        <v>PRODUTO 2</v>
      </c>
      <c r="C15" s="29">
        <f>VLOOKUP(A15,A1:C11,3,0)</f>
        <v>3</v>
      </c>
      <c r="D15" s="30" t="s">
        <v>34</v>
      </c>
    </row>
    <row r="16" spans="1:4" ht="15.75" thickTop="1" x14ac:dyDescent="0.25"/>
    <row r="18" spans="1:2" x14ac:dyDescent="0.25">
      <c r="B18" s="31" t="s">
        <v>35</v>
      </c>
    </row>
    <row r="20" spans="1:2" x14ac:dyDescent="0.25">
      <c r="A20" s="30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32" sqref="G32"/>
    </sheetView>
  </sheetViews>
  <sheetFormatPr defaultRowHeight="15" x14ac:dyDescent="0.25"/>
  <cols>
    <col min="1" max="1" width="13.85546875" customWidth="1"/>
    <col min="2" max="2" width="13.28515625" customWidth="1"/>
    <col min="3" max="3" width="4.7109375" customWidth="1"/>
    <col min="4" max="4" width="10.5703125" customWidth="1"/>
    <col min="5" max="5" width="9.7109375" customWidth="1"/>
    <col min="6" max="6" width="12.140625" customWidth="1"/>
    <col min="7" max="7" width="10.42578125" customWidth="1"/>
    <col min="10" max="10" width="11.85546875" customWidth="1"/>
  </cols>
  <sheetData>
    <row r="1" spans="1:13" ht="15.75" thickBot="1" x14ac:dyDescent="0.3">
      <c r="A1" s="32" t="s">
        <v>37</v>
      </c>
      <c r="H1" s="36" t="s">
        <v>37</v>
      </c>
      <c r="I1" s="42" t="s">
        <v>47</v>
      </c>
      <c r="J1" s="43" t="s">
        <v>38</v>
      </c>
      <c r="K1" s="43" t="s">
        <v>42</v>
      </c>
      <c r="L1" s="43" t="s">
        <v>48</v>
      </c>
      <c r="M1" s="44" t="s">
        <v>49</v>
      </c>
    </row>
    <row r="2" spans="1:13" x14ac:dyDescent="0.25">
      <c r="A2" s="33" t="s">
        <v>38</v>
      </c>
    </row>
    <row r="3" spans="1:13" x14ac:dyDescent="0.25">
      <c r="A3" s="34" t="s">
        <v>39</v>
      </c>
    </row>
    <row r="4" spans="1:13" ht="15.75" thickBot="1" x14ac:dyDescent="0.3">
      <c r="A4" s="34" t="s">
        <v>40</v>
      </c>
      <c r="H4" s="35" t="s">
        <v>44</v>
      </c>
      <c r="I4" s="35" t="s">
        <v>45</v>
      </c>
    </row>
    <row r="5" spans="1:13" ht="15.75" thickBot="1" x14ac:dyDescent="0.3">
      <c r="A5" s="34" t="s">
        <v>41</v>
      </c>
      <c r="H5" s="45" t="s">
        <v>38</v>
      </c>
      <c r="I5" s="46">
        <f>MATCH(H5,I1:M1,0)</f>
        <v>2</v>
      </c>
      <c r="K5" s="47"/>
    </row>
    <row r="6" spans="1:13" x14ac:dyDescent="0.25">
      <c r="A6" s="34" t="s">
        <v>42</v>
      </c>
      <c r="H6" s="48" t="s">
        <v>48</v>
      </c>
      <c r="I6" s="49">
        <f>MATCH(H6,I1:L1,0)</f>
        <v>4</v>
      </c>
      <c r="J6" s="30"/>
    </row>
    <row r="7" spans="1:13" x14ac:dyDescent="0.25">
      <c r="A7" s="34" t="s">
        <v>43</v>
      </c>
    </row>
    <row r="9" spans="1:13" ht="15.75" thickBot="1" x14ac:dyDescent="0.3">
      <c r="A9" s="35" t="s">
        <v>44</v>
      </c>
      <c r="B9" s="36" t="s">
        <v>45</v>
      </c>
    </row>
    <row r="10" spans="1:13" ht="15.75" thickBot="1" x14ac:dyDescent="0.3">
      <c r="A10" s="37" t="s">
        <v>41</v>
      </c>
      <c r="B10" s="38">
        <f>MATCH(A10,A2:A7,0)</f>
        <v>4</v>
      </c>
      <c r="D10" s="39" t="s">
        <v>46</v>
      </c>
    </row>
    <row r="11" spans="1:13" x14ac:dyDescent="0.25">
      <c r="B11" s="40"/>
    </row>
    <row r="12" spans="1:13" x14ac:dyDescent="0.25">
      <c r="B12" s="4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15" sqref="H15"/>
    </sheetView>
  </sheetViews>
  <sheetFormatPr defaultRowHeight="15" x14ac:dyDescent="0.25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10" ht="15.75" thickBot="1" x14ac:dyDescent="0.3">
      <c r="A1" s="50" t="s">
        <v>50</v>
      </c>
      <c r="B1" s="50" t="s">
        <v>51</v>
      </c>
      <c r="C1" s="50" t="s">
        <v>52</v>
      </c>
      <c r="D1" s="51" t="s">
        <v>53</v>
      </c>
    </row>
    <row r="2" spans="1:10" ht="15.75" thickTop="1" x14ac:dyDescent="0.25">
      <c r="A2" s="52" t="s">
        <v>54</v>
      </c>
      <c r="B2" s="53" t="s">
        <v>55</v>
      </c>
      <c r="C2" s="54" t="s">
        <v>56</v>
      </c>
      <c r="D2" s="55">
        <v>50</v>
      </c>
    </row>
    <row r="3" spans="1:10" x14ac:dyDescent="0.25">
      <c r="A3" s="56" t="s">
        <v>57</v>
      </c>
      <c r="B3" s="57" t="s">
        <v>58</v>
      </c>
      <c r="C3" s="58" t="s">
        <v>59</v>
      </c>
      <c r="D3" s="59">
        <v>30</v>
      </c>
    </row>
    <row r="4" spans="1:10" x14ac:dyDescent="0.25">
      <c r="A4" s="60" t="s">
        <v>60</v>
      </c>
      <c r="B4" s="61" t="s">
        <v>61</v>
      </c>
      <c r="C4" s="62" t="s">
        <v>62</v>
      </c>
      <c r="D4" s="63">
        <v>20</v>
      </c>
    </row>
    <row r="5" spans="1:10" x14ac:dyDescent="0.25">
      <c r="A5" s="56" t="s">
        <v>63</v>
      </c>
      <c r="B5" s="57" t="s">
        <v>64</v>
      </c>
      <c r="C5" s="58" t="s">
        <v>59</v>
      </c>
      <c r="D5" s="59">
        <v>40</v>
      </c>
    </row>
    <row r="6" spans="1:10" x14ac:dyDescent="0.25">
      <c r="A6" s="60" t="s">
        <v>65</v>
      </c>
      <c r="B6" s="61" t="s">
        <v>66</v>
      </c>
      <c r="C6" s="62" t="s">
        <v>67</v>
      </c>
      <c r="D6" s="63">
        <v>25</v>
      </c>
    </row>
    <row r="7" spans="1:10" x14ac:dyDescent="0.25">
      <c r="A7" s="56" t="s">
        <v>68</v>
      </c>
      <c r="B7" s="57" t="s">
        <v>69</v>
      </c>
      <c r="C7" s="58" t="s">
        <v>62</v>
      </c>
      <c r="D7" s="59">
        <v>16</v>
      </c>
    </row>
    <row r="8" spans="1:10" ht="15.75" thickBot="1" x14ac:dyDescent="0.3">
      <c r="A8" s="64" t="s">
        <v>70</v>
      </c>
      <c r="B8" s="65" t="s">
        <v>71</v>
      </c>
      <c r="C8" s="66" t="s">
        <v>62</v>
      </c>
      <c r="D8" s="67">
        <v>11</v>
      </c>
    </row>
    <row r="10" spans="1:10" ht="15" customHeight="1" thickBot="1" x14ac:dyDescent="0.3">
      <c r="A10" s="68"/>
      <c r="B10" s="69"/>
    </row>
    <row r="11" spans="1:10" ht="16.5" thickTop="1" thickBot="1" x14ac:dyDescent="0.3">
      <c r="A11" s="70" t="s">
        <v>51</v>
      </c>
      <c r="B11" s="71" t="s">
        <v>72</v>
      </c>
      <c r="C11" s="72"/>
      <c r="D11" s="72"/>
    </row>
    <row r="12" spans="1:10" ht="15.75" thickTop="1" x14ac:dyDescent="0.25">
      <c r="A12" s="70" t="s">
        <v>73</v>
      </c>
      <c r="B12" s="73">
        <f>INDEX(D2:D8,MATCH(B11,B2:B8,0),0)</f>
        <v>50</v>
      </c>
      <c r="C12" s="74" t="s">
        <v>74</v>
      </c>
      <c r="D12" s="75"/>
      <c r="E12" s="76"/>
    </row>
    <row r="13" spans="1:10" x14ac:dyDescent="0.25">
      <c r="A13" s="77" t="s">
        <v>52</v>
      </c>
      <c r="B13" s="73" t="str">
        <f>INDEX(C2:C8,MATCH(B11,B2:B8,0),0)</f>
        <v>Wolkswagen</v>
      </c>
      <c r="C13" s="74" t="s">
        <v>75</v>
      </c>
      <c r="D13" s="78"/>
      <c r="E13" s="78"/>
      <c r="J13" s="78"/>
    </row>
    <row r="15" spans="1:10" x14ac:dyDescent="0.25">
      <c r="A15" s="68" t="s">
        <v>76</v>
      </c>
    </row>
    <row r="19" spans="1:5" ht="15.75" thickBot="1" x14ac:dyDescent="0.3">
      <c r="A19" s="50" t="s">
        <v>50</v>
      </c>
      <c r="B19" s="50" t="s">
        <v>51</v>
      </c>
      <c r="C19" s="50" t="s">
        <v>52</v>
      </c>
      <c r="D19" s="79" t="s">
        <v>53</v>
      </c>
    </row>
    <row r="20" spans="1:5" ht="15.75" thickTop="1" x14ac:dyDescent="0.25">
      <c r="A20" s="80" t="s">
        <v>54</v>
      </c>
      <c r="B20" s="53" t="s">
        <v>55</v>
      </c>
      <c r="C20" s="54" t="s">
        <v>56</v>
      </c>
      <c r="D20" s="81">
        <v>50</v>
      </c>
    </row>
    <row r="21" spans="1:5" x14ac:dyDescent="0.25">
      <c r="A21" s="82" t="s">
        <v>57</v>
      </c>
      <c r="B21" s="57" t="s">
        <v>58</v>
      </c>
      <c r="C21" s="58" t="s">
        <v>59</v>
      </c>
      <c r="D21" s="83">
        <v>30</v>
      </c>
    </row>
    <row r="22" spans="1:5" x14ac:dyDescent="0.25">
      <c r="A22" s="84" t="s">
        <v>60</v>
      </c>
      <c r="B22" s="61" t="s">
        <v>61</v>
      </c>
      <c r="C22" s="62" t="s">
        <v>62</v>
      </c>
      <c r="D22" s="85">
        <v>20</v>
      </c>
    </row>
    <row r="23" spans="1:5" x14ac:dyDescent="0.25">
      <c r="A23" s="82" t="s">
        <v>63</v>
      </c>
      <c r="B23" s="57" t="s">
        <v>64</v>
      </c>
      <c r="C23" s="58" t="s">
        <v>59</v>
      </c>
      <c r="D23" s="83">
        <v>40</v>
      </c>
    </row>
    <row r="24" spans="1:5" x14ac:dyDescent="0.25">
      <c r="A24" s="84" t="s">
        <v>65</v>
      </c>
      <c r="B24" s="61" t="s">
        <v>66</v>
      </c>
      <c r="C24" s="62" t="s">
        <v>67</v>
      </c>
      <c r="D24" s="85">
        <v>25</v>
      </c>
    </row>
    <row r="25" spans="1:5" x14ac:dyDescent="0.25">
      <c r="A25" s="82" t="s">
        <v>68</v>
      </c>
      <c r="B25" s="57" t="s">
        <v>69</v>
      </c>
      <c r="C25" s="58" t="s">
        <v>62</v>
      </c>
      <c r="D25" s="83">
        <v>16</v>
      </c>
    </row>
    <row r="26" spans="1:5" ht="15.75" thickBot="1" x14ac:dyDescent="0.3">
      <c r="A26" s="86" t="s">
        <v>70</v>
      </c>
      <c r="B26" s="65" t="s">
        <v>71</v>
      </c>
      <c r="C26" s="66" t="s">
        <v>62</v>
      </c>
      <c r="D26" s="87">
        <v>11</v>
      </c>
    </row>
    <row r="27" spans="1:5" ht="15.75" thickTop="1" x14ac:dyDescent="0.25"/>
    <row r="28" spans="1:5" ht="15.75" thickBot="1" x14ac:dyDescent="0.3">
      <c r="A28" s="68"/>
      <c r="B28" s="69"/>
    </row>
    <row r="29" spans="1:5" ht="16.5" thickTop="1" thickBot="1" x14ac:dyDescent="0.3">
      <c r="A29" s="70" t="s">
        <v>51</v>
      </c>
      <c r="B29" s="71" t="s">
        <v>72</v>
      </c>
      <c r="C29" s="72"/>
      <c r="D29" s="72"/>
    </row>
    <row r="30" spans="1:5" ht="15.75" thickTop="1" x14ac:dyDescent="0.25">
      <c r="A30" s="70" t="s">
        <v>32</v>
      </c>
      <c r="B30" s="73" t="str">
        <f>INDEX(A20:A26,MATCH(B29,B20:B26,0),0)</f>
        <v>C006</v>
      </c>
      <c r="C30" s="74" t="s">
        <v>77</v>
      </c>
      <c r="D30" s="75"/>
      <c r="E30" s="76"/>
    </row>
    <row r="32" spans="1:5" x14ac:dyDescent="0.25">
      <c r="A32" s="68" t="s">
        <v>76</v>
      </c>
    </row>
    <row r="37" spans="1:3" ht="15.75" thickBot="1" x14ac:dyDescent="0.3">
      <c r="A37" s="50" t="s">
        <v>50</v>
      </c>
      <c r="B37" s="50" t="s">
        <v>51</v>
      </c>
      <c r="C37" s="50" t="s">
        <v>52</v>
      </c>
    </row>
    <row r="38" spans="1:3" ht="15.75" thickTop="1" x14ac:dyDescent="0.25">
      <c r="A38" s="88" t="s">
        <v>54</v>
      </c>
      <c r="B38" s="52" t="s">
        <v>55</v>
      </c>
      <c r="C38" s="89" t="s">
        <v>56</v>
      </c>
    </row>
    <row r="39" spans="1:3" x14ac:dyDescent="0.25">
      <c r="A39" s="90" t="s">
        <v>57</v>
      </c>
      <c r="B39" s="56" t="s">
        <v>58</v>
      </c>
      <c r="C39" s="91" t="s">
        <v>59</v>
      </c>
    </row>
    <row r="40" spans="1:3" x14ac:dyDescent="0.25">
      <c r="A40" s="92" t="s">
        <v>60</v>
      </c>
      <c r="B40" s="60" t="s">
        <v>61</v>
      </c>
      <c r="C40" s="93" t="s">
        <v>62</v>
      </c>
    </row>
    <row r="41" spans="1:3" x14ac:dyDescent="0.25">
      <c r="A41" s="94" t="s">
        <v>63</v>
      </c>
      <c r="B41" s="95" t="s">
        <v>64</v>
      </c>
      <c r="C41" s="96" t="s">
        <v>59</v>
      </c>
    </row>
    <row r="42" spans="1:3" x14ac:dyDescent="0.25">
      <c r="A42" s="92" t="s">
        <v>65</v>
      </c>
      <c r="B42" s="60" t="s">
        <v>66</v>
      </c>
      <c r="C42" s="93" t="s">
        <v>67</v>
      </c>
    </row>
    <row r="43" spans="1:3" x14ac:dyDescent="0.25">
      <c r="A43" s="90" t="s">
        <v>68</v>
      </c>
      <c r="B43" s="56" t="s">
        <v>69</v>
      </c>
      <c r="C43" s="91" t="s">
        <v>62</v>
      </c>
    </row>
    <row r="44" spans="1:3" ht="15.75" thickBot="1" x14ac:dyDescent="0.3">
      <c r="A44" s="97" t="s">
        <v>70</v>
      </c>
      <c r="B44" s="64" t="s">
        <v>71</v>
      </c>
      <c r="C44" s="98" t="s">
        <v>62</v>
      </c>
    </row>
    <row r="47" spans="1:3" x14ac:dyDescent="0.25">
      <c r="A47" s="50" t="s">
        <v>50</v>
      </c>
      <c r="B47" s="50" t="s">
        <v>52</v>
      </c>
    </row>
    <row r="48" spans="1:3" ht="15.75" thickBot="1" x14ac:dyDescent="0.3">
      <c r="A48" s="99" t="s">
        <v>63</v>
      </c>
      <c r="B48" s="100" t="str">
        <f>INDEX(C38:C44,4)</f>
        <v>Chevrolet</v>
      </c>
      <c r="C48" s="10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9" sqref="K19"/>
    </sheetView>
  </sheetViews>
  <sheetFormatPr defaultRowHeight="15" x14ac:dyDescent="0.25"/>
  <cols>
    <col min="1" max="1" width="12.28515625" customWidth="1"/>
    <col min="2" max="2" width="9.5703125" customWidth="1"/>
    <col min="3" max="3" width="11.28515625" customWidth="1"/>
    <col min="4" max="4" width="8.85546875" customWidth="1"/>
    <col min="5" max="5" width="10.42578125" customWidth="1"/>
    <col min="6" max="6" width="11.7109375" customWidth="1"/>
    <col min="7" max="7" width="11.85546875" customWidth="1"/>
  </cols>
  <sheetData>
    <row r="1" spans="1:7" ht="25.5" x14ac:dyDescent="0.25">
      <c r="A1" s="102" t="s">
        <v>78</v>
      </c>
      <c r="B1" s="102" t="s">
        <v>79</v>
      </c>
      <c r="C1" s="102" t="s">
        <v>80</v>
      </c>
      <c r="D1" s="102" t="s">
        <v>81</v>
      </c>
      <c r="E1" s="103" t="s">
        <v>82</v>
      </c>
      <c r="F1" s="103" t="s">
        <v>83</v>
      </c>
      <c r="G1" s="102" t="s">
        <v>84</v>
      </c>
    </row>
    <row r="2" spans="1:7" x14ac:dyDescent="0.25">
      <c r="A2" s="104">
        <v>41369</v>
      </c>
      <c r="B2" t="s">
        <v>85</v>
      </c>
      <c r="C2" t="s">
        <v>86</v>
      </c>
      <c r="D2">
        <v>9</v>
      </c>
      <c r="E2">
        <v>337</v>
      </c>
      <c r="F2" s="105">
        <f t="shared" ref="F2:F7" si="0">E2*D2</f>
        <v>3033</v>
      </c>
      <c r="G2" s="105">
        <f>IF(D2&gt;5,F2*10%,F2*5%)</f>
        <v>303.3</v>
      </c>
    </row>
    <row r="3" spans="1:7" x14ac:dyDescent="0.25">
      <c r="A3" s="104">
        <v>41373</v>
      </c>
      <c r="B3" t="s">
        <v>87</v>
      </c>
      <c r="C3" t="s">
        <v>88</v>
      </c>
      <c r="D3">
        <v>4</v>
      </c>
      <c r="E3">
        <v>111</v>
      </c>
      <c r="F3" s="105">
        <f t="shared" si="0"/>
        <v>444</v>
      </c>
      <c r="G3" s="105"/>
    </row>
    <row r="4" spans="1:7" x14ac:dyDescent="0.25">
      <c r="A4" s="104">
        <v>41379</v>
      </c>
      <c r="B4" t="s">
        <v>89</v>
      </c>
      <c r="C4" t="s">
        <v>90</v>
      </c>
      <c r="D4">
        <v>11</v>
      </c>
      <c r="E4">
        <v>298</v>
      </c>
      <c r="F4" s="105">
        <f t="shared" si="0"/>
        <v>3278</v>
      </c>
      <c r="G4" s="105"/>
    </row>
    <row r="5" spans="1:7" x14ac:dyDescent="0.25">
      <c r="A5" s="104">
        <v>41392</v>
      </c>
      <c r="B5" t="s">
        <v>85</v>
      </c>
      <c r="C5" t="s">
        <v>86</v>
      </c>
      <c r="D5">
        <v>6</v>
      </c>
      <c r="E5">
        <v>999</v>
      </c>
      <c r="F5" s="105">
        <f t="shared" si="0"/>
        <v>5994</v>
      </c>
      <c r="G5" s="105"/>
    </row>
    <row r="6" spans="1:7" x14ac:dyDescent="0.25">
      <c r="A6" s="104">
        <v>41396</v>
      </c>
      <c r="B6" t="s">
        <v>91</v>
      </c>
      <c r="C6" t="s">
        <v>92</v>
      </c>
      <c r="D6">
        <v>11</v>
      </c>
      <c r="E6">
        <v>521</v>
      </c>
      <c r="F6" s="105">
        <f t="shared" si="0"/>
        <v>5731</v>
      </c>
      <c r="G6" s="105"/>
    </row>
    <row r="7" spans="1:7" x14ac:dyDescent="0.25">
      <c r="A7" s="104">
        <v>41400</v>
      </c>
      <c r="B7" t="s">
        <v>89</v>
      </c>
      <c r="C7" t="s">
        <v>92</v>
      </c>
      <c r="D7">
        <v>3</v>
      </c>
      <c r="E7">
        <v>543</v>
      </c>
      <c r="F7" s="105">
        <f t="shared" si="0"/>
        <v>1629</v>
      </c>
      <c r="G7" s="105"/>
    </row>
    <row r="12" spans="1:7" ht="25.5" x14ac:dyDescent="0.25">
      <c r="A12" s="102" t="s">
        <v>78</v>
      </c>
      <c r="B12" s="102" t="s">
        <v>79</v>
      </c>
      <c r="C12" s="102" t="s">
        <v>80</v>
      </c>
      <c r="D12" s="102" t="s">
        <v>81</v>
      </c>
      <c r="E12" s="103" t="s">
        <v>82</v>
      </c>
      <c r="F12" s="103" t="s">
        <v>83</v>
      </c>
      <c r="G12" s="102" t="s">
        <v>84</v>
      </c>
    </row>
    <row r="13" spans="1:7" x14ac:dyDescent="0.25">
      <c r="A13" s="104">
        <v>41369</v>
      </c>
      <c r="B13" t="s">
        <v>85</v>
      </c>
      <c r="C13" t="s">
        <v>86</v>
      </c>
      <c r="D13">
        <v>9</v>
      </c>
      <c r="E13">
        <v>337</v>
      </c>
      <c r="F13" s="105">
        <f t="shared" ref="F13:F18" si="1">E13*D13</f>
        <v>3033</v>
      </c>
      <c r="G13" s="105" t="str">
        <f>IF(D13&gt;5,"Pagar 10%","Pagar 7%")</f>
        <v>Pagar 10%</v>
      </c>
    </row>
    <row r="14" spans="1:7" x14ac:dyDescent="0.25">
      <c r="A14" s="104">
        <v>41373</v>
      </c>
      <c r="B14" t="s">
        <v>87</v>
      </c>
      <c r="C14" t="s">
        <v>88</v>
      </c>
      <c r="D14">
        <v>4</v>
      </c>
      <c r="E14">
        <v>111</v>
      </c>
      <c r="F14" s="105">
        <f t="shared" si="1"/>
        <v>444</v>
      </c>
      <c r="G14" s="105"/>
    </row>
    <row r="15" spans="1:7" x14ac:dyDescent="0.25">
      <c r="A15" s="104">
        <v>41379</v>
      </c>
      <c r="B15" t="s">
        <v>89</v>
      </c>
      <c r="C15" t="s">
        <v>90</v>
      </c>
      <c r="D15">
        <v>11</v>
      </c>
      <c r="E15">
        <v>298</v>
      </c>
      <c r="F15" s="105">
        <f t="shared" si="1"/>
        <v>3278</v>
      </c>
      <c r="G15" s="105"/>
    </row>
    <row r="16" spans="1:7" x14ac:dyDescent="0.25">
      <c r="A16" s="104">
        <v>41392</v>
      </c>
      <c r="B16" t="s">
        <v>85</v>
      </c>
      <c r="C16" t="s">
        <v>86</v>
      </c>
      <c r="D16">
        <v>6</v>
      </c>
      <c r="E16">
        <v>999</v>
      </c>
      <c r="F16" s="105">
        <f t="shared" si="1"/>
        <v>5994</v>
      </c>
      <c r="G16" s="105"/>
    </row>
    <row r="17" spans="1:7" x14ac:dyDescent="0.25">
      <c r="A17" s="104">
        <v>41396</v>
      </c>
      <c r="B17" t="s">
        <v>91</v>
      </c>
      <c r="C17" t="s">
        <v>92</v>
      </c>
      <c r="D17">
        <v>11</v>
      </c>
      <c r="E17">
        <v>521</v>
      </c>
      <c r="F17" s="105">
        <f t="shared" si="1"/>
        <v>5731</v>
      </c>
      <c r="G17" s="105"/>
    </row>
    <row r="18" spans="1:7" x14ac:dyDescent="0.25">
      <c r="A18" s="104">
        <v>41400</v>
      </c>
      <c r="B18" t="s">
        <v>89</v>
      </c>
      <c r="C18" t="s">
        <v>92</v>
      </c>
      <c r="D18">
        <v>3</v>
      </c>
      <c r="E18">
        <v>543</v>
      </c>
      <c r="F18" s="105">
        <f t="shared" si="1"/>
        <v>1629</v>
      </c>
      <c r="G18" s="10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8" sqref="G8"/>
    </sheetView>
  </sheetViews>
  <sheetFormatPr defaultRowHeight="15" x14ac:dyDescent="0.25"/>
  <cols>
    <col min="1" max="1" width="8.42578125" customWidth="1"/>
    <col min="2" max="2" width="18" customWidth="1"/>
    <col min="3" max="3" width="21.7109375" customWidth="1"/>
    <col min="4" max="4" width="18.85546875" customWidth="1"/>
  </cols>
  <sheetData>
    <row r="1" spans="1:7" x14ac:dyDescent="0.25">
      <c r="A1" s="153" t="s">
        <v>93</v>
      </c>
      <c r="B1" s="153"/>
      <c r="C1" s="153"/>
      <c r="D1" s="153"/>
    </row>
    <row r="2" spans="1:7" x14ac:dyDescent="0.25">
      <c r="A2" s="153"/>
      <c r="B2" s="153"/>
      <c r="C2" s="153"/>
      <c r="D2" s="153"/>
    </row>
    <row r="3" spans="1:7" x14ac:dyDescent="0.25">
      <c r="A3" s="153"/>
      <c r="B3" s="153"/>
      <c r="C3" s="153"/>
      <c r="D3" s="153"/>
    </row>
    <row r="4" spans="1:7" x14ac:dyDescent="0.25">
      <c r="A4" s="106" t="s">
        <v>94</v>
      </c>
      <c r="B4" s="106" t="s">
        <v>95</v>
      </c>
      <c r="C4" s="106" t="s">
        <v>96</v>
      </c>
      <c r="D4" s="106" t="s">
        <v>97</v>
      </c>
    </row>
    <row r="5" spans="1:7" x14ac:dyDescent="0.25">
      <c r="A5" s="107">
        <v>1</v>
      </c>
      <c r="B5" s="108">
        <v>41287</v>
      </c>
      <c r="C5" s="109" t="s">
        <v>98</v>
      </c>
      <c r="D5" s="107" t="s">
        <v>181</v>
      </c>
    </row>
    <row r="6" spans="1:7" x14ac:dyDescent="0.25">
      <c r="A6" s="107"/>
      <c r="B6" s="107"/>
      <c r="C6" s="107"/>
      <c r="D6" s="107"/>
    </row>
    <row r="7" spans="1:7" x14ac:dyDescent="0.25">
      <c r="A7" s="107"/>
      <c r="B7" s="107"/>
      <c r="C7" s="107"/>
      <c r="D7" s="107"/>
    </row>
    <row r="8" spans="1:7" x14ac:dyDescent="0.25">
      <c r="A8" s="107"/>
      <c r="B8" s="107"/>
      <c r="C8" s="107"/>
      <c r="D8" s="107"/>
    </row>
    <row r="9" spans="1:7" x14ac:dyDescent="0.25">
      <c r="A9" s="107"/>
      <c r="B9" s="107"/>
      <c r="C9" s="107"/>
      <c r="D9" s="107"/>
    </row>
    <row r="10" spans="1:7" x14ac:dyDescent="0.25">
      <c r="A10" s="107"/>
      <c r="B10" s="107"/>
      <c r="C10" s="107"/>
      <c r="D10" s="107"/>
    </row>
    <row r="11" spans="1:7" x14ac:dyDescent="0.25">
      <c r="A11" s="107"/>
      <c r="B11" s="107"/>
      <c r="C11" s="107"/>
      <c r="D11" s="107"/>
    </row>
    <row r="12" spans="1:7" x14ac:dyDescent="0.25">
      <c r="A12" s="107"/>
      <c r="B12" s="107"/>
      <c r="C12" s="107"/>
      <c r="D12" s="107"/>
    </row>
    <row r="13" spans="1:7" x14ac:dyDescent="0.25">
      <c r="A13" s="107"/>
      <c r="B13" s="107"/>
      <c r="C13" s="107"/>
      <c r="D13" s="107"/>
      <c r="G13" t="s">
        <v>99</v>
      </c>
    </row>
    <row r="14" spans="1:7" x14ac:dyDescent="0.25">
      <c r="A14" s="107"/>
      <c r="B14" s="107"/>
      <c r="C14" s="107"/>
      <c r="D14" s="107"/>
      <c r="G14" t="s">
        <v>181</v>
      </c>
    </row>
    <row r="15" spans="1:7" x14ac:dyDescent="0.25">
      <c r="A15" s="107"/>
      <c r="B15" s="107"/>
      <c r="C15" s="107"/>
      <c r="D15" s="107"/>
      <c r="G15" t="s">
        <v>182</v>
      </c>
    </row>
    <row r="16" spans="1:7" x14ac:dyDescent="0.25">
      <c r="A16" s="107"/>
      <c r="B16" s="107"/>
      <c r="C16" s="107"/>
      <c r="D16" s="107"/>
      <c r="G16" t="s">
        <v>183</v>
      </c>
    </row>
    <row r="17" spans="1:7" x14ac:dyDescent="0.25">
      <c r="A17" s="107"/>
      <c r="B17" s="107"/>
      <c r="C17" s="107"/>
      <c r="D17" s="107"/>
      <c r="G17" t="s">
        <v>184</v>
      </c>
    </row>
    <row r="18" spans="1:7" x14ac:dyDescent="0.25">
      <c r="A18" s="107"/>
      <c r="B18" s="107"/>
      <c r="C18" s="107"/>
      <c r="D18" s="107"/>
    </row>
    <row r="19" spans="1:7" x14ac:dyDescent="0.25">
      <c r="A19" s="107"/>
      <c r="B19" s="107"/>
      <c r="C19" s="107"/>
      <c r="D19" s="107"/>
    </row>
    <row r="20" spans="1:7" x14ac:dyDescent="0.25">
      <c r="A20" s="107"/>
      <c r="B20" s="107"/>
      <c r="C20" s="107"/>
      <c r="D20" s="107"/>
    </row>
  </sheetData>
  <mergeCells count="1">
    <mergeCell ref="A1:D3"/>
  </mergeCells>
  <dataValidations count="1">
    <dataValidation type="list" allowBlank="1" showInputMessage="1" showErrorMessage="1" sqref="D5:D20">
      <formula1>Departamentos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34" sqref="I34"/>
    </sheetView>
  </sheetViews>
  <sheetFormatPr defaultRowHeight="15" x14ac:dyDescent="0.25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x14ac:dyDescent="0.25">
      <c r="A1" s="110" t="s">
        <v>80</v>
      </c>
      <c r="B1" s="111" t="s">
        <v>79</v>
      </c>
      <c r="C1" s="111" t="s">
        <v>100</v>
      </c>
      <c r="E1" s="112" t="s">
        <v>101</v>
      </c>
    </row>
    <row r="2" spans="1:5" x14ac:dyDescent="0.25">
      <c r="A2" s="113" t="s">
        <v>102</v>
      </c>
      <c r="B2" s="114" t="s">
        <v>89</v>
      </c>
      <c r="C2" s="114">
        <v>13206.35</v>
      </c>
      <c r="E2" s="115">
        <f>SUM(Vendas)</f>
        <v>200185.63</v>
      </c>
    </row>
    <row r="3" spans="1:5" x14ac:dyDescent="0.25">
      <c r="A3" s="116" t="s">
        <v>103</v>
      </c>
      <c r="B3" s="117" t="s">
        <v>91</v>
      </c>
      <c r="C3" s="117">
        <v>25362.69</v>
      </c>
    </row>
    <row r="4" spans="1:5" x14ac:dyDescent="0.25">
      <c r="A4" s="113" t="s">
        <v>104</v>
      </c>
      <c r="B4" s="114" t="s">
        <v>85</v>
      </c>
      <c r="C4" s="114">
        <v>16589.45</v>
      </c>
    </row>
    <row r="5" spans="1:5" x14ac:dyDescent="0.25">
      <c r="A5" s="116" t="s">
        <v>105</v>
      </c>
      <c r="B5" s="117" t="s">
        <v>87</v>
      </c>
      <c r="C5" s="117">
        <v>45326.59</v>
      </c>
    </row>
    <row r="6" spans="1:5" x14ac:dyDescent="0.25">
      <c r="A6" s="113" t="s">
        <v>106</v>
      </c>
      <c r="B6" s="114" t="s">
        <v>85</v>
      </c>
      <c r="C6" s="114">
        <v>23659.58</v>
      </c>
    </row>
    <row r="7" spans="1:5" x14ac:dyDescent="0.25">
      <c r="A7" s="116" t="s">
        <v>107</v>
      </c>
      <c r="B7" s="117" t="s">
        <v>87</v>
      </c>
      <c r="C7" s="117">
        <v>16985.36</v>
      </c>
    </row>
    <row r="8" spans="1:5" x14ac:dyDescent="0.25">
      <c r="A8" s="113" t="s">
        <v>108</v>
      </c>
      <c r="B8" s="114" t="s">
        <v>89</v>
      </c>
      <c r="C8" s="114">
        <v>32456.87</v>
      </c>
    </row>
    <row r="9" spans="1:5" x14ac:dyDescent="0.25">
      <c r="A9" s="116" t="s">
        <v>109</v>
      </c>
      <c r="B9" s="117" t="s">
        <v>91</v>
      </c>
      <c r="C9" s="117">
        <v>26598.74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1" sqref="F21"/>
    </sheetView>
  </sheetViews>
  <sheetFormatPr defaultRowHeight="15" x14ac:dyDescent="0.25"/>
  <cols>
    <col min="1" max="1" width="11" customWidth="1"/>
    <col min="2" max="2" width="20.85546875" customWidth="1"/>
    <col min="4" max="4" width="10.85546875" customWidth="1"/>
    <col min="5" max="5" width="19" customWidth="1"/>
  </cols>
  <sheetData>
    <row r="1" spans="1:5" x14ac:dyDescent="0.25">
      <c r="A1" s="118" t="s">
        <v>50</v>
      </c>
      <c r="B1" s="118" t="s">
        <v>33</v>
      </c>
      <c r="D1" s="122" t="s">
        <v>32</v>
      </c>
      <c r="E1" s="123" t="s">
        <v>33</v>
      </c>
    </row>
    <row r="2" spans="1:5" x14ac:dyDescent="0.25">
      <c r="A2" s="119" t="s">
        <v>70</v>
      </c>
      <c r="B2" s="119" t="s">
        <v>110</v>
      </c>
      <c r="D2" s="124" t="s">
        <v>57</v>
      </c>
      <c r="E2" s="125" t="str">
        <f>IFERROR(VLOOKUP(D2,$A$2:$B$6,2,0),"")</f>
        <v>Ar condicionado</v>
      </c>
    </row>
    <row r="3" spans="1:5" x14ac:dyDescent="0.25">
      <c r="A3" s="119" t="s">
        <v>57</v>
      </c>
      <c r="B3" s="119" t="s">
        <v>111</v>
      </c>
      <c r="D3" s="124"/>
      <c r="E3" s="125" t="str">
        <f t="shared" ref="E3:E6" si="0">IFERROR(VLOOKUP(D3,$A$2:$B$6,2,0),"")</f>
        <v/>
      </c>
    </row>
    <row r="4" spans="1:5" x14ac:dyDescent="0.25">
      <c r="A4" s="119" t="s">
        <v>68</v>
      </c>
      <c r="B4" s="119" t="s">
        <v>112</v>
      </c>
      <c r="D4" s="124"/>
      <c r="E4" s="125" t="str">
        <f t="shared" si="0"/>
        <v/>
      </c>
    </row>
    <row r="5" spans="1:5" x14ac:dyDescent="0.25">
      <c r="A5" s="119" t="s">
        <v>63</v>
      </c>
      <c r="B5" s="119" t="s">
        <v>113</v>
      </c>
      <c r="D5" s="124"/>
      <c r="E5" s="125" t="str">
        <f t="shared" si="0"/>
        <v/>
      </c>
    </row>
    <row r="6" spans="1:5" x14ac:dyDescent="0.25">
      <c r="A6" s="119" t="s">
        <v>60</v>
      </c>
      <c r="B6" s="119" t="s">
        <v>114</v>
      </c>
      <c r="D6" s="126"/>
      <c r="E6" s="127" t="str">
        <f t="shared" si="0"/>
        <v/>
      </c>
    </row>
    <row r="10" spans="1:5" x14ac:dyDescent="0.25">
      <c r="A10" s="118" t="s">
        <v>115</v>
      </c>
      <c r="B10" s="118" t="s">
        <v>116</v>
      </c>
      <c r="C10" s="118" t="s">
        <v>117</v>
      </c>
      <c r="D10" s="118" t="s">
        <v>118</v>
      </c>
    </row>
    <row r="11" spans="1:5" x14ac:dyDescent="0.25">
      <c r="A11" s="120">
        <v>41450</v>
      </c>
      <c r="B11" s="119">
        <v>5653.23</v>
      </c>
      <c r="C11" s="119">
        <v>225.47</v>
      </c>
      <c r="D11" s="121">
        <f t="shared" ref="D11:D16" si="1">IFERROR(C11/B11,"")</f>
        <v>3.9883394095057166E-2</v>
      </c>
    </row>
    <row r="12" spans="1:5" x14ac:dyDescent="0.25">
      <c r="A12" s="120">
        <v>41450</v>
      </c>
      <c r="B12" s="119">
        <v>3010.88</v>
      </c>
      <c r="C12" s="119">
        <v>180.6</v>
      </c>
      <c r="D12" s="121">
        <f t="shared" si="1"/>
        <v>5.9982463598682111E-2</v>
      </c>
    </row>
    <row r="13" spans="1:5" x14ac:dyDescent="0.25">
      <c r="A13" s="120">
        <v>41450</v>
      </c>
      <c r="B13" s="119">
        <v>2932.05</v>
      </c>
      <c r="C13" s="119">
        <v>99.96</v>
      </c>
      <c r="D13" s="121">
        <f t="shared" si="1"/>
        <v>3.4092188059548778E-2</v>
      </c>
    </row>
    <row r="14" spans="1:5" x14ac:dyDescent="0.25">
      <c r="A14" s="119"/>
      <c r="B14" s="119"/>
      <c r="C14" s="119"/>
      <c r="D14" s="121" t="str">
        <f t="shared" si="1"/>
        <v/>
      </c>
    </row>
    <row r="15" spans="1:5" x14ac:dyDescent="0.25">
      <c r="A15" s="119"/>
      <c r="B15" s="119"/>
      <c r="C15" s="119"/>
      <c r="D15" s="121" t="str">
        <f t="shared" si="1"/>
        <v/>
      </c>
    </row>
    <row r="16" spans="1:5" x14ac:dyDescent="0.25">
      <c r="A16" s="120"/>
      <c r="B16" s="119"/>
      <c r="C16" s="119"/>
      <c r="D16" s="121" t="str">
        <f t="shared" si="1"/>
        <v/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19" sqref="I19"/>
    </sheetView>
  </sheetViews>
  <sheetFormatPr defaultRowHeight="15" x14ac:dyDescent="0.25"/>
  <cols>
    <col min="1" max="1" width="9.42578125" customWidth="1"/>
    <col min="2" max="2" width="44.7109375" customWidth="1"/>
    <col min="3" max="3" width="10.140625" customWidth="1"/>
  </cols>
  <sheetData>
    <row r="1" spans="1:3" ht="20.25" x14ac:dyDescent="0.25">
      <c r="A1" s="154" t="s">
        <v>119</v>
      </c>
      <c r="B1" s="154"/>
      <c r="C1" s="154"/>
    </row>
    <row r="2" spans="1:3" x14ac:dyDescent="0.25">
      <c r="A2" s="128" t="s">
        <v>32</v>
      </c>
      <c r="B2" s="128" t="s">
        <v>33</v>
      </c>
      <c r="C2" s="128" t="s">
        <v>120</v>
      </c>
    </row>
    <row r="3" spans="1:3" x14ac:dyDescent="0.25">
      <c r="A3" s="129" t="s">
        <v>121</v>
      </c>
      <c r="B3" s="130" t="s">
        <v>124</v>
      </c>
      <c r="C3" s="131">
        <f>IFERROR(VLOOKUP(A3,'FORNECEDOR A'!$A$1:D$11,3,0),IFERROR(VLOOKUP(A3,'FORNECEDOR B'!$A$1:$C$11,3,0),IFERROR(VLOOKUP(A3,'FORNECEDOR C'!$A$1:$C$11,3,0),"")))</f>
        <v>17.600000000000001</v>
      </c>
    </row>
    <row r="4" spans="1:3" x14ac:dyDescent="0.25">
      <c r="A4" s="132" t="s">
        <v>122</v>
      </c>
      <c r="B4" s="133" t="s">
        <v>160</v>
      </c>
      <c r="C4" s="131">
        <f>IFERROR(VLOOKUP(A4,'FORNECEDOR A'!$A$1:D$11,3,0),IFERROR(VLOOKUP(A4,'FORNECEDOR B'!$A$1:$C$11,3,0),IFERROR(VLOOKUP(A4,'FORNECEDOR C'!$A$1:$C$11,3,0),"")))</f>
        <v>7.5</v>
      </c>
    </row>
    <row r="5" spans="1:3" x14ac:dyDescent="0.25">
      <c r="A5" s="129" t="s">
        <v>123</v>
      </c>
      <c r="B5" s="130" t="s">
        <v>151</v>
      </c>
      <c r="C5" s="131">
        <f>IFERROR(VLOOKUP(A5,'FORNECEDOR A'!$A$1:D$11,3,0),IFERROR(VLOOKUP(A5,'FORNECEDOR B'!$A$1:$C$11,3,0),IFERROR(VLOOKUP(A5,'FORNECEDOR C'!$A$1:$C$11,3,0),"")))</f>
        <v>5</v>
      </c>
    </row>
    <row r="6" spans="1:3" x14ac:dyDescent="0.25">
      <c r="A6" s="132"/>
      <c r="B6" s="133"/>
      <c r="C6" s="131" t="str">
        <f>IFERROR(VLOOKUP(A6,'FORNECEDOR A'!$A$1:D$11,3,0),IFERROR(VLOOKUP(A6,'FORNECEDOR B'!$A$1:$C$11,3,0),IFERROR(VLOOKUP(A6,'FORNECEDOR C'!$A$1:$C$11,3,0),"")))</f>
        <v/>
      </c>
    </row>
    <row r="7" spans="1:3" x14ac:dyDescent="0.25">
      <c r="A7" s="129"/>
      <c r="B7" s="130"/>
      <c r="C7" s="131" t="str">
        <f>IFERROR(VLOOKUP(A7,'FORNECEDOR A'!$A$1:D$11,3,0),IFERROR(VLOOKUP(A7,'FORNECEDOR B'!$A$1:$C$11,3,0),IFERROR(VLOOKUP(A7,'FORNECEDOR C'!$A$1:$C$11,3,0),"")))</f>
        <v/>
      </c>
    </row>
    <row r="8" spans="1:3" x14ac:dyDescent="0.25">
      <c r="A8" s="132"/>
      <c r="B8" s="133"/>
      <c r="C8" s="131" t="str">
        <f>IFERROR(VLOOKUP(A8,'FORNECEDOR A'!$A$1:D$11,3,0),IFERROR(VLOOKUP(A8,'FORNECEDOR B'!$A$1:$C$11,3,0),IFERROR(VLOOKUP(A8,'FORNECEDOR C'!$A$1:$C$11,3,0),"")))</f>
        <v/>
      </c>
    </row>
    <row r="9" spans="1:3" x14ac:dyDescent="0.25">
      <c r="A9" s="129"/>
      <c r="B9" s="130"/>
      <c r="C9" s="131" t="str">
        <f>IFERROR(VLOOKUP(A9,'FORNECEDOR A'!$A$1:D$11,3,0),IFERROR(VLOOKUP(A9,'FORNECEDOR B'!$A$1:$C$11,3,0),IFERROR(VLOOKUP(A9,'FORNECEDOR C'!$A$1:$C$11,3,0),"")))</f>
        <v/>
      </c>
    </row>
    <row r="10" spans="1:3" x14ac:dyDescent="0.25">
      <c r="A10" s="132"/>
      <c r="B10" s="133"/>
      <c r="C10" s="131" t="str">
        <f>IFERROR(VLOOKUP(A10,'FORNECEDOR A'!$A$1:D$11,3,0),IFERROR(VLOOKUP(A10,'FORNECEDOR B'!$A$1:$C$11,3,0),IFERROR(VLOOKUP(A10,'FORNECEDOR C'!$A$1:$C$11,3,0),"")))</f>
        <v/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10</vt:i4>
      </vt:variant>
    </vt:vector>
  </HeadingPairs>
  <TitlesOfParts>
    <vt:vector size="22" baseType="lpstr">
      <vt:lpstr>Índice</vt:lpstr>
      <vt:lpstr>Funcao Procv</vt:lpstr>
      <vt:lpstr>Funcao Corresp</vt:lpstr>
      <vt:lpstr>Funcao Índice Corresp</vt:lpstr>
      <vt:lpstr>Função SE</vt:lpstr>
      <vt:lpstr>Validação de Dados</vt:lpstr>
      <vt:lpstr>Intervalos Nomeados</vt:lpstr>
      <vt:lpstr>Funcao SEERRO</vt:lpstr>
      <vt:lpstr>PROCV MULTIPLAS PLANILHAS</vt:lpstr>
      <vt:lpstr>FORNECEDOR A</vt:lpstr>
      <vt:lpstr>FORNECEDOR B</vt:lpstr>
      <vt:lpstr>FORNECEDOR C</vt:lpstr>
      <vt:lpstr>CORRESP</vt:lpstr>
      <vt:lpstr>Departamentos</vt:lpstr>
      <vt:lpstr>FUNCAOSE</vt:lpstr>
      <vt:lpstr>INDICE</vt:lpstr>
      <vt:lpstr>INTERVALOS</vt:lpstr>
      <vt:lpstr>PROCV</vt:lpstr>
      <vt:lpstr>PROCVMULTIPLO</vt:lpstr>
      <vt:lpstr>SEERRO</vt:lpstr>
      <vt:lpstr>VALIDACAO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Ricardo Fialkoski</cp:lastModifiedBy>
  <dcterms:created xsi:type="dcterms:W3CDTF">2013-11-27T20:20:36Z</dcterms:created>
  <dcterms:modified xsi:type="dcterms:W3CDTF">2018-12-03T00:14:44Z</dcterms:modified>
</cp:coreProperties>
</file>