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po64\Documents\"/>
    </mc:Choice>
  </mc:AlternateContent>
  <xr:revisionPtr revIDLastSave="0" documentId="8_{63F7B563-01BF-4815-B0FE-C4F7A21B0E4B}" xr6:coauthVersionLast="45" xr6:coauthVersionMax="45" xr10:uidLastSave="{00000000-0000-0000-0000-000000000000}"/>
  <bookViews>
    <workbookView xWindow="-93" yWindow="507" windowWidth="25786" windowHeight="13986" activeTab="1" xr2:uid="{00000000-000D-0000-FFFF-FFFF00000000}"/>
  </bookViews>
  <sheets>
    <sheet name="Raw 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2" l="1"/>
  <c r="B8" i="2" s="1"/>
  <c r="C9" i="2"/>
  <c r="B9" i="2" s="1"/>
  <c r="C10" i="2"/>
  <c r="B10" i="2" s="1"/>
  <c r="C11" i="2"/>
  <c r="B11" i="2" s="1"/>
  <c r="C7" i="2"/>
  <c r="B7" i="2" s="1"/>
  <c r="C4" i="2"/>
  <c r="J8" i="1"/>
  <c r="J15" i="1" s="1"/>
  <c r="J5" i="1"/>
  <c r="J11" i="1" l="1"/>
  <c r="J12" i="1" s="1" a="1"/>
  <c r="J1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4AA108-258B-4B5D-A249-14B232D4B485}" keepAlive="1" name="Query - Master Table" description="Connection to the 'Master Table' query in the workbook." type="5" refreshedVersion="6" background="1" saveData="1">
    <dbPr connection="Provider=Microsoft.Mashup.OleDb.1;Data Source=$Workbook$;Location=Master Table;Extended Properties=&quot;&quot;" command="SELECT * FROM [Master Table]"/>
  </connection>
  <connection id="2" xr16:uid="{D1D12A9E-09A0-4882-BF61-EBCBFC021D03}" keepAlive="1" name="Query - Transactions" description="Connection to the 'Transactions' query in the workbook." type="5" refreshedVersion="6" background="1" saveData="1">
    <dbPr connection="Provider=Microsoft.Mashup.OleDb.1;Data Source=$Workbook$;Location=Transactions;Extended Properties=&quot;&quot;" command="SELECT * FROM [Transaction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<sst xmlns="http://schemas.openxmlformats.org/spreadsheetml/2006/main" count="419" uniqueCount="396">
  <si>
    <t>Names</t>
  </si>
  <si>
    <t>Account No</t>
  </si>
  <si>
    <t>Amount Purchased</t>
  </si>
  <si>
    <t>Country</t>
  </si>
  <si>
    <t>Company</t>
  </si>
  <si>
    <t>Credit Card Number</t>
  </si>
  <si>
    <t>George</t>
  </si>
  <si>
    <t>BA210351939859618587</t>
  </si>
  <si>
    <t>Bermuda</t>
  </si>
  <si>
    <t>Gravida Aliquam Tincidunt Incorporated</t>
  </si>
  <si>
    <t>Hadassah</t>
  </si>
  <si>
    <t>GI31KOXT207619096574453</t>
  </si>
  <si>
    <t>Vanuatu</t>
  </si>
  <si>
    <t>Luctus Et Ltd</t>
  </si>
  <si>
    <t>Naomi</t>
  </si>
  <si>
    <t>CH1689076433090614536</t>
  </si>
  <si>
    <t>Togo</t>
  </si>
  <si>
    <t>At Foundation</t>
  </si>
  <si>
    <t>Alden</t>
  </si>
  <si>
    <t>AE902480362575088302527</t>
  </si>
  <si>
    <t>Czech Republic</t>
  </si>
  <si>
    <t>Penatibus Consulting</t>
  </si>
  <si>
    <t>Daniel</t>
  </si>
  <si>
    <t>FI3679589956062095</t>
  </si>
  <si>
    <t>Eritrea</t>
  </si>
  <si>
    <t>Orci Company</t>
  </si>
  <si>
    <t>Harlan</t>
  </si>
  <si>
    <t>SK0311567361649544449169</t>
  </si>
  <si>
    <t>Romania</t>
  </si>
  <si>
    <t>Auctor LLP</t>
  </si>
  <si>
    <t>Nehru</t>
  </si>
  <si>
    <t>LB95848922229668873858179562</t>
  </si>
  <si>
    <t>Cambodia</t>
  </si>
  <si>
    <t>Blake</t>
  </si>
  <si>
    <t>ES6768589864763846132488</t>
  </si>
  <si>
    <t>Gabon</t>
  </si>
  <si>
    <t>Aliquet Molestie Industries</t>
  </si>
  <si>
    <t>Cairo</t>
  </si>
  <si>
    <t>LT794692401010765176</t>
  </si>
  <si>
    <t>Enim Curabitur Massa Limited</t>
  </si>
  <si>
    <t>Cherokee</t>
  </si>
  <si>
    <t>SK6627388948560832204450</t>
  </si>
  <si>
    <t>Guatemala</t>
  </si>
  <si>
    <t>Sem Incorporated</t>
  </si>
  <si>
    <t>Melvin</t>
  </si>
  <si>
    <t>FO7237625468218929</t>
  </si>
  <si>
    <t>Sierra Leone</t>
  </si>
  <si>
    <t>Vitae Velit Egestas LLC</t>
  </si>
  <si>
    <t>Leilani</t>
  </si>
  <si>
    <t>FR4404342022903525236864916</t>
  </si>
  <si>
    <t>Malawi</t>
  </si>
  <si>
    <t>Fermentum Arcu Inc.</t>
  </si>
  <si>
    <t>Rhonda</t>
  </si>
  <si>
    <t>LT843667100623500783</t>
  </si>
  <si>
    <t>Tonga</t>
  </si>
  <si>
    <t>Interdum Ligula Eu Company</t>
  </si>
  <si>
    <t>Jael</t>
  </si>
  <si>
    <t>CY62528713798633095377827233</t>
  </si>
  <si>
    <t>Curaçao</t>
  </si>
  <si>
    <t>Feugiat Nec Inc.</t>
  </si>
  <si>
    <t>Sacha</t>
  </si>
  <si>
    <t>DK6507485233474506</t>
  </si>
  <si>
    <t>Consectetuer Ipsum Inc.</t>
  </si>
  <si>
    <t>Winter</t>
  </si>
  <si>
    <t>PK1068076089878172088201</t>
  </si>
  <si>
    <t>Slovakia</t>
  </si>
  <si>
    <t>Feugiat LLP</t>
  </si>
  <si>
    <t>Kibo</t>
  </si>
  <si>
    <t>DO83258407557630680393792077</t>
  </si>
  <si>
    <t>Latvia</t>
  </si>
  <si>
    <t>Auctor Corp.</t>
  </si>
  <si>
    <t>Malachi</t>
  </si>
  <si>
    <t>HU86921189583812280459503775</t>
  </si>
  <si>
    <t>Bonaire, Sint Eustatius and Saba</t>
  </si>
  <si>
    <t>Sodales Purus PC</t>
  </si>
  <si>
    <t>Griffin</t>
  </si>
  <si>
    <t>FI3152586365644037</t>
  </si>
  <si>
    <t>Paraguay</t>
  </si>
  <si>
    <t>Curabitur Sed Industries</t>
  </si>
  <si>
    <t>Cody</t>
  </si>
  <si>
    <t>PT46197986803729625397037</t>
  </si>
  <si>
    <t>Cape Verde</t>
  </si>
  <si>
    <t>Tempus Lorem Fringilla Company</t>
  </si>
  <si>
    <t>Ralph</t>
  </si>
  <si>
    <t>FR7138769041622008934179542</t>
  </si>
  <si>
    <t>Djibouti</t>
  </si>
  <si>
    <t>Pulvinar Arcu Et Corporation</t>
  </si>
  <si>
    <t>Yoshio</t>
  </si>
  <si>
    <t>CR7516917377311636357</t>
  </si>
  <si>
    <t>Saint Barthélemy</t>
  </si>
  <si>
    <t>Ullamcorper Eu Corp.</t>
  </si>
  <si>
    <t>Beau</t>
  </si>
  <si>
    <t>LB72777887179275280994057777</t>
  </si>
  <si>
    <t>Timor-Leste</t>
  </si>
  <si>
    <t>Et Eros LLP</t>
  </si>
  <si>
    <t>Burke</t>
  </si>
  <si>
    <t>AE148693647495101477835</t>
  </si>
  <si>
    <t>Morocco</t>
  </si>
  <si>
    <t>Sodales Limited</t>
  </si>
  <si>
    <t>Gisela</t>
  </si>
  <si>
    <t>LB06875345275621417538855703</t>
  </si>
  <si>
    <t>Afghanistan</t>
  </si>
  <si>
    <t>Non Lacinia Institute</t>
  </si>
  <si>
    <t>Jakeem</t>
  </si>
  <si>
    <t>LB89215452186250239619776532</t>
  </si>
  <si>
    <t>Saint Lucia</t>
  </si>
  <si>
    <t>Vitae Aliquam LLC</t>
  </si>
  <si>
    <t>Plato</t>
  </si>
  <si>
    <t>CH8411108485627446762</t>
  </si>
  <si>
    <t>Venezuela</t>
  </si>
  <si>
    <t>Mus Incorporated</t>
  </si>
  <si>
    <t>Hop</t>
  </si>
  <si>
    <t>LT143896165799265575</t>
  </si>
  <si>
    <t>Dolor Nulla Semper LLC</t>
  </si>
  <si>
    <t>Silas</t>
  </si>
  <si>
    <t>SA8973646202683750007118</t>
  </si>
  <si>
    <t>Korea, South</t>
  </si>
  <si>
    <t>Turpis Consulting</t>
  </si>
  <si>
    <t>Regan</t>
  </si>
  <si>
    <t>AT498489988745772003</t>
  </si>
  <si>
    <t>Mayotte</t>
  </si>
  <si>
    <t>Euismod Ac Company</t>
  </si>
  <si>
    <t>Tanisha</t>
  </si>
  <si>
    <t>LI3063486068919421479</t>
  </si>
  <si>
    <t>Peru</t>
  </si>
  <si>
    <t>Et Pede Nunc Corp.</t>
  </si>
  <si>
    <t>Raya</t>
  </si>
  <si>
    <t>LB14054946257754043131671783</t>
  </si>
  <si>
    <t>Switzerland</t>
  </si>
  <si>
    <t>In Associates</t>
  </si>
  <si>
    <t>Brenda</t>
  </si>
  <si>
    <t>SK2101450873054104537849</t>
  </si>
  <si>
    <t>Guernsey</t>
  </si>
  <si>
    <t>In Faucibus Orci Industries</t>
  </si>
  <si>
    <t>Kalia</t>
  </si>
  <si>
    <t>RO65VFTE3427184432180187</t>
  </si>
  <si>
    <t>Trinidad and Tobago</t>
  </si>
  <si>
    <t>Sagittis Inc.</t>
  </si>
  <si>
    <t>SA9327787762326738666899</t>
  </si>
  <si>
    <t>Isle of Man</t>
  </si>
  <si>
    <t>Dictum Consulting</t>
  </si>
  <si>
    <t>Brynne</t>
  </si>
  <si>
    <t>ME18287633227991022064</t>
  </si>
  <si>
    <t>Holy See (Vatican City State)</t>
  </si>
  <si>
    <t>Interdum Sed Auctor Associates</t>
  </si>
  <si>
    <t>Victor</t>
  </si>
  <si>
    <t>LI8374496268126183590</t>
  </si>
  <si>
    <t>British Indian Ocean Territory</t>
  </si>
  <si>
    <t>Vel Arcu Curabitur Institute</t>
  </si>
  <si>
    <t>Gail</t>
  </si>
  <si>
    <t>ME70190751340610301130</t>
  </si>
  <si>
    <t>Saint Helena, Ascension and Tristan da Cunha</t>
  </si>
  <si>
    <t>Rutrum Justo Praesent Company</t>
  </si>
  <si>
    <t>Nevada</t>
  </si>
  <si>
    <t>HR2637420381522626371</t>
  </si>
  <si>
    <t>Saint Martin</t>
  </si>
  <si>
    <t>Semper Et Lacinia Inc.</t>
  </si>
  <si>
    <t>Eagan</t>
  </si>
  <si>
    <t>LI1204580745568613991</t>
  </si>
  <si>
    <t>Maldives</t>
  </si>
  <si>
    <t>Pede Nunc Corporation</t>
  </si>
  <si>
    <t>Ray</t>
  </si>
  <si>
    <t>IS679277980789958969386580</t>
  </si>
  <si>
    <t>Madagascar</t>
  </si>
  <si>
    <t>Ipsum Nunc Id Industries</t>
  </si>
  <si>
    <t>Warren</t>
  </si>
  <si>
    <t>LV05OSXH5972123835296</t>
  </si>
  <si>
    <t>Ethiopia</t>
  </si>
  <si>
    <t>Lorem Tristique Aliquet Associates</t>
  </si>
  <si>
    <t>Blythe</t>
  </si>
  <si>
    <t>IE74IUHT18008988417655</t>
  </si>
  <si>
    <t>Micronesia</t>
  </si>
  <si>
    <t>Orci Luctus LLP</t>
  </si>
  <si>
    <t>Madeline</t>
  </si>
  <si>
    <t>IT606XGDWI94492287903142844</t>
  </si>
  <si>
    <t>Guinea-Bissau</t>
  </si>
  <si>
    <t>Sodales Purus In Ltd</t>
  </si>
  <si>
    <t>Linus</t>
  </si>
  <si>
    <t>KZ934396116985361541</t>
  </si>
  <si>
    <t>Australia</t>
  </si>
  <si>
    <t>Pretium PC</t>
  </si>
  <si>
    <t>Joy</t>
  </si>
  <si>
    <t>GT93461634399831005177375050</t>
  </si>
  <si>
    <t>Tokelau</t>
  </si>
  <si>
    <t>Luctus Foundation</t>
  </si>
  <si>
    <t>Madeson</t>
  </si>
  <si>
    <t>AD8936737458524405371346</t>
  </si>
  <si>
    <t>Austria</t>
  </si>
  <si>
    <t>Velit Quisque Institute</t>
  </si>
  <si>
    <t>Ima</t>
  </si>
  <si>
    <t>TR984210978041722954434006</t>
  </si>
  <si>
    <t>Saint Vincent and The Grenadines</t>
  </si>
  <si>
    <t>Ante Corporation</t>
  </si>
  <si>
    <t>April</t>
  </si>
  <si>
    <t>NO5204773020583</t>
  </si>
  <si>
    <t>Laos</t>
  </si>
  <si>
    <t>Nec Imperdiet Corporation</t>
  </si>
  <si>
    <t>Hall</t>
  </si>
  <si>
    <t>GI54TVII020730988824320</t>
  </si>
  <si>
    <t>Iraq</t>
  </si>
  <si>
    <t>Morbi Industries</t>
  </si>
  <si>
    <t>Zephr</t>
  </si>
  <si>
    <t>FO9102856405620323</t>
  </si>
  <si>
    <t>Andorra</t>
  </si>
  <si>
    <t>In Industries</t>
  </si>
  <si>
    <t>Ginger</t>
  </si>
  <si>
    <t>MR0875013167293012297163172</t>
  </si>
  <si>
    <t>Nascetur Ridiculus Mus LLP</t>
  </si>
  <si>
    <t>Deacon</t>
  </si>
  <si>
    <t>AT983258993307680674</t>
  </si>
  <si>
    <t>Niue</t>
  </si>
  <si>
    <t>Blandit At Nisi Associates</t>
  </si>
  <si>
    <t>Ezra</t>
  </si>
  <si>
    <t>GI77YAZW275073689147037</t>
  </si>
  <si>
    <t>Qatar</t>
  </si>
  <si>
    <t>Aliquam Foundation</t>
  </si>
  <si>
    <t>Amal</t>
  </si>
  <si>
    <t>LV02OVUV1855028652948</t>
  </si>
  <si>
    <t>Cras Interdum Industries</t>
  </si>
  <si>
    <t>Kirestin</t>
  </si>
  <si>
    <t>GT78588734405684058645673558</t>
  </si>
  <si>
    <t>Myanmar</t>
  </si>
  <si>
    <t>Suspendisse Sagittis PC</t>
  </si>
  <si>
    <t>Oprah</t>
  </si>
  <si>
    <t>SM7140186353325565822671354</t>
  </si>
  <si>
    <t>Guyana</t>
  </si>
  <si>
    <t>Nec LLC</t>
  </si>
  <si>
    <t>Maxine</t>
  </si>
  <si>
    <t>IE80FTUD61331104931190</t>
  </si>
  <si>
    <t>French Guiana</t>
  </si>
  <si>
    <t>Porttitor Vulputate Posuere PC</t>
  </si>
  <si>
    <t>Lev</t>
  </si>
  <si>
    <t>BH78663734336475779197</t>
  </si>
  <si>
    <t>Bosnia and Herzegovina</t>
  </si>
  <si>
    <t>Montes Nascetur Ridiculus Limited</t>
  </si>
  <si>
    <t>Keegan</t>
  </si>
  <si>
    <t>MD8044824245197551363654</t>
  </si>
  <si>
    <t>Senegal</t>
  </si>
  <si>
    <t>Blandit Viverra Donec LLP</t>
  </si>
  <si>
    <t>Kenyon</t>
  </si>
  <si>
    <t>AL66256914754120230135765765</t>
  </si>
  <si>
    <t>Malta</t>
  </si>
  <si>
    <t>Ante Blandit LLP</t>
  </si>
  <si>
    <t>Cruz</t>
  </si>
  <si>
    <t>KZ864210452830240441</t>
  </si>
  <si>
    <t>Vulputate Consulting</t>
  </si>
  <si>
    <t>Reuben</t>
  </si>
  <si>
    <t>SM2507853822891793173638888</t>
  </si>
  <si>
    <t>Gibraltar</t>
  </si>
  <si>
    <t>Donec LLC</t>
  </si>
  <si>
    <t>Kevyn</t>
  </si>
  <si>
    <t>FO2072462084954638</t>
  </si>
  <si>
    <t>India</t>
  </si>
  <si>
    <t>Vitae Institute</t>
  </si>
  <si>
    <t>Zeph</t>
  </si>
  <si>
    <t>BA177754767809583373</t>
  </si>
  <si>
    <t>Guinea</t>
  </si>
  <si>
    <t>Nullam Nisl Maecenas Foundation</t>
  </si>
  <si>
    <t>Xanthus</t>
  </si>
  <si>
    <t>ES7665966173732199802111</t>
  </si>
  <si>
    <t>Virgin Islands, British</t>
  </si>
  <si>
    <t>Semper Consulting</t>
  </si>
  <si>
    <t>Robin</t>
  </si>
  <si>
    <t>RS32435028021041432674</t>
  </si>
  <si>
    <t>Israel</t>
  </si>
  <si>
    <t>Integer Associates</t>
  </si>
  <si>
    <t>Judith</t>
  </si>
  <si>
    <t>HU22163798957073630753960504</t>
  </si>
  <si>
    <t>Denmark</t>
  </si>
  <si>
    <t>Tincidunt Donec Institute</t>
  </si>
  <si>
    <t>Alea</t>
  </si>
  <si>
    <t>GR3888184845111601781836238</t>
  </si>
  <si>
    <t>Kyrgyzstan</t>
  </si>
  <si>
    <t>Malesuada Malesuada Corporation</t>
  </si>
  <si>
    <t>Hasad</t>
  </si>
  <si>
    <t>FO4335085930384032</t>
  </si>
  <si>
    <t>Angola</t>
  </si>
  <si>
    <t>Justo Nec Ante Industries</t>
  </si>
  <si>
    <t>Cain</t>
  </si>
  <si>
    <t>SI57461805315278036</t>
  </si>
  <si>
    <t>Ipsum Dolor Ltd</t>
  </si>
  <si>
    <t>Judah</t>
  </si>
  <si>
    <t>KW7704448660367127942681981059</t>
  </si>
  <si>
    <t>Åland Islands</t>
  </si>
  <si>
    <t>Pellentesque Industries</t>
  </si>
  <si>
    <t>Fay</t>
  </si>
  <si>
    <t>IT854URLQI64632040135786686</t>
  </si>
  <si>
    <t>Vulputate Foundation</t>
  </si>
  <si>
    <t>Denise</t>
  </si>
  <si>
    <t>IE08IPPM67200222597222</t>
  </si>
  <si>
    <t>Zambia</t>
  </si>
  <si>
    <t>Amet Consectetuer Adipiscing Corporation</t>
  </si>
  <si>
    <t>Irene</t>
  </si>
  <si>
    <t>PT49724711095770983030223</t>
  </si>
  <si>
    <t>Kazakhstan</t>
  </si>
  <si>
    <t>Ornare Inc.</t>
  </si>
  <si>
    <t>Cameron</t>
  </si>
  <si>
    <t>DK3114684989669332</t>
  </si>
  <si>
    <t>Azerbaijan</t>
  </si>
  <si>
    <t>Lorem Industries</t>
  </si>
  <si>
    <t>Herman</t>
  </si>
  <si>
    <t>IL845297799182372548853</t>
  </si>
  <si>
    <t>Pitcairn Islands</t>
  </si>
  <si>
    <t>Tristique LLP</t>
  </si>
  <si>
    <t>Lillian</t>
  </si>
  <si>
    <t>AT736862175094179564</t>
  </si>
  <si>
    <t>Cameroon</t>
  </si>
  <si>
    <t>Per Inceptos Limited</t>
  </si>
  <si>
    <t>Madonna</t>
  </si>
  <si>
    <t>GR6961021503866977276042609</t>
  </si>
  <si>
    <t>Jamaica</t>
  </si>
  <si>
    <t>Curabitur Ut Associates</t>
  </si>
  <si>
    <t>Ian</t>
  </si>
  <si>
    <t>CY67518924241041761127314727</t>
  </si>
  <si>
    <t>Proin Incorporated</t>
  </si>
  <si>
    <t>Geraldine</t>
  </si>
  <si>
    <t>GR5163800786302671080889883</t>
  </si>
  <si>
    <t>Aruba</t>
  </si>
  <si>
    <t>Mauris Non Institute</t>
  </si>
  <si>
    <t>Maya</t>
  </si>
  <si>
    <t>ES8616798674793455777391</t>
  </si>
  <si>
    <t>Macedonia</t>
  </si>
  <si>
    <t>Sed PC</t>
  </si>
  <si>
    <t>Susan</t>
  </si>
  <si>
    <t>IT530XBVNI37226197967822306</t>
  </si>
  <si>
    <t>Cras Institute</t>
  </si>
  <si>
    <t>Louis</t>
  </si>
  <si>
    <t>GL3201521560543280</t>
  </si>
  <si>
    <t>Germany</t>
  </si>
  <si>
    <t>In PC</t>
  </si>
  <si>
    <t>Remedios</t>
  </si>
  <si>
    <t>MR3888113454728162460764817</t>
  </si>
  <si>
    <t>Neque Corp.</t>
  </si>
  <si>
    <t>Sade</t>
  </si>
  <si>
    <t>RO60PXGN0472268519068505</t>
  </si>
  <si>
    <t>Rutrum Corporation</t>
  </si>
  <si>
    <t>Maggie</t>
  </si>
  <si>
    <t>CY65500661566014857612097800</t>
  </si>
  <si>
    <t>Hong Kong</t>
  </si>
  <si>
    <t>Fusce Foundation</t>
  </si>
  <si>
    <t>Derek</t>
  </si>
  <si>
    <t>MD6621904799545982497230</t>
  </si>
  <si>
    <t>Central African Republic</t>
  </si>
  <si>
    <t>Donec Egestas Aliquam Inc.</t>
  </si>
  <si>
    <t>Donna</t>
  </si>
  <si>
    <t>IE26OIMY15870930990054</t>
  </si>
  <si>
    <t>Belize</t>
  </si>
  <si>
    <t>Lobortis Limited</t>
  </si>
  <si>
    <t>Logan</t>
  </si>
  <si>
    <t>TR910750786670529099503014</t>
  </si>
  <si>
    <t>Sit Amet Risus Industries</t>
  </si>
  <si>
    <t>Edan</t>
  </si>
  <si>
    <t>ES4798330614769800066713</t>
  </si>
  <si>
    <t>Ornare Libero Incorporated</t>
  </si>
  <si>
    <t>Olympia</t>
  </si>
  <si>
    <t>AT052967819353971232</t>
  </si>
  <si>
    <t>Sao Tome and Principe</t>
  </si>
  <si>
    <t>Metus Facilisis Lorem Corporation</t>
  </si>
  <si>
    <t>Justina</t>
  </si>
  <si>
    <t>KW5121505388291140726123005517</t>
  </si>
  <si>
    <t>Adipiscing Mauris Molestie Consulting</t>
  </si>
  <si>
    <t>Trevor</t>
  </si>
  <si>
    <t>BE18989004647078</t>
  </si>
  <si>
    <t>Haiti</t>
  </si>
  <si>
    <t>Facilisis Vitae Orci Corporation</t>
  </si>
  <si>
    <t>Maggy</t>
  </si>
  <si>
    <t>BE66554295006351</t>
  </si>
  <si>
    <t>Comoros</t>
  </si>
  <si>
    <t>Duis Corp.</t>
  </si>
  <si>
    <t>Alyssa</t>
  </si>
  <si>
    <t>LT330657594942572569</t>
  </si>
  <si>
    <t>Ukraine</t>
  </si>
  <si>
    <t>Vitae Mauris Sit Corp.</t>
  </si>
  <si>
    <t>Candice</t>
  </si>
  <si>
    <t>CZ6030889125994335113731</t>
  </si>
  <si>
    <t>Tunisia</t>
  </si>
  <si>
    <t>Quis Consulting</t>
  </si>
  <si>
    <t>SM4181585365611924896154392</t>
  </si>
  <si>
    <t>Moldova</t>
  </si>
  <si>
    <t>Nullam Scelerisque Neque Associates</t>
  </si>
  <si>
    <t>Lesley</t>
  </si>
  <si>
    <t>BG06UOKC19706852586214</t>
  </si>
  <si>
    <t>Curabitur Sed Tortor Industries</t>
  </si>
  <si>
    <t>Hiroko</t>
  </si>
  <si>
    <t>CZ1997597501707768005271</t>
  </si>
  <si>
    <t>Magna Sed Dui LLC</t>
  </si>
  <si>
    <t>Person of Interest</t>
  </si>
  <si>
    <t>Amount Purch</t>
  </si>
  <si>
    <t>Who had the greatest amount purchased</t>
  </si>
  <si>
    <t>Max Purch</t>
  </si>
  <si>
    <t>Record Location</t>
  </si>
  <si>
    <t>Person</t>
  </si>
  <si>
    <t>With Index/Match</t>
  </si>
  <si>
    <t>With Xlookup</t>
  </si>
  <si>
    <t>Result</t>
  </si>
  <si>
    <t>Top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</si>
</sst>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/>
    <xf numFmtId="0" fontId="0" fillId="0" borderId="4" xfId="0" applyFont="1" applyBorder="1"/>
    <xf numFmtId="0" fontId="0" fillId="0" borderId="5" xfId="0" applyFont="1" applyBorder="1"/>
    <xf numFmtId="1" fontId="0" fillId="0" borderId="6" xfId="0" applyNumberFormat="1" applyFont="1" applyBorder="1"/>
    <xf numFmtId="0" fontId="0" fillId="0" borderId="3" xfId="0" applyFont="1" applyBorder="1"/>
    <xf numFmtId="0" fontId="0" fillId="0" borderId="1" xfId="0" applyFont="1" applyBorder="1"/>
    <xf numFmtId="1" fontId="0" fillId="0" borderId="2" xfId="0" applyNumberFormat="1" applyFont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 applyAlignment="1">
      <alignment horizontal="right"/>
    </xf>
    <xf numFmtId="0" fontId="0" fillId="0" borderId="7" xfId="0" applyFill="1" applyBorder="1"/>
    <xf numFmtId="0" fontId="1" fillId="3" borderId="7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opLeftCell="A82" zoomScale="154" zoomScaleNormal="120" workbookViewId="0">
      <selection activeCell="C88" sqref="C88"/>
    </sheetView>
  </sheetViews>
  <sheetFormatPr defaultRowHeight="14.35" x14ac:dyDescent="0.5"/>
  <cols>
    <col min="1" max="1" width="26" customWidth="1"/>
    <col min="2" max="2" width="32.5859375" customWidth="1"/>
    <col min="3" max="3" width="19.5859375" customWidth="1"/>
    <col min="4" max="4" width="30.5859375" customWidth="1"/>
    <col min="5" max="5" width="35.5859375" customWidth="1"/>
    <col min="6" max="6" width="31.234375" customWidth="1"/>
    <col min="7" max="7" width="5.29296875" customWidth="1"/>
    <col min="8" max="8" width="7.17578125" customWidth="1"/>
    <col min="9" max="9" width="17.41015625" customWidth="1"/>
    <col min="10" max="10" width="16.64453125" customWidth="1"/>
  </cols>
  <sheetData>
    <row r="1" spans="1:10" x14ac:dyDescent="0.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H1" s="1"/>
      <c r="I1" s="1"/>
      <c r="J1" s="1"/>
    </row>
    <row r="2" spans="1:10" x14ac:dyDescent="0.5">
      <c r="A2" s="4" t="s">
        <v>6</v>
      </c>
      <c r="B2" s="5" t="s">
        <v>7</v>
      </c>
      <c r="C2" s="5">
        <v>5318</v>
      </c>
      <c r="D2" s="5" t="s">
        <v>8</v>
      </c>
      <c r="E2" s="5" t="s">
        <v>9</v>
      </c>
      <c r="F2" s="6">
        <v>5384821115070951</v>
      </c>
      <c r="H2" s="2"/>
      <c r="I2" s="1"/>
      <c r="J2" s="1"/>
    </row>
    <row r="3" spans="1:10" x14ac:dyDescent="0.5">
      <c r="A3" s="4" t="s">
        <v>10</v>
      </c>
      <c r="B3" s="5" t="s">
        <v>11</v>
      </c>
      <c r="C3" s="5">
        <v>1811</v>
      </c>
      <c r="D3" s="5" t="s">
        <v>12</v>
      </c>
      <c r="E3" s="5" t="s">
        <v>13</v>
      </c>
      <c r="F3" s="6">
        <v>5375716680027546</v>
      </c>
      <c r="H3" s="2"/>
      <c r="I3" s="14" t="s">
        <v>386</v>
      </c>
      <c r="J3" s="13" t="s">
        <v>22</v>
      </c>
    </row>
    <row r="4" spans="1:10" x14ac:dyDescent="0.5">
      <c r="A4" s="4" t="s">
        <v>14</v>
      </c>
      <c r="B4" s="5" t="s">
        <v>15</v>
      </c>
      <c r="C4" s="5">
        <v>6654</v>
      </c>
      <c r="D4" s="5" t="s">
        <v>16</v>
      </c>
      <c r="E4" s="5" t="s">
        <v>17</v>
      </c>
      <c r="F4" s="6">
        <v>5368111052946187</v>
      </c>
      <c r="H4" s="2"/>
      <c r="I4" s="1"/>
      <c r="J4" s="1"/>
    </row>
    <row r="5" spans="1:10" x14ac:dyDescent="0.5">
      <c r="A5" s="4" t="s">
        <v>18</v>
      </c>
      <c r="B5" s="5" t="s">
        <v>19</v>
      </c>
      <c r="C5" s="5">
        <v>4300</v>
      </c>
      <c r="D5" s="5" t="s">
        <v>20</v>
      </c>
      <c r="E5" s="5" t="s">
        <v>21</v>
      </c>
      <c r="F5" s="6">
        <v>374143111580983</v>
      </c>
      <c r="H5" s="2"/>
      <c r="I5" s="2" t="s">
        <v>387</v>
      </c>
      <c r="J5" s="1">
        <f>VLOOKUP(J3,A1:F101,3,FALSE)</f>
        <v>4473</v>
      </c>
    </row>
    <row r="6" spans="1:10" x14ac:dyDescent="0.5">
      <c r="A6" s="4" t="s">
        <v>22</v>
      </c>
      <c r="B6" s="5" t="s">
        <v>23</v>
      </c>
      <c r="C6" s="5">
        <v>4473</v>
      </c>
      <c r="D6" s="5" t="s">
        <v>24</v>
      </c>
      <c r="E6" s="5" t="s">
        <v>25</v>
      </c>
      <c r="F6" s="6">
        <v>342869218022092</v>
      </c>
      <c r="H6" s="2"/>
      <c r="I6" s="2"/>
      <c r="J6" s="1"/>
    </row>
    <row r="7" spans="1:10" x14ac:dyDescent="0.5">
      <c r="A7" s="4" t="s">
        <v>26</v>
      </c>
      <c r="B7" s="5" t="s">
        <v>27</v>
      </c>
      <c r="C7" s="5">
        <v>5201</v>
      </c>
      <c r="D7" s="5" t="s">
        <v>28</v>
      </c>
      <c r="E7" s="5" t="s">
        <v>29</v>
      </c>
      <c r="F7" s="6">
        <v>5392474467409771</v>
      </c>
      <c r="H7" s="1"/>
      <c r="I7" s="2" t="s">
        <v>388</v>
      </c>
      <c r="J7" s="1"/>
    </row>
    <row r="8" spans="1:10" x14ac:dyDescent="0.5">
      <c r="A8" s="4" t="s">
        <v>30</v>
      </c>
      <c r="B8" s="5" t="s">
        <v>31</v>
      </c>
      <c r="C8" s="5">
        <v>2760</v>
      </c>
      <c r="D8" s="5" t="s">
        <v>32</v>
      </c>
      <c r="E8" s="5"/>
      <c r="F8" s="6">
        <v>5178439900185916</v>
      </c>
      <c r="H8" s="1"/>
      <c r="I8" s="14" t="s">
        <v>389</v>
      </c>
      <c r="J8" s="1">
        <f>MAX(C2:C101)</f>
        <v>20000</v>
      </c>
    </row>
    <row r="9" spans="1:10" x14ac:dyDescent="0.5">
      <c r="A9" s="4" t="s">
        <v>33</v>
      </c>
      <c r="B9" s="5" t="s">
        <v>34</v>
      </c>
      <c r="C9" s="5">
        <v>7106</v>
      </c>
      <c r="D9" s="5" t="s">
        <v>35</v>
      </c>
      <c r="E9" s="5" t="s">
        <v>36</v>
      </c>
      <c r="F9" s="6">
        <v>345865207048137</v>
      </c>
      <c r="H9" s="1"/>
    </row>
    <row r="10" spans="1:10" x14ac:dyDescent="0.5">
      <c r="A10" s="4" t="s">
        <v>37</v>
      </c>
      <c r="B10" s="5" t="s">
        <v>38</v>
      </c>
      <c r="C10" s="5">
        <v>9184</v>
      </c>
      <c r="D10" s="5" t="s">
        <v>28</v>
      </c>
      <c r="E10" s="5" t="s">
        <v>39</v>
      </c>
      <c r="F10" s="6">
        <v>4923488002177320</v>
      </c>
      <c r="I10" s="15" t="s">
        <v>392</v>
      </c>
    </row>
    <row r="11" spans="1:10" x14ac:dyDescent="0.5">
      <c r="A11" s="4" t="s">
        <v>40</v>
      </c>
      <c r="B11" s="5" t="s">
        <v>41</v>
      </c>
      <c r="C11" s="5">
        <v>7319</v>
      </c>
      <c r="D11" s="5" t="s">
        <v>42</v>
      </c>
      <c r="E11" s="5" t="s">
        <v>43</v>
      </c>
      <c r="F11" s="6">
        <v>5337154478123415</v>
      </c>
      <c r="H11" s="3"/>
      <c r="I11" s="15" t="s">
        <v>390</v>
      </c>
      <c r="J11" s="1">
        <f>MATCH(J8,C1:C101,0)</f>
        <v>87</v>
      </c>
    </row>
    <row r="12" spans="1:10" x14ac:dyDescent="0.5">
      <c r="A12" s="4" t="s">
        <v>44</v>
      </c>
      <c r="B12" s="5" t="s">
        <v>45</v>
      </c>
      <c r="C12" s="5">
        <v>6476</v>
      </c>
      <c r="D12" s="5" t="s">
        <v>46</v>
      </c>
      <c r="E12" s="5" t="s">
        <v>47</v>
      </c>
      <c r="F12" s="6">
        <v>371725053978156</v>
      </c>
      <c r="H12" s="3"/>
      <c r="I12" s="15" t="s">
        <v>391</v>
      </c>
      <c r="J12" t="str" cm="1">
        <f t="array" ref="J12">INDEX(A1:A101,J11)</f>
        <v>Sade</v>
      </c>
    </row>
    <row r="13" spans="1:10" x14ac:dyDescent="0.5">
      <c r="A13" s="4" t="s">
        <v>48</v>
      </c>
      <c r="B13" s="5" t="s">
        <v>49</v>
      </c>
      <c r="C13" s="5">
        <v>3629</v>
      </c>
      <c r="D13" s="5" t="s">
        <v>50</v>
      </c>
      <c r="E13" s="5" t="s">
        <v>51</v>
      </c>
      <c r="F13" s="6">
        <v>345054592756554</v>
      </c>
    </row>
    <row r="14" spans="1:10" x14ac:dyDescent="0.5">
      <c r="A14" s="4" t="s">
        <v>52</v>
      </c>
      <c r="B14" s="5" t="s">
        <v>53</v>
      </c>
      <c r="C14" s="5">
        <v>5388</v>
      </c>
      <c r="D14" s="5" t="s">
        <v>54</v>
      </c>
      <c r="E14" s="5" t="s">
        <v>55</v>
      </c>
      <c r="F14" s="6">
        <v>5217258850480421</v>
      </c>
      <c r="H14" s="3"/>
      <c r="I14" s="15" t="s">
        <v>393</v>
      </c>
    </row>
    <row r="15" spans="1:10" x14ac:dyDescent="0.5">
      <c r="A15" s="4" t="s">
        <v>56</v>
      </c>
      <c r="B15" s="5" t="s">
        <v>57</v>
      </c>
      <c r="C15" s="5">
        <v>7602</v>
      </c>
      <c r="D15" s="5" t="s">
        <v>58</v>
      </c>
      <c r="E15" s="5" t="s">
        <v>59</v>
      </c>
      <c r="F15" s="6">
        <v>341183532540689</v>
      </c>
      <c r="I15" s="15" t="s">
        <v>391</v>
      </c>
      <c r="J15" t="str">
        <f>_xlfn.XLOOKUP(J8,C1:C101,A1:A101)</f>
        <v>Sade</v>
      </c>
    </row>
    <row r="16" spans="1:10" x14ac:dyDescent="0.5">
      <c r="A16" s="4" t="s">
        <v>60</v>
      </c>
      <c r="B16" s="5" t="s">
        <v>61</v>
      </c>
      <c r="C16" s="5">
        <v>1187</v>
      </c>
      <c r="D16" s="5" t="s">
        <v>24</v>
      </c>
      <c r="E16" s="5" t="s">
        <v>62</v>
      </c>
      <c r="F16" s="6">
        <v>5225612130207006</v>
      </c>
    </row>
    <row r="17" spans="1:6" x14ac:dyDescent="0.5">
      <c r="A17" s="4" t="s">
        <v>63</v>
      </c>
      <c r="B17" s="5" t="s">
        <v>64</v>
      </c>
      <c r="C17" s="5">
        <v>5467</v>
      </c>
      <c r="D17" s="5" t="s">
        <v>65</v>
      </c>
      <c r="E17" s="5" t="s">
        <v>66</v>
      </c>
      <c r="F17" s="6">
        <v>5143326414111074</v>
      </c>
    </row>
    <row r="18" spans="1:6" x14ac:dyDescent="0.5">
      <c r="A18" s="4" t="s">
        <v>67</v>
      </c>
      <c r="B18" s="5" t="s">
        <v>68</v>
      </c>
      <c r="C18" s="5">
        <v>8874</v>
      </c>
      <c r="D18" s="5" t="s">
        <v>69</v>
      </c>
      <c r="E18" s="5" t="s">
        <v>70</v>
      </c>
      <c r="F18" s="6">
        <v>5197602475285533</v>
      </c>
    </row>
    <row r="19" spans="1:6" x14ac:dyDescent="0.5">
      <c r="A19" s="4" t="s">
        <v>71</v>
      </c>
      <c r="B19" s="5" t="s">
        <v>72</v>
      </c>
      <c r="C19" s="5">
        <v>9951</v>
      </c>
      <c r="D19" s="5" t="s">
        <v>73</v>
      </c>
      <c r="E19" s="5" t="s">
        <v>74</v>
      </c>
      <c r="F19" s="6">
        <v>4103846476739275</v>
      </c>
    </row>
    <row r="20" spans="1:6" x14ac:dyDescent="0.5">
      <c r="A20" s="4" t="s">
        <v>75</v>
      </c>
      <c r="B20" s="5" t="s">
        <v>76</v>
      </c>
      <c r="C20" s="5">
        <v>2703</v>
      </c>
      <c r="D20" s="5" t="s">
        <v>77</v>
      </c>
      <c r="E20" s="5" t="s">
        <v>78</v>
      </c>
      <c r="F20" s="6">
        <v>5139799568927848</v>
      </c>
    </row>
    <row r="21" spans="1:6" x14ac:dyDescent="0.5">
      <c r="A21" s="4" t="s">
        <v>79</v>
      </c>
      <c r="B21" s="5" t="s">
        <v>80</v>
      </c>
      <c r="C21" s="5">
        <v>1117</v>
      </c>
      <c r="D21" s="5" t="s">
        <v>81</v>
      </c>
      <c r="E21" s="5" t="s">
        <v>82</v>
      </c>
      <c r="F21" s="6">
        <v>5151106567797256</v>
      </c>
    </row>
    <row r="22" spans="1:6" x14ac:dyDescent="0.5">
      <c r="A22" s="4" t="s">
        <v>83</v>
      </c>
      <c r="B22" s="5" t="s">
        <v>84</v>
      </c>
      <c r="C22" s="5">
        <v>9397</v>
      </c>
      <c r="D22" s="5" t="s">
        <v>85</v>
      </c>
      <c r="E22" s="5" t="s">
        <v>86</v>
      </c>
      <c r="F22" s="6">
        <v>343025112347678</v>
      </c>
    </row>
    <row r="23" spans="1:6" x14ac:dyDescent="0.5">
      <c r="A23" s="4" t="s">
        <v>87</v>
      </c>
      <c r="B23" s="5" t="s">
        <v>88</v>
      </c>
      <c r="C23" s="5">
        <v>5064</v>
      </c>
      <c r="D23" s="5" t="s">
        <v>89</v>
      </c>
      <c r="E23" s="5" t="s">
        <v>90</v>
      </c>
      <c r="F23" s="6">
        <v>349939903719818</v>
      </c>
    </row>
    <row r="24" spans="1:6" x14ac:dyDescent="0.5">
      <c r="A24" s="4" t="s">
        <v>91</v>
      </c>
      <c r="B24" s="5" t="s">
        <v>92</v>
      </c>
      <c r="C24" s="5">
        <v>7924</v>
      </c>
      <c r="D24" s="5" t="s">
        <v>93</v>
      </c>
      <c r="E24" s="5" t="s">
        <v>94</v>
      </c>
      <c r="F24" s="6">
        <v>5355658052405348</v>
      </c>
    </row>
    <row r="25" spans="1:6" x14ac:dyDescent="0.5">
      <c r="A25" s="4" t="s">
        <v>95</v>
      </c>
      <c r="B25" s="5" t="s">
        <v>96</v>
      </c>
      <c r="C25" s="5">
        <v>1177</v>
      </c>
      <c r="D25" s="5" t="s">
        <v>97</v>
      </c>
      <c r="E25" s="5" t="s">
        <v>98</v>
      </c>
      <c r="F25" s="6">
        <v>345699269882404</v>
      </c>
    </row>
    <row r="26" spans="1:6" x14ac:dyDescent="0.5">
      <c r="A26" s="4" t="s">
        <v>99</v>
      </c>
      <c r="B26" s="5" t="s">
        <v>100</v>
      </c>
      <c r="C26" s="5">
        <v>6522</v>
      </c>
      <c r="D26" s="5" t="s">
        <v>101</v>
      </c>
      <c r="E26" s="5" t="s">
        <v>102</v>
      </c>
      <c r="F26" s="6">
        <v>5458015977572643</v>
      </c>
    </row>
    <row r="27" spans="1:6" x14ac:dyDescent="0.5">
      <c r="A27" s="4" t="s">
        <v>103</v>
      </c>
      <c r="B27" s="5" t="s">
        <v>104</v>
      </c>
      <c r="C27" s="5">
        <v>3466</v>
      </c>
      <c r="D27" s="5" t="s">
        <v>105</v>
      </c>
      <c r="E27" s="5" t="s">
        <v>106</v>
      </c>
      <c r="F27" s="6">
        <v>5280966912605791</v>
      </c>
    </row>
    <row r="28" spans="1:6" x14ac:dyDescent="0.5">
      <c r="A28" s="4" t="s">
        <v>107</v>
      </c>
      <c r="B28" s="5" t="s">
        <v>108</v>
      </c>
      <c r="C28" s="5">
        <v>6055</v>
      </c>
      <c r="D28" s="5" t="s">
        <v>109</v>
      </c>
      <c r="E28" s="5" t="s">
        <v>110</v>
      </c>
      <c r="F28" s="6">
        <v>5341513798339294</v>
      </c>
    </row>
    <row r="29" spans="1:6" x14ac:dyDescent="0.5">
      <c r="A29" s="4" t="s">
        <v>111</v>
      </c>
      <c r="B29" s="5" t="s">
        <v>112</v>
      </c>
      <c r="C29" s="5">
        <v>6088</v>
      </c>
      <c r="D29" s="5" t="s">
        <v>8</v>
      </c>
      <c r="E29" s="5" t="s">
        <v>113</v>
      </c>
      <c r="F29" s="6">
        <v>349840657485180</v>
      </c>
    </row>
    <row r="30" spans="1:6" x14ac:dyDescent="0.5">
      <c r="A30" s="4" t="s">
        <v>114</v>
      </c>
      <c r="B30" s="5" t="s">
        <v>115</v>
      </c>
      <c r="C30" s="5">
        <v>2532</v>
      </c>
      <c r="D30" s="5" t="s">
        <v>116</v>
      </c>
      <c r="E30" s="5" t="s">
        <v>117</v>
      </c>
      <c r="F30" s="6">
        <v>5359226264124737</v>
      </c>
    </row>
    <row r="31" spans="1:6" x14ac:dyDescent="0.5">
      <c r="A31" s="4" t="s">
        <v>118</v>
      </c>
      <c r="B31" s="5" t="s">
        <v>119</v>
      </c>
      <c r="C31" s="5">
        <v>8781</v>
      </c>
      <c r="D31" s="5" t="s">
        <v>120</v>
      </c>
      <c r="E31" s="5" t="s">
        <v>121</v>
      </c>
      <c r="F31" s="6">
        <v>5247881701840081</v>
      </c>
    </row>
    <row r="32" spans="1:6" x14ac:dyDescent="0.5">
      <c r="A32" s="4" t="s">
        <v>122</v>
      </c>
      <c r="B32" s="5" t="s">
        <v>123</v>
      </c>
      <c r="C32" s="5">
        <v>7905</v>
      </c>
      <c r="D32" s="5" t="s">
        <v>124</v>
      </c>
      <c r="E32" s="5" t="s">
        <v>125</v>
      </c>
      <c r="F32" s="6">
        <v>4278843502886599</v>
      </c>
    </row>
    <row r="33" spans="1:6" x14ac:dyDescent="0.5">
      <c r="A33" s="4" t="s">
        <v>126</v>
      </c>
      <c r="B33" s="5" t="s">
        <v>127</v>
      </c>
      <c r="C33" s="5">
        <v>1408</v>
      </c>
      <c r="D33" s="5" t="s">
        <v>128</v>
      </c>
      <c r="E33" s="5" t="s">
        <v>129</v>
      </c>
      <c r="F33" s="6">
        <v>5144047379195697</v>
      </c>
    </row>
    <row r="34" spans="1:6" x14ac:dyDescent="0.5">
      <c r="A34" s="4" t="s">
        <v>130</v>
      </c>
      <c r="B34" s="5" t="s">
        <v>131</v>
      </c>
      <c r="C34" s="5">
        <v>8589</v>
      </c>
      <c r="D34" s="5" t="s">
        <v>132</v>
      </c>
      <c r="E34" s="5" t="s">
        <v>133</v>
      </c>
      <c r="F34" s="6">
        <v>372359838186765</v>
      </c>
    </row>
    <row r="35" spans="1:6" x14ac:dyDescent="0.5">
      <c r="A35" s="4" t="s">
        <v>134</v>
      </c>
      <c r="B35" s="5" t="s">
        <v>135</v>
      </c>
      <c r="C35" s="5">
        <v>2226</v>
      </c>
      <c r="D35" s="5" t="s">
        <v>136</v>
      </c>
      <c r="E35" s="5" t="s">
        <v>137</v>
      </c>
      <c r="F35" s="6">
        <v>5185995403234841</v>
      </c>
    </row>
    <row r="36" spans="1:6" x14ac:dyDescent="0.5">
      <c r="A36" s="4" t="s">
        <v>87</v>
      </c>
      <c r="B36" s="5" t="s">
        <v>138</v>
      </c>
      <c r="C36" s="5">
        <v>1209</v>
      </c>
      <c r="D36" s="5" t="s">
        <v>139</v>
      </c>
      <c r="E36" s="5" t="s">
        <v>140</v>
      </c>
      <c r="F36" s="6">
        <v>377547849504744</v>
      </c>
    </row>
    <row r="37" spans="1:6" x14ac:dyDescent="0.5">
      <c r="A37" s="4" t="s">
        <v>141</v>
      </c>
      <c r="B37" s="5" t="s">
        <v>142</v>
      </c>
      <c r="C37" s="5">
        <v>1495</v>
      </c>
      <c r="D37" s="5" t="s">
        <v>143</v>
      </c>
      <c r="E37" s="5" t="s">
        <v>144</v>
      </c>
      <c r="F37" s="6">
        <v>5142290562088606</v>
      </c>
    </row>
    <row r="38" spans="1:6" x14ac:dyDescent="0.5">
      <c r="A38" s="4" t="s">
        <v>145</v>
      </c>
      <c r="B38" s="5" t="s">
        <v>146</v>
      </c>
      <c r="C38" s="5">
        <v>7342</v>
      </c>
      <c r="D38" s="5" t="s">
        <v>147</v>
      </c>
      <c r="E38" s="5" t="s">
        <v>148</v>
      </c>
      <c r="F38" s="6">
        <v>4784698706446217</v>
      </c>
    </row>
    <row r="39" spans="1:6" x14ac:dyDescent="0.5">
      <c r="A39" s="4" t="s">
        <v>149</v>
      </c>
      <c r="B39" s="5" t="s">
        <v>150</v>
      </c>
      <c r="C39" s="5">
        <v>4599</v>
      </c>
      <c r="D39" s="5" t="s">
        <v>151</v>
      </c>
      <c r="E39" s="5" t="s">
        <v>152</v>
      </c>
      <c r="F39" s="6">
        <v>345391839523334</v>
      </c>
    </row>
    <row r="40" spans="1:6" x14ac:dyDescent="0.5">
      <c r="A40" s="4" t="s">
        <v>153</v>
      </c>
      <c r="B40" s="5" t="s">
        <v>154</v>
      </c>
      <c r="C40" s="5">
        <v>6092</v>
      </c>
      <c r="D40" s="5" t="s">
        <v>155</v>
      </c>
      <c r="E40" s="5" t="s">
        <v>156</v>
      </c>
      <c r="F40" s="6">
        <v>379094263256992</v>
      </c>
    </row>
    <row r="41" spans="1:6" x14ac:dyDescent="0.5">
      <c r="A41" s="4" t="s">
        <v>157</v>
      </c>
      <c r="B41" s="5" t="s">
        <v>158</v>
      </c>
      <c r="C41" s="5">
        <v>7242</v>
      </c>
      <c r="D41" s="5" t="s">
        <v>159</v>
      </c>
      <c r="E41" s="5" t="s">
        <v>160</v>
      </c>
      <c r="F41" s="6">
        <v>5170818670904265</v>
      </c>
    </row>
    <row r="42" spans="1:6" x14ac:dyDescent="0.5">
      <c r="A42" s="4" t="s">
        <v>161</v>
      </c>
      <c r="B42" s="5" t="s">
        <v>162</v>
      </c>
      <c r="C42" s="5">
        <v>888</v>
      </c>
      <c r="D42" s="5" t="s">
        <v>163</v>
      </c>
      <c r="E42" s="5" t="s">
        <v>164</v>
      </c>
      <c r="F42" s="6">
        <v>348107287339861</v>
      </c>
    </row>
    <row r="43" spans="1:6" x14ac:dyDescent="0.5">
      <c r="A43" s="4" t="s">
        <v>165</v>
      </c>
      <c r="B43" s="5" t="s">
        <v>166</v>
      </c>
      <c r="C43" s="5">
        <v>2700</v>
      </c>
      <c r="D43" s="5" t="s">
        <v>167</v>
      </c>
      <c r="E43" s="5" t="s">
        <v>168</v>
      </c>
      <c r="F43" s="6">
        <v>5298193172351453</v>
      </c>
    </row>
    <row r="44" spans="1:6" x14ac:dyDescent="0.5">
      <c r="A44" s="4" t="s">
        <v>169</v>
      </c>
      <c r="B44" s="5" t="s">
        <v>170</v>
      </c>
      <c r="C44" s="5">
        <v>6825</v>
      </c>
      <c r="D44" s="5" t="s">
        <v>171</v>
      </c>
      <c r="E44" s="5" t="s">
        <v>172</v>
      </c>
      <c r="F44" s="6">
        <v>5121364598469800</v>
      </c>
    </row>
    <row r="45" spans="1:6" x14ac:dyDescent="0.5">
      <c r="A45" s="4" t="s">
        <v>173</v>
      </c>
      <c r="B45" s="5" t="s">
        <v>174</v>
      </c>
      <c r="C45" s="5">
        <v>5814</v>
      </c>
      <c r="D45" s="5" t="s">
        <v>175</v>
      </c>
      <c r="E45" s="5" t="s">
        <v>176</v>
      </c>
      <c r="F45" s="6">
        <v>4883317238790919</v>
      </c>
    </row>
    <row r="46" spans="1:6" x14ac:dyDescent="0.5">
      <c r="A46" s="4" t="s">
        <v>177</v>
      </c>
      <c r="B46" s="5" t="s">
        <v>178</v>
      </c>
      <c r="C46" s="5">
        <v>1059</v>
      </c>
      <c r="D46" s="5" t="s">
        <v>179</v>
      </c>
      <c r="E46" s="5" t="s">
        <v>180</v>
      </c>
      <c r="F46" s="6">
        <v>5110028497800238</v>
      </c>
    </row>
    <row r="47" spans="1:6" x14ac:dyDescent="0.5">
      <c r="A47" s="4" t="s">
        <v>181</v>
      </c>
      <c r="B47" s="5" t="s">
        <v>182</v>
      </c>
      <c r="C47" s="5">
        <v>89</v>
      </c>
      <c r="D47" s="5" t="s">
        <v>183</v>
      </c>
      <c r="E47" s="5" t="s">
        <v>184</v>
      </c>
      <c r="F47" s="6">
        <v>373697672867682</v>
      </c>
    </row>
    <row r="48" spans="1:6" x14ac:dyDescent="0.5">
      <c r="A48" s="4" t="s">
        <v>185</v>
      </c>
      <c r="B48" s="5" t="s">
        <v>186</v>
      </c>
      <c r="C48" s="5">
        <v>2029</v>
      </c>
      <c r="D48" s="5" t="s">
        <v>187</v>
      </c>
      <c r="E48" s="5" t="s">
        <v>188</v>
      </c>
      <c r="F48" s="6">
        <v>343165813799011</v>
      </c>
    </row>
    <row r="49" spans="1:6" x14ac:dyDescent="0.5">
      <c r="A49" s="4" t="s">
        <v>189</v>
      </c>
      <c r="B49" s="5" t="s">
        <v>190</v>
      </c>
      <c r="C49" s="5">
        <v>9257</v>
      </c>
      <c r="D49" s="5" t="s">
        <v>191</v>
      </c>
      <c r="E49" s="5" t="s">
        <v>192</v>
      </c>
      <c r="F49" s="6">
        <v>5197630973085760</v>
      </c>
    </row>
    <row r="50" spans="1:6" x14ac:dyDescent="0.5">
      <c r="A50" s="4" t="s">
        <v>193</v>
      </c>
      <c r="B50" s="5" t="s">
        <v>194</v>
      </c>
      <c r="C50" s="5">
        <v>6305</v>
      </c>
      <c r="D50" s="5" t="s">
        <v>195</v>
      </c>
      <c r="E50" s="5" t="s">
        <v>196</v>
      </c>
      <c r="F50" s="6">
        <v>373736137635078</v>
      </c>
    </row>
    <row r="51" spans="1:6" x14ac:dyDescent="0.5">
      <c r="A51" s="4" t="s">
        <v>197</v>
      </c>
      <c r="B51" s="5" t="s">
        <v>198</v>
      </c>
      <c r="C51" s="5">
        <v>7994</v>
      </c>
      <c r="D51" s="5" t="s">
        <v>199</v>
      </c>
      <c r="E51" s="5" t="s">
        <v>200</v>
      </c>
      <c r="F51" s="6">
        <v>5161457706918004</v>
      </c>
    </row>
    <row r="52" spans="1:6" x14ac:dyDescent="0.5">
      <c r="A52" s="4" t="s">
        <v>201</v>
      </c>
      <c r="B52" s="5" t="s">
        <v>202</v>
      </c>
      <c r="C52" s="5">
        <v>4722</v>
      </c>
      <c r="D52" s="5" t="s">
        <v>203</v>
      </c>
      <c r="E52" s="5" t="s">
        <v>204</v>
      </c>
      <c r="F52" s="6">
        <v>4487375408830127</v>
      </c>
    </row>
    <row r="53" spans="1:6" x14ac:dyDescent="0.5">
      <c r="A53" s="4" t="s">
        <v>205</v>
      </c>
      <c r="B53" s="5" t="s">
        <v>206</v>
      </c>
      <c r="C53" s="5">
        <v>8348</v>
      </c>
      <c r="D53" s="5" t="s">
        <v>143</v>
      </c>
      <c r="E53" s="5" t="s">
        <v>207</v>
      </c>
      <c r="F53" s="6">
        <v>5157612499827511</v>
      </c>
    </row>
    <row r="54" spans="1:6" x14ac:dyDescent="0.5">
      <c r="A54" s="4" t="s">
        <v>208</v>
      </c>
      <c r="B54" s="5" t="s">
        <v>209</v>
      </c>
      <c r="C54" s="5">
        <v>1505</v>
      </c>
      <c r="D54" s="5" t="s">
        <v>210</v>
      </c>
      <c r="E54" s="5" t="s">
        <v>211</v>
      </c>
      <c r="F54" s="6">
        <v>4608567441161728</v>
      </c>
    </row>
    <row r="55" spans="1:6" x14ac:dyDescent="0.5">
      <c r="A55" s="4" t="s">
        <v>212</v>
      </c>
      <c r="B55" s="5" t="s">
        <v>213</v>
      </c>
      <c r="C55" s="5">
        <v>7111</v>
      </c>
      <c r="D55" s="5" t="s">
        <v>214</v>
      </c>
      <c r="E55" s="5" t="s">
        <v>215</v>
      </c>
      <c r="F55" s="6">
        <v>4943955933302645</v>
      </c>
    </row>
    <row r="56" spans="1:6" x14ac:dyDescent="0.5">
      <c r="A56" s="4" t="s">
        <v>216</v>
      </c>
      <c r="B56" s="5" t="s">
        <v>217</v>
      </c>
      <c r="C56" s="5">
        <v>765</v>
      </c>
      <c r="D56" s="5" t="s">
        <v>199</v>
      </c>
      <c r="E56" s="5" t="s">
        <v>218</v>
      </c>
      <c r="F56" s="6">
        <v>5114605198693465</v>
      </c>
    </row>
    <row r="57" spans="1:6" x14ac:dyDescent="0.5">
      <c r="A57" s="4" t="s">
        <v>219</v>
      </c>
      <c r="B57" s="5" t="s">
        <v>220</v>
      </c>
      <c r="C57" s="5">
        <v>3440</v>
      </c>
      <c r="D57" s="5" t="s">
        <v>221</v>
      </c>
      <c r="E57" s="5" t="s">
        <v>222</v>
      </c>
      <c r="F57" s="6">
        <v>5118872721688822</v>
      </c>
    </row>
    <row r="58" spans="1:6" x14ac:dyDescent="0.5">
      <c r="A58" s="4" t="s">
        <v>223</v>
      </c>
      <c r="B58" s="5" t="s">
        <v>224</v>
      </c>
      <c r="C58" s="5">
        <v>8009</v>
      </c>
      <c r="D58" s="5" t="s">
        <v>225</v>
      </c>
      <c r="E58" s="5" t="s">
        <v>226</v>
      </c>
      <c r="F58" s="6">
        <v>347536250593600</v>
      </c>
    </row>
    <row r="59" spans="1:6" x14ac:dyDescent="0.5">
      <c r="A59" s="4" t="s">
        <v>227</v>
      </c>
      <c r="B59" s="5" t="s">
        <v>228</v>
      </c>
      <c r="C59" s="5">
        <v>9526</v>
      </c>
      <c r="D59" s="5" t="s">
        <v>229</v>
      </c>
      <c r="E59" s="5" t="s">
        <v>230</v>
      </c>
      <c r="F59" s="6">
        <v>344611899703275</v>
      </c>
    </row>
    <row r="60" spans="1:6" x14ac:dyDescent="0.5">
      <c r="A60" s="4" t="s">
        <v>231</v>
      </c>
      <c r="B60" s="5" t="s">
        <v>232</v>
      </c>
      <c r="C60" s="5">
        <v>8311</v>
      </c>
      <c r="D60" s="5" t="s">
        <v>233</v>
      </c>
      <c r="E60" s="5" t="s">
        <v>234</v>
      </c>
      <c r="F60" s="6">
        <v>5117279296540650</v>
      </c>
    </row>
    <row r="61" spans="1:6" x14ac:dyDescent="0.5">
      <c r="A61" s="4" t="s">
        <v>235</v>
      </c>
      <c r="B61" s="5" t="s">
        <v>236</v>
      </c>
      <c r="C61" s="5">
        <v>7874</v>
      </c>
      <c r="D61" s="5" t="s">
        <v>237</v>
      </c>
      <c r="E61" s="5" t="s">
        <v>238</v>
      </c>
      <c r="F61" s="6">
        <v>373458877006081</v>
      </c>
    </row>
    <row r="62" spans="1:6" x14ac:dyDescent="0.5">
      <c r="A62" s="4" t="s">
        <v>239</v>
      </c>
      <c r="B62" s="5" t="s">
        <v>240</v>
      </c>
      <c r="C62" s="5">
        <v>6119</v>
      </c>
      <c r="D62" s="5" t="s">
        <v>241</v>
      </c>
      <c r="E62" s="5" t="s">
        <v>242</v>
      </c>
      <c r="F62" s="6">
        <v>5184000698872840</v>
      </c>
    </row>
    <row r="63" spans="1:6" x14ac:dyDescent="0.5">
      <c r="A63" s="4" t="s">
        <v>243</v>
      </c>
      <c r="B63" s="5" t="s">
        <v>244</v>
      </c>
      <c r="C63" s="5">
        <v>7868</v>
      </c>
      <c r="D63" s="5" t="s">
        <v>128</v>
      </c>
      <c r="E63" s="5" t="s">
        <v>245</v>
      </c>
      <c r="F63" s="6">
        <v>343516364687120</v>
      </c>
    </row>
    <row r="64" spans="1:6" x14ac:dyDescent="0.5">
      <c r="A64" s="4" t="s">
        <v>246</v>
      </c>
      <c r="B64" s="5" t="s">
        <v>247</v>
      </c>
      <c r="C64" s="5">
        <v>8896</v>
      </c>
      <c r="D64" s="5" t="s">
        <v>248</v>
      </c>
      <c r="E64" s="5" t="s">
        <v>249</v>
      </c>
      <c r="F64" s="6">
        <v>346863614925644</v>
      </c>
    </row>
    <row r="65" spans="1:6" x14ac:dyDescent="0.5">
      <c r="A65" s="4" t="s">
        <v>250</v>
      </c>
      <c r="B65" s="5" t="s">
        <v>251</v>
      </c>
      <c r="C65" s="5">
        <v>3477</v>
      </c>
      <c r="D65" s="5" t="s">
        <v>252</v>
      </c>
      <c r="E65" s="5" t="s">
        <v>253</v>
      </c>
      <c r="F65" s="6">
        <v>349759908074049</v>
      </c>
    </row>
    <row r="66" spans="1:6" x14ac:dyDescent="0.5">
      <c r="A66" s="4" t="s">
        <v>254</v>
      </c>
      <c r="B66" s="5" t="s">
        <v>255</v>
      </c>
      <c r="C66" s="5">
        <v>8102</v>
      </c>
      <c r="D66" s="5" t="s">
        <v>256</v>
      </c>
      <c r="E66" s="5" t="s">
        <v>257</v>
      </c>
      <c r="F66" s="6">
        <v>372115905010605</v>
      </c>
    </row>
    <row r="67" spans="1:6" x14ac:dyDescent="0.5">
      <c r="A67" s="4" t="s">
        <v>258</v>
      </c>
      <c r="B67" s="5" t="s">
        <v>259</v>
      </c>
      <c r="C67" s="5">
        <v>3265</v>
      </c>
      <c r="D67" s="5" t="s">
        <v>260</v>
      </c>
      <c r="E67" s="5" t="s">
        <v>261</v>
      </c>
      <c r="F67" s="6">
        <v>5344114644303918</v>
      </c>
    </row>
    <row r="68" spans="1:6" x14ac:dyDescent="0.5">
      <c r="A68" s="4" t="s">
        <v>262</v>
      </c>
      <c r="B68" s="5" t="s">
        <v>263</v>
      </c>
      <c r="C68" s="5">
        <v>3796</v>
      </c>
      <c r="D68" s="5" t="s">
        <v>264</v>
      </c>
      <c r="E68" s="5" t="s">
        <v>265</v>
      </c>
      <c r="F68" s="6">
        <v>5339889642829072</v>
      </c>
    </row>
    <row r="69" spans="1:6" x14ac:dyDescent="0.5">
      <c r="A69" s="4" t="s">
        <v>266</v>
      </c>
      <c r="B69" s="5" t="s">
        <v>267</v>
      </c>
      <c r="C69" s="5">
        <v>8785</v>
      </c>
      <c r="D69" s="5" t="s">
        <v>268</v>
      </c>
      <c r="E69" s="5" t="s">
        <v>269</v>
      </c>
      <c r="F69" s="6">
        <v>5189628920792607</v>
      </c>
    </row>
    <row r="70" spans="1:6" x14ac:dyDescent="0.5">
      <c r="A70" s="4" t="s">
        <v>270</v>
      </c>
      <c r="B70" s="5" t="s">
        <v>271</v>
      </c>
      <c r="C70" s="5">
        <v>5994</v>
      </c>
      <c r="D70" s="5" t="s">
        <v>272</v>
      </c>
      <c r="E70" s="5" t="s">
        <v>273</v>
      </c>
      <c r="F70" s="6">
        <v>378803303957915</v>
      </c>
    </row>
    <row r="71" spans="1:6" x14ac:dyDescent="0.5">
      <c r="A71" s="4" t="s">
        <v>274</v>
      </c>
      <c r="B71" s="5" t="s">
        <v>275</v>
      </c>
      <c r="C71" s="5">
        <v>5982</v>
      </c>
      <c r="D71" s="5" t="s">
        <v>276</v>
      </c>
      <c r="E71" s="5" t="s">
        <v>277</v>
      </c>
      <c r="F71" s="6">
        <v>4308322754409164</v>
      </c>
    </row>
    <row r="72" spans="1:6" x14ac:dyDescent="0.5">
      <c r="A72" s="4" t="s">
        <v>278</v>
      </c>
      <c r="B72" s="5" t="s">
        <v>279</v>
      </c>
      <c r="C72" s="5">
        <v>1624</v>
      </c>
      <c r="D72" s="5" t="s">
        <v>229</v>
      </c>
      <c r="E72" s="5" t="s">
        <v>280</v>
      </c>
      <c r="F72" s="6">
        <v>5160447591696863</v>
      </c>
    </row>
    <row r="73" spans="1:6" x14ac:dyDescent="0.5">
      <c r="A73" s="4" t="s">
        <v>281</v>
      </c>
      <c r="B73" s="5" t="s">
        <v>282</v>
      </c>
      <c r="C73" s="5">
        <v>7666</v>
      </c>
      <c r="D73" s="5" t="s">
        <v>283</v>
      </c>
      <c r="E73" s="5" t="s">
        <v>284</v>
      </c>
      <c r="F73" s="6">
        <v>5169105912977823</v>
      </c>
    </row>
    <row r="74" spans="1:6" x14ac:dyDescent="0.5">
      <c r="A74" s="4" t="s">
        <v>285</v>
      </c>
      <c r="B74" s="5" t="s">
        <v>286</v>
      </c>
      <c r="C74" s="5">
        <v>6928</v>
      </c>
      <c r="D74" s="5" t="s">
        <v>256</v>
      </c>
      <c r="E74" s="5" t="s">
        <v>287</v>
      </c>
      <c r="F74" s="6">
        <v>4290254477923732</v>
      </c>
    </row>
    <row r="75" spans="1:6" x14ac:dyDescent="0.5">
      <c r="A75" s="4" t="s">
        <v>288</v>
      </c>
      <c r="B75" s="5" t="s">
        <v>289</v>
      </c>
      <c r="C75" s="5">
        <v>7505</v>
      </c>
      <c r="D75" s="5" t="s">
        <v>290</v>
      </c>
      <c r="E75" s="5" t="s">
        <v>291</v>
      </c>
      <c r="F75" s="6">
        <v>5371812190166674</v>
      </c>
    </row>
    <row r="76" spans="1:6" x14ac:dyDescent="0.5">
      <c r="A76" s="4" t="s">
        <v>292</v>
      </c>
      <c r="B76" s="5" t="s">
        <v>293</v>
      </c>
      <c r="C76" s="5">
        <v>3627</v>
      </c>
      <c r="D76" s="5" t="s">
        <v>294</v>
      </c>
      <c r="E76" s="5" t="s">
        <v>295</v>
      </c>
      <c r="F76" s="6">
        <v>345743763685691</v>
      </c>
    </row>
    <row r="77" spans="1:6" x14ac:dyDescent="0.5">
      <c r="A77" s="4" t="s">
        <v>296</v>
      </c>
      <c r="B77" s="5" t="s">
        <v>297</v>
      </c>
      <c r="C77" s="5">
        <v>5647</v>
      </c>
      <c r="D77" s="5" t="s">
        <v>298</v>
      </c>
      <c r="E77" s="5" t="s">
        <v>299</v>
      </c>
      <c r="F77" s="6">
        <v>342905394559269</v>
      </c>
    </row>
    <row r="78" spans="1:6" x14ac:dyDescent="0.5">
      <c r="A78" s="4" t="s">
        <v>300</v>
      </c>
      <c r="B78" s="5" t="s">
        <v>301</v>
      </c>
      <c r="C78" s="5">
        <v>697</v>
      </c>
      <c r="D78" s="5" t="s">
        <v>302</v>
      </c>
      <c r="E78" s="5" t="s">
        <v>303</v>
      </c>
      <c r="F78" s="6">
        <v>4987889188434923</v>
      </c>
    </row>
    <row r="79" spans="1:6" x14ac:dyDescent="0.5">
      <c r="A79" s="4" t="s">
        <v>304</v>
      </c>
      <c r="B79" s="5" t="s">
        <v>305</v>
      </c>
      <c r="C79" s="5">
        <v>4558</v>
      </c>
      <c r="D79" s="5" t="s">
        <v>306</v>
      </c>
      <c r="E79" s="5" t="s">
        <v>307</v>
      </c>
      <c r="F79" s="6">
        <v>5179095774847085</v>
      </c>
    </row>
    <row r="80" spans="1:6" x14ac:dyDescent="0.5">
      <c r="A80" s="4" t="s">
        <v>308</v>
      </c>
      <c r="B80" s="5" t="s">
        <v>309</v>
      </c>
      <c r="C80" s="5">
        <v>2361</v>
      </c>
      <c r="D80" s="5" t="s">
        <v>310</v>
      </c>
      <c r="E80" s="5" t="s">
        <v>311</v>
      </c>
      <c r="F80" s="6">
        <v>5326684918678365</v>
      </c>
    </row>
    <row r="81" spans="1:6" x14ac:dyDescent="0.5">
      <c r="A81" s="4" t="s">
        <v>312</v>
      </c>
      <c r="B81" s="5" t="s">
        <v>313</v>
      </c>
      <c r="C81" s="5">
        <v>7226</v>
      </c>
      <c r="D81" s="5" t="s">
        <v>159</v>
      </c>
      <c r="E81" s="5" t="s">
        <v>314</v>
      </c>
      <c r="F81" s="6">
        <v>373615029523616</v>
      </c>
    </row>
    <row r="82" spans="1:6" x14ac:dyDescent="0.5">
      <c r="A82" s="4" t="s">
        <v>315</v>
      </c>
      <c r="B82" s="5" t="s">
        <v>316</v>
      </c>
      <c r="C82" s="5">
        <v>1810</v>
      </c>
      <c r="D82" s="5" t="s">
        <v>317</v>
      </c>
      <c r="E82" s="5" t="s">
        <v>318</v>
      </c>
      <c r="F82" s="6">
        <v>5140553481765095</v>
      </c>
    </row>
    <row r="83" spans="1:6" x14ac:dyDescent="0.5">
      <c r="A83" s="4" t="s">
        <v>319</v>
      </c>
      <c r="B83" s="5" t="s">
        <v>320</v>
      </c>
      <c r="C83" s="5">
        <v>7083</v>
      </c>
      <c r="D83" s="5" t="s">
        <v>321</v>
      </c>
      <c r="E83" s="5" t="s">
        <v>322</v>
      </c>
      <c r="F83" s="6">
        <v>5165422459603286</v>
      </c>
    </row>
    <row r="84" spans="1:6" x14ac:dyDescent="0.5">
      <c r="A84" s="4" t="s">
        <v>323</v>
      </c>
      <c r="B84" s="5" t="s">
        <v>324</v>
      </c>
      <c r="C84" s="5">
        <v>9942</v>
      </c>
      <c r="D84" s="5" t="s">
        <v>101</v>
      </c>
      <c r="E84" s="5" t="s">
        <v>325</v>
      </c>
      <c r="F84" s="6">
        <v>5383762795063661</v>
      </c>
    </row>
    <row r="85" spans="1:6" x14ac:dyDescent="0.5">
      <c r="A85" s="4" t="s">
        <v>326</v>
      </c>
      <c r="B85" s="5" t="s">
        <v>327</v>
      </c>
      <c r="C85" s="5">
        <v>1336</v>
      </c>
      <c r="D85" s="5" t="s">
        <v>328</v>
      </c>
      <c r="E85" s="5" t="s">
        <v>329</v>
      </c>
      <c r="F85" s="6">
        <v>5191410225881264</v>
      </c>
    </row>
    <row r="86" spans="1:6" x14ac:dyDescent="0.5">
      <c r="A86" s="4" t="s">
        <v>330</v>
      </c>
      <c r="B86" s="5" t="s">
        <v>331</v>
      </c>
      <c r="C86" s="5">
        <v>8736</v>
      </c>
      <c r="D86" s="5" t="s">
        <v>139</v>
      </c>
      <c r="E86" s="5" t="s">
        <v>332</v>
      </c>
      <c r="F86" s="6">
        <v>4598180529335515</v>
      </c>
    </row>
    <row r="87" spans="1:6" x14ac:dyDescent="0.5">
      <c r="A87" s="4" t="s">
        <v>333</v>
      </c>
      <c r="B87" s="5" t="s">
        <v>334</v>
      </c>
      <c r="C87" s="5">
        <v>20000</v>
      </c>
      <c r="D87" s="5" t="s">
        <v>120</v>
      </c>
      <c r="E87" s="5" t="s">
        <v>335</v>
      </c>
      <c r="F87" s="6">
        <v>5188367993757125</v>
      </c>
    </row>
    <row r="88" spans="1:6" x14ac:dyDescent="0.5">
      <c r="A88" s="4" t="s">
        <v>336</v>
      </c>
      <c r="B88" s="5" t="s">
        <v>337</v>
      </c>
      <c r="C88" s="5">
        <v>8433</v>
      </c>
      <c r="D88" s="5" t="s">
        <v>338</v>
      </c>
      <c r="E88" s="5" t="s">
        <v>339</v>
      </c>
      <c r="F88" s="6">
        <v>5110282947570089</v>
      </c>
    </row>
    <row r="89" spans="1:6" x14ac:dyDescent="0.5">
      <c r="A89" s="4" t="s">
        <v>340</v>
      </c>
      <c r="B89" s="5" t="s">
        <v>341</v>
      </c>
      <c r="C89" s="5">
        <v>5467</v>
      </c>
      <c r="D89" s="5" t="s">
        <v>342</v>
      </c>
      <c r="E89" s="5" t="s">
        <v>343</v>
      </c>
      <c r="F89" s="6">
        <v>5235180558869618</v>
      </c>
    </row>
    <row r="90" spans="1:6" x14ac:dyDescent="0.5">
      <c r="A90" s="4" t="s">
        <v>344</v>
      </c>
      <c r="B90" s="5" t="s">
        <v>345</v>
      </c>
      <c r="C90" s="5">
        <v>515</v>
      </c>
      <c r="D90" s="5" t="s">
        <v>346</v>
      </c>
      <c r="E90" s="5" t="s">
        <v>347</v>
      </c>
      <c r="F90" s="6">
        <v>373448699078984</v>
      </c>
    </row>
    <row r="91" spans="1:6" x14ac:dyDescent="0.5">
      <c r="A91" s="4" t="s">
        <v>348</v>
      </c>
      <c r="B91" s="5" t="s">
        <v>349</v>
      </c>
      <c r="C91" s="5">
        <v>7236</v>
      </c>
      <c r="D91" s="5" t="s">
        <v>24</v>
      </c>
      <c r="E91" s="5" t="s">
        <v>350</v>
      </c>
      <c r="F91" s="6">
        <v>371756224415267</v>
      </c>
    </row>
    <row r="92" spans="1:6" x14ac:dyDescent="0.5">
      <c r="A92" s="4" t="s">
        <v>351</v>
      </c>
      <c r="B92" s="5" t="s">
        <v>352</v>
      </c>
      <c r="C92" s="5">
        <v>6556</v>
      </c>
      <c r="D92" s="5" t="s">
        <v>260</v>
      </c>
      <c r="E92" s="5" t="s">
        <v>353</v>
      </c>
      <c r="F92" s="6">
        <v>345976932893042</v>
      </c>
    </row>
    <row r="93" spans="1:6" x14ac:dyDescent="0.5">
      <c r="A93" s="4" t="s">
        <v>354</v>
      </c>
      <c r="B93" s="5" t="s">
        <v>355</v>
      </c>
      <c r="C93" s="5">
        <v>2475</v>
      </c>
      <c r="D93" s="5" t="s">
        <v>356</v>
      </c>
      <c r="E93" s="5" t="s">
        <v>357</v>
      </c>
      <c r="F93" s="6">
        <v>341848768966273</v>
      </c>
    </row>
    <row r="94" spans="1:6" x14ac:dyDescent="0.5">
      <c r="A94" s="4" t="s">
        <v>358</v>
      </c>
      <c r="B94" s="5" t="s">
        <v>359</v>
      </c>
      <c r="C94" s="5">
        <v>7416</v>
      </c>
      <c r="D94" s="5" t="s">
        <v>42</v>
      </c>
      <c r="E94" s="5" t="s">
        <v>360</v>
      </c>
      <c r="F94" s="6">
        <v>374272589102384</v>
      </c>
    </row>
    <row r="95" spans="1:6" x14ac:dyDescent="0.5">
      <c r="A95" s="4" t="s">
        <v>361</v>
      </c>
      <c r="B95" s="5" t="s">
        <v>362</v>
      </c>
      <c r="C95" s="5">
        <v>6993</v>
      </c>
      <c r="D95" s="5" t="s">
        <v>363</v>
      </c>
      <c r="E95" s="5" t="s">
        <v>364</v>
      </c>
      <c r="F95" s="6">
        <v>342840547818694</v>
      </c>
    </row>
    <row r="96" spans="1:6" x14ac:dyDescent="0.5">
      <c r="A96" s="4" t="s">
        <v>365</v>
      </c>
      <c r="B96" s="5" t="s">
        <v>366</v>
      </c>
      <c r="C96" s="5">
        <v>2405</v>
      </c>
      <c r="D96" s="5" t="s">
        <v>367</v>
      </c>
      <c r="E96" s="5" t="s">
        <v>368</v>
      </c>
      <c r="F96" s="6">
        <v>5116086770403197</v>
      </c>
    </row>
    <row r="97" spans="1:6" x14ac:dyDescent="0.5">
      <c r="A97" s="4" t="s">
        <v>369</v>
      </c>
      <c r="B97" s="5" t="s">
        <v>370</v>
      </c>
      <c r="C97" s="5">
        <v>6130</v>
      </c>
      <c r="D97" s="5" t="s">
        <v>371</v>
      </c>
      <c r="E97" s="5" t="s">
        <v>372</v>
      </c>
      <c r="F97" s="6">
        <v>5353884941129949</v>
      </c>
    </row>
    <row r="98" spans="1:6" x14ac:dyDescent="0.5">
      <c r="A98" s="4" t="s">
        <v>373</v>
      </c>
      <c r="B98" s="5" t="s">
        <v>374</v>
      </c>
      <c r="C98" s="5">
        <v>4772</v>
      </c>
      <c r="D98" s="5" t="s">
        <v>375</v>
      </c>
      <c r="E98" s="5" t="s">
        <v>376</v>
      </c>
      <c r="F98" s="6">
        <v>376252012253273</v>
      </c>
    </row>
    <row r="99" spans="1:6" x14ac:dyDescent="0.5">
      <c r="A99" s="4" t="s">
        <v>239</v>
      </c>
      <c r="B99" s="5" t="s">
        <v>377</v>
      </c>
      <c r="C99" s="5">
        <v>5876</v>
      </c>
      <c r="D99" s="5" t="s">
        <v>378</v>
      </c>
      <c r="E99" s="5" t="s">
        <v>379</v>
      </c>
      <c r="F99" s="6">
        <v>5145976413274180</v>
      </c>
    </row>
    <row r="100" spans="1:6" x14ac:dyDescent="0.5">
      <c r="A100" s="4" t="s">
        <v>380</v>
      </c>
      <c r="B100" s="5" t="s">
        <v>381</v>
      </c>
      <c r="C100" s="5">
        <v>8545</v>
      </c>
      <c r="D100" s="5" t="s">
        <v>101</v>
      </c>
      <c r="E100" s="5" t="s">
        <v>382</v>
      </c>
      <c r="F100" s="6">
        <v>344351386192252</v>
      </c>
    </row>
    <row r="101" spans="1:6" x14ac:dyDescent="0.5">
      <c r="A101" s="7" t="s">
        <v>383</v>
      </c>
      <c r="B101" s="8" t="s">
        <v>384</v>
      </c>
      <c r="C101" s="8">
        <v>1627</v>
      </c>
      <c r="D101" s="8" t="s">
        <v>155</v>
      </c>
      <c r="E101" s="8" t="s">
        <v>385</v>
      </c>
      <c r="F101" s="9">
        <v>4505531621119007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2EE77-12A7-4BDE-BF58-7E2A39781692}">
  <dimension ref="A2:C11"/>
  <sheetViews>
    <sheetView tabSelected="1" zoomScale="144" workbookViewId="0">
      <selection activeCell="C7" sqref="C7"/>
    </sheetView>
  </sheetViews>
  <sheetFormatPr defaultRowHeight="14.35" x14ac:dyDescent="0.5"/>
  <cols>
    <col min="2" max="2" width="18" customWidth="1"/>
  </cols>
  <sheetData>
    <row r="2" spans="1:3" x14ac:dyDescent="0.5">
      <c r="B2" s="14" t="s">
        <v>386</v>
      </c>
      <c r="C2" s="13" t="s">
        <v>71</v>
      </c>
    </row>
    <row r="4" spans="1:3" x14ac:dyDescent="0.5">
      <c r="B4" t="s">
        <v>394</v>
      </c>
      <c r="C4" s="1">
        <f>VLOOKUP(C2,'Raw Data'!A1:F101,3,FALSE)</f>
        <v>9951</v>
      </c>
    </row>
    <row r="6" spans="1:3" x14ac:dyDescent="0.5">
      <c r="B6" t="s">
        <v>395</v>
      </c>
    </row>
    <row r="7" spans="1:3" x14ac:dyDescent="0.5">
      <c r="A7">
        <v>1</v>
      </c>
      <c r="B7" t="str">
        <f>_xlfn.XLOOKUP(C7,'Raw Data'!$C$2:$C$101,'Raw Data'!$A$2:$A$101)</f>
        <v>Sade</v>
      </c>
      <c r="C7">
        <f>LARGE('Raw Data'!$C$2:$C$101,Sheet1!A7)</f>
        <v>20000</v>
      </c>
    </row>
    <row r="8" spans="1:3" x14ac:dyDescent="0.5">
      <c r="A8">
        <v>2</v>
      </c>
      <c r="B8" t="str">
        <f>_xlfn.XLOOKUP(C8,'Raw Data'!$C$2:$C$101,'Raw Data'!$A$2:$A$101)</f>
        <v>Malachi</v>
      </c>
      <c r="C8">
        <f>LARGE('Raw Data'!$C$2:$C$101,Sheet1!A8)</f>
        <v>9951</v>
      </c>
    </row>
    <row r="9" spans="1:3" x14ac:dyDescent="0.5">
      <c r="A9">
        <v>3</v>
      </c>
      <c r="B9" t="str">
        <f>_xlfn.XLOOKUP(C9,'Raw Data'!$C$2:$C$101,'Raw Data'!$A$2:$A$101)</f>
        <v>Susan</v>
      </c>
      <c r="C9">
        <f>LARGE('Raw Data'!$C$2:$C$101,Sheet1!A9)</f>
        <v>9942</v>
      </c>
    </row>
    <row r="10" spans="1:3" x14ac:dyDescent="0.5">
      <c r="A10">
        <v>4</v>
      </c>
      <c r="B10" t="str">
        <f>_xlfn.XLOOKUP(C10,'Raw Data'!$C$2:$C$101,'Raw Data'!$A$2:$A$101)</f>
        <v>Maxine</v>
      </c>
      <c r="C10">
        <f>LARGE('Raw Data'!$C$2:$C$101,Sheet1!A10)</f>
        <v>9526</v>
      </c>
    </row>
    <row r="11" spans="1:3" x14ac:dyDescent="0.5">
      <c r="A11">
        <v>5</v>
      </c>
      <c r="B11" t="str">
        <f>_xlfn.XLOOKUP(C11,'Raw Data'!$C$2:$C$101,'Raw Data'!$A$2:$A$101)</f>
        <v>Ralph</v>
      </c>
      <c r="C11">
        <f>LARGE('Raw Data'!$C$2:$C$101,Sheet1!A11)</f>
        <v>9397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4816888-8BCD-46A6-81ED-86E3D5386F04}">
          <x14:formula1>
            <xm:f>'Raw Data'!$A$2:$A$101</xm:f>
          </x14:formula1>
          <xm:sqref>C2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DF44FD-BA21-49E3-A4CE-9E4006A19E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Goldmeier</dc:creator>
  <cp:lastModifiedBy>Jordan Goldmeier</cp:lastModifiedBy>
  <dcterms:created xsi:type="dcterms:W3CDTF">2014-10-29T15:47:34Z</dcterms:created>
  <dcterms:modified xsi:type="dcterms:W3CDTF">2020-05-20T14:00:54Z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766fcff6-10d3-4301-b47d-cfe590ea5df9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