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11" i="1"/>
  <c r="D12" i="1"/>
  <c r="D13" i="1"/>
  <c r="D11" i="1"/>
  <c r="E11" i="1"/>
  <c r="E12" i="1"/>
  <c r="E13" i="1"/>
  <c r="E10" i="1"/>
  <c r="D20" i="1"/>
  <c r="D21" i="1"/>
  <c r="D22" i="1"/>
  <c r="D19" i="1"/>
  <c r="E19" i="1"/>
  <c r="E20" i="1"/>
  <c r="E21" i="1"/>
  <c r="E22" i="1"/>
  <c r="E18" i="1"/>
  <c r="J5" i="1"/>
  <c r="J4" i="1"/>
  <c r="I5" i="1"/>
  <c r="H11" i="1"/>
  <c r="H12" i="1"/>
  <c r="H13" i="1"/>
  <c r="I13" i="1" s="1"/>
  <c r="H14" i="1"/>
  <c r="I14" i="1" s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H35" i="1"/>
  <c r="I35" i="1" s="1"/>
  <c r="H36" i="1"/>
  <c r="H37" i="1"/>
  <c r="I37" i="1" s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H46" i="1"/>
  <c r="I46" i="1" s="1"/>
  <c r="H47" i="1"/>
  <c r="I47" i="1" s="1"/>
  <c r="H48" i="1"/>
  <c r="H49" i="1"/>
  <c r="I49" i="1" s="1"/>
  <c r="H50" i="1"/>
  <c r="I50" i="1" s="1"/>
  <c r="H51" i="1"/>
  <c r="I51" i="1" s="1"/>
  <c r="H52" i="1"/>
  <c r="H53" i="1"/>
  <c r="H54" i="1"/>
  <c r="H55" i="1"/>
  <c r="I55" i="1" s="1"/>
  <c r="H56" i="1"/>
  <c r="H57" i="1"/>
  <c r="I57" i="1" s="1"/>
  <c r="H58" i="1"/>
  <c r="I58" i="1" s="1"/>
  <c r="H59" i="1"/>
  <c r="I59" i="1" s="1"/>
  <c r="H60" i="1"/>
  <c r="H61" i="1"/>
  <c r="H62" i="1"/>
  <c r="I62" i="1" s="1"/>
  <c r="H63" i="1"/>
  <c r="I63" i="1" s="1"/>
  <c r="H64" i="1"/>
  <c r="H65" i="1"/>
  <c r="H66" i="1"/>
  <c r="I66" i="1" s="1"/>
  <c r="H67" i="1"/>
  <c r="I67" i="1" s="1"/>
  <c r="H68" i="1"/>
  <c r="H69" i="1"/>
  <c r="H70" i="1"/>
  <c r="I70" i="1" s="1"/>
  <c r="H71" i="1"/>
  <c r="I71" i="1" s="1"/>
  <c r="H72" i="1"/>
  <c r="H73" i="1"/>
  <c r="I73" i="1" s="1"/>
  <c r="H74" i="1"/>
  <c r="H75" i="1"/>
  <c r="I75" i="1" s="1"/>
  <c r="H76" i="1"/>
  <c r="H77" i="1"/>
  <c r="H78" i="1"/>
  <c r="I78" i="1" s="1"/>
  <c r="H79" i="1"/>
  <c r="I79" i="1" s="1"/>
  <c r="H5" i="1"/>
  <c r="C20" i="1"/>
  <c r="C21" i="1" s="1"/>
  <c r="C19" i="1"/>
  <c r="C12" i="1"/>
  <c r="C13" i="1"/>
  <c r="C11" i="1"/>
  <c r="C18" i="1"/>
  <c r="C10" i="1"/>
  <c r="H4" i="1"/>
  <c r="I74" i="1" l="1"/>
  <c r="K74" i="1" s="1"/>
  <c r="L74" i="1" s="1"/>
  <c r="I54" i="1"/>
  <c r="K54" i="1" s="1"/>
  <c r="L54" i="1" s="1"/>
  <c r="I34" i="1"/>
  <c r="K34" i="1" s="1"/>
  <c r="L34" i="1" s="1"/>
  <c r="I18" i="1"/>
  <c r="K18" i="1" s="1"/>
  <c r="L18" i="1" s="1"/>
  <c r="K78" i="1"/>
  <c r="L78" i="1" s="1"/>
  <c r="K66" i="1"/>
  <c r="L66" i="1" s="1"/>
  <c r="K58" i="1"/>
  <c r="L58" i="1" s="1"/>
  <c r="K50" i="1"/>
  <c r="L50" i="1" s="1"/>
  <c r="K42" i="1"/>
  <c r="L42" i="1" s="1"/>
  <c r="K30" i="1"/>
  <c r="L30" i="1" s="1"/>
  <c r="K22" i="1"/>
  <c r="L22" i="1" s="1"/>
  <c r="I77" i="1"/>
  <c r="K77" i="1" s="1"/>
  <c r="L77" i="1" s="1"/>
  <c r="I69" i="1"/>
  <c r="K69" i="1" s="1"/>
  <c r="L69" i="1" s="1"/>
  <c r="I65" i="1"/>
  <c r="K65" i="1" s="1"/>
  <c r="L65" i="1" s="1"/>
  <c r="I61" i="1"/>
  <c r="K61" i="1" s="1"/>
  <c r="L61" i="1" s="1"/>
  <c r="I53" i="1"/>
  <c r="K53" i="1" s="1"/>
  <c r="L53" i="1" s="1"/>
  <c r="I45" i="1"/>
  <c r="K45" i="1" s="1"/>
  <c r="L45" i="1" s="1"/>
  <c r="I41" i="1"/>
  <c r="K41" i="1" s="1"/>
  <c r="L41" i="1" s="1"/>
  <c r="K70" i="1"/>
  <c r="L70" i="1" s="1"/>
  <c r="K62" i="1"/>
  <c r="L62" i="1" s="1"/>
  <c r="K46" i="1"/>
  <c r="L46" i="1" s="1"/>
  <c r="K38" i="1"/>
  <c r="L38" i="1" s="1"/>
  <c r="K26" i="1"/>
  <c r="L26" i="1" s="1"/>
  <c r="K14" i="1"/>
  <c r="L14" i="1" s="1"/>
  <c r="K73" i="1"/>
  <c r="L73" i="1" s="1"/>
  <c r="K57" i="1"/>
  <c r="L57" i="1" s="1"/>
  <c r="K49" i="1"/>
  <c r="L49" i="1" s="1"/>
  <c r="K15" i="1"/>
  <c r="L15" i="1" s="1"/>
  <c r="I76" i="1"/>
  <c r="K76" i="1" s="1"/>
  <c r="L76" i="1" s="1"/>
  <c r="I72" i="1"/>
  <c r="K72" i="1" s="1"/>
  <c r="L72" i="1" s="1"/>
  <c r="I68" i="1"/>
  <c r="K68" i="1" s="1"/>
  <c r="L68" i="1" s="1"/>
  <c r="I64" i="1"/>
  <c r="K64" i="1" s="1"/>
  <c r="L64" i="1" s="1"/>
  <c r="I60" i="1"/>
  <c r="K60" i="1" s="1"/>
  <c r="L60" i="1" s="1"/>
  <c r="I56" i="1"/>
  <c r="K56" i="1" s="1"/>
  <c r="L56" i="1" s="1"/>
  <c r="I52" i="1"/>
  <c r="K52" i="1" s="1"/>
  <c r="L52" i="1" s="1"/>
  <c r="I48" i="1"/>
  <c r="K48" i="1" s="1"/>
  <c r="L48" i="1" s="1"/>
  <c r="I44" i="1"/>
  <c r="K44" i="1" s="1"/>
  <c r="L44" i="1" s="1"/>
  <c r="I40" i="1"/>
  <c r="K40" i="1" s="1"/>
  <c r="L40" i="1" s="1"/>
  <c r="I36" i="1"/>
  <c r="K36" i="1" s="1"/>
  <c r="L36" i="1" s="1"/>
  <c r="I32" i="1"/>
  <c r="K32" i="1" s="1"/>
  <c r="L32" i="1" s="1"/>
  <c r="I28" i="1"/>
  <c r="K28" i="1" s="1"/>
  <c r="L28" i="1" s="1"/>
  <c r="I24" i="1"/>
  <c r="K24" i="1" s="1"/>
  <c r="L24" i="1" s="1"/>
  <c r="I20" i="1"/>
  <c r="K20" i="1" s="1"/>
  <c r="L20" i="1" s="1"/>
  <c r="I16" i="1"/>
  <c r="K16" i="1" s="1"/>
  <c r="L16" i="1" s="1"/>
  <c r="I12" i="1"/>
  <c r="K12" i="1" s="1"/>
  <c r="L12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I11" i="1"/>
  <c r="K11" i="1" s="1"/>
  <c r="L11" i="1" s="1"/>
  <c r="C22" i="1"/>
  <c r="M23" i="1" l="1"/>
  <c r="P23" i="1" s="1"/>
  <c r="N23" i="1"/>
  <c r="M16" i="1"/>
  <c r="P16" i="1" s="1"/>
  <c r="N16" i="1"/>
  <c r="M64" i="1"/>
  <c r="P64" i="1" s="1"/>
  <c r="N64" i="1"/>
  <c r="M77" i="1"/>
  <c r="P77" i="1" s="1"/>
  <c r="N77" i="1"/>
  <c r="Q77" i="1" s="1"/>
  <c r="M17" i="1"/>
  <c r="P17" i="1" s="1"/>
  <c r="N17" i="1"/>
  <c r="M59" i="1"/>
  <c r="P59" i="1" s="1"/>
  <c r="N59" i="1"/>
  <c r="Q59" i="1" s="1"/>
  <c r="M36" i="1"/>
  <c r="P36" i="1" s="1"/>
  <c r="N36" i="1"/>
  <c r="M52" i="1"/>
  <c r="P52" i="1" s="1"/>
  <c r="N52" i="1"/>
  <c r="Q52" i="1" s="1"/>
  <c r="M68" i="1"/>
  <c r="P68" i="1" s="1"/>
  <c r="N68" i="1"/>
  <c r="M49" i="1"/>
  <c r="P49" i="1" s="1"/>
  <c r="N49" i="1"/>
  <c r="Q49" i="1" s="1"/>
  <c r="M26" i="1"/>
  <c r="P26" i="1" s="1"/>
  <c r="N26" i="1"/>
  <c r="M70" i="1"/>
  <c r="P70" i="1" s="1"/>
  <c r="N70" i="1"/>
  <c r="M61" i="1"/>
  <c r="P61" i="1" s="1"/>
  <c r="N61" i="1"/>
  <c r="M22" i="1"/>
  <c r="P22" i="1" s="1"/>
  <c r="N22" i="1"/>
  <c r="M58" i="1"/>
  <c r="P58" i="1" s="1"/>
  <c r="N58" i="1"/>
  <c r="M34" i="1"/>
  <c r="P34" i="1" s="1"/>
  <c r="N34" i="1"/>
  <c r="M13" i="1"/>
  <c r="P13" i="1" s="1"/>
  <c r="N13" i="1"/>
  <c r="M39" i="1"/>
  <c r="P39" i="1" s="1"/>
  <c r="N39" i="1"/>
  <c r="M32" i="1"/>
  <c r="P32" i="1" s="1"/>
  <c r="N32" i="1"/>
  <c r="M15" i="1"/>
  <c r="P15" i="1" s="1"/>
  <c r="N15" i="1"/>
  <c r="M53" i="1"/>
  <c r="P53" i="1" s="1"/>
  <c r="N53" i="1"/>
  <c r="M50" i="1"/>
  <c r="P50" i="1" s="1"/>
  <c r="N50" i="1"/>
  <c r="M33" i="1"/>
  <c r="P33" i="1" s="1"/>
  <c r="N33" i="1"/>
  <c r="M43" i="1"/>
  <c r="P43" i="1" s="1"/>
  <c r="N43" i="1"/>
  <c r="M20" i="1"/>
  <c r="P20" i="1" s="1"/>
  <c r="N20" i="1"/>
  <c r="M21" i="1"/>
  <c r="P21" i="1" s="1"/>
  <c r="N21" i="1"/>
  <c r="M37" i="1"/>
  <c r="P37" i="1" s="1"/>
  <c r="N37" i="1"/>
  <c r="M31" i="1"/>
  <c r="P31" i="1" s="1"/>
  <c r="N31" i="1"/>
  <c r="M47" i="1"/>
  <c r="P47" i="1" s="1"/>
  <c r="N47" i="1"/>
  <c r="M63" i="1"/>
  <c r="P63" i="1" s="1"/>
  <c r="N63" i="1"/>
  <c r="M79" i="1"/>
  <c r="P79" i="1" s="1"/>
  <c r="N79" i="1"/>
  <c r="M24" i="1"/>
  <c r="P24" i="1" s="1"/>
  <c r="N24" i="1"/>
  <c r="M40" i="1"/>
  <c r="P40" i="1" s="1"/>
  <c r="N40" i="1"/>
  <c r="M56" i="1"/>
  <c r="P56" i="1" s="1"/>
  <c r="N56" i="1"/>
  <c r="M72" i="1"/>
  <c r="P72" i="1" s="1"/>
  <c r="N72" i="1"/>
  <c r="M57" i="1"/>
  <c r="P57" i="1" s="1"/>
  <c r="N57" i="1"/>
  <c r="M38" i="1"/>
  <c r="P38" i="1" s="1"/>
  <c r="N38" i="1"/>
  <c r="M41" i="1"/>
  <c r="P41" i="1" s="1"/>
  <c r="N41" i="1"/>
  <c r="M65" i="1"/>
  <c r="P65" i="1" s="1"/>
  <c r="N65" i="1"/>
  <c r="M30" i="1"/>
  <c r="P30" i="1" s="1"/>
  <c r="N30" i="1"/>
  <c r="M66" i="1"/>
  <c r="P66" i="1" s="1"/>
  <c r="N66" i="1"/>
  <c r="M54" i="1"/>
  <c r="P54" i="1" s="1"/>
  <c r="N54" i="1"/>
  <c r="M29" i="1"/>
  <c r="P29" i="1" s="1"/>
  <c r="N29" i="1"/>
  <c r="M55" i="1"/>
  <c r="P55" i="1" s="1"/>
  <c r="N55" i="1"/>
  <c r="M71" i="1"/>
  <c r="P71" i="1" s="1"/>
  <c r="N71" i="1"/>
  <c r="M48" i="1"/>
  <c r="P48" i="1" s="1"/>
  <c r="N48" i="1"/>
  <c r="M14" i="1"/>
  <c r="P14" i="1" s="1"/>
  <c r="N14" i="1"/>
  <c r="M62" i="1"/>
  <c r="P62" i="1" s="1"/>
  <c r="N62" i="1"/>
  <c r="M18" i="1"/>
  <c r="P18" i="1" s="1"/>
  <c r="N18" i="1"/>
  <c r="M27" i="1"/>
  <c r="P27" i="1" s="1"/>
  <c r="N27" i="1"/>
  <c r="M75" i="1"/>
  <c r="P75" i="1" s="1"/>
  <c r="N75" i="1"/>
  <c r="M25" i="1"/>
  <c r="P25" i="1" s="1"/>
  <c r="N25" i="1"/>
  <c r="M19" i="1"/>
  <c r="P19" i="1" s="1"/>
  <c r="N19" i="1"/>
  <c r="M35" i="1"/>
  <c r="P35" i="1" s="1"/>
  <c r="N35" i="1"/>
  <c r="M51" i="1"/>
  <c r="P51" i="1" s="1"/>
  <c r="N51" i="1"/>
  <c r="M67" i="1"/>
  <c r="P67" i="1" s="1"/>
  <c r="N67" i="1"/>
  <c r="M12" i="1"/>
  <c r="P12" i="1" s="1"/>
  <c r="N12" i="1"/>
  <c r="M28" i="1"/>
  <c r="P28" i="1" s="1"/>
  <c r="N28" i="1"/>
  <c r="M44" i="1"/>
  <c r="P44" i="1" s="1"/>
  <c r="N44" i="1"/>
  <c r="M60" i="1"/>
  <c r="P60" i="1" s="1"/>
  <c r="N60" i="1"/>
  <c r="M76" i="1"/>
  <c r="P76" i="1" s="1"/>
  <c r="N76" i="1"/>
  <c r="M73" i="1"/>
  <c r="P73" i="1" s="1"/>
  <c r="N73" i="1"/>
  <c r="M46" i="1"/>
  <c r="P46" i="1" s="1"/>
  <c r="N46" i="1"/>
  <c r="M45" i="1"/>
  <c r="P45" i="1" s="1"/>
  <c r="N45" i="1"/>
  <c r="M69" i="1"/>
  <c r="P69" i="1" s="1"/>
  <c r="N69" i="1"/>
  <c r="M42" i="1"/>
  <c r="P42" i="1" s="1"/>
  <c r="N42" i="1"/>
  <c r="Q42" i="1" s="1"/>
  <c r="M78" i="1"/>
  <c r="P78" i="1" s="1"/>
  <c r="N78" i="1"/>
  <c r="M74" i="1"/>
  <c r="P74" i="1" s="1"/>
  <c r="N74" i="1"/>
  <c r="Q74" i="1" s="1"/>
  <c r="M11" i="1"/>
  <c r="P11" i="1" s="1"/>
  <c r="N11" i="1"/>
  <c r="Q61" i="1" l="1"/>
  <c r="Q45" i="1"/>
  <c r="Q73" i="1"/>
  <c r="Q60" i="1"/>
  <c r="Q28" i="1"/>
  <c r="Q67" i="1"/>
  <c r="Q35" i="1"/>
  <c r="Q25" i="1"/>
  <c r="Q27" i="1"/>
  <c r="Q62" i="1"/>
  <c r="Q48" i="1"/>
  <c r="Q55" i="1"/>
  <c r="Q54" i="1"/>
  <c r="Q30" i="1"/>
  <c r="Q41" i="1"/>
  <c r="Q57" i="1"/>
  <c r="Q56" i="1"/>
  <c r="Q24" i="1"/>
  <c r="Q63" i="1"/>
  <c r="Q31" i="1"/>
  <c r="Q21" i="1"/>
  <c r="Q43" i="1"/>
  <c r="Q50" i="1"/>
  <c r="Q15" i="1"/>
  <c r="Q39" i="1"/>
  <c r="Q34" i="1"/>
  <c r="Q22" i="1"/>
  <c r="Q70" i="1"/>
  <c r="Q16" i="1"/>
  <c r="Q69" i="1"/>
  <c r="Q46" i="1"/>
  <c r="Q44" i="1"/>
  <c r="Q12" i="1"/>
  <c r="Q51" i="1"/>
  <c r="Q19" i="1"/>
  <c r="Q75" i="1"/>
  <c r="Q18" i="1"/>
  <c r="Q14" i="1"/>
  <c r="Q71" i="1"/>
  <c r="Q29" i="1"/>
  <c r="Q66" i="1"/>
  <c r="Q65" i="1"/>
  <c r="Q38" i="1"/>
  <c r="Q40" i="1"/>
  <c r="Q32" i="1"/>
  <c r="Q26" i="1"/>
  <c r="Q78" i="1"/>
  <c r="Q76" i="1"/>
  <c r="Q72" i="1"/>
  <c r="Q79" i="1"/>
  <c r="Q47" i="1"/>
  <c r="Q37" i="1"/>
  <c r="Q20" i="1"/>
  <c r="Q33" i="1"/>
  <c r="Q53" i="1"/>
  <c r="Q13" i="1"/>
  <c r="Q58" i="1"/>
  <c r="Q68" i="1"/>
  <c r="Q36" i="1"/>
  <c r="Q17" i="1"/>
  <c r="Q64" i="1"/>
  <c r="Q23" i="1"/>
  <c r="Q11" i="1"/>
  <c r="R11" i="1" l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S11" i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</calcChain>
</file>

<file path=xl/sharedStrings.xml><?xml version="1.0" encoding="utf-8"?>
<sst xmlns="http://schemas.openxmlformats.org/spreadsheetml/2006/main" count="46" uniqueCount="30">
  <si>
    <t>Rosas</t>
  </si>
  <si>
    <t>Precio de Venta</t>
  </si>
  <si>
    <t>Precio de Compra</t>
  </si>
  <si>
    <t>Precio de Reventa</t>
  </si>
  <si>
    <t>Compra Diaria</t>
  </si>
  <si>
    <t>Docenas</t>
  </si>
  <si>
    <t>Unidad</t>
  </si>
  <si>
    <t>$</t>
  </si>
  <si>
    <t>P()</t>
  </si>
  <si>
    <t>P() Acumulada</t>
  </si>
  <si>
    <t>Clima</t>
  </si>
  <si>
    <t>Soleado</t>
  </si>
  <si>
    <t>Nublado</t>
  </si>
  <si>
    <t>Random Max</t>
  </si>
  <si>
    <t>Distribucion de probabilidad Clima</t>
  </si>
  <si>
    <t>Distribucion de probabilidad Demanda Soleado</t>
  </si>
  <si>
    <t>Distribucion de probabilidad Demanda Nublado</t>
  </si>
  <si>
    <t>Demanda</t>
  </si>
  <si>
    <t>Dia</t>
  </si>
  <si>
    <t>Random</t>
  </si>
  <si>
    <t>Random Min</t>
  </si>
  <si>
    <t>Venta</t>
  </si>
  <si>
    <t>Sobrante</t>
  </si>
  <si>
    <t>Ganacia</t>
  </si>
  <si>
    <t>Ganacia Diaria</t>
  </si>
  <si>
    <t>Ganancia Sobrante</t>
  </si>
  <si>
    <t>Diaria</t>
  </si>
  <si>
    <t>Costo de compra</t>
  </si>
  <si>
    <t>Acumulada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</si>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</sst>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1" fillId="0" borderId="2" xfId="0" applyFont="1" applyFill="1" applyBorder="1"/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topLeftCell="D1" workbookViewId="0">
      <selection activeCell="E23" sqref="E23"/>
    </sheetView>
  </sheetViews>
  <sheetFormatPr baseColWidth="10" defaultColWidth="9.140625" defaultRowHeight="15" x14ac:dyDescent="0.25"/>
  <cols>
    <col min="1" max="1" width="17.140625" bestFit="1" customWidth="1"/>
    <col min="3" max="3" width="13.85546875" bestFit="1" customWidth="1"/>
    <col min="4" max="5" width="12.5703125" bestFit="1" customWidth="1"/>
    <col min="8" max="8" width="13.85546875" bestFit="1" customWidth="1"/>
    <col min="9" max="9" width="12.28515625" bestFit="1" customWidth="1"/>
    <col min="10" max="10" width="12.5703125" bestFit="1" customWidth="1"/>
    <col min="14" max="14" width="13.5703125" bestFit="1" customWidth="1"/>
    <col min="15" max="15" width="15.7109375" bestFit="1" customWidth="1"/>
    <col min="16" max="16" width="17.7109375" bestFit="1" customWidth="1"/>
    <col min="17" max="17" width="6.140625" bestFit="1" customWidth="1"/>
    <col min="18" max="18" width="10.85546875" bestFit="1" customWidth="1"/>
    <col min="19" max="19" width="6.7109375" bestFit="1" customWidth="1"/>
  </cols>
  <sheetData>
    <row r="1" spans="1:19" x14ac:dyDescent="0.25">
      <c r="A1" s="1" t="s">
        <v>0</v>
      </c>
      <c r="B1" s="2"/>
      <c r="C1" s="2" t="s">
        <v>6</v>
      </c>
    </row>
    <row r="2" spans="1:19" x14ac:dyDescent="0.25">
      <c r="A2" s="1" t="s">
        <v>1</v>
      </c>
      <c r="B2" s="2">
        <v>80</v>
      </c>
      <c r="C2" s="2" t="s">
        <v>7</v>
      </c>
      <c r="F2" s="4" t="s">
        <v>14</v>
      </c>
      <c r="G2" s="4"/>
      <c r="H2" s="4"/>
      <c r="I2" s="4"/>
    </row>
    <row r="3" spans="1:19" x14ac:dyDescent="0.25">
      <c r="A3" s="1" t="s">
        <v>2</v>
      </c>
      <c r="B3" s="2">
        <v>65</v>
      </c>
      <c r="C3" s="2" t="s">
        <v>7</v>
      </c>
      <c r="F3" s="1" t="s">
        <v>10</v>
      </c>
      <c r="G3" s="1" t="s">
        <v>8</v>
      </c>
      <c r="H3" s="1" t="s">
        <v>9</v>
      </c>
      <c r="I3" s="1" t="s">
        <v>20</v>
      </c>
      <c r="J3" s="1" t="s">
        <v>13</v>
      </c>
    </row>
    <row r="4" spans="1:19" x14ac:dyDescent="0.25">
      <c r="A4" s="1" t="s">
        <v>3</v>
      </c>
      <c r="B4" s="2">
        <v>37</v>
      </c>
      <c r="C4" s="2" t="s">
        <v>7</v>
      </c>
      <c r="F4" s="1" t="s">
        <v>11</v>
      </c>
      <c r="G4" s="2">
        <v>0.75</v>
      </c>
      <c r="H4" s="2">
        <f>G4</f>
        <v>0.75</v>
      </c>
      <c r="I4" s="2">
        <v>0</v>
      </c>
      <c r="J4" s="2">
        <f>H4-0.001</f>
        <v>0.749</v>
      </c>
    </row>
    <row r="5" spans="1:19" x14ac:dyDescent="0.25">
      <c r="A5" s="1" t="s">
        <v>4</v>
      </c>
      <c r="B5" s="2">
        <v>8</v>
      </c>
      <c r="C5" s="2" t="s">
        <v>5</v>
      </c>
      <c r="F5" s="1" t="s">
        <v>12</v>
      </c>
      <c r="G5" s="2">
        <v>0.25</v>
      </c>
      <c r="H5" s="2">
        <f>H4+G5</f>
        <v>1</v>
      </c>
      <c r="I5" s="2">
        <f>H4</f>
        <v>0.75</v>
      </c>
      <c r="J5" s="2">
        <f>H5-0.001</f>
        <v>0.999</v>
      </c>
    </row>
    <row r="8" spans="1:19" x14ac:dyDescent="0.25">
      <c r="A8" s="4" t="s">
        <v>15</v>
      </c>
      <c r="B8" s="4"/>
      <c r="C8" s="4"/>
      <c r="D8" s="4"/>
      <c r="G8" s="9"/>
      <c r="H8" s="3" t="s">
        <v>10</v>
      </c>
      <c r="I8" s="3"/>
      <c r="J8" s="3" t="s">
        <v>17</v>
      </c>
      <c r="K8" s="3"/>
      <c r="L8" s="3"/>
      <c r="M8" s="3"/>
      <c r="N8" s="3" t="s">
        <v>23</v>
      </c>
      <c r="O8" s="3"/>
      <c r="P8" s="3"/>
      <c r="Q8" s="3"/>
      <c r="R8" s="3"/>
      <c r="S8" s="3"/>
    </row>
    <row r="9" spans="1:19" x14ac:dyDescent="0.25">
      <c r="A9" s="1" t="s">
        <v>17</v>
      </c>
      <c r="B9" s="1" t="s">
        <v>8</v>
      </c>
      <c r="C9" s="1" t="s">
        <v>9</v>
      </c>
      <c r="D9" s="1" t="s">
        <v>13</v>
      </c>
      <c r="E9" s="1" t="s">
        <v>13</v>
      </c>
      <c r="G9" s="10" t="s">
        <v>18</v>
      </c>
      <c r="H9" s="10" t="s">
        <v>19</v>
      </c>
      <c r="I9" s="10" t="s">
        <v>10</v>
      </c>
      <c r="J9" s="8" t="s">
        <v>19</v>
      </c>
      <c r="K9" s="8" t="s">
        <v>17</v>
      </c>
      <c r="L9" s="8" t="s">
        <v>21</v>
      </c>
      <c r="M9" s="8" t="s">
        <v>22</v>
      </c>
      <c r="N9" s="8" t="s">
        <v>24</v>
      </c>
      <c r="O9" s="8" t="s">
        <v>27</v>
      </c>
      <c r="P9" s="8" t="s">
        <v>25</v>
      </c>
      <c r="Q9" s="8" t="s">
        <v>26</v>
      </c>
      <c r="R9" s="8" t="s">
        <v>28</v>
      </c>
      <c r="S9" s="8" t="s">
        <v>29</v>
      </c>
    </row>
    <row r="10" spans="1:19" x14ac:dyDescent="0.25">
      <c r="A10" s="1">
        <v>6</v>
      </c>
      <c r="B10" s="2">
        <v>0.1</v>
      </c>
      <c r="C10" s="2">
        <f>B10</f>
        <v>0.1</v>
      </c>
      <c r="D10" s="2">
        <v>0</v>
      </c>
      <c r="E10" s="2">
        <f>C10-0.001</f>
        <v>9.9000000000000005E-2</v>
      </c>
      <c r="G10" s="2">
        <v>0</v>
      </c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1">
        <v>7</v>
      </c>
      <c r="B11" s="2">
        <v>0.2</v>
      </c>
      <c r="C11" s="2">
        <f>C10+B11</f>
        <v>0.30000000000000004</v>
      </c>
      <c r="D11" s="2">
        <f>C10</f>
        <v>0.1</v>
      </c>
      <c r="E11" s="2">
        <f t="shared" ref="E11:E13" si="0">C11-0.001</f>
        <v>0.29900000000000004</v>
      </c>
      <c r="G11" s="2">
        <v>1</v>
      </c>
      <c r="H11" s="11">
        <f ca="1">RAND()</f>
        <v>0.20760444201244899</v>
      </c>
      <c r="I11" s="2" t="str">
        <f ca="1">LOOKUP(H11,$I$4:$I$5,$F$4:$F$5)</f>
        <v>Soleado</v>
      </c>
      <c r="J11" s="11">
        <f ca="1">RAND()</f>
        <v>0.25272307358636104</v>
      </c>
      <c r="K11" s="2">
        <f ca="1">IF(I11="Soleado",LOOKUP(J11,$D$10:$D$13,$A$10:$A$13),LOOKUP(J11,$D$18:$D$22,$A$18:$A$22))</f>
        <v>7</v>
      </c>
      <c r="L11" s="2">
        <f ca="1">IF(K11&lt;=$B$5,K11,$B$5)</f>
        <v>7</v>
      </c>
      <c r="M11" s="2">
        <f ca="1">IF(L11&lt;$B$5,$B$5-L11,0)</f>
        <v>1</v>
      </c>
      <c r="N11" s="2">
        <f ca="1">$B$2*L11*12</f>
        <v>6720</v>
      </c>
      <c r="O11" s="2">
        <f>-$B$5*$B$3*12</f>
        <v>-6240</v>
      </c>
      <c r="P11" s="2">
        <f ca="1">M11*$B$4*12</f>
        <v>444</v>
      </c>
      <c r="Q11" s="2">
        <f ca="1">N11+O11+P11</f>
        <v>924</v>
      </c>
      <c r="R11" s="2">
        <f ca="1">Q11</f>
        <v>924</v>
      </c>
      <c r="S11" s="2">
        <f ca="1">1/G11*((G11-1)*S10+Q11)</f>
        <v>924</v>
      </c>
    </row>
    <row r="12" spans="1:19" x14ac:dyDescent="0.25">
      <c r="A12" s="1">
        <v>8</v>
      </c>
      <c r="B12" s="2">
        <v>0.45</v>
      </c>
      <c r="C12" s="2">
        <f t="shared" ref="C12:C13" si="1">C11+B12</f>
        <v>0.75</v>
      </c>
      <c r="D12" s="2">
        <f t="shared" ref="D12:D13" si="2">C11</f>
        <v>0.30000000000000004</v>
      </c>
      <c r="E12" s="2">
        <f t="shared" si="0"/>
        <v>0.749</v>
      </c>
      <c r="G12" s="2">
        <v>2</v>
      </c>
      <c r="H12" s="11">
        <f t="shared" ref="H11:H74" ca="1" si="3">RAND()</f>
        <v>0.59364322702477357</v>
      </c>
      <c r="I12" s="2" t="str">
        <f t="shared" ref="I12:I75" ca="1" si="4">LOOKUP(H12,$I$4:$I$5,$F$4:$F$5)</f>
        <v>Soleado</v>
      </c>
      <c r="J12" s="11">
        <f t="shared" ref="J12:J75" ca="1" si="5">RAND()</f>
        <v>0.45785134498194868</v>
      </c>
      <c r="K12" s="2">
        <f t="shared" ref="K12:K75" ca="1" si="6">IF(I12="Soleado",LOOKUP(J12,$D$10:$D$13,$A$10:$A$13),LOOKUP(J12,$D$18:$D$22,$A$18:$A$22))</f>
        <v>8</v>
      </c>
      <c r="L12" s="2">
        <f t="shared" ref="L12:L75" ca="1" si="7">IF(K12&lt;=$B$5,K12,$B$5)</f>
        <v>8</v>
      </c>
      <c r="M12" s="2">
        <f t="shared" ref="M12:M75" ca="1" si="8">IF(L12&lt;$B$5,$B$5-L12,0)</f>
        <v>0</v>
      </c>
      <c r="N12" s="2">
        <f t="shared" ref="N12:N75" ca="1" si="9">$B$2*L12*12</f>
        <v>7680</v>
      </c>
      <c r="O12" s="2">
        <f t="shared" ref="O12:O75" si="10">-$B$5*$B$3*12</f>
        <v>-6240</v>
      </c>
      <c r="P12" s="2">
        <f t="shared" ref="P12:P75" ca="1" si="11">M12*$B$4*12</f>
        <v>0</v>
      </c>
      <c r="Q12" s="2">
        <f t="shared" ref="Q12:Q75" ca="1" si="12">N12+O12+P12</f>
        <v>1440</v>
      </c>
      <c r="R12" s="2">
        <f ca="1">R11+Q12</f>
        <v>2364</v>
      </c>
      <c r="S12" s="2">
        <f t="shared" ref="S12:S75" ca="1" si="13">1/G12*((G12-1)*S11+Q12)</f>
        <v>1182</v>
      </c>
    </row>
    <row r="13" spans="1:19" x14ac:dyDescent="0.25">
      <c r="A13" s="1">
        <v>9</v>
      </c>
      <c r="B13" s="7">
        <v>0.25</v>
      </c>
      <c r="C13" s="2">
        <f t="shared" si="1"/>
        <v>1</v>
      </c>
      <c r="D13" s="2">
        <f t="shared" si="2"/>
        <v>0.75</v>
      </c>
      <c r="E13" s="2">
        <f t="shared" si="0"/>
        <v>0.999</v>
      </c>
      <c r="G13" s="2">
        <v>3</v>
      </c>
      <c r="H13" s="11">
        <f t="shared" ca="1" si="3"/>
        <v>0.30009242063423902</v>
      </c>
      <c r="I13" s="2" t="str">
        <f t="shared" ca="1" si="4"/>
        <v>Soleado</v>
      </c>
      <c r="J13" s="11">
        <f t="shared" ca="1" si="5"/>
        <v>0.21997942236872514</v>
      </c>
      <c r="K13" s="2">
        <f t="shared" ca="1" si="6"/>
        <v>7</v>
      </c>
      <c r="L13" s="2">
        <f t="shared" ca="1" si="7"/>
        <v>7</v>
      </c>
      <c r="M13" s="2">
        <f t="shared" ca="1" si="8"/>
        <v>1</v>
      </c>
      <c r="N13" s="2">
        <f t="shared" ca="1" si="9"/>
        <v>6720</v>
      </c>
      <c r="O13" s="2">
        <f t="shared" si="10"/>
        <v>-6240</v>
      </c>
      <c r="P13" s="2">
        <f t="shared" ca="1" si="11"/>
        <v>444</v>
      </c>
      <c r="Q13" s="2">
        <f t="shared" ca="1" si="12"/>
        <v>924</v>
      </c>
      <c r="R13" s="2">
        <f t="shared" ref="R13:R76" ca="1" si="14">R12+Q13</f>
        <v>3288</v>
      </c>
      <c r="S13" s="2">
        <f t="shared" ca="1" si="13"/>
        <v>1096</v>
      </c>
    </row>
    <row r="14" spans="1:19" x14ac:dyDescent="0.25">
      <c r="A14" s="5"/>
      <c r="B14" s="6"/>
      <c r="C14" s="6"/>
      <c r="D14" s="6"/>
      <c r="G14" s="2">
        <v>4</v>
      </c>
      <c r="H14" s="11">
        <f t="shared" ca="1" si="3"/>
        <v>0.15606379694519734</v>
      </c>
      <c r="I14" s="2" t="str">
        <f t="shared" ca="1" si="4"/>
        <v>Soleado</v>
      </c>
      <c r="J14" s="11">
        <f t="shared" ca="1" si="5"/>
        <v>0.54165285363189641</v>
      </c>
      <c r="K14" s="2">
        <f t="shared" ca="1" si="6"/>
        <v>8</v>
      </c>
      <c r="L14" s="2">
        <f t="shared" ca="1" si="7"/>
        <v>8</v>
      </c>
      <c r="M14" s="2">
        <f t="shared" ca="1" si="8"/>
        <v>0</v>
      </c>
      <c r="N14" s="2">
        <f t="shared" ca="1" si="9"/>
        <v>7680</v>
      </c>
      <c r="O14" s="2">
        <f t="shared" si="10"/>
        <v>-6240</v>
      </c>
      <c r="P14" s="2">
        <f t="shared" ca="1" si="11"/>
        <v>0</v>
      </c>
      <c r="Q14" s="2">
        <f t="shared" ca="1" si="12"/>
        <v>1440</v>
      </c>
      <c r="R14" s="2">
        <f t="shared" ca="1" si="14"/>
        <v>4728</v>
      </c>
      <c r="S14" s="2">
        <f t="shared" ca="1" si="13"/>
        <v>1182</v>
      </c>
    </row>
    <row r="15" spans="1:19" x14ac:dyDescent="0.25">
      <c r="G15" s="2">
        <v>5</v>
      </c>
      <c r="H15" s="11">
        <f t="shared" ca="1" si="3"/>
        <v>0.24978791552694213</v>
      </c>
      <c r="I15" s="2" t="str">
        <f t="shared" ca="1" si="4"/>
        <v>Soleado</v>
      </c>
      <c r="J15" s="11">
        <f t="shared" ca="1" si="5"/>
        <v>0.61631902931870997</v>
      </c>
      <c r="K15" s="2">
        <f t="shared" ca="1" si="6"/>
        <v>8</v>
      </c>
      <c r="L15" s="2">
        <f t="shared" ca="1" si="7"/>
        <v>8</v>
      </c>
      <c r="M15" s="2">
        <f t="shared" ca="1" si="8"/>
        <v>0</v>
      </c>
      <c r="N15" s="2">
        <f t="shared" ca="1" si="9"/>
        <v>7680</v>
      </c>
      <c r="O15" s="2">
        <f t="shared" si="10"/>
        <v>-6240</v>
      </c>
      <c r="P15" s="2">
        <f t="shared" ca="1" si="11"/>
        <v>0</v>
      </c>
      <c r="Q15" s="2">
        <f t="shared" ca="1" si="12"/>
        <v>1440</v>
      </c>
      <c r="R15" s="2">
        <f t="shared" ca="1" si="14"/>
        <v>6168</v>
      </c>
      <c r="S15" s="2">
        <f t="shared" ca="1" si="13"/>
        <v>1233.6000000000001</v>
      </c>
    </row>
    <row r="16" spans="1:19" x14ac:dyDescent="0.25">
      <c r="A16" s="4" t="s">
        <v>16</v>
      </c>
      <c r="B16" s="4"/>
      <c r="C16" s="4"/>
      <c r="D16" s="4"/>
      <c r="G16" s="2">
        <v>6</v>
      </c>
      <c r="H16" s="11">
        <f t="shared" ca="1" si="3"/>
        <v>0.17264180707273968</v>
      </c>
      <c r="I16" s="2" t="str">
        <f t="shared" ca="1" si="4"/>
        <v>Soleado</v>
      </c>
      <c r="J16" s="11">
        <f t="shared" ca="1" si="5"/>
        <v>0.24361829352144726</v>
      </c>
      <c r="K16" s="2">
        <f t="shared" ca="1" si="6"/>
        <v>7</v>
      </c>
      <c r="L16" s="2">
        <f t="shared" ca="1" si="7"/>
        <v>7</v>
      </c>
      <c r="M16" s="2">
        <f t="shared" ca="1" si="8"/>
        <v>1</v>
      </c>
      <c r="N16" s="2">
        <f t="shared" ca="1" si="9"/>
        <v>6720</v>
      </c>
      <c r="O16" s="2">
        <f t="shared" si="10"/>
        <v>-6240</v>
      </c>
      <c r="P16" s="2">
        <f t="shared" ca="1" si="11"/>
        <v>444</v>
      </c>
      <c r="Q16" s="2">
        <f t="shared" ca="1" si="12"/>
        <v>924</v>
      </c>
      <c r="R16" s="2">
        <f t="shared" ca="1" si="14"/>
        <v>7092</v>
      </c>
      <c r="S16" s="2">
        <f t="shared" ca="1" si="13"/>
        <v>1182</v>
      </c>
    </row>
    <row r="17" spans="1:19" x14ac:dyDescent="0.25">
      <c r="A17" s="1" t="s">
        <v>17</v>
      </c>
      <c r="B17" s="1" t="s">
        <v>8</v>
      </c>
      <c r="C17" s="1" t="s">
        <v>9</v>
      </c>
      <c r="D17" s="1" t="s">
        <v>20</v>
      </c>
      <c r="E17" s="1" t="s">
        <v>13</v>
      </c>
      <c r="G17" s="2">
        <v>7</v>
      </c>
      <c r="H17" s="11">
        <f t="shared" ca="1" si="3"/>
        <v>0.68076008778707497</v>
      </c>
      <c r="I17" s="2" t="str">
        <f t="shared" ca="1" si="4"/>
        <v>Soleado</v>
      </c>
      <c r="J17" s="11">
        <f t="shared" ca="1" si="5"/>
        <v>0.69947170426264882</v>
      </c>
      <c r="K17" s="2">
        <f t="shared" ca="1" si="6"/>
        <v>8</v>
      </c>
      <c r="L17" s="2">
        <f t="shared" ca="1" si="7"/>
        <v>8</v>
      </c>
      <c r="M17" s="2">
        <f t="shared" ca="1" si="8"/>
        <v>0</v>
      </c>
      <c r="N17" s="2">
        <f t="shared" ca="1" si="9"/>
        <v>7680</v>
      </c>
      <c r="O17" s="2">
        <f t="shared" si="10"/>
        <v>-6240</v>
      </c>
      <c r="P17" s="2">
        <f t="shared" ca="1" si="11"/>
        <v>0</v>
      </c>
      <c r="Q17" s="2">
        <f t="shared" ca="1" si="12"/>
        <v>1440</v>
      </c>
      <c r="R17" s="2">
        <f t="shared" ca="1" si="14"/>
        <v>8532</v>
      </c>
      <c r="S17" s="2">
        <f t="shared" ca="1" si="13"/>
        <v>1218.8571428571429</v>
      </c>
    </row>
    <row r="18" spans="1:19" x14ac:dyDescent="0.25">
      <c r="A18" s="1">
        <v>3</v>
      </c>
      <c r="B18" s="2">
        <v>0.05</v>
      </c>
      <c r="C18" s="2">
        <f>B18</f>
        <v>0.05</v>
      </c>
      <c r="D18" s="2">
        <v>0</v>
      </c>
      <c r="E18" s="2">
        <f>C18-0.001</f>
        <v>4.9000000000000002E-2</v>
      </c>
      <c r="G18" s="2">
        <v>8</v>
      </c>
      <c r="H18" s="11">
        <f t="shared" ca="1" si="3"/>
        <v>0.3406046471719375</v>
      </c>
      <c r="I18" s="2" t="str">
        <f t="shared" ca="1" si="4"/>
        <v>Soleado</v>
      </c>
      <c r="J18" s="11">
        <f t="shared" ca="1" si="5"/>
        <v>0.67662450545487796</v>
      </c>
      <c r="K18" s="2">
        <f t="shared" ca="1" si="6"/>
        <v>8</v>
      </c>
      <c r="L18" s="2">
        <f t="shared" ca="1" si="7"/>
        <v>8</v>
      </c>
      <c r="M18" s="2">
        <f t="shared" ca="1" si="8"/>
        <v>0</v>
      </c>
      <c r="N18" s="2">
        <f t="shared" ca="1" si="9"/>
        <v>7680</v>
      </c>
      <c r="O18" s="2">
        <f t="shared" si="10"/>
        <v>-6240</v>
      </c>
      <c r="P18" s="2">
        <f t="shared" ca="1" si="11"/>
        <v>0</v>
      </c>
      <c r="Q18" s="2">
        <f t="shared" ca="1" si="12"/>
        <v>1440</v>
      </c>
      <c r="R18" s="2">
        <f t="shared" ca="1" si="14"/>
        <v>9972</v>
      </c>
      <c r="S18" s="2">
        <f t="shared" ca="1" si="13"/>
        <v>1246.5</v>
      </c>
    </row>
    <row r="19" spans="1:19" x14ac:dyDescent="0.25">
      <c r="A19" s="1">
        <v>4</v>
      </c>
      <c r="B19" s="2">
        <v>0.15</v>
      </c>
      <c r="C19" s="2">
        <f>C18+B19</f>
        <v>0.2</v>
      </c>
      <c r="D19" s="2">
        <f>C18</f>
        <v>0.05</v>
      </c>
      <c r="E19" s="2">
        <f t="shared" ref="E19:E22" si="15">C19-0.001</f>
        <v>0.19900000000000001</v>
      </c>
      <c r="G19" s="2">
        <v>9</v>
      </c>
      <c r="H19" s="11">
        <f t="shared" ca="1" si="3"/>
        <v>0.2891232375447006</v>
      </c>
      <c r="I19" s="2" t="str">
        <f t="shared" ca="1" si="4"/>
        <v>Soleado</v>
      </c>
      <c r="J19" s="11">
        <f t="shared" ca="1" si="5"/>
        <v>0.72691750210423078</v>
      </c>
      <c r="K19" s="2">
        <f t="shared" ca="1" si="6"/>
        <v>8</v>
      </c>
      <c r="L19" s="2">
        <f t="shared" ca="1" si="7"/>
        <v>8</v>
      </c>
      <c r="M19" s="2">
        <f t="shared" ca="1" si="8"/>
        <v>0</v>
      </c>
      <c r="N19" s="2">
        <f t="shared" ca="1" si="9"/>
        <v>7680</v>
      </c>
      <c r="O19" s="2">
        <f t="shared" si="10"/>
        <v>-6240</v>
      </c>
      <c r="P19" s="2">
        <f t="shared" ca="1" si="11"/>
        <v>0</v>
      </c>
      <c r="Q19" s="2">
        <f t="shared" ca="1" si="12"/>
        <v>1440</v>
      </c>
      <c r="R19" s="2">
        <f t="shared" ca="1" si="14"/>
        <v>11412</v>
      </c>
      <c r="S19" s="2">
        <f t="shared" ca="1" si="13"/>
        <v>1268</v>
      </c>
    </row>
    <row r="20" spans="1:19" x14ac:dyDescent="0.25">
      <c r="A20" s="2">
        <v>5</v>
      </c>
      <c r="B20" s="2">
        <v>0.4</v>
      </c>
      <c r="C20" s="2">
        <f t="shared" ref="C20:C22" si="16">C19+B20</f>
        <v>0.60000000000000009</v>
      </c>
      <c r="D20" s="2">
        <f t="shared" ref="D20:D22" si="17">C19</f>
        <v>0.2</v>
      </c>
      <c r="E20" s="2">
        <f t="shared" si="15"/>
        <v>0.59900000000000009</v>
      </c>
      <c r="G20" s="2">
        <v>10</v>
      </c>
      <c r="H20" s="11">
        <f t="shared" ca="1" si="3"/>
        <v>0.14322835090045938</v>
      </c>
      <c r="I20" s="2" t="str">
        <f t="shared" ca="1" si="4"/>
        <v>Soleado</v>
      </c>
      <c r="J20" s="11">
        <f t="shared" ca="1" si="5"/>
        <v>0.56081031203456988</v>
      </c>
      <c r="K20" s="2">
        <f t="shared" ca="1" si="6"/>
        <v>8</v>
      </c>
      <c r="L20" s="2">
        <f t="shared" ca="1" si="7"/>
        <v>8</v>
      </c>
      <c r="M20" s="2">
        <f t="shared" ca="1" si="8"/>
        <v>0</v>
      </c>
      <c r="N20" s="2">
        <f t="shared" ca="1" si="9"/>
        <v>7680</v>
      </c>
      <c r="O20" s="2">
        <f t="shared" si="10"/>
        <v>-6240</v>
      </c>
      <c r="P20" s="2">
        <f t="shared" ca="1" si="11"/>
        <v>0</v>
      </c>
      <c r="Q20" s="2">
        <f t="shared" ca="1" si="12"/>
        <v>1440</v>
      </c>
      <c r="R20" s="2">
        <f t="shared" ca="1" si="14"/>
        <v>12852</v>
      </c>
      <c r="S20" s="2">
        <f t="shared" ca="1" si="13"/>
        <v>1285.2</v>
      </c>
    </row>
    <row r="21" spans="1:19" x14ac:dyDescent="0.25">
      <c r="A21" s="8">
        <v>6</v>
      </c>
      <c r="B21" s="2">
        <v>0.25</v>
      </c>
      <c r="C21" s="2">
        <f t="shared" si="16"/>
        <v>0.85000000000000009</v>
      </c>
      <c r="D21" s="2">
        <f t="shared" si="17"/>
        <v>0.60000000000000009</v>
      </c>
      <c r="E21" s="2">
        <f t="shared" si="15"/>
        <v>0.84900000000000009</v>
      </c>
      <c r="G21" s="2">
        <v>11</v>
      </c>
      <c r="H21" s="11">
        <f t="shared" ca="1" si="3"/>
        <v>0.76918376748489825</v>
      </c>
      <c r="I21" s="2" t="str">
        <f t="shared" ca="1" si="4"/>
        <v>Nublado</v>
      </c>
      <c r="J21" s="11">
        <f t="shared" ca="1" si="5"/>
        <v>0.90974410782287385</v>
      </c>
      <c r="K21" s="2">
        <f t="shared" ca="1" si="6"/>
        <v>7</v>
      </c>
      <c r="L21" s="2">
        <f t="shared" ca="1" si="7"/>
        <v>7</v>
      </c>
      <c r="M21" s="2">
        <f t="shared" ca="1" si="8"/>
        <v>1</v>
      </c>
      <c r="N21" s="2">
        <f t="shared" ca="1" si="9"/>
        <v>6720</v>
      </c>
      <c r="O21" s="2">
        <f t="shared" si="10"/>
        <v>-6240</v>
      </c>
      <c r="P21" s="2">
        <f t="shared" ca="1" si="11"/>
        <v>444</v>
      </c>
      <c r="Q21" s="2">
        <f t="shared" ca="1" si="12"/>
        <v>924</v>
      </c>
      <c r="R21" s="2">
        <f t="shared" ca="1" si="14"/>
        <v>13776</v>
      </c>
      <c r="S21" s="2">
        <f t="shared" ca="1" si="13"/>
        <v>1252.3636363636365</v>
      </c>
    </row>
    <row r="22" spans="1:19" x14ac:dyDescent="0.25">
      <c r="A22" s="8">
        <v>7</v>
      </c>
      <c r="B22" s="2">
        <v>0.15</v>
      </c>
      <c r="C22" s="2">
        <f t="shared" si="16"/>
        <v>1</v>
      </c>
      <c r="D22" s="2">
        <f t="shared" si="17"/>
        <v>0.85000000000000009</v>
      </c>
      <c r="E22" s="2">
        <f t="shared" si="15"/>
        <v>0.999</v>
      </c>
      <c r="G22" s="2">
        <v>12</v>
      </c>
      <c r="H22" s="11">
        <f t="shared" ca="1" si="3"/>
        <v>0.69958748057850439</v>
      </c>
      <c r="I22" s="2" t="str">
        <f ca="1">LOOKUP(H22,I$4:I$5,F$4:F$5)</f>
        <v>Soleado</v>
      </c>
      <c r="J22" s="11">
        <f t="shared" ca="1" si="5"/>
        <v>0.19945460430835626</v>
      </c>
      <c r="K22" s="2">
        <f t="shared" ca="1" si="6"/>
        <v>7</v>
      </c>
      <c r="L22" s="2">
        <f t="shared" ca="1" si="7"/>
        <v>7</v>
      </c>
      <c r="M22" s="2">
        <f t="shared" ca="1" si="8"/>
        <v>1</v>
      </c>
      <c r="N22" s="2">
        <f t="shared" ca="1" si="9"/>
        <v>6720</v>
      </c>
      <c r="O22" s="2">
        <f t="shared" si="10"/>
        <v>-6240</v>
      </c>
      <c r="P22" s="2">
        <f t="shared" ca="1" si="11"/>
        <v>444</v>
      </c>
      <c r="Q22" s="2">
        <f t="shared" ca="1" si="12"/>
        <v>924</v>
      </c>
      <c r="R22" s="2">
        <f t="shared" ca="1" si="14"/>
        <v>14700</v>
      </c>
      <c r="S22" s="2">
        <f t="shared" ca="1" si="13"/>
        <v>1225</v>
      </c>
    </row>
    <row r="23" spans="1:19" x14ac:dyDescent="0.25">
      <c r="G23" s="2">
        <v>13</v>
      </c>
      <c r="H23" s="11">
        <f t="shared" ca="1" si="3"/>
        <v>0.99771237717014627</v>
      </c>
      <c r="I23" s="2" t="str">
        <f t="shared" ca="1" si="4"/>
        <v>Nublado</v>
      </c>
      <c r="J23" s="11">
        <f t="shared" ca="1" si="5"/>
        <v>0.58365950744477446</v>
      </c>
      <c r="K23" s="2">
        <f t="shared" ca="1" si="6"/>
        <v>5</v>
      </c>
      <c r="L23" s="2">
        <f t="shared" ca="1" si="7"/>
        <v>5</v>
      </c>
      <c r="M23" s="2">
        <f t="shared" ca="1" si="8"/>
        <v>3</v>
      </c>
      <c r="N23" s="2">
        <f t="shared" ca="1" si="9"/>
        <v>4800</v>
      </c>
      <c r="O23" s="2">
        <f t="shared" si="10"/>
        <v>-6240</v>
      </c>
      <c r="P23" s="2">
        <f t="shared" ca="1" si="11"/>
        <v>1332</v>
      </c>
      <c r="Q23" s="2">
        <f t="shared" ca="1" si="12"/>
        <v>-108</v>
      </c>
      <c r="R23" s="2">
        <f t="shared" ca="1" si="14"/>
        <v>14592</v>
      </c>
      <c r="S23" s="2">
        <f t="shared" ca="1" si="13"/>
        <v>1122.4615384615386</v>
      </c>
    </row>
    <row r="24" spans="1:19" x14ac:dyDescent="0.25">
      <c r="G24" s="2">
        <v>14</v>
      </c>
      <c r="H24" s="11">
        <f t="shared" ca="1" si="3"/>
        <v>0.53104647372141589</v>
      </c>
      <c r="I24" s="2" t="str">
        <f t="shared" ca="1" si="4"/>
        <v>Soleado</v>
      </c>
      <c r="J24" s="11">
        <f t="shared" ca="1" si="5"/>
        <v>0.90084058413511559</v>
      </c>
      <c r="K24" s="2">
        <f t="shared" ca="1" si="6"/>
        <v>9</v>
      </c>
      <c r="L24" s="2">
        <f t="shared" ca="1" si="7"/>
        <v>8</v>
      </c>
      <c r="M24" s="2">
        <f t="shared" ca="1" si="8"/>
        <v>0</v>
      </c>
      <c r="N24" s="2">
        <f t="shared" ca="1" si="9"/>
        <v>7680</v>
      </c>
      <c r="O24" s="2">
        <f t="shared" si="10"/>
        <v>-6240</v>
      </c>
      <c r="P24" s="2">
        <f t="shared" ca="1" si="11"/>
        <v>0</v>
      </c>
      <c r="Q24" s="2">
        <f t="shared" ca="1" si="12"/>
        <v>1440</v>
      </c>
      <c r="R24" s="2">
        <f t="shared" ca="1" si="14"/>
        <v>16032</v>
      </c>
      <c r="S24" s="2">
        <f t="shared" ca="1" si="13"/>
        <v>1145.1428571428571</v>
      </c>
    </row>
    <row r="25" spans="1:19" x14ac:dyDescent="0.25">
      <c r="G25" s="2">
        <v>15</v>
      </c>
      <c r="H25" s="11">
        <f t="shared" ca="1" si="3"/>
        <v>0.42201362323166258</v>
      </c>
      <c r="I25" s="2" t="str">
        <f t="shared" ca="1" si="4"/>
        <v>Soleado</v>
      </c>
      <c r="J25" s="11">
        <f t="shared" ca="1" si="5"/>
        <v>0.57751612788515849</v>
      </c>
      <c r="K25" s="2">
        <f t="shared" ca="1" si="6"/>
        <v>8</v>
      </c>
      <c r="L25" s="2">
        <f t="shared" ca="1" si="7"/>
        <v>8</v>
      </c>
      <c r="M25" s="2">
        <f t="shared" ca="1" si="8"/>
        <v>0</v>
      </c>
      <c r="N25" s="2">
        <f t="shared" ca="1" si="9"/>
        <v>7680</v>
      </c>
      <c r="O25" s="2">
        <f t="shared" si="10"/>
        <v>-6240</v>
      </c>
      <c r="P25" s="2">
        <f t="shared" ca="1" si="11"/>
        <v>0</v>
      </c>
      <c r="Q25" s="2">
        <f t="shared" ca="1" si="12"/>
        <v>1440</v>
      </c>
      <c r="R25" s="2">
        <f t="shared" ca="1" si="14"/>
        <v>17472</v>
      </c>
      <c r="S25" s="2">
        <f t="shared" ca="1" si="13"/>
        <v>1164.8</v>
      </c>
    </row>
    <row r="26" spans="1:19" x14ac:dyDescent="0.25">
      <c r="G26" s="2">
        <v>16</v>
      </c>
      <c r="H26" s="11">
        <f t="shared" ca="1" si="3"/>
        <v>0.21080143886845504</v>
      </c>
      <c r="I26" s="2" t="str">
        <f t="shared" ca="1" si="4"/>
        <v>Soleado</v>
      </c>
      <c r="J26" s="11">
        <f t="shared" ca="1" si="5"/>
        <v>0.60698994506790982</v>
      </c>
      <c r="K26" s="2">
        <f t="shared" ca="1" si="6"/>
        <v>8</v>
      </c>
      <c r="L26" s="2">
        <f t="shared" ca="1" si="7"/>
        <v>8</v>
      </c>
      <c r="M26" s="2">
        <f t="shared" ca="1" si="8"/>
        <v>0</v>
      </c>
      <c r="N26" s="2">
        <f t="shared" ca="1" si="9"/>
        <v>7680</v>
      </c>
      <c r="O26" s="2">
        <f t="shared" si="10"/>
        <v>-6240</v>
      </c>
      <c r="P26" s="2">
        <f t="shared" ca="1" si="11"/>
        <v>0</v>
      </c>
      <c r="Q26" s="2">
        <f t="shared" ca="1" si="12"/>
        <v>1440</v>
      </c>
      <c r="R26" s="2">
        <f t="shared" ca="1" si="14"/>
        <v>18912</v>
      </c>
      <c r="S26" s="2">
        <f t="shared" ca="1" si="13"/>
        <v>1182</v>
      </c>
    </row>
    <row r="27" spans="1:19" x14ac:dyDescent="0.25">
      <c r="G27" s="2">
        <v>17</v>
      </c>
      <c r="H27" s="11">
        <f t="shared" ca="1" si="3"/>
        <v>0.8533084633468756</v>
      </c>
      <c r="I27" s="2" t="str">
        <f t="shared" ca="1" si="4"/>
        <v>Nublado</v>
      </c>
      <c r="J27" s="11">
        <f t="shared" ca="1" si="5"/>
        <v>0.66797727500062209</v>
      </c>
      <c r="K27" s="2">
        <f t="shared" ca="1" si="6"/>
        <v>6</v>
      </c>
      <c r="L27" s="2">
        <f t="shared" ca="1" si="7"/>
        <v>6</v>
      </c>
      <c r="M27" s="2">
        <f t="shared" ca="1" si="8"/>
        <v>2</v>
      </c>
      <c r="N27" s="2">
        <f t="shared" ca="1" si="9"/>
        <v>5760</v>
      </c>
      <c r="O27" s="2">
        <f t="shared" si="10"/>
        <v>-6240</v>
      </c>
      <c r="P27" s="2">
        <f t="shared" ca="1" si="11"/>
        <v>888</v>
      </c>
      <c r="Q27" s="2">
        <f t="shared" ca="1" si="12"/>
        <v>408</v>
      </c>
      <c r="R27" s="2">
        <f t="shared" ca="1" si="14"/>
        <v>19320</v>
      </c>
      <c r="S27" s="2">
        <f t="shared" ca="1" si="13"/>
        <v>1136.4705882352941</v>
      </c>
    </row>
    <row r="28" spans="1:19" x14ac:dyDescent="0.25">
      <c r="G28" s="2">
        <v>18</v>
      </c>
      <c r="H28" s="11">
        <f t="shared" ca="1" si="3"/>
        <v>0.46274258779697885</v>
      </c>
      <c r="I28" s="2" t="str">
        <f t="shared" ca="1" si="4"/>
        <v>Soleado</v>
      </c>
      <c r="J28" s="11">
        <f t="shared" ca="1" si="5"/>
        <v>0.67567222570450158</v>
      </c>
      <c r="K28" s="2">
        <f t="shared" ca="1" si="6"/>
        <v>8</v>
      </c>
      <c r="L28" s="2">
        <f t="shared" ca="1" si="7"/>
        <v>8</v>
      </c>
      <c r="M28" s="2">
        <f t="shared" ca="1" si="8"/>
        <v>0</v>
      </c>
      <c r="N28" s="2">
        <f t="shared" ca="1" si="9"/>
        <v>7680</v>
      </c>
      <c r="O28" s="2">
        <f t="shared" si="10"/>
        <v>-6240</v>
      </c>
      <c r="P28" s="2">
        <f t="shared" ca="1" si="11"/>
        <v>0</v>
      </c>
      <c r="Q28" s="2">
        <f t="shared" ca="1" si="12"/>
        <v>1440</v>
      </c>
      <c r="R28" s="2">
        <f t="shared" ca="1" si="14"/>
        <v>20760</v>
      </c>
      <c r="S28" s="2">
        <f t="shared" ca="1" si="13"/>
        <v>1153.3333333333333</v>
      </c>
    </row>
    <row r="29" spans="1:19" x14ac:dyDescent="0.25">
      <c r="G29" s="2">
        <v>19</v>
      </c>
      <c r="H29" s="11">
        <f t="shared" ca="1" si="3"/>
        <v>0.26743116160389757</v>
      </c>
      <c r="I29" s="2" t="str">
        <f t="shared" ca="1" si="4"/>
        <v>Soleado</v>
      </c>
      <c r="J29" s="11">
        <f t="shared" ca="1" si="5"/>
        <v>0.11083427593258743</v>
      </c>
      <c r="K29" s="2">
        <f t="shared" ca="1" si="6"/>
        <v>7</v>
      </c>
      <c r="L29" s="2">
        <f t="shared" ca="1" si="7"/>
        <v>7</v>
      </c>
      <c r="M29" s="2">
        <f t="shared" ca="1" si="8"/>
        <v>1</v>
      </c>
      <c r="N29" s="2">
        <f t="shared" ca="1" si="9"/>
        <v>6720</v>
      </c>
      <c r="O29" s="2">
        <f t="shared" si="10"/>
        <v>-6240</v>
      </c>
      <c r="P29" s="2">
        <f t="shared" ca="1" si="11"/>
        <v>444</v>
      </c>
      <c r="Q29" s="2">
        <f t="shared" ca="1" si="12"/>
        <v>924</v>
      </c>
      <c r="R29" s="2">
        <f t="shared" ca="1" si="14"/>
        <v>21684</v>
      </c>
      <c r="S29" s="2">
        <f t="shared" ca="1" si="13"/>
        <v>1141.2631578947369</v>
      </c>
    </row>
    <row r="30" spans="1:19" x14ac:dyDescent="0.25">
      <c r="G30" s="2">
        <v>20</v>
      </c>
      <c r="H30" s="11">
        <f t="shared" ca="1" si="3"/>
        <v>0.56097619094334061</v>
      </c>
      <c r="I30" s="2" t="str">
        <f t="shared" ca="1" si="4"/>
        <v>Soleado</v>
      </c>
      <c r="J30" s="11">
        <f t="shared" ca="1" si="5"/>
        <v>0.25789459446585605</v>
      </c>
      <c r="K30" s="2">
        <f t="shared" ca="1" si="6"/>
        <v>7</v>
      </c>
      <c r="L30" s="2">
        <f t="shared" ca="1" si="7"/>
        <v>7</v>
      </c>
      <c r="M30" s="2">
        <f t="shared" ca="1" si="8"/>
        <v>1</v>
      </c>
      <c r="N30" s="2">
        <f t="shared" ca="1" si="9"/>
        <v>6720</v>
      </c>
      <c r="O30" s="2">
        <f t="shared" si="10"/>
        <v>-6240</v>
      </c>
      <c r="P30" s="2">
        <f t="shared" ca="1" si="11"/>
        <v>444</v>
      </c>
      <c r="Q30" s="2">
        <f t="shared" ca="1" si="12"/>
        <v>924</v>
      </c>
      <c r="R30" s="2">
        <f t="shared" ca="1" si="14"/>
        <v>22608</v>
      </c>
      <c r="S30" s="2">
        <f t="shared" ca="1" si="13"/>
        <v>1130.4000000000001</v>
      </c>
    </row>
    <row r="31" spans="1:19" x14ac:dyDescent="0.25">
      <c r="G31" s="2">
        <v>21</v>
      </c>
      <c r="H31" s="11">
        <f t="shared" ca="1" si="3"/>
        <v>0.32949250910557115</v>
      </c>
      <c r="I31" s="2" t="str">
        <f t="shared" ca="1" si="4"/>
        <v>Soleado</v>
      </c>
      <c r="J31" s="11">
        <f t="shared" ca="1" si="5"/>
        <v>0.33606001358012372</v>
      </c>
      <c r="K31" s="2">
        <f t="shared" ca="1" si="6"/>
        <v>8</v>
      </c>
      <c r="L31" s="2">
        <f t="shared" ca="1" si="7"/>
        <v>8</v>
      </c>
      <c r="M31" s="2">
        <f t="shared" ca="1" si="8"/>
        <v>0</v>
      </c>
      <c r="N31" s="2">
        <f t="shared" ca="1" si="9"/>
        <v>7680</v>
      </c>
      <c r="O31" s="2">
        <f t="shared" si="10"/>
        <v>-6240</v>
      </c>
      <c r="P31" s="2">
        <f t="shared" ca="1" si="11"/>
        <v>0</v>
      </c>
      <c r="Q31" s="2">
        <f t="shared" ca="1" si="12"/>
        <v>1440</v>
      </c>
      <c r="R31" s="2">
        <f t="shared" ca="1" si="14"/>
        <v>24048</v>
      </c>
      <c r="S31" s="2">
        <f t="shared" ca="1" si="13"/>
        <v>1145.1428571428571</v>
      </c>
    </row>
    <row r="32" spans="1:19" x14ac:dyDescent="0.25">
      <c r="G32" s="2">
        <v>22</v>
      </c>
      <c r="H32" s="11">
        <f t="shared" ca="1" si="3"/>
        <v>0.20245612400310975</v>
      </c>
      <c r="I32" s="2" t="str">
        <f t="shared" ca="1" si="4"/>
        <v>Soleado</v>
      </c>
      <c r="J32" s="11">
        <f t="shared" ca="1" si="5"/>
        <v>0.69097114127134152</v>
      </c>
      <c r="K32" s="2">
        <f t="shared" ca="1" si="6"/>
        <v>8</v>
      </c>
      <c r="L32" s="2">
        <f t="shared" ca="1" si="7"/>
        <v>8</v>
      </c>
      <c r="M32" s="2">
        <f t="shared" ca="1" si="8"/>
        <v>0</v>
      </c>
      <c r="N32" s="2">
        <f t="shared" ca="1" si="9"/>
        <v>7680</v>
      </c>
      <c r="O32" s="2">
        <f t="shared" si="10"/>
        <v>-6240</v>
      </c>
      <c r="P32" s="2">
        <f t="shared" ca="1" si="11"/>
        <v>0</v>
      </c>
      <c r="Q32" s="2">
        <f t="shared" ca="1" si="12"/>
        <v>1440</v>
      </c>
      <c r="R32" s="2">
        <f t="shared" ca="1" si="14"/>
        <v>25488</v>
      </c>
      <c r="S32" s="2">
        <f t="shared" ca="1" si="13"/>
        <v>1158.5454545454545</v>
      </c>
    </row>
    <row r="33" spans="7:19" x14ac:dyDescent="0.25">
      <c r="G33" s="2">
        <v>23</v>
      </c>
      <c r="H33" s="11">
        <f t="shared" ca="1" si="3"/>
        <v>0.10946736797873735</v>
      </c>
      <c r="I33" s="2" t="str">
        <f t="shared" ca="1" si="4"/>
        <v>Soleado</v>
      </c>
      <c r="J33" s="11">
        <f t="shared" ca="1" si="5"/>
        <v>0.60113341728392267</v>
      </c>
      <c r="K33" s="2">
        <f t="shared" ca="1" si="6"/>
        <v>8</v>
      </c>
      <c r="L33" s="2">
        <f t="shared" ca="1" si="7"/>
        <v>8</v>
      </c>
      <c r="M33" s="2">
        <f t="shared" ca="1" si="8"/>
        <v>0</v>
      </c>
      <c r="N33" s="2">
        <f t="shared" ca="1" si="9"/>
        <v>7680</v>
      </c>
      <c r="O33" s="2">
        <f t="shared" si="10"/>
        <v>-6240</v>
      </c>
      <c r="P33" s="2">
        <f t="shared" ca="1" si="11"/>
        <v>0</v>
      </c>
      <c r="Q33" s="2">
        <f t="shared" ca="1" si="12"/>
        <v>1440</v>
      </c>
      <c r="R33" s="2">
        <f t="shared" ca="1" si="14"/>
        <v>26928</v>
      </c>
      <c r="S33" s="2">
        <f t="shared" ca="1" si="13"/>
        <v>1170.7826086956522</v>
      </c>
    </row>
    <row r="34" spans="7:19" x14ac:dyDescent="0.25">
      <c r="G34" s="2">
        <v>24</v>
      </c>
      <c r="H34" s="11">
        <f t="shared" ca="1" si="3"/>
        <v>0.68846389271790864</v>
      </c>
      <c r="I34" s="2" t="str">
        <f t="shared" ca="1" si="4"/>
        <v>Soleado</v>
      </c>
      <c r="J34" s="11">
        <f t="shared" ca="1" si="5"/>
        <v>5.2539624808496388E-3</v>
      </c>
      <c r="K34" s="2">
        <f t="shared" ca="1" si="6"/>
        <v>6</v>
      </c>
      <c r="L34" s="2">
        <f t="shared" ca="1" si="7"/>
        <v>6</v>
      </c>
      <c r="M34" s="2">
        <f t="shared" ca="1" si="8"/>
        <v>2</v>
      </c>
      <c r="N34" s="2">
        <f t="shared" ca="1" si="9"/>
        <v>5760</v>
      </c>
      <c r="O34" s="2">
        <f t="shared" si="10"/>
        <v>-6240</v>
      </c>
      <c r="P34" s="2">
        <f t="shared" ca="1" si="11"/>
        <v>888</v>
      </c>
      <c r="Q34" s="2">
        <f t="shared" ca="1" si="12"/>
        <v>408</v>
      </c>
      <c r="R34" s="2">
        <f t="shared" ca="1" si="14"/>
        <v>27336</v>
      </c>
      <c r="S34" s="2">
        <f t="shared" ca="1" si="13"/>
        <v>1139</v>
      </c>
    </row>
    <row r="35" spans="7:19" x14ac:dyDescent="0.25">
      <c r="G35" s="2">
        <v>25</v>
      </c>
      <c r="H35" s="11">
        <f t="shared" ca="1" si="3"/>
        <v>0.18350913871233454</v>
      </c>
      <c r="I35" s="2" t="str">
        <f t="shared" ca="1" si="4"/>
        <v>Soleado</v>
      </c>
      <c r="J35" s="11">
        <f t="shared" ca="1" si="5"/>
        <v>0.69482084152601864</v>
      </c>
      <c r="K35" s="2">
        <f t="shared" ca="1" si="6"/>
        <v>8</v>
      </c>
      <c r="L35" s="2">
        <f t="shared" ca="1" si="7"/>
        <v>8</v>
      </c>
      <c r="M35" s="2">
        <f t="shared" ca="1" si="8"/>
        <v>0</v>
      </c>
      <c r="N35" s="2">
        <f t="shared" ca="1" si="9"/>
        <v>7680</v>
      </c>
      <c r="O35" s="2">
        <f t="shared" si="10"/>
        <v>-6240</v>
      </c>
      <c r="P35" s="2">
        <f t="shared" ca="1" si="11"/>
        <v>0</v>
      </c>
      <c r="Q35" s="2">
        <f t="shared" ca="1" si="12"/>
        <v>1440</v>
      </c>
      <c r="R35" s="2">
        <f t="shared" ca="1" si="14"/>
        <v>28776</v>
      </c>
      <c r="S35" s="2">
        <f t="shared" ca="1" si="13"/>
        <v>1151.04</v>
      </c>
    </row>
    <row r="36" spans="7:19" x14ac:dyDescent="0.25">
      <c r="G36" s="2">
        <v>26</v>
      </c>
      <c r="H36" s="11">
        <f t="shared" ca="1" si="3"/>
        <v>0.60987253600948155</v>
      </c>
      <c r="I36" s="2" t="str">
        <f t="shared" ca="1" si="4"/>
        <v>Soleado</v>
      </c>
      <c r="J36" s="11">
        <f t="shared" ca="1" si="5"/>
        <v>0.35363641794801515</v>
      </c>
      <c r="K36" s="2">
        <f t="shared" ca="1" si="6"/>
        <v>8</v>
      </c>
      <c r="L36" s="2">
        <f t="shared" ca="1" si="7"/>
        <v>8</v>
      </c>
      <c r="M36" s="2">
        <f t="shared" ca="1" si="8"/>
        <v>0</v>
      </c>
      <c r="N36" s="2">
        <f t="shared" ca="1" si="9"/>
        <v>7680</v>
      </c>
      <c r="O36" s="2">
        <f t="shared" si="10"/>
        <v>-6240</v>
      </c>
      <c r="P36" s="2">
        <f t="shared" ca="1" si="11"/>
        <v>0</v>
      </c>
      <c r="Q36" s="2">
        <f t="shared" ca="1" si="12"/>
        <v>1440</v>
      </c>
      <c r="R36" s="2">
        <f t="shared" ca="1" si="14"/>
        <v>30216</v>
      </c>
      <c r="S36" s="2">
        <f t="shared" ca="1" si="13"/>
        <v>1162.1538461538462</v>
      </c>
    </row>
    <row r="37" spans="7:19" x14ac:dyDescent="0.25">
      <c r="G37" s="2">
        <v>27</v>
      </c>
      <c r="H37" s="11">
        <f t="shared" ca="1" si="3"/>
        <v>0.34276165951966042</v>
      </c>
      <c r="I37" s="2" t="str">
        <f t="shared" ca="1" si="4"/>
        <v>Soleado</v>
      </c>
      <c r="J37" s="11">
        <f t="shared" ca="1" si="5"/>
        <v>8.2685160525658552E-2</v>
      </c>
      <c r="K37" s="2">
        <f t="shared" ca="1" si="6"/>
        <v>6</v>
      </c>
      <c r="L37" s="2">
        <f t="shared" ca="1" si="7"/>
        <v>6</v>
      </c>
      <c r="M37" s="2">
        <f t="shared" ca="1" si="8"/>
        <v>2</v>
      </c>
      <c r="N37" s="2">
        <f t="shared" ca="1" si="9"/>
        <v>5760</v>
      </c>
      <c r="O37" s="2">
        <f t="shared" si="10"/>
        <v>-6240</v>
      </c>
      <c r="P37" s="2">
        <f t="shared" ca="1" si="11"/>
        <v>888</v>
      </c>
      <c r="Q37" s="2">
        <f t="shared" ca="1" si="12"/>
        <v>408</v>
      </c>
      <c r="R37" s="2">
        <f t="shared" ca="1" si="14"/>
        <v>30624</v>
      </c>
      <c r="S37" s="2">
        <f t="shared" ca="1" si="13"/>
        <v>1134.2222222222222</v>
      </c>
    </row>
    <row r="38" spans="7:19" x14ac:dyDescent="0.25">
      <c r="G38" s="2">
        <v>28</v>
      </c>
      <c r="H38" s="11">
        <f t="shared" ca="1" si="3"/>
        <v>0.60447165588384311</v>
      </c>
      <c r="I38" s="2" t="str">
        <f t="shared" ca="1" si="4"/>
        <v>Soleado</v>
      </c>
      <c r="J38" s="11">
        <f t="shared" ca="1" si="5"/>
        <v>0.81709018472415662</v>
      </c>
      <c r="K38" s="2">
        <f t="shared" ca="1" si="6"/>
        <v>9</v>
      </c>
      <c r="L38" s="2">
        <f t="shared" ca="1" si="7"/>
        <v>8</v>
      </c>
      <c r="M38" s="2">
        <f t="shared" ca="1" si="8"/>
        <v>0</v>
      </c>
      <c r="N38" s="2">
        <f t="shared" ca="1" si="9"/>
        <v>7680</v>
      </c>
      <c r="O38" s="2">
        <f t="shared" si="10"/>
        <v>-6240</v>
      </c>
      <c r="P38" s="2">
        <f t="shared" ca="1" si="11"/>
        <v>0</v>
      </c>
      <c r="Q38" s="2">
        <f t="shared" ca="1" si="12"/>
        <v>1440</v>
      </c>
      <c r="R38" s="2">
        <f t="shared" ca="1" si="14"/>
        <v>32064</v>
      </c>
      <c r="S38" s="2">
        <f t="shared" ca="1" si="13"/>
        <v>1145.1428571428571</v>
      </c>
    </row>
    <row r="39" spans="7:19" x14ac:dyDescent="0.25">
      <c r="G39" s="2">
        <v>29</v>
      </c>
      <c r="H39" s="11">
        <f t="shared" ca="1" si="3"/>
        <v>1.2054610073410355E-2</v>
      </c>
      <c r="I39" s="2" t="str">
        <f t="shared" ca="1" si="4"/>
        <v>Soleado</v>
      </c>
      <c r="J39" s="11">
        <f t="shared" ca="1" si="5"/>
        <v>0.63359576131007</v>
      </c>
      <c r="K39" s="2">
        <f t="shared" ca="1" si="6"/>
        <v>8</v>
      </c>
      <c r="L39" s="2">
        <f t="shared" ca="1" si="7"/>
        <v>8</v>
      </c>
      <c r="M39" s="2">
        <f t="shared" ca="1" si="8"/>
        <v>0</v>
      </c>
      <c r="N39" s="2">
        <f t="shared" ca="1" si="9"/>
        <v>7680</v>
      </c>
      <c r="O39" s="2">
        <f t="shared" si="10"/>
        <v>-6240</v>
      </c>
      <c r="P39" s="2">
        <f t="shared" ca="1" si="11"/>
        <v>0</v>
      </c>
      <c r="Q39" s="2">
        <f t="shared" ca="1" si="12"/>
        <v>1440</v>
      </c>
      <c r="R39" s="2">
        <f t="shared" ca="1" si="14"/>
        <v>33504</v>
      </c>
      <c r="S39" s="2">
        <f t="shared" ca="1" si="13"/>
        <v>1155.3103448275863</v>
      </c>
    </row>
    <row r="40" spans="7:19" x14ac:dyDescent="0.25">
      <c r="G40" s="2">
        <v>30</v>
      </c>
      <c r="H40" s="11">
        <f t="shared" ca="1" si="3"/>
        <v>0.61037505630635835</v>
      </c>
      <c r="I40" s="2" t="str">
        <f t="shared" ca="1" si="4"/>
        <v>Soleado</v>
      </c>
      <c r="J40" s="11">
        <f t="shared" ca="1" si="5"/>
        <v>0.29900828071830554</v>
      </c>
      <c r="K40" s="2">
        <f t="shared" ca="1" si="6"/>
        <v>7</v>
      </c>
      <c r="L40" s="2">
        <f t="shared" ca="1" si="7"/>
        <v>7</v>
      </c>
      <c r="M40" s="2">
        <f t="shared" ca="1" si="8"/>
        <v>1</v>
      </c>
      <c r="N40" s="2">
        <f t="shared" ca="1" si="9"/>
        <v>6720</v>
      </c>
      <c r="O40" s="2">
        <f t="shared" si="10"/>
        <v>-6240</v>
      </c>
      <c r="P40" s="2">
        <f t="shared" ca="1" si="11"/>
        <v>444</v>
      </c>
      <c r="Q40" s="2">
        <f t="shared" ca="1" si="12"/>
        <v>924</v>
      </c>
      <c r="R40" s="2">
        <f t="shared" ca="1" si="14"/>
        <v>34428</v>
      </c>
      <c r="S40" s="2">
        <f t="shared" ca="1" si="13"/>
        <v>1147.5999999999999</v>
      </c>
    </row>
    <row r="41" spans="7:19" x14ac:dyDescent="0.25">
      <c r="G41" s="2">
        <v>31</v>
      </c>
      <c r="H41" s="11">
        <f t="shared" ca="1" si="3"/>
        <v>0.89151150955209357</v>
      </c>
      <c r="I41" s="2" t="str">
        <f t="shared" ca="1" si="4"/>
        <v>Nublado</v>
      </c>
      <c r="J41" s="11">
        <f t="shared" ca="1" si="5"/>
        <v>0.48118220095790598</v>
      </c>
      <c r="K41" s="2">
        <f t="shared" ca="1" si="6"/>
        <v>5</v>
      </c>
      <c r="L41" s="2">
        <f t="shared" ca="1" si="7"/>
        <v>5</v>
      </c>
      <c r="M41" s="2">
        <f t="shared" ca="1" si="8"/>
        <v>3</v>
      </c>
      <c r="N41" s="2">
        <f t="shared" ca="1" si="9"/>
        <v>4800</v>
      </c>
      <c r="O41" s="2">
        <f t="shared" si="10"/>
        <v>-6240</v>
      </c>
      <c r="P41" s="2">
        <f t="shared" ca="1" si="11"/>
        <v>1332</v>
      </c>
      <c r="Q41" s="2">
        <f t="shared" ca="1" si="12"/>
        <v>-108</v>
      </c>
      <c r="R41" s="2">
        <f t="shared" ca="1" si="14"/>
        <v>34320</v>
      </c>
      <c r="S41" s="2">
        <f t="shared" ca="1" si="13"/>
        <v>1107.0967741935483</v>
      </c>
    </row>
    <row r="42" spans="7:19" x14ac:dyDescent="0.25">
      <c r="G42" s="2">
        <v>32</v>
      </c>
      <c r="H42" s="11">
        <f t="shared" ca="1" si="3"/>
        <v>0.50828748697929582</v>
      </c>
      <c r="I42" s="2" t="str">
        <f t="shared" ca="1" si="4"/>
        <v>Soleado</v>
      </c>
      <c r="J42" s="11">
        <f t="shared" ca="1" si="5"/>
        <v>0.71644845641499444</v>
      </c>
      <c r="K42" s="2">
        <f t="shared" ca="1" si="6"/>
        <v>8</v>
      </c>
      <c r="L42" s="2">
        <f t="shared" ca="1" si="7"/>
        <v>8</v>
      </c>
      <c r="M42" s="2">
        <f t="shared" ca="1" si="8"/>
        <v>0</v>
      </c>
      <c r="N42" s="2">
        <f t="shared" ca="1" si="9"/>
        <v>7680</v>
      </c>
      <c r="O42" s="2">
        <f t="shared" si="10"/>
        <v>-6240</v>
      </c>
      <c r="P42" s="2">
        <f t="shared" ca="1" si="11"/>
        <v>0</v>
      </c>
      <c r="Q42" s="2">
        <f t="shared" ca="1" si="12"/>
        <v>1440</v>
      </c>
      <c r="R42" s="2">
        <f t="shared" ca="1" si="14"/>
        <v>35760</v>
      </c>
      <c r="S42" s="2">
        <f t="shared" ca="1" si="13"/>
        <v>1117.5</v>
      </c>
    </row>
    <row r="43" spans="7:19" x14ac:dyDescent="0.25">
      <c r="G43" s="2">
        <v>33</v>
      </c>
      <c r="H43" s="11">
        <f t="shared" ca="1" si="3"/>
        <v>0.31463793758107517</v>
      </c>
      <c r="I43" s="2" t="str">
        <f t="shared" ca="1" si="4"/>
        <v>Soleado</v>
      </c>
      <c r="J43" s="11">
        <f t="shared" ca="1" si="5"/>
        <v>0.71207978209635037</v>
      </c>
      <c r="K43" s="2">
        <f t="shared" ca="1" si="6"/>
        <v>8</v>
      </c>
      <c r="L43" s="2">
        <f t="shared" ca="1" si="7"/>
        <v>8</v>
      </c>
      <c r="M43" s="2">
        <f t="shared" ca="1" si="8"/>
        <v>0</v>
      </c>
      <c r="N43" s="2">
        <f t="shared" ca="1" si="9"/>
        <v>7680</v>
      </c>
      <c r="O43" s="2">
        <f t="shared" si="10"/>
        <v>-6240</v>
      </c>
      <c r="P43" s="2">
        <f t="shared" ca="1" si="11"/>
        <v>0</v>
      </c>
      <c r="Q43" s="2">
        <f t="shared" ca="1" si="12"/>
        <v>1440</v>
      </c>
      <c r="R43" s="2">
        <f t="shared" ca="1" si="14"/>
        <v>37200</v>
      </c>
      <c r="S43" s="2">
        <f t="shared" ca="1" si="13"/>
        <v>1127.2727272727273</v>
      </c>
    </row>
    <row r="44" spans="7:19" x14ac:dyDescent="0.25">
      <c r="G44" s="2">
        <v>34</v>
      </c>
      <c r="H44" s="11">
        <f t="shared" ca="1" si="3"/>
        <v>4.809847236938003E-2</v>
      </c>
      <c r="I44" s="2" t="str">
        <f t="shared" ca="1" si="4"/>
        <v>Soleado</v>
      </c>
      <c r="J44" s="11">
        <f t="shared" ca="1" si="5"/>
        <v>7.5601903194189579E-2</v>
      </c>
      <c r="K44" s="2">
        <f t="shared" ca="1" si="6"/>
        <v>6</v>
      </c>
      <c r="L44" s="2">
        <f t="shared" ca="1" si="7"/>
        <v>6</v>
      </c>
      <c r="M44" s="2">
        <f t="shared" ca="1" si="8"/>
        <v>2</v>
      </c>
      <c r="N44" s="2">
        <f t="shared" ca="1" si="9"/>
        <v>5760</v>
      </c>
      <c r="O44" s="2">
        <f t="shared" si="10"/>
        <v>-6240</v>
      </c>
      <c r="P44" s="2">
        <f t="shared" ca="1" si="11"/>
        <v>888</v>
      </c>
      <c r="Q44" s="2">
        <f t="shared" ca="1" si="12"/>
        <v>408</v>
      </c>
      <c r="R44" s="2">
        <f t="shared" ca="1" si="14"/>
        <v>37608</v>
      </c>
      <c r="S44" s="2">
        <f t="shared" ca="1" si="13"/>
        <v>1106.1176470588234</v>
      </c>
    </row>
    <row r="45" spans="7:19" x14ac:dyDescent="0.25">
      <c r="G45" s="2">
        <v>35</v>
      </c>
      <c r="H45" s="11">
        <f t="shared" ca="1" si="3"/>
        <v>0.77173285803367153</v>
      </c>
      <c r="I45" s="2" t="str">
        <f t="shared" ca="1" si="4"/>
        <v>Nublado</v>
      </c>
      <c r="J45" s="11">
        <f t="shared" ca="1" si="5"/>
        <v>0.9681181178093653</v>
      </c>
      <c r="K45" s="2">
        <f t="shared" ca="1" si="6"/>
        <v>7</v>
      </c>
      <c r="L45" s="2">
        <f t="shared" ca="1" si="7"/>
        <v>7</v>
      </c>
      <c r="M45" s="2">
        <f t="shared" ca="1" si="8"/>
        <v>1</v>
      </c>
      <c r="N45" s="2">
        <f t="shared" ca="1" si="9"/>
        <v>6720</v>
      </c>
      <c r="O45" s="2">
        <f t="shared" si="10"/>
        <v>-6240</v>
      </c>
      <c r="P45" s="2">
        <f t="shared" ca="1" si="11"/>
        <v>444</v>
      </c>
      <c r="Q45" s="2">
        <f t="shared" ca="1" si="12"/>
        <v>924</v>
      </c>
      <c r="R45" s="2">
        <f t="shared" ca="1" si="14"/>
        <v>38532</v>
      </c>
      <c r="S45" s="2">
        <f t="shared" ca="1" si="13"/>
        <v>1100.9142857142856</v>
      </c>
    </row>
    <row r="46" spans="7:19" x14ac:dyDescent="0.25">
      <c r="G46" s="2">
        <v>36</v>
      </c>
      <c r="H46" s="11">
        <f t="shared" ca="1" si="3"/>
        <v>0.22285437829067822</v>
      </c>
      <c r="I46" s="2" t="str">
        <f t="shared" ca="1" si="4"/>
        <v>Soleado</v>
      </c>
      <c r="J46" s="11">
        <f t="shared" ca="1" si="5"/>
        <v>0.99923343322205305</v>
      </c>
      <c r="K46" s="2">
        <f t="shared" ca="1" si="6"/>
        <v>9</v>
      </c>
      <c r="L46" s="2">
        <f t="shared" ca="1" si="7"/>
        <v>8</v>
      </c>
      <c r="M46" s="2">
        <f t="shared" ca="1" si="8"/>
        <v>0</v>
      </c>
      <c r="N46" s="2">
        <f t="shared" ca="1" si="9"/>
        <v>7680</v>
      </c>
      <c r="O46" s="2">
        <f t="shared" si="10"/>
        <v>-6240</v>
      </c>
      <c r="P46" s="2">
        <f t="shared" ca="1" si="11"/>
        <v>0</v>
      </c>
      <c r="Q46" s="2">
        <f t="shared" ca="1" si="12"/>
        <v>1440</v>
      </c>
      <c r="R46" s="2">
        <f t="shared" ca="1" si="14"/>
        <v>39972</v>
      </c>
      <c r="S46" s="2">
        <f t="shared" ca="1" si="13"/>
        <v>1110.333333333333</v>
      </c>
    </row>
    <row r="47" spans="7:19" x14ac:dyDescent="0.25">
      <c r="G47" s="2">
        <v>37</v>
      </c>
      <c r="H47" s="11">
        <f t="shared" ca="1" si="3"/>
        <v>0.68790127841625015</v>
      </c>
      <c r="I47" s="2" t="str">
        <f t="shared" ca="1" si="4"/>
        <v>Soleado</v>
      </c>
      <c r="J47" s="11">
        <f t="shared" ca="1" si="5"/>
        <v>0.82065637079705656</v>
      </c>
      <c r="K47" s="2">
        <f t="shared" ca="1" si="6"/>
        <v>9</v>
      </c>
      <c r="L47" s="2">
        <f t="shared" ca="1" si="7"/>
        <v>8</v>
      </c>
      <c r="M47" s="2">
        <f t="shared" ca="1" si="8"/>
        <v>0</v>
      </c>
      <c r="N47" s="2">
        <f t="shared" ca="1" si="9"/>
        <v>7680</v>
      </c>
      <c r="O47" s="2">
        <f t="shared" si="10"/>
        <v>-6240</v>
      </c>
      <c r="P47" s="2">
        <f t="shared" ca="1" si="11"/>
        <v>0</v>
      </c>
      <c r="Q47" s="2">
        <f t="shared" ca="1" si="12"/>
        <v>1440</v>
      </c>
      <c r="R47" s="2">
        <f t="shared" ca="1" si="14"/>
        <v>41412</v>
      </c>
      <c r="S47" s="2">
        <f t="shared" ca="1" si="13"/>
        <v>1119.2432432432429</v>
      </c>
    </row>
    <row r="48" spans="7:19" x14ac:dyDescent="0.25">
      <c r="G48" s="2">
        <v>38</v>
      </c>
      <c r="H48" s="11">
        <f t="shared" ca="1" si="3"/>
        <v>0.40367554644498094</v>
      </c>
      <c r="I48" s="2" t="str">
        <f t="shared" ca="1" si="4"/>
        <v>Soleado</v>
      </c>
      <c r="J48" s="11">
        <f t="shared" ca="1" si="5"/>
        <v>0.87841707181330531</v>
      </c>
      <c r="K48" s="2">
        <f t="shared" ca="1" si="6"/>
        <v>9</v>
      </c>
      <c r="L48" s="2">
        <f t="shared" ca="1" si="7"/>
        <v>8</v>
      </c>
      <c r="M48" s="2">
        <f t="shared" ca="1" si="8"/>
        <v>0</v>
      </c>
      <c r="N48" s="2">
        <f t="shared" ca="1" si="9"/>
        <v>7680</v>
      </c>
      <c r="O48" s="2">
        <f t="shared" si="10"/>
        <v>-6240</v>
      </c>
      <c r="P48" s="2">
        <f t="shared" ca="1" si="11"/>
        <v>0</v>
      </c>
      <c r="Q48" s="2">
        <f t="shared" ca="1" si="12"/>
        <v>1440</v>
      </c>
      <c r="R48" s="2">
        <f t="shared" ca="1" si="14"/>
        <v>42852</v>
      </c>
      <c r="S48" s="2">
        <f t="shared" ca="1" si="13"/>
        <v>1127.6842105263154</v>
      </c>
    </row>
    <row r="49" spans="7:19" x14ac:dyDescent="0.25">
      <c r="G49" s="2">
        <v>39</v>
      </c>
      <c r="H49" s="11">
        <f t="shared" ca="1" si="3"/>
        <v>0.81986976994304284</v>
      </c>
      <c r="I49" s="2" t="str">
        <f t="shared" ca="1" si="4"/>
        <v>Nublado</v>
      </c>
      <c r="J49" s="11">
        <f t="shared" ca="1" si="5"/>
        <v>0.2294027922566102</v>
      </c>
      <c r="K49" s="2">
        <f t="shared" ca="1" si="6"/>
        <v>5</v>
      </c>
      <c r="L49" s="2">
        <f t="shared" ca="1" si="7"/>
        <v>5</v>
      </c>
      <c r="M49" s="2">
        <f t="shared" ca="1" si="8"/>
        <v>3</v>
      </c>
      <c r="N49" s="2">
        <f t="shared" ca="1" si="9"/>
        <v>4800</v>
      </c>
      <c r="O49" s="2">
        <f t="shared" si="10"/>
        <v>-6240</v>
      </c>
      <c r="P49" s="2">
        <f t="shared" ca="1" si="11"/>
        <v>1332</v>
      </c>
      <c r="Q49" s="2">
        <f t="shared" ca="1" si="12"/>
        <v>-108</v>
      </c>
      <c r="R49" s="2">
        <f t="shared" ca="1" si="14"/>
        <v>42744</v>
      </c>
      <c r="S49" s="2">
        <f t="shared" ca="1" si="13"/>
        <v>1095.9999999999995</v>
      </c>
    </row>
    <row r="50" spans="7:19" x14ac:dyDescent="0.25">
      <c r="G50" s="2">
        <v>40</v>
      </c>
      <c r="H50" s="11">
        <f t="shared" ca="1" si="3"/>
        <v>0.3537848836428783</v>
      </c>
      <c r="I50" s="2" t="str">
        <f t="shared" ca="1" si="4"/>
        <v>Soleado</v>
      </c>
      <c r="J50" s="11">
        <f t="shared" ca="1" si="5"/>
        <v>0.10509344217427208</v>
      </c>
      <c r="K50" s="2">
        <f t="shared" ca="1" si="6"/>
        <v>7</v>
      </c>
      <c r="L50" s="2">
        <f t="shared" ca="1" si="7"/>
        <v>7</v>
      </c>
      <c r="M50" s="2">
        <f t="shared" ca="1" si="8"/>
        <v>1</v>
      </c>
      <c r="N50" s="2">
        <f t="shared" ca="1" si="9"/>
        <v>6720</v>
      </c>
      <c r="O50" s="2">
        <f t="shared" si="10"/>
        <v>-6240</v>
      </c>
      <c r="P50" s="2">
        <f t="shared" ca="1" si="11"/>
        <v>444</v>
      </c>
      <c r="Q50" s="2">
        <f t="shared" ca="1" si="12"/>
        <v>924</v>
      </c>
      <c r="R50" s="2">
        <f t="shared" ca="1" si="14"/>
        <v>43668</v>
      </c>
      <c r="S50" s="2">
        <f t="shared" ca="1" si="13"/>
        <v>1091.6999999999996</v>
      </c>
    </row>
    <row r="51" spans="7:19" x14ac:dyDescent="0.25">
      <c r="G51" s="2">
        <v>41</v>
      </c>
      <c r="H51" s="11">
        <f t="shared" ca="1" si="3"/>
        <v>0.17482926769419405</v>
      </c>
      <c r="I51" s="2" t="str">
        <f t="shared" ca="1" si="4"/>
        <v>Soleado</v>
      </c>
      <c r="J51" s="11">
        <f t="shared" ca="1" si="5"/>
        <v>0.94153804512596972</v>
      </c>
      <c r="K51" s="2">
        <f t="shared" ca="1" si="6"/>
        <v>9</v>
      </c>
      <c r="L51" s="2">
        <f t="shared" ca="1" si="7"/>
        <v>8</v>
      </c>
      <c r="M51" s="2">
        <f t="shared" ca="1" si="8"/>
        <v>0</v>
      </c>
      <c r="N51" s="2">
        <f t="shared" ca="1" si="9"/>
        <v>7680</v>
      </c>
      <c r="O51" s="2">
        <f t="shared" si="10"/>
        <v>-6240</v>
      </c>
      <c r="P51" s="2">
        <f t="shared" ca="1" si="11"/>
        <v>0</v>
      </c>
      <c r="Q51" s="2">
        <f t="shared" ca="1" si="12"/>
        <v>1440</v>
      </c>
      <c r="R51" s="2">
        <f t="shared" ca="1" si="14"/>
        <v>45108</v>
      </c>
      <c r="S51" s="2">
        <f t="shared" ca="1" si="13"/>
        <v>1100.1951219512191</v>
      </c>
    </row>
    <row r="52" spans="7:19" x14ac:dyDescent="0.25">
      <c r="G52" s="2">
        <v>42</v>
      </c>
      <c r="H52" s="11">
        <f t="shared" ca="1" si="3"/>
        <v>0.12193953100986021</v>
      </c>
      <c r="I52" s="2" t="str">
        <f t="shared" ca="1" si="4"/>
        <v>Soleado</v>
      </c>
      <c r="J52" s="11">
        <f t="shared" ca="1" si="5"/>
        <v>0.58218399168248214</v>
      </c>
      <c r="K52" s="2">
        <f t="shared" ca="1" si="6"/>
        <v>8</v>
      </c>
      <c r="L52" s="2">
        <f t="shared" ca="1" si="7"/>
        <v>8</v>
      </c>
      <c r="M52" s="2">
        <f t="shared" ca="1" si="8"/>
        <v>0</v>
      </c>
      <c r="N52" s="2">
        <f t="shared" ca="1" si="9"/>
        <v>7680</v>
      </c>
      <c r="O52" s="2">
        <f t="shared" si="10"/>
        <v>-6240</v>
      </c>
      <c r="P52" s="2">
        <f t="shared" ca="1" si="11"/>
        <v>0</v>
      </c>
      <c r="Q52" s="2">
        <f t="shared" ca="1" si="12"/>
        <v>1440</v>
      </c>
      <c r="R52" s="2">
        <f t="shared" ca="1" si="14"/>
        <v>46548</v>
      </c>
      <c r="S52" s="2">
        <f t="shared" ca="1" si="13"/>
        <v>1108.2857142857138</v>
      </c>
    </row>
    <row r="53" spans="7:19" x14ac:dyDescent="0.25">
      <c r="G53" s="2">
        <v>43</v>
      </c>
      <c r="H53" s="11">
        <f t="shared" ca="1" si="3"/>
        <v>0.69631131146451897</v>
      </c>
      <c r="I53" s="2" t="str">
        <f t="shared" ca="1" si="4"/>
        <v>Soleado</v>
      </c>
      <c r="J53" s="11">
        <f t="shared" ca="1" si="5"/>
        <v>7.5631803390177277E-2</v>
      </c>
      <c r="K53" s="2">
        <f t="shared" ca="1" si="6"/>
        <v>6</v>
      </c>
      <c r="L53" s="2">
        <f t="shared" ca="1" si="7"/>
        <v>6</v>
      </c>
      <c r="M53" s="2">
        <f t="shared" ca="1" si="8"/>
        <v>2</v>
      </c>
      <c r="N53" s="2">
        <f t="shared" ca="1" si="9"/>
        <v>5760</v>
      </c>
      <c r="O53" s="2">
        <f t="shared" si="10"/>
        <v>-6240</v>
      </c>
      <c r="P53" s="2">
        <f t="shared" ca="1" si="11"/>
        <v>888</v>
      </c>
      <c r="Q53" s="2">
        <f t="shared" ca="1" si="12"/>
        <v>408</v>
      </c>
      <c r="R53" s="2">
        <f t="shared" ca="1" si="14"/>
        <v>46956</v>
      </c>
      <c r="S53" s="2">
        <f t="shared" ca="1" si="13"/>
        <v>1091.9999999999995</v>
      </c>
    </row>
    <row r="54" spans="7:19" x14ac:dyDescent="0.25">
      <c r="G54" s="2">
        <v>44</v>
      </c>
      <c r="H54" s="11">
        <f t="shared" ca="1" si="3"/>
        <v>0.62760724029060322</v>
      </c>
      <c r="I54" s="2" t="str">
        <f t="shared" ca="1" si="4"/>
        <v>Soleado</v>
      </c>
      <c r="J54" s="11">
        <f t="shared" ca="1" si="5"/>
        <v>0.19785345370974938</v>
      </c>
      <c r="K54" s="2">
        <f t="shared" ca="1" si="6"/>
        <v>7</v>
      </c>
      <c r="L54" s="2">
        <f t="shared" ca="1" si="7"/>
        <v>7</v>
      </c>
      <c r="M54" s="2">
        <f t="shared" ca="1" si="8"/>
        <v>1</v>
      </c>
      <c r="N54" s="2">
        <f t="shared" ca="1" si="9"/>
        <v>6720</v>
      </c>
      <c r="O54" s="2">
        <f t="shared" si="10"/>
        <v>-6240</v>
      </c>
      <c r="P54" s="2">
        <f t="shared" ca="1" si="11"/>
        <v>444</v>
      </c>
      <c r="Q54" s="2">
        <f t="shared" ca="1" si="12"/>
        <v>924</v>
      </c>
      <c r="R54" s="2">
        <f t="shared" ca="1" si="14"/>
        <v>47880</v>
      </c>
      <c r="S54" s="2">
        <f t="shared" ca="1" si="13"/>
        <v>1088.1818181818178</v>
      </c>
    </row>
    <row r="55" spans="7:19" x14ac:dyDescent="0.25">
      <c r="G55" s="2">
        <v>45</v>
      </c>
      <c r="H55" s="11">
        <f t="shared" ca="1" si="3"/>
        <v>0.76691233486269506</v>
      </c>
      <c r="I55" s="2" t="str">
        <f t="shared" ca="1" si="4"/>
        <v>Nublado</v>
      </c>
      <c r="J55" s="11">
        <f t="shared" ca="1" si="5"/>
        <v>0.44019730679251479</v>
      </c>
      <c r="K55" s="2">
        <f t="shared" ca="1" si="6"/>
        <v>5</v>
      </c>
      <c r="L55" s="2">
        <f t="shared" ca="1" si="7"/>
        <v>5</v>
      </c>
      <c r="M55" s="2">
        <f t="shared" ca="1" si="8"/>
        <v>3</v>
      </c>
      <c r="N55" s="2">
        <f t="shared" ca="1" si="9"/>
        <v>4800</v>
      </c>
      <c r="O55" s="2">
        <f t="shared" si="10"/>
        <v>-6240</v>
      </c>
      <c r="P55" s="2">
        <f t="shared" ca="1" si="11"/>
        <v>1332</v>
      </c>
      <c r="Q55" s="2">
        <f t="shared" ca="1" si="12"/>
        <v>-108</v>
      </c>
      <c r="R55" s="2">
        <f t="shared" ca="1" si="14"/>
        <v>47772</v>
      </c>
      <c r="S55" s="2">
        <f t="shared" ca="1" si="13"/>
        <v>1061.5999999999997</v>
      </c>
    </row>
    <row r="56" spans="7:19" x14ac:dyDescent="0.25">
      <c r="G56" s="2">
        <v>46</v>
      </c>
      <c r="H56" s="11">
        <f t="shared" ca="1" si="3"/>
        <v>0.19841799513316127</v>
      </c>
      <c r="I56" s="2" t="str">
        <f t="shared" ca="1" si="4"/>
        <v>Soleado</v>
      </c>
      <c r="J56" s="11">
        <f t="shared" ca="1" si="5"/>
        <v>0.47973418881147623</v>
      </c>
      <c r="K56" s="2">
        <f t="shared" ca="1" si="6"/>
        <v>8</v>
      </c>
      <c r="L56" s="2">
        <f t="shared" ca="1" si="7"/>
        <v>8</v>
      </c>
      <c r="M56" s="2">
        <f t="shared" ca="1" si="8"/>
        <v>0</v>
      </c>
      <c r="N56" s="2">
        <f t="shared" ca="1" si="9"/>
        <v>7680</v>
      </c>
      <c r="O56" s="2">
        <f t="shared" si="10"/>
        <v>-6240</v>
      </c>
      <c r="P56" s="2">
        <f t="shared" ca="1" si="11"/>
        <v>0</v>
      </c>
      <c r="Q56" s="2">
        <f t="shared" ca="1" si="12"/>
        <v>1440</v>
      </c>
      <c r="R56" s="2">
        <f t="shared" ca="1" si="14"/>
        <v>49212</v>
      </c>
      <c r="S56" s="2">
        <f t="shared" ca="1" si="13"/>
        <v>1069.8260869565213</v>
      </c>
    </row>
    <row r="57" spans="7:19" x14ac:dyDescent="0.25">
      <c r="G57" s="2">
        <v>47</v>
      </c>
      <c r="H57" s="11">
        <f t="shared" ca="1" si="3"/>
        <v>0.18843837367643157</v>
      </c>
      <c r="I57" s="2" t="str">
        <f t="shared" ca="1" si="4"/>
        <v>Soleado</v>
      </c>
      <c r="J57" s="11">
        <f t="shared" ca="1" si="5"/>
        <v>0.41153364796200553</v>
      </c>
      <c r="K57" s="2">
        <f t="shared" ca="1" si="6"/>
        <v>8</v>
      </c>
      <c r="L57" s="2">
        <f t="shared" ca="1" si="7"/>
        <v>8</v>
      </c>
      <c r="M57" s="2">
        <f t="shared" ca="1" si="8"/>
        <v>0</v>
      </c>
      <c r="N57" s="2">
        <f t="shared" ca="1" si="9"/>
        <v>7680</v>
      </c>
      <c r="O57" s="2">
        <f t="shared" si="10"/>
        <v>-6240</v>
      </c>
      <c r="P57" s="2">
        <f t="shared" ca="1" si="11"/>
        <v>0</v>
      </c>
      <c r="Q57" s="2">
        <f t="shared" ca="1" si="12"/>
        <v>1440</v>
      </c>
      <c r="R57" s="2">
        <f t="shared" ca="1" si="14"/>
        <v>50652</v>
      </c>
      <c r="S57" s="2">
        <f t="shared" ca="1" si="13"/>
        <v>1077.702127659574</v>
      </c>
    </row>
    <row r="58" spans="7:19" x14ac:dyDescent="0.25">
      <c r="G58" s="2">
        <v>48</v>
      </c>
      <c r="H58" s="11">
        <f t="shared" ca="1" si="3"/>
        <v>0.90153392923661746</v>
      </c>
      <c r="I58" s="2" t="str">
        <f t="shared" ca="1" si="4"/>
        <v>Nublado</v>
      </c>
      <c r="J58" s="11">
        <f t="shared" ca="1" si="5"/>
        <v>0.72697154709566625</v>
      </c>
      <c r="K58" s="2">
        <f t="shared" ca="1" si="6"/>
        <v>6</v>
      </c>
      <c r="L58" s="2">
        <f t="shared" ca="1" si="7"/>
        <v>6</v>
      </c>
      <c r="M58" s="2">
        <f t="shared" ca="1" si="8"/>
        <v>2</v>
      </c>
      <c r="N58" s="2">
        <f t="shared" ca="1" si="9"/>
        <v>5760</v>
      </c>
      <c r="O58" s="2">
        <f t="shared" si="10"/>
        <v>-6240</v>
      </c>
      <c r="P58" s="2">
        <f t="shared" ca="1" si="11"/>
        <v>888</v>
      </c>
      <c r="Q58" s="2">
        <f t="shared" ca="1" si="12"/>
        <v>408</v>
      </c>
      <c r="R58" s="2">
        <f t="shared" ca="1" si="14"/>
        <v>51060</v>
      </c>
      <c r="S58" s="2">
        <f t="shared" ca="1" si="13"/>
        <v>1063.7499999999995</v>
      </c>
    </row>
    <row r="59" spans="7:19" x14ac:dyDescent="0.25">
      <c r="G59" s="2">
        <v>49</v>
      </c>
      <c r="H59" s="11">
        <f t="shared" ca="1" si="3"/>
        <v>0.72141176690583642</v>
      </c>
      <c r="I59" s="2" t="str">
        <f t="shared" ca="1" si="4"/>
        <v>Soleado</v>
      </c>
      <c r="J59" s="11">
        <f t="shared" ca="1" si="5"/>
        <v>0.78859413813131773</v>
      </c>
      <c r="K59" s="2">
        <f t="shared" ca="1" si="6"/>
        <v>9</v>
      </c>
      <c r="L59" s="2">
        <f t="shared" ca="1" si="7"/>
        <v>8</v>
      </c>
      <c r="M59" s="2">
        <f t="shared" ca="1" si="8"/>
        <v>0</v>
      </c>
      <c r="N59" s="2">
        <f t="shared" ca="1" si="9"/>
        <v>7680</v>
      </c>
      <c r="O59" s="2">
        <f t="shared" si="10"/>
        <v>-6240</v>
      </c>
      <c r="P59" s="2">
        <f t="shared" ca="1" si="11"/>
        <v>0</v>
      </c>
      <c r="Q59" s="2">
        <f t="shared" ca="1" si="12"/>
        <v>1440</v>
      </c>
      <c r="R59" s="2">
        <f t="shared" ca="1" si="14"/>
        <v>52500</v>
      </c>
      <c r="S59" s="2">
        <f t="shared" ca="1" si="13"/>
        <v>1071.4285714285709</v>
      </c>
    </row>
    <row r="60" spans="7:19" x14ac:dyDescent="0.25">
      <c r="G60" s="2">
        <v>50</v>
      </c>
      <c r="H60" s="11">
        <f t="shared" ca="1" si="3"/>
        <v>0.87950216654142965</v>
      </c>
      <c r="I60" s="2" t="str">
        <f t="shared" ca="1" si="4"/>
        <v>Nublado</v>
      </c>
      <c r="J60" s="11">
        <f t="shared" ca="1" si="5"/>
        <v>7.4164451490850158E-3</v>
      </c>
      <c r="K60" s="2">
        <f t="shared" ca="1" si="6"/>
        <v>3</v>
      </c>
      <c r="L60" s="2">
        <f t="shared" ca="1" si="7"/>
        <v>3</v>
      </c>
      <c r="M60" s="2">
        <f t="shared" ca="1" si="8"/>
        <v>5</v>
      </c>
      <c r="N60" s="2">
        <f t="shared" ca="1" si="9"/>
        <v>2880</v>
      </c>
      <c r="O60" s="2">
        <f t="shared" si="10"/>
        <v>-6240</v>
      </c>
      <c r="P60" s="2">
        <f t="shared" ca="1" si="11"/>
        <v>2220</v>
      </c>
      <c r="Q60" s="2">
        <f t="shared" ca="1" si="12"/>
        <v>-1140</v>
      </c>
      <c r="R60" s="2">
        <f t="shared" ca="1" si="14"/>
        <v>51360</v>
      </c>
      <c r="S60" s="2">
        <f t="shared" ca="1" si="13"/>
        <v>1027.1999999999994</v>
      </c>
    </row>
    <row r="61" spans="7:19" x14ac:dyDescent="0.25">
      <c r="G61" s="2">
        <v>51</v>
      </c>
      <c r="H61" s="11">
        <f t="shared" ca="1" si="3"/>
        <v>8.5027382219978964E-2</v>
      </c>
      <c r="I61" s="2" t="str">
        <f t="shared" ca="1" si="4"/>
        <v>Soleado</v>
      </c>
      <c r="J61" s="11">
        <f t="shared" ca="1" si="5"/>
        <v>0.44409110708341215</v>
      </c>
      <c r="K61" s="2">
        <f t="shared" ca="1" si="6"/>
        <v>8</v>
      </c>
      <c r="L61" s="2">
        <f t="shared" ca="1" si="7"/>
        <v>8</v>
      </c>
      <c r="M61" s="2">
        <f t="shared" ca="1" si="8"/>
        <v>0</v>
      </c>
      <c r="N61" s="2">
        <f t="shared" ca="1" si="9"/>
        <v>7680</v>
      </c>
      <c r="O61" s="2">
        <f t="shared" si="10"/>
        <v>-6240</v>
      </c>
      <c r="P61" s="2">
        <f t="shared" ca="1" si="11"/>
        <v>0</v>
      </c>
      <c r="Q61" s="2">
        <f t="shared" ca="1" si="12"/>
        <v>1440</v>
      </c>
      <c r="R61" s="2">
        <f t="shared" ca="1" si="14"/>
        <v>52800</v>
      </c>
      <c r="S61" s="2">
        <f t="shared" ca="1" si="13"/>
        <v>1035.2941176470583</v>
      </c>
    </row>
    <row r="62" spans="7:19" x14ac:dyDescent="0.25">
      <c r="G62" s="2">
        <v>52</v>
      </c>
      <c r="H62" s="11">
        <f t="shared" ca="1" si="3"/>
        <v>0.92705851482401203</v>
      </c>
      <c r="I62" s="2" t="str">
        <f t="shared" ca="1" si="4"/>
        <v>Nublado</v>
      </c>
      <c r="J62" s="11">
        <f t="shared" ca="1" si="5"/>
        <v>0.85319538589266164</v>
      </c>
      <c r="K62" s="2">
        <f t="shared" ca="1" si="6"/>
        <v>7</v>
      </c>
      <c r="L62" s="2">
        <f t="shared" ca="1" si="7"/>
        <v>7</v>
      </c>
      <c r="M62" s="2">
        <f t="shared" ca="1" si="8"/>
        <v>1</v>
      </c>
      <c r="N62" s="2">
        <f t="shared" ca="1" si="9"/>
        <v>6720</v>
      </c>
      <c r="O62" s="2">
        <f t="shared" si="10"/>
        <v>-6240</v>
      </c>
      <c r="P62" s="2">
        <f t="shared" ca="1" si="11"/>
        <v>444</v>
      </c>
      <c r="Q62" s="2">
        <f t="shared" ca="1" si="12"/>
        <v>924</v>
      </c>
      <c r="R62" s="2">
        <f t="shared" ca="1" si="14"/>
        <v>53724</v>
      </c>
      <c r="S62" s="2">
        <f t="shared" ca="1" si="13"/>
        <v>1033.1538461538457</v>
      </c>
    </row>
    <row r="63" spans="7:19" x14ac:dyDescent="0.25">
      <c r="G63" s="2">
        <v>53</v>
      </c>
      <c r="H63" s="11">
        <f t="shared" ca="1" si="3"/>
        <v>0.75022325386537114</v>
      </c>
      <c r="I63" s="2" t="str">
        <f t="shared" ca="1" si="4"/>
        <v>Nublado</v>
      </c>
      <c r="J63" s="11">
        <f t="shared" ca="1" si="5"/>
        <v>0.99343809184105936</v>
      </c>
      <c r="K63" s="2">
        <f t="shared" ca="1" si="6"/>
        <v>7</v>
      </c>
      <c r="L63" s="2">
        <f t="shared" ca="1" si="7"/>
        <v>7</v>
      </c>
      <c r="M63" s="2">
        <f t="shared" ca="1" si="8"/>
        <v>1</v>
      </c>
      <c r="N63" s="2">
        <f t="shared" ca="1" si="9"/>
        <v>6720</v>
      </c>
      <c r="O63" s="2">
        <f t="shared" si="10"/>
        <v>-6240</v>
      </c>
      <c r="P63" s="2">
        <f t="shared" ca="1" si="11"/>
        <v>444</v>
      </c>
      <c r="Q63" s="2">
        <f t="shared" ca="1" si="12"/>
        <v>924</v>
      </c>
      <c r="R63" s="2">
        <f t="shared" ca="1" si="14"/>
        <v>54648</v>
      </c>
      <c r="S63" s="2">
        <f t="shared" ca="1" si="13"/>
        <v>1031.094339622641</v>
      </c>
    </row>
    <row r="64" spans="7:19" x14ac:dyDescent="0.25">
      <c r="G64" s="2">
        <v>54</v>
      </c>
      <c r="H64" s="11">
        <f t="shared" ca="1" si="3"/>
        <v>5.9022722450468246E-2</v>
      </c>
      <c r="I64" s="2" t="str">
        <f t="shared" ca="1" si="4"/>
        <v>Soleado</v>
      </c>
      <c r="J64" s="11">
        <f t="shared" ca="1" si="5"/>
        <v>0.8877372497804682</v>
      </c>
      <c r="K64" s="2">
        <f t="shared" ca="1" si="6"/>
        <v>9</v>
      </c>
      <c r="L64" s="2">
        <f t="shared" ca="1" si="7"/>
        <v>8</v>
      </c>
      <c r="M64" s="2">
        <f t="shared" ca="1" si="8"/>
        <v>0</v>
      </c>
      <c r="N64" s="2">
        <f t="shared" ca="1" si="9"/>
        <v>7680</v>
      </c>
      <c r="O64" s="2">
        <f t="shared" si="10"/>
        <v>-6240</v>
      </c>
      <c r="P64" s="2">
        <f t="shared" ca="1" si="11"/>
        <v>0</v>
      </c>
      <c r="Q64" s="2">
        <f t="shared" ca="1" si="12"/>
        <v>1440</v>
      </c>
      <c r="R64" s="2">
        <f t="shared" ca="1" si="14"/>
        <v>56088</v>
      </c>
      <c r="S64" s="2">
        <f t="shared" ca="1" si="13"/>
        <v>1038.6666666666661</v>
      </c>
    </row>
    <row r="65" spans="7:19" x14ac:dyDescent="0.25">
      <c r="G65" s="2">
        <v>55</v>
      </c>
      <c r="H65" s="11">
        <f t="shared" ca="1" si="3"/>
        <v>0.38081286433469352</v>
      </c>
      <c r="I65" s="2" t="str">
        <f t="shared" ca="1" si="4"/>
        <v>Soleado</v>
      </c>
      <c r="J65" s="11">
        <f t="shared" ca="1" si="5"/>
        <v>0.97490677553228544</v>
      </c>
      <c r="K65" s="2">
        <f t="shared" ca="1" si="6"/>
        <v>9</v>
      </c>
      <c r="L65" s="2">
        <f t="shared" ca="1" si="7"/>
        <v>8</v>
      </c>
      <c r="M65" s="2">
        <f t="shared" ca="1" si="8"/>
        <v>0</v>
      </c>
      <c r="N65" s="2">
        <f t="shared" ca="1" si="9"/>
        <v>7680</v>
      </c>
      <c r="O65" s="2">
        <f t="shared" si="10"/>
        <v>-6240</v>
      </c>
      <c r="P65" s="2">
        <f t="shared" ca="1" si="11"/>
        <v>0</v>
      </c>
      <c r="Q65" s="2">
        <f t="shared" ca="1" si="12"/>
        <v>1440</v>
      </c>
      <c r="R65" s="2">
        <f t="shared" ca="1" si="14"/>
        <v>57528</v>
      </c>
      <c r="S65" s="2">
        <f t="shared" ca="1" si="13"/>
        <v>1045.9636363636357</v>
      </c>
    </row>
    <row r="66" spans="7:19" x14ac:dyDescent="0.25">
      <c r="G66" s="2">
        <v>56</v>
      </c>
      <c r="H66" s="11">
        <f t="shared" ca="1" si="3"/>
        <v>0.15295589665763187</v>
      </c>
      <c r="I66" s="2" t="str">
        <f t="shared" ca="1" si="4"/>
        <v>Soleado</v>
      </c>
      <c r="J66" s="11">
        <f t="shared" ca="1" si="5"/>
        <v>0.80077066609116876</v>
      </c>
      <c r="K66" s="2">
        <f t="shared" ca="1" si="6"/>
        <v>9</v>
      </c>
      <c r="L66" s="2">
        <f t="shared" ca="1" si="7"/>
        <v>8</v>
      </c>
      <c r="M66" s="2">
        <f t="shared" ca="1" si="8"/>
        <v>0</v>
      </c>
      <c r="N66" s="2">
        <f t="shared" ca="1" si="9"/>
        <v>7680</v>
      </c>
      <c r="O66" s="2">
        <f t="shared" si="10"/>
        <v>-6240</v>
      </c>
      <c r="P66" s="2">
        <f t="shared" ca="1" si="11"/>
        <v>0</v>
      </c>
      <c r="Q66" s="2">
        <f t="shared" ca="1" si="12"/>
        <v>1440</v>
      </c>
      <c r="R66" s="2">
        <f t="shared" ca="1" si="14"/>
        <v>58968</v>
      </c>
      <c r="S66" s="2">
        <f t="shared" ca="1" si="13"/>
        <v>1052.9999999999993</v>
      </c>
    </row>
    <row r="67" spans="7:19" x14ac:dyDescent="0.25">
      <c r="G67" s="2">
        <v>57</v>
      </c>
      <c r="H67" s="11">
        <f t="shared" ca="1" si="3"/>
        <v>0.23223357047129012</v>
      </c>
      <c r="I67" s="2" t="str">
        <f t="shared" ca="1" si="4"/>
        <v>Soleado</v>
      </c>
      <c r="J67" s="11">
        <f t="shared" ca="1" si="5"/>
        <v>0.89215971724174348</v>
      </c>
      <c r="K67" s="2">
        <f t="shared" ca="1" si="6"/>
        <v>9</v>
      </c>
      <c r="L67" s="2">
        <f t="shared" ca="1" si="7"/>
        <v>8</v>
      </c>
      <c r="M67" s="2">
        <f t="shared" ca="1" si="8"/>
        <v>0</v>
      </c>
      <c r="N67" s="2">
        <f t="shared" ca="1" si="9"/>
        <v>7680</v>
      </c>
      <c r="O67" s="2">
        <f t="shared" si="10"/>
        <v>-6240</v>
      </c>
      <c r="P67" s="2">
        <f t="shared" ca="1" si="11"/>
        <v>0</v>
      </c>
      <c r="Q67" s="2">
        <f t="shared" ca="1" si="12"/>
        <v>1440</v>
      </c>
      <c r="R67" s="2">
        <f t="shared" ca="1" si="14"/>
        <v>60408</v>
      </c>
      <c r="S67" s="2">
        <f t="shared" ca="1" si="13"/>
        <v>1059.7894736842097</v>
      </c>
    </row>
    <row r="68" spans="7:19" x14ac:dyDescent="0.25">
      <c r="G68" s="2">
        <v>58</v>
      </c>
      <c r="H68" s="11">
        <f t="shared" ca="1" si="3"/>
        <v>0.69259857581660522</v>
      </c>
      <c r="I68" s="2" t="str">
        <f t="shared" ca="1" si="4"/>
        <v>Soleado</v>
      </c>
      <c r="J68" s="11">
        <f t="shared" ca="1" si="5"/>
        <v>0.40530022452342718</v>
      </c>
      <c r="K68" s="2">
        <f t="shared" ca="1" si="6"/>
        <v>8</v>
      </c>
      <c r="L68" s="2">
        <f t="shared" ca="1" si="7"/>
        <v>8</v>
      </c>
      <c r="M68" s="2">
        <f t="shared" ca="1" si="8"/>
        <v>0</v>
      </c>
      <c r="N68" s="2">
        <f t="shared" ca="1" si="9"/>
        <v>7680</v>
      </c>
      <c r="O68" s="2">
        <f t="shared" si="10"/>
        <v>-6240</v>
      </c>
      <c r="P68" s="2">
        <f t="shared" ca="1" si="11"/>
        <v>0</v>
      </c>
      <c r="Q68" s="2">
        <f t="shared" ca="1" si="12"/>
        <v>1440</v>
      </c>
      <c r="R68" s="2">
        <f t="shared" ca="1" si="14"/>
        <v>61848</v>
      </c>
      <c r="S68" s="2">
        <f t="shared" ca="1" si="13"/>
        <v>1066.3448275862061</v>
      </c>
    </row>
    <row r="69" spans="7:19" x14ac:dyDescent="0.25">
      <c r="G69" s="2">
        <v>59</v>
      </c>
      <c r="H69" s="11">
        <f t="shared" ca="1" si="3"/>
        <v>5.4592252588639867E-2</v>
      </c>
      <c r="I69" s="2" t="str">
        <f t="shared" ca="1" si="4"/>
        <v>Soleado</v>
      </c>
      <c r="J69" s="11">
        <f t="shared" ca="1" si="5"/>
        <v>0.99017889858698671</v>
      </c>
      <c r="K69" s="2">
        <f t="shared" ca="1" si="6"/>
        <v>9</v>
      </c>
      <c r="L69" s="2">
        <f t="shared" ca="1" si="7"/>
        <v>8</v>
      </c>
      <c r="M69" s="2">
        <f t="shared" ca="1" si="8"/>
        <v>0</v>
      </c>
      <c r="N69" s="2">
        <f t="shared" ca="1" si="9"/>
        <v>7680</v>
      </c>
      <c r="O69" s="2">
        <f t="shared" si="10"/>
        <v>-6240</v>
      </c>
      <c r="P69" s="2">
        <f t="shared" ca="1" si="11"/>
        <v>0</v>
      </c>
      <c r="Q69" s="2">
        <f t="shared" ca="1" si="12"/>
        <v>1440</v>
      </c>
      <c r="R69" s="2">
        <f t="shared" ca="1" si="14"/>
        <v>63288</v>
      </c>
      <c r="S69" s="2">
        <f t="shared" ca="1" si="13"/>
        <v>1072.677966101694</v>
      </c>
    </row>
    <row r="70" spans="7:19" x14ac:dyDescent="0.25">
      <c r="G70" s="2">
        <v>60</v>
      </c>
      <c r="H70" s="11">
        <f t="shared" ca="1" si="3"/>
        <v>4.1736880264963361E-2</v>
      </c>
      <c r="I70" s="2" t="str">
        <f t="shared" ca="1" si="4"/>
        <v>Soleado</v>
      </c>
      <c r="J70" s="11">
        <f t="shared" ca="1" si="5"/>
        <v>0.91613412028294361</v>
      </c>
      <c r="K70" s="2">
        <f t="shared" ca="1" si="6"/>
        <v>9</v>
      </c>
      <c r="L70" s="2">
        <f t="shared" ca="1" si="7"/>
        <v>8</v>
      </c>
      <c r="M70" s="2">
        <f t="shared" ca="1" si="8"/>
        <v>0</v>
      </c>
      <c r="N70" s="2">
        <f t="shared" ca="1" si="9"/>
        <v>7680</v>
      </c>
      <c r="O70" s="2">
        <f t="shared" si="10"/>
        <v>-6240</v>
      </c>
      <c r="P70" s="2">
        <f t="shared" ca="1" si="11"/>
        <v>0</v>
      </c>
      <c r="Q70" s="2">
        <f t="shared" ca="1" si="12"/>
        <v>1440</v>
      </c>
      <c r="R70" s="2">
        <f t="shared" ca="1" si="14"/>
        <v>64728</v>
      </c>
      <c r="S70" s="2">
        <f t="shared" ca="1" si="13"/>
        <v>1078.799999999999</v>
      </c>
    </row>
    <row r="71" spans="7:19" x14ac:dyDescent="0.25">
      <c r="G71" s="2">
        <v>61</v>
      </c>
      <c r="H71" s="11">
        <f t="shared" ca="1" si="3"/>
        <v>0.93745733863581127</v>
      </c>
      <c r="I71" s="2" t="str">
        <f t="shared" ca="1" si="4"/>
        <v>Nublado</v>
      </c>
      <c r="J71" s="11">
        <f t="shared" ca="1" si="5"/>
        <v>0.50384139806729766</v>
      </c>
      <c r="K71" s="2">
        <f t="shared" ca="1" si="6"/>
        <v>5</v>
      </c>
      <c r="L71" s="2">
        <f t="shared" ca="1" si="7"/>
        <v>5</v>
      </c>
      <c r="M71" s="2">
        <f t="shared" ca="1" si="8"/>
        <v>3</v>
      </c>
      <c r="N71" s="2">
        <f t="shared" ca="1" si="9"/>
        <v>4800</v>
      </c>
      <c r="O71" s="2">
        <f t="shared" si="10"/>
        <v>-6240</v>
      </c>
      <c r="P71" s="2">
        <f t="shared" ca="1" si="11"/>
        <v>1332</v>
      </c>
      <c r="Q71" s="2">
        <f t="shared" ca="1" si="12"/>
        <v>-108</v>
      </c>
      <c r="R71" s="2">
        <f t="shared" ca="1" si="14"/>
        <v>64620</v>
      </c>
      <c r="S71" s="2">
        <f t="shared" ca="1" si="13"/>
        <v>1059.3442622950811</v>
      </c>
    </row>
    <row r="72" spans="7:19" x14ac:dyDescent="0.25">
      <c r="G72" s="2">
        <v>62</v>
      </c>
      <c r="H72" s="11">
        <f t="shared" ca="1" si="3"/>
        <v>0.10543198992131431</v>
      </c>
      <c r="I72" s="2" t="str">
        <f t="shared" ca="1" si="4"/>
        <v>Soleado</v>
      </c>
      <c r="J72" s="11">
        <f t="shared" ca="1" si="5"/>
        <v>0.66629858878422499</v>
      </c>
      <c r="K72" s="2">
        <f t="shared" ca="1" si="6"/>
        <v>8</v>
      </c>
      <c r="L72" s="2">
        <f t="shared" ca="1" si="7"/>
        <v>8</v>
      </c>
      <c r="M72" s="2">
        <f t="shared" ca="1" si="8"/>
        <v>0</v>
      </c>
      <c r="N72" s="2">
        <f t="shared" ca="1" si="9"/>
        <v>7680</v>
      </c>
      <c r="O72" s="2">
        <f t="shared" si="10"/>
        <v>-6240</v>
      </c>
      <c r="P72" s="2">
        <f t="shared" ca="1" si="11"/>
        <v>0</v>
      </c>
      <c r="Q72" s="2">
        <f t="shared" ca="1" si="12"/>
        <v>1440</v>
      </c>
      <c r="R72" s="2">
        <f t="shared" ca="1" si="14"/>
        <v>66060</v>
      </c>
      <c r="S72" s="2">
        <f t="shared" ca="1" si="13"/>
        <v>1065.483870967741</v>
      </c>
    </row>
    <row r="73" spans="7:19" x14ac:dyDescent="0.25">
      <c r="G73" s="2">
        <v>63</v>
      </c>
      <c r="H73" s="11">
        <f t="shared" ca="1" si="3"/>
        <v>0.10848661240840507</v>
      </c>
      <c r="I73" s="2" t="str">
        <f t="shared" ca="1" si="4"/>
        <v>Soleado</v>
      </c>
      <c r="J73" s="11">
        <f t="shared" ca="1" si="5"/>
        <v>0.14363672140194839</v>
      </c>
      <c r="K73" s="2">
        <f t="shared" ca="1" si="6"/>
        <v>7</v>
      </c>
      <c r="L73" s="2">
        <f t="shared" ca="1" si="7"/>
        <v>7</v>
      </c>
      <c r="M73" s="2">
        <f t="shared" ca="1" si="8"/>
        <v>1</v>
      </c>
      <c r="N73" s="2">
        <f t="shared" ca="1" si="9"/>
        <v>6720</v>
      </c>
      <c r="O73" s="2">
        <f t="shared" si="10"/>
        <v>-6240</v>
      </c>
      <c r="P73" s="2">
        <f t="shared" ca="1" si="11"/>
        <v>444</v>
      </c>
      <c r="Q73" s="2">
        <f t="shared" ca="1" si="12"/>
        <v>924</v>
      </c>
      <c r="R73" s="2">
        <f t="shared" ca="1" si="14"/>
        <v>66984</v>
      </c>
      <c r="S73" s="2">
        <f t="shared" ca="1" si="13"/>
        <v>1063.2380952380943</v>
      </c>
    </row>
    <row r="74" spans="7:19" x14ac:dyDescent="0.25">
      <c r="G74" s="2">
        <v>64</v>
      </c>
      <c r="H74" s="11">
        <f t="shared" ca="1" si="3"/>
        <v>0.29256430294250813</v>
      </c>
      <c r="I74" s="2" t="str">
        <f t="shared" ca="1" si="4"/>
        <v>Soleado</v>
      </c>
      <c r="J74" s="11">
        <f t="shared" ca="1" si="5"/>
        <v>0.34901039506772691</v>
      </c>
      <c r="K74" s="2">
        <f t="shared" ca="1" si="6"/>
        <v>8</v>
      </c>
      <c r="L74" s="2">
        <f t="shared" ca="1" si="7"/>
        <v>8</v>
      </c>
      <c r="M74" s="2">
        <f t="shared" ca="1" si="8"/>
        <v>0</v>
      </c>
      <c r="N74" s="2">
        <f t="shared" ca="1" si="9"/>
        <v>7680</v>
      </c>
      <c r="O74" s="2">
        <f t="shared" si="10"/>
        <v>-6240</v>
      </c>
      <c r="P74" s="2">
        <f t="shared" ca="1" si="11"/>
        <v>0</v>
      </c>
      <c r="Q74" s="2">
        <f t="shared" ca="1" si="12"/>
        <v>1440</v>
      </c>
      <c r="R74" s="2">
        <f t="shared" ca="1" si="14"/>
        <v>68424</v>
      </c>
      <c r="S74" s="2">
        <f t="shared" ca="1" si="13"/>
        <v>1069.1249999999991</v>
      </c>
    </row>
    <row r="75" spans="7:19" x14ac:dyDescent="0.25">
      <c r="G75" s="2">
        <v>65</v>
      </c>
      <c r="H75" s="11">
        <f t="shared" ref="H75:H79" ca="1" si="18">RAND()</f>
        <v>0.536459124942542</v>
      </c>
      <c r="I75" s="2" t="str">
        <f t="shared" ca="1" si="4"/>
        <v>Soleado</v>
      </c>
      <c r="J75" s="11">
        <f t="shared" ca="1" si="5"/>
        <v>0.41625938700975884</v>
      </c>
      <c r="K75" s="2">
        <f t="shared" ca="1" si="6"/>
        <v>8</v>
      </c>
      <c r="L75" s="2">
        <f t="shared" ca="1" si="7"/>
        <v>8</v>
      </c>
      <c r="M75" s="2">
        <f t="shared" ca="1" si="8"/>
        <v>0</v>
      </c>
      <c r="N75" s="2">
        <f t="shared" ca="1" si="9"/>
        <v>7680</v>
      </c>
      <c r="O75" s="2">
        <f t="shared" si="10"/>
        <v>-6240</v>
      </c>
      <c r="P75" s="2">
        <f t="shared" ca="1" si="11"/>
        <v>0</v>
      </c>
      <c r="Q75" s="2">
        <f t="shared" ca="1" si="12"/>
        <v>1440</v>
      </c>
      <c r="R75" s="2">
        <f t="shared" ca="1" si="14"/>
        <v>69864</v>
      </c>
      <c r="S75" s="2">
        <f t="shared" ca="1" si="13"/>
        <v>1074.8307692307683</v>
      </c>
    </row>
    <row r="76" spans="7:19" x14ac:dyDescent="0.25">
      <c r="G76" s="2">
        <v>66</v>
      </c>
      <c r="H76" s="11">
        <f t="shared" ca="1" si="18"/>
        <v>0.335183349783722</v>
      </c>
      <c r="I76" s="2" t="str">
        <f t="shared" ref="I76:I79" ca="1" si="19">LOOKUP(H76,$I$4:$I$5,$F$4:$F$5)</f>
        <v>Soleado</v>
      </c>
      <c r="J76" s="11">
        <f t="shared" ref="J76:J79" ca="1" si="20">RAND()</f>
        <v>2.5266083684258422E-2</v>
      </c>
      <c r="K76" s="2">
        <f t="shared" ref="K76:K79" ca="1" si="21">IF(I76="Soleado",LOOKUP(J76,$D$10:$D$13,$A$10:$A$13),LOOKUP(J76,$D$18:$D$22,$A$18:$A$22))</f>
        <v>6</v>
      </c>
      <c r="L76" s="2">
        <f t="shared" ref="L76:L79" ca="1" si="22">IF(K76&lt;=$B$5,K76,$B$5)</f>
        <v>6</v>
      </c>
      <c r="M76" s="2">
        <f t="shared" ref="M76:M79" ca="1" si="23">IF(L76&lt;$B$5,$B$5-L76,0)</f>
        <v>2</v>
      </c>
      <c r="N76" s="2">
        <f t="shared" ref="N76:N79" ca="1" si="24">$B$2*L76*12</f>
        <v>5760</v>
      </c>
      <c r="O76" s="2">
        <f t="shared" ref="O76:O79" si="25">-$B$5*$B$3*12</f>
        <v>-6240</v>
      </c>
      <c r="P76" s="2">
        <f t="shared" ref="P76:P79" ca="1" si="26">M76*$B$4*12</f>
        <v>888</v>
      </c>
      <c r="Q76" s="2">
        <f t="shared" ref="Q76:Q79" ca="1" si="27">N76+O76+P76</f>
        <v>408</v>
      </c>
      <c r="R76" s="2">
        <f t="shared" ca="1" si="14"/>
        <v>70272</v>
      </c>
      <c r="S76" s="2">
        <f t="shared" ref="S76:S79" ca="1" si="28">1/G76*((G76-1)*S75+Q76)</f>
        <v>1064.7272727272718</v>
      </c>
    </row>
    <row r="77" spans="7:19" x14ac:dyDescent="0.25">
      <c r="G77" s="2">
        <v>67</v>
      </c>
      <c r="H77" s="11">
        <f t="shared" ca="1" si="18"/>
        <v>0.43336890049678911</v>
      </c>
      <c r="I77" s="2" t="str">
        <f t="shared" ca="1" si="19"/>
        <v>Soleado</v>
      </c>
      <c r="J77" s="11">
        <f t="shared" ca="1" si="20"/>
        <v>0.6373926490430335</v>
      </c>
      <c r="K77" s="2">
        <f t="shared" ca="1" si="21"/>
        <v>8</v>
      </c>
      <c r="L77" s="2">
        <f t="shared" ca="1" si="22"/>
        <v>8</v>
      </c>
      <c r="M77" s="2">
        <f t="shared" ca="1" si="23"/>
        <v>0</v>
      </c>
      <c r="N77" s="2">
        <f t="shared" ca="1" si="24"/>
        <v>7680</v>
      </c>
      <c r="O77" s="2">
        <f t="shared" si="25"/>
        <v>-6240</v>
      </c>
      <c r="P77" s="2">
        <f t="shared" ca="1" si="26"/>
        <v>0</v>
      </c>
      <c r="Q77" s="2">
        <f t="shared" ca="1" si="27"/>
        <v>1440</v>
      </c>
      <c r="R77" s="2">
        <f t="shared" ref="R77:R79" ca="1" si="29">R76+Q77</f>
        <v>71712</v>
      </c>
      <c r="S77" s="2">
        <f t="shared" ca="1" si="28"/>
        <v>1070.3283582089543</v>
      </c>
    </row>
    <row r="78" spans="7:19" x14ac:dyDescent="0.25">
      <c r="G78" s="2">
        <v>68</v>
      </c>
      <c r="H78" s="11">
        <f t="shared" ca="1" si="18"/>
        <v>0.73901613632323215</v>
      </c>
      <c r="I78" s="2" t="str">
        <f t="shared" ca="1" si="19"/>
        <v>Soleado</v>
      </c>
      <c r="J78" s="11">
        <f t="shared" ca="1" si="20"/>
        <v>0.59251021067276699</v>
      </c>
      <c r="K78" s="2">
        <f t="shared" ca="1" si="21"/>
        <v>8</v>
      </c>
      <c r="L78" s="2">
        <f t="shared" ca="1" si="22"/>
        <v>8</v>
      </c>
      <c r="M78" s="2">
        <f t="shared" ca="1" si="23"/>
        <v>0</v>
      </c>
      <c r="N78" s="2">
        <f t="shared" ca="1" si="24"/>
        <v>7680</v>
      </c>
      <c r="O78" s="2">
        <f t="shared" si="25"/>
        <v>-6240</v>
      </c>
      <c r="P78" s="2">
        <f t="shared" ca="1" si="26"/>
        <v>0</v>
      </c>
      <c r="Q78" s="2">
        <f t="shared" ca="1" si="27"/>
        <v>1440</v>
      </c>
      <c r="R78" s="2">
        <f t="shared" ca="1" si="29"/>
        <v>73152</v>
      </c>
      <c r="S78" s="2">
        <f t="shared" ca="1" si="28"/>
        <v>1075.764705882352</v>
      </c>
    </row>
    <row r="79" spans="7:19" x14ac:dyDescent="0.25">
      <c r="G79" s="2">
        <v>69</v>
      </c>
      <c r="H79" s="11">
        <f t="shared" ca="1" si="18"/>
        <v>0.75687264130276044</v>
      </c>
      <c r="I79" s="2" t="str">
        <f t="shared" ca="1" si="19"/>
        <v>Nublado</v>
      </c>
      <c r="J79" s="11">
        <f t="shared" ca="1" si="20"/>
        <v>0.52776131226859724</v>
      </c>
      <c r="K79" s="2">
        <f t="shared" ca="1" si="21"/>
        <v>5</v>
      </c>
      <c r="L79" s="2">
        <f t="shared" ca="1" si="22"/>
        <v>5</v>
      </c>
      <c r="M79" s="2">
        <f t="shared" ca="1" si="23"/>
        <v>3</v>
      </c>
      <c r="N79" s="2">
        <f t="shared" ca="1" si="24"/>
        <v>4800</v>
      </c>
      <c r="O79" s="2">
        <f t="shared" si="25"/>
        <v>-6240</v>
      </c>
      <c r="P79" s="2">
        <f t="shared" ca="1" si="26"/>
        <v>1332</v>
      </c>
      <c r="Q79" s="2">
        <f t="shared" ca="1" si="27"/>
        <v>-108</v>
      </c>
      <c r="R79" s="2">
        <f t="shared" ca="1" si="29"/>
        <v>73044</v>
      </c>
      <c r="S79" s="2">
        <f t="shared" ca="1" si="28"/>
        <v>1058.6086956521731</v>
      </c>
    </row>
  </sheetData>
  <mergeCells count="6">
    <mergeCell ref="F2:I2"/>
    <mergeCell ref="A8:D8"/>
    <mergeCell ref="A16:D16"/>
    <mergeCell ref="H8:I8"/>
    <mergeCell ref="J8:M8"/>
    <mergeCell ref="N8:S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2021-09-19T23:53:52Z</dcterms:modified>
</cp:coreProperties>
</file>