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>
    <definedName name="Chart_Space">'Gantt Chart'!$K$8:$FA$36</definedName>
    <definedName name="Holidays">'Gantt Chart'!$C$61:$C$81</definedName>
    <definedName name="Tasks_Due_Dates">'Gantt Chart'!$F$11:$F$36</definedName>
    <definedName name="Print_Area">'Gantt Chart'!$A$1:$GI$36</definedName>
    <definedName name="Tasks_Duration">'Gantt Chart'!$E$11:$E$36</definedName>
    <definedName name="Chart_Body">'Gantt Chart'!$K$11:$FA$36</definedName>
    <definedName name="Tasks_Start_Dates">'Gantt Chart'!$D$11:$D$36</definedName>
    <definedName name="Chart_Headers">'Gantt Chart'!$K$8:$FA$10</definedName>
    <definedName name="Tasks_Percent_Complete">'Gantt Chart'!$G$11:$G$36</definedName>
  </definedNames>
  <calcPr/>
</workbook>
</file>

<file path=xl/sharedStrings.xml><?xml version="1.0" encoding="utf-8"?>
<sst xmlns="http://schemas.openxmlformats.org/spreadsheetml/2006/main" count="56" uniqueCount="35">
  <si>
    <t>[Project Name]</t>
  </si>
  <si>
    <t>[Company]</t>
  </si>
  <si>
    <t>[Project Manager]</t>
  </si>
  <si>
    <t>WBS</t>
  </si>
  <si>
    <t>Task Names</t>
  </si>
  <si>
    <t>Resource Names</t>
  </si>
  <si>
    <t>Start</t>
  </si>
  <si>
    <t>Duration</t>
  </si>
  <si>
    <t>Finish</t>
  </si>
  <si>
    <t>% Complete</t>
  </si>
  <si>
    <t>Calendar days</t>
  </si>
  <si>
    <t>Days Completed</t>
  </si>
  <si>
    <t>Days Remaining</t>
  </si>
  <si>
    <t>Task Category 1</t>
  </si>
  <si>
    <t>[name]</t>
  </si>
  <si>
    <t>Sub Task Level 2</t>
  </si>
  <si>
    <t>Level 3 Task</t>
  </si>
  <si>
    <t>Level 4 task</t>
  </si>
  <si>
    <t>Milestone 1</t>
  </si>
  <si>
    <t>Level 2 Task</t>
  </si>
  <si>
    <t>Gantt Chart Template V1.1</t>
  </si>
  <si>
    <t>Author: Fernando Ribeiro &lt;pinguim.ribeiro@gmail.com&gt;</t>
  </si>
  <si>
    <t>How To Use</t>
  </si>
  <si>
    <t>INSERT LINES:</t>
  </si>
  <si>
    <t>Insert the required number of lines: click  the line number and drag down</t>
  </si>
  <si>
    <t>From the template, copy the required section or just one line</t>
  </si>
  <si>
    <t>INPUT DATA:</t>
  </si>
  <si>
    <t>WBS: to itemize the WBS copy and past the required level from the template</t>
  </si>
  <si>
    <t>Enter a Task and Resource Names</t>
  </si>
  <si>
    <t>Enter a [Start] date and a [Duration] (working days); The Due date is calculated and the task bar shows the task's duration on calendar.</t>
  </si>
  <si>
    <t>Or: Enter a [Start] and [Due] dates; The [Duration] (working days) is calculated and the task bar shows the task's duration on calendar.</t>
  </si>
  <si>
    <t>Enter a percentage in the [% Complete box]; the task bar shows a progress bar to indicate what percentage of the task is complete.</t>
  </si>
  <si>
    <t>Milestone: If you enter a start date without an end date, a milestone marker is displayed on the bar chart.</t>
  </si>
  <si>
    <t>In Categories tasks (level 1) Start, Due, Duration and Percentage Complete values are calculated; however they can be overwritten.</t>
  </si>
  <si>
    <t>Holidays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</si>
</sst>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\-MMM\-YYYY"/>
    <numFmt numFmtId="165" formatCode="DDDD, DD\ MMMM\ YYYY"/>
    <numFmt numFmtId="166" formatCode="00"/>
    <numFmt numFmtId="167" formatCode="MMM\-YY"/>
    <numFmt numFmtId="168" formatCode="DD"/>
    <numFmt numFmtId="169" formatCode="&quot;PRAWDA&quot;;&quot;PRAWDA&quot;;&quot;FAŁSZ&quot;"/>
    <numFmt numFmtId="170" formatCode="YY\-M\-D"/>
  </numFmts>
  <fonts count="9">
    <font>
      <sz val="11.0"/>
      <color rgb="FF000000"/>
      <name val="Calibri"/>
    </font>
    <font>
      <b/>
      <sz val="16.0"/>
      <color rgb="FF000000"/>
      <name val="Calibri"/>
    </font>
    <font/>
    <font>
      <b/>
      <sz val="14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0000"/>
      <name val="Calibri"/>
    </font>
    <font>
      <sz val="11.0"/>
      <color rgb="FF000000"/>
      <name val="Arial narrow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B0"/>
        <bgColor rgb="FFFFFFB0"/>
      </patternFill>
    </fill>
    <fill>
      <patternFill patternType="solid">
        <fgColor rgb="FFEFFFDF"/>
        <bgColor rgb="FFEFFFDF"/>
      </patternFill>
    </fill>
    <fill>
      <patternFill patternType="solid">
        <fgColor rgb="FFDFDFDF"/>
        <bgColor rgb="FFDFDFDF"/>
      </patternFill>
    </fill>
  </fills>
  <borders count="24">
    <border/>
    <border>
      <left/>
      <top/>
      <bottom/>
    </border>
    <border>
      <right/>
      <top/>
      <bottom/>
    </border>
    <border>
      <left/>
      <right/>
      <top/>
      <bottom/>
    </border>
    <border>
      <bottom style="hair">
        <color rgb="FF000000"/>
      </bottom>
    </border>
    <border>
      <right style="hair">
        <color rgb="FF000000"/>
      </right>
    </border>
    <border>
      <left style="hair">
        <color rgb="FFDFDFDF"/>
      </left>
      <right style="hair">
        <color rgb="FFDFDFDF"/>
      </right>
      <top style="hair">
        <color rgb="FFDFDFDF"/>
      </top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DFDFDF"/>
      </right>
      <top style="hair">
        <color rgb="FF000000"/>
      </top>
      <bottom style="hair">
        <color rgb="FFDFDFDF"/>
      </bottom>
    </border>
    <border>
      <left style="hair">
        <color rgb="FFDFDFDF"/>
      </left>
      <right style="hair">
        <color rgb="FFDFDFDF"/>
      </right>
      <top style="hair">
        <color rgb="FF000000"/>
      </top>
      <bottom style="hair">
        <color rgb="FFDFDFDF"/>
      </bottom>
    </border>
    <border>
      <left style="hair">
        <color rgb="FFDFDFDF"/>
      </left>
      <right style="hair">
        <color rgb="FFDFDFDF"/>
      </right>
      <top style="hair">
        <color rgb="FFDFDFDF"/>
      </top>
      <bottom style="hair">
        <color rgb="FFDFDFDF"/>
      </bottom>
    </border>
    <border>
      <left/>
      <right/>
      <top style="hair">
        <color rgb="FF000000"/>
      </top>
      <bottom style="hair">
        <color rgb="FFDFDFDF"/>
      </bottom>
    </border>
    <border>
      <left style="hair">
        <color rgb="FFDFDFDF"/>
      </left>
      <right style="hair">
        <color rgb="FF000000"/>
      </right>
      <top style="hair">
        <color rgb="FFDFDFDF"/>
      </top>
      <bottom style="hair">
        <color rgb="FFDFDFDF"/>
      </bottom>
    </border>
    <border>
      <left/>
      <right/>
      <top style="hair">
        <color rgb="FFDFDFDF"/>
      </top>
      <bottom style="hair">
        <color rgb="FFDFDFDF"/>
      </bottom>
    </border>
    <border>
      <left/>
      <right/>
      <top/>
      <bottom style="hair">
        <color rgb="FFDFDFDF"/>
      </bottom>
    </border>
    <border>
      <left style="hair">
        <color rgb="FF000000"/>
      </left>
      <right style="hair">
        <color rgb="FFDFDFDF"/>
      </right>
      <top style="hair">
        <color rgb="FFDFDFDF"/>
      </top>
      <bottom style="hair">
        <color rgb="FFDFDFDF"/>
      </bottom>
    </border>
    <border>
      <top style="hair">
        <color rgb="FFDFDFDF"/>
      </top>
      <bottom style="hair">
        <color rgb="FFDFDFDF"/>
      </bottom>
    </border>
    <border>
      <left style="hair">
        <color rgb="FF000000"/>
      </left>
      <right style="hair">
        <color rgb="FFDFDFDF"/>
      </right>
      <bottom style="hair">
        <color rgb="FF000000"/>
      </bottom>
    </border>
    <border>
      <left style="hair">
        <color rgb="FFDFDFDF"/>
      </left>
      <right style="hair">
        <color rgb="FFDFDFDF"/>
      </right>
      <bottom style="hair">
        <color rgb="FF000000"/>
      </bottom>
    </border>
    <border>
      <left style="hair">
        <color rgb="FFDFDFDF"/>
      </left>
      <right style="hair">
        <color rgb="FF000000"/>
      </right>
      <top style="hair">
        <color rgb="FFDFDFDF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center" shrinkToFit="0" wrapText="0"/>
    </xf>
    <xf borderId="0" fillId="0" fontId="0" numFmtId="9" xfId="0" applyAlignment="1" applyFont="1" applyNumberFormat="1">
      <alignment shrinkToFit="0" wrapText="0"/>
    </xf>
    <xf borderId="0" fillId="0" fontId="0" numFmtId="1" xfId="0" applyAlignment="1" applyFont="1" applyNumberFormat="1">
      <alignment horizontal="center" shrinkToFit="0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0" fillId="0" fontId="0" numFmtId="164" xfId="0" applyAlignment="1" applyFont="1" applyNumberFormat="1">
      <alignment horizontal="center" shrinkToFit="0" wrapText="0"/>
    </xf>
    <xf borderId="3" fillId="2" fontId="1" numFmtId="9" xfId="0" applyAlignment="1" applyBorder="1" applyFont="1" applyNumberFormat="1">
      <alignment shrinkToFit="0" wrapText="0"/>
    </xf>
    <xf borderId="0" fillId="0" fontId="3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0" fontId="0" numFmtId="165" xfId="0" applyAlignment="1" applyFont="1" applyNumberFormat="1">
      <alignment horizontal="center" shrinkToFit="0" vertical="center" wrapText="0"/>
    </xf>
    <xf borderId="0" fillId="0" fontId="0" numFmtId="0" xfId="0" applyAlignment="1" applyFont="1">
      <alignment shrinkToFit="0" wrapText="0"/>
    </xf>
    <xf borderId="4" fillId="0" fontId="0" numFmtId="0" xfId="0" applyAlignment="1" applyBorder="1" applyFont="1">
      <alignment shrinkToFit="0" wrapText="0"/>
    </xf>
    <xf borderId="5" fillId="0" fontId="0" numFmtId="0" xfId="0" applyAlignment="1" applyBorder="1" applyFont="1">
      <alignment horizontal="center" shrinkToFit="0" wrapText="0"/>
    </xf>
    <xf borderId="0" fillId="0" fontId="0" numFmtId="166" xfId="0" applyAlignment="1" applyFont="1" applyNumberFormat="1">
      <alignment horizontal="center" shrinkToFit="0" wrapText="0"/>
    </xf>
    <xf borderId="0" fillId="0" fontId="4" numFmtId="0" xfId="0" applyAlignment="1" applyFont="1">
      <alignment shrinkToFit="0" wrapText="0"/>
    </xf>
    <xf borderId="0" fillId="0" fontId="4" numFmtId="164" xfId="0" applyAlignment="1" applyFont="1" applyNumberFormat="1">
      <alignment horizontal="center" shrinkToFit="0" wrapText="0"/>
    </xf>
    <xf borderId="0" fillId="0" fontId="4" numFmtId="0" xfId="0" applyAlignment="1" applyFont="1">
      <alignment horizontal="center" shrinkToFit="0" wrapText="0"/>
    </xf>
    <xf borderId="0" fillId="0" fontId="4" numFmtId="9" xfId="0" applyAlignment="1" applyFont="1" applyNumberForma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1" xfId="0" applyAlignment="1" applyFont="1" applyNumberFormat="1">
      <alignment horizontal="center" shrinkToFit="0" wrapText="0"/>
    </xf>
    <xf borderId="5" fillId="0" fontId="5" numFmtId="1" xfId="0" applyAlignment="1" applyBorder="1" applyFont="1" applyNumberFormat="1">
      <alignment horizontal="center" shrinkToFit="0" wrapText="0"/>
    </xf>
    <xf borderId="0" fillId="0" fontId="6" numFmtId="167" xfId="0" applyAlignment="1" applyFont="1" applyNumberFormat="1">
      <alignment horizontal="center" shrinkToFit="0" wrapText="0"/>
    </xf>
    <xf borderId="0" fillId="0" fontId="6" numFmtId="0" xfId="0" applyAlignment="1" applyFont="1">
      <alignment shrinkToFit="0" wrapText="0"/>
    </xf>
    <xf borderId="4" fillId="0" fontId="4" numFmtId="0" xfId="0" applyAlignment="1" applyBorder="1" applyFont="1">
      <alignment shrinkToFit="0" wrapText="0"/>
    </xf>
    <xf borderId="4" fillId="0" fontId="4" numFmtId="164" xfId="0" applyAlignment="1" applyBorder="1" applyFont="1" applyNumberFormat="1">
      <alignment horizontal="center" shrinkToFit="0" wrapText="0"/>
    </xf>
    <xf borderId="4" fillId="0" fontId="4" numFmtId="0" xfId="0" applyAlignment="1" applyBorder="1" applyFont="1">
      <alignment horizontal="center" shrinkToFit="0" wrapText="0"/>
    </xf>
    <xf borderId="6" fillId="3" fontId="4" numFmtId="9" xfId="0" applyAlignment="1" applyBorder="1" applyFill="1" applyFont="1" applyNumberFormat="1">
      <alignment shrinkToFit="0" wrapText="0"/>
    </xf>
    <xf borderId="4" fillId="0" fontId="4" numFmtId="1" xfId="0" applyAlignment="1" applyBorder="1" applyFont="1" applyNumberFormat="1">
      <alignment horizontal="center" shrinkToFit="0" wrapText="0"/>
    </xf>
    <xf borderId="7" fillId="0" fontId="4" numFmtId="1" xfId="0" applyAlignment="1" applyBorder="1" applyFont="1" applyNumberFormat="1">
      <alignment horizontal="center" shrinkToFit="0" wrapText="0"/>
    </xf>
    <xf borderId="4" fillId="0" fontId="0" numFmtId="168" xfId="0" applyAlignment="1" applyBorder="1" applyFont="1" applyNumberFormat="1">
      <alignment horizontal="center" shrinkToFit="0" wrapText="0"/>
    </xf>
    <xf borderId="8" fillId="4" fontId="4" numFmtId="0" xfId="0" applyAlignment="1" applyBorder="1" applyFill="1" applyFont="1">
      <alignment horizontal="left" shrinkToFit="0" wrapText="0"/>
    </xf>
    <xf borderId="9" fillId="4" fontId="4" numFmtId="0" xfId="0" applyAlignment="1" applyBorder="1" applyFont="1">
      <alignment shrinkToFit="0" wrapText="0"/>
    </xf>
    <xf borderId="10" fillId="4" fontId="4" numFmtId="164" xfId="0" applyAlignment="1" applyBorder="1" applyFont="1" applyNumberFormat="1">
      <alignment horizontal="center" shrinkToFit="0" wrapText="0"/>
    </xf>
    <xf borderId="10" fillId="4" fontId="4" numFmtId="0" xfId="0" applyAlignment="1" applyBorder="1" applyFont="1">
      <alignment horizontal="center" shrinkToFit="0" wrapText="0"/>
    </xf>
    <xf borderId="11" fillId="4" fontId="4" numFmtId="9" xfId="0" applyAlignment="1" applyBorder="1" applyFont="1" applyNumberFormat="1">
      <alignment shrinkToFit="0" wrapText="0"/>
    </xf>
    <xf borderId="10" fillId="4" fontId="4" numFmtId="1" xfId="0" applyAlignment="1" applyBorder="1" applyFont="1" applyNumberFormat="1">
      <alignment horizontal="center" shrinkToFit="0" wrapText="0"/>
    </xf>
    <xf borderId="12" fillId="4" fontId="4" numFmtId="1" xfId="0" applyAlignment="1" applyBorder="1" applyFont="1" applyNumberFormat="1">
      <alignment horizontal="center" shrinkToFit="0" wrapText="0"/>
    </xf>
    <xf borderId="13" fillId="4" fontId="6" numFmtId="169" xfId="0" applyAlignment="1" applyBorder="1" applyFont="1" applyNumberFormat="1">
      <alignment horizontal="center" shrinkToFit="0" wrapText="0"/>
    </xf>
    <xf borderId="13" fillId="4" fontId="6" numFmtId="170" xfId="0" applyAlignment="1" applyBorder="1" applyFont="1" applyNumberFormat="1">
      <alignment horizontal="center" shrinkToFit="0" wrapText="0"/>
    </xf>
    <xf borderId="14" fillId="4" fontId="4" numFmtId="0" xfId="0" applyAlignment="1" applyBorder="1" applyFont="1">
      <alignment shrinkToFit="0" wrapText="0"/>
    </xf>
    <xf borderId="15" fillId="0" fontId="6" numFmtId="0" xfId="0" applyAlignment="1" applyBorder="1" applyFont="1">
      <alignment horizontal="left" shrinkToFit="0" wrapText="0"/>
    </xf>
    <xf borderId="10" fillId="0" fontId="6" numFmtId="0" xfId="0" applyAlignment="1" applyBorder="1" applyFont="1">
      <alignment horizontal="left" shrinkToFit="0" wrapText="0"/>
    </xf>
    <xf borderId="10" fillId="0" fontId="6" numFmtId="0" xfId="0" applyAlignment="1" applyBorder="1" applyFont="1">
      <alignment shrinkToFit="0" wrapText="0"/>
    </xf>
    <xf borderId="10" fillId="3" fontId="6" numFmtId="164" xfId="0" applyAlignment="1" applyBorder="1" applyFont="1" applyNumberFormat="1">
      <alignment horizontal="center" shrinkToFit="0" wrapText="0"/>
    </xf>
    <xf borderId="10" fillId="3" fontId="6" numFmtId="0" xfId="0" applyAlignment="1" applyBorder="1" applyFont="1">
      <alignment horizontal="center" shrinkToFit="0" wrapText="0"/>
    </xf>
    <xf borderId="10" fillId="0" fontId="6" numFmtId="164" xfId="0" applyAlignment="1" applyBorder="1" applyFont="1" applyNumberFormat="1">
      <alignment horizontal="center" shrinkToFit="0" wrapText="0"/>
    </xf>
    <xf borderId="10" fillId="3" fontId="6" numFmtId="9" xfId="0" applyAlignment="1" applyBorder="1" applyFont="1" applyNumberFormat="1">
      <alignment shrinkToFit="0" wrapText="0"/>
    </xf>
    <xf borderId="10" fillId="0" fontId="0" numFmtId="0" xfId="0" applyAlignment="1" applyBorder="1" applyFont="1">
      <alignment horizontal="center" shrinkToFit="0" wrapText="0"/>
    </xf>
    <xf borderId="10" fillId="0" fontId="6" numFmtId="1" xfId="0" applyAlignment="1" applyBorder="1" applyFont="1" applyNumberFormat="1">
      <alignment horizontal="center" shrinkToFit="0" wrapText="0"/>
    </xf>
    <xf borderId="12" fillId="0" fontId="6" numFmtId="1" xfId="0" applyAlignment="1" applyBorder="1" applyFont="1" applyNumberFormat="1">
      <alignment horizontal="center" shrinkToFit="0" wrapText="0"/>
    </xf>
    <xf borderId="16" fillId="0" fontId="0" numFmtId="169" xfId="0" applyAlignment="1" applyBorder="1" applyFont="1" applyNumberFormat="1">
      <alignment horizontal="center" shrinkToFit="0" wrapText="0"/>
    </xf>
    <xf borderId="16" fillId="0" fontId="0" numFmtId="170" xfId="0" applyAlignment="1" applyBorder="1" applyFont="1" applyNumberFormat="1">
      <alignment horizontal="center" shrinkToFit="0" wrapText="0"/>
    </xf>
    <xf borderId="16" fillId="0" fontId="6" numFmtId="0" xfId="0" applyAlignment="1" applyBorder="1" applyFont="1">
      <alignment shrinkToFit="0" wrapText="0"/>
    </xf>
    <xf borderId="15" fillId="0" fontId="0" numFmtId="0" xfId="0" applyAlignment="1" applyBorder="1" applyFont="1">
      <alignment horizontal="left" shrinkToFit="0" wrapText="0"/>
    </xf>
    <xf borderId="10" fillId="0" fontId="0" numFmtId="0" xfId="0" applyAlignment="1" applyBorder="1" applyFont="1">
      <alignment horizontal="left" shrinkToFit="0" wrapText="0"/>
    </xf>
    <xf borderId="10" fillId="0" fontId="0" numFmtId="0" xfId="0" applyAlignment="1" applyBorder="1" applyFont="1">
      <alignment shrinkToFit="0" wrapText="0"/>
    </xf>
    <xf borderId="10" fillId="3" fontId="0" numFmtId="164" xfId="0" applyAlignment="1" applyBorder="1" applyFont="1" applyNumberFormat="1">
      <alignment horizontal="center" shrinkToFit="0" wrapText="0"/>
    </xf>
    <xf borderId="10" fillId="3" fontId="0" numFmtId="0" xfId="0" applyAlignment="1" applyBorder="1" applyFont="1">
      <alignment horizontal="center" shrinkToFit="0" wrapText="0"/>
    </xf>
    <xf borderId="10" fillId="0" fontId="0" numFmtId="164" xfId="0" applyAlignment="1" applyBorder="1" applyFont="1" applyNumberFormat="1">
      <alignment horizontal="center" shrinkToFit="0" wrapText="0"/>
    </xf>
    <xf borderId="10" fillId="3" fontId="0" numFmtId="9" xfId="0" applyAlignment="1" applyBorder="1" applyFont="1" applyNumberFormat="1">
      <alignment shrinkToFit="0" wrapText="0"/>
    </xf>
    <xf borderId="16" fillId="0" fontId="0" numFmtId="0" xfId="0" applyAlignment="1" applyBorder="1" applyFont="1">
      <alignment shrinkToFit="0" wrapText="0"/>
    </xf>
    <xf borderId="16" fillId="0" fontId="6" numFmtId="169" xfId="0" applyAlignment="1" applyBorder="1" applyFont="1" applyNumberFormat="1">
      <alignment horizontal="center" shrinkToFit="0" wrapText="0"/>
    </xf>
    <xf borderId="16" fillId="0" fontId="6" numFmtId="170" xfId="0" applyAlignment="1" applyBorder="1" applyFont="1" applyNumberFormat="1">
      <alignment horizontal="center" shrinkToFit="0" wrapText="0"/>
    </xf>
    <xf borderId="16" fillId="0" fontId="0" numFmtId="0" xfId="0" applyAlignment="1" applyBorder="1" applyFont="1">
      <alignment horizontal="center" shrinkToFit="0" wrapText="0"/>
    </xf>
    <xf borderId="10" fillId="0" fontId="6" numFmtId="0" xfId="0" applyAlignment="1" applyBorder="1" applyFont="1">
      <alignment horizontal="center" shrinkToFit="0" wrapText="0"/>
    </xf>
    <xf borderId="10" fillId="0" fontId="0" numFmtId="9" xfId="0" applyAlignment="1" applyBorder="1" applyFont="1" applyNumberFormat="1">
      <alignment shrinkToFit="0" wrapText="0"/>
    </xf>
    <xf borderId="10" fillId="0" fontId="6" numFmtId="9" xfId="0" applyAlignment="1" applyBorder="1" applyFont="1" applyNumberFormat="1">
      <alignment shrinkToFit="0" wrapText="0"/>
    </xf>
    <xf borderId="15" fillId="0" fontId="7" numFmtId="0" xfId="0" applyAlignment="1" applyBorder="1" applyFont="1">
      <alignment horizontal="left" shrinkToFit="0" wrapText="0"/>
    </xf>
    <xf borderId="15" fillId="4" fontId="4" numFmtId="0" xfId="0" applyAlignment="1" applyBorder="1" applyFont="1">
      <alignment horizontal="left" shrinkToFit="0" wrapText="0"/>
    </xf>
    <xf borderId="10" fillId="4" fontId="4" numFmtId="0" xfId="0" applyAlignment="1" applyBorder="1" applyFont="1">
      <alignment shrinkToFit="0" wrapText="0"/>
    </xf>
    <xf borderId="13" fillId="4" fontId="4" numFmtId="9" xfId="0" applyAlignment="1" applyBorder="1" applyFont="1" applyNumberFormat="1">
      <alignment shrinkToFit="0" wrapText="0"/>
    </xf>
    <xf borderId="13" fillId="4" fontId="4" numFmtId="0" xfId="0" applyAlignment="1" applyBorder="1" applyFont="1">
      <alignment shrinkToFit="0" wrapText="0"/>
    </xf>
    <xf borderId="15" fillId="0" fontId="0" numFmtId="0" xfId="0" applyAlignment="1" applyBorder="1" applyFont="1">
      <alignment shrinkToFit="0" wrapText="0"/>
    </xf>
    <xf borderId="17" fillId="0" fontId="0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18" fillId="0" fontId="0" numFmtId="164" xfId="0" applyAlignment="1" applyBorder="1" applyFont="1" applyNumberFormat="1">
      <alignment horizontal="center" shrinkToFit="0" wrapText="0"/>
    </xf>
    <xf borderId="18" fillId="0" fontId="0" numFmtId="0" xfId="0" applyAlignment="1" applyBorder="1" applyFont="1">
      <alignment horizontal="center" shrinkToFit="0" wrapText="0"/>
    </xf>
    <xf borderId="18" fillId="0" fontId="0" numFmtId="9" xfId="0" applyAlignment="1" applyBorder="1" applyFont="1" applyNumberFormat="1">
      <alignment shrinkToFit="0" wrapText="0"/>
    </xf>
    <xf borderId="6" fillId="0" fontId="0" numFmtId="0" xfId="0" applyAlignment="1" applyBorder="1" applyFont="1">
      <alignment horizontal="center" shrinkToFit="0" wrapText="0"/>
    </xf>
    <xf borderId="6" fillId="0" fontId="6" numFmtId="1" xfId="0" applyAlignment="1" applyBorder="1" applyFont="1" applyNumberFormat="1">
      <alignment horizontal="center" shrinkToFit="0" wrapText="0"/>
    </xf>
    <xf borderId="19" fillId="0" fontId="6" numFmtId="1" xfId="0" applyAlignment="1" applyBorder="1" applyFont="1" applyNumberFormat="1">
      <alignment horizontal="center" shrinkToFit="0" wrapText="0"/>
    </xf>
    <xf borderId="20" fillId="0" fontId="0" numFmtId="0" xfId="0" applyAlignment="1" applyBorder="1" applyFont="1">
      <alignment shrinkToFit="0" wrapText="0"/>
    </xf>
    <xf borderId="20" fillId="0" fontId="0" numFmtId="0" xfId="0" applyAlignment="1" applyBorder="1" applyFont="1">
      <alignment horizontal="left" shrinkToFit="0" wrapText="0"/>
    </xf>
    <xf borderId="20" fillId="0" fontId="0" numFmtId="164" xfId="0" applyAlignment="1" applyBorder="1" applyFont="1" applyNumberFormat="1">
      <alignment horizontal="center" shrinkToFit="0" wrapText="0"/>
    </xf>
    <xf borderId="20" fillId="0" fontId="0" numFmtId="0" xfId="0" applyAlignment="1" applyBorder="1" applyFont="1">
      <alignment horizontal="center" shrinkToFit="0" wrapText="0"/>
    </xf>
    <xf borderId="20" fillId="0" fontId="0" numFmtId="9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horizontal="center" shrinkToFit="0" wrapText="0"/>
    </xf>
    <xf borderId="0" fillId="0" fontId="0" numFmtId="0" xfId="0" applyAlignment="1" applyFont="1">
      <alignment horizontal="left" shrinkToFit="0" wrapText="0"/>
    </xf>
    <xf borderId="0" fillId="0" fontId="4" numFmtId="0" xfId="0" applyAlignment="1" applyFont="1">
      <alignment horizontal="left" shrinkToFit="0" wrapText="0"/>
    </xf>
    <xf borderId="0" fillId="0" fontId="4" numFmtId="9" xfId="0" applyAlignment="1" applyFont="1" applyNumberFormat="1">
      <alignment shrinkToFit="0" wrapText="0"/>
    </xf>
    <xf borderId="0" fillId="0" fontId="4" numFmtId="1" xfId="0" applyAlignment="1" applyFont="1" applyNumberFormat="1">
      <alignment horizontal="center" shrinkToFit="0" wrapText="0"/>
    </xf>
    <xf borderId="0" fillId="0" fontId="6" numFmtId="0" xfId="0" applyAlignment="1" applyFont="1">
      <alignment horizontal="left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6" numFmtId="0" xfId="0" applyAlignment="1" applyFont="1">
      <alignment horizontal="center" shrinkToFit="0" wrapText="0"/>
    </xf>
    <xf borderId="0" fillId="0" fontId="6" numFmtId="9" xfId="0" applyAlignment="1" applyFont="1" applyNumberFormat="1">
      <alignment shrinkToFit="0" wrapText="0"/>
    </xf>
    <xf borderId="0" fillId="0" fontId="6" numFmtId="1" xfId="0" applyAlignment="1" applyFont="1" applyNumberFormat="1">
      <alignment horizontal="center" shrinkToFit="0" wrapText="0"/>
    </xf>
    <xf borderId="0" fillId="0" fontId="8" numFmtId="0" xfId="0" applyAlignment="1" applyFont="1">
      <alignment horizontal="left" shrinkToFit="0" wrapText="0"/>
    </xf>
    <xf borderId="0" fillId="0" fontId="6" numFmtId="0" xfId="0" applyAlignment="1" applyFont="1">
      <alignment horizontal="right" shrinkToFit="0" wrapText="0"/>
    </xf>
    <xf borderId="21" fillId="0" fontId="0" numFmtId="170" xfId="0" applyAlignment="1" applyBorder="1" applyFont="1" applyNumberFormat="1">
      <alignment shrinkToFit="0" wrapText="0"/>
    </xf>
    <xf borderId="22" fillId="0" fontId="0" numFmtId="170" xfId="0" applyAlignment="1" applyBorder="1" applyFont="1" applyNumberFormat="1">
      <alignment shrinkToFit="0" wrapText="0"/>
    </xf>
    <xf borderId="23" fillId="0" fontId="0" numFmtId="170" xfId="0" applyAlignment="1" applyBorder="1" applyFont="1" applyNumberFormat="1">
      <alignment shrinkToFit="0" wrapText="0"/>
    </xf>
  </cellXfs>
  <cellStyles count="1">
    <cellStyle xfId="0" name="Normal" builtinId="0"/>
  </cellStyles>
  <dxfs count="3">
    <dxf>
      <font>
        <sz val="11.0"/>
        <color rgb="FF000000"/>
        <name val="Calibri"/>
      </font>
      <fill>
        <patternFill patternType="solid">
          <fgColor rgb="FFFFE0E0"/>
          <bgColor rgb="FFFFE0E0"/>
        </patternFill>
      </fill>
      <alignment shrinkToFit="0" wrapText="0"/>
      <border>
        <left/>
        <right/>
        <top/>
        <bottom/>
      </border>
    </dxf>
    <dxf>
      <font>
        <sz val="11.0"/>
        <color rgb="FF000000"/>
        <name val="Calibri"/>
      </font>
      <fill>
        <patternFill patternType="solid">
          <fgColor rgb="FFEFEFEF"/>
          <bgColor rgb="FFEFEFEF"/>
        </patternFill>
      </fill>
      <alignment shrinkToFit="0" wrapText="0"/>
      <border>
        <left/>
        <right/>
        <top style="hair">
          <color rgb="FF000000"/>
        </top>
        <bottom style="hair">
          <color rgb="FF000000"/>
        </bottom>
      </border>
    </dxf>
    <dxf>
      <font>
        <sz val="11.0"/>
        <color rgb="FF000000"/>
        <name val="Calibri"/>
      </font>
      <fill>
        <patternFill patternType="solid">
          <fgColor rgb="FF7F0000"/>
          <bgColor rgb="FF7F0000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inguim.ribeiro@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0.0" ySplit="10.0" topLeftCell="K11" activePane="bottomRight" state="frozen"/>
      <selection activeCell="K1" sqref="K1" pane="topRight"/>
      <selection activeCell="A11" sqref="A11" pane="bottomLeft"/>
      <selection activeCell="K11" sqref="K11" pane="bottomRight"/>
    </sheetView>
  </sheetViews>
  <sheetFormatPr customHeight="1" defaultColWidth="17.29" defaultRowHeight="15.75"/>
  <cols>
    <col customWidth="1" min="1" max="1" width="4.86"/>
    <col customWidth="1" min="2" max="2" width="30.71"/>
    <col customWidth="1" min="3" max="3" width="13.43"/>
    <col customWidth="1" min="4" max="4" width="10.14"/>
    <col customWidth="1" min="5" max="5" width="4.0"/>
    <col customWidth="1" min="6" max="6" width="10.14"/>
    <col customWidth="1" min="7" max="7" width="9.14"/>
    <col customWidth="1" min="8" max="10" width="4.0"/>
    <col customWidth="1" min="11" max="191" width="2.71"/>
    <col customWidth="1" min="192" max="201" width="9.14"/>
  </cols>
  <sheetData>
    <row r="1" ht="6.75" customHeight="1">
      <c r="A1" s="1"/>
      <c r="B1" s="1"/>
      <c r="C1" s="1"/>
      <c r="D1" s="2"/>
      <c r="E1" s="2"/>
      <c r="F1" s="2"/>
      <c r="G1" s="3"/>
      <c r="H1" s="4"/>
      <c r="I1" s="4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</row>
    <row r="2" ht="6.75" customHeight="1">
      <c r="A2" s="1"/>
      <c r="B2" s="1"/>
      <c r="C2" s="1"/>
      <c r="D2" s="2"/>
      <c r="E2" s="2"/>
      <c r="F2" s="2"/>
      <c r="G2" s="3"/>
      <c r="H2" s="4"/>
      <c r="I2" s="4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</row>
    <row r="3" ht="21.75" customHeight="1">
      <c r="A3" s="1"/>
      <c r="B3" s="5" t="s">
        <v>0</v>
      </c>
      <c r="C3" s="6"/>
      <c r="D3" s="7"/>
      <c r="E3" s="2"/>
      <c r="F3" s="8">
        <f>G10</f>
        <v>0.5980707908</v>
      </c>
      <c r="G3" s="1"/>
      <c r="H3" s="4"/>
      <c r="I3" s="4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</row>
    <row r="4" ht="18.75" customHeight="1">
      <c r="A4" s="1"/>
      <c r="B4" s="9" t="s">
        <v>1</v>
      </c>
      <c r="D4" s="2"/>
      <c r="E4" s="2"/>
      <c r="F4" s="2"/>
      <c r="G4" s="3"/>
      <c r="H4" s="4"/>
      <c r="I4" s="4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</row>
    <row r="5">
      <c r="A5" s="1"/>
      <c r="B5" s="10" t="s">
        <v>2</v>
      </c>
      <c r="D5" s="11">
        <f>TODAY()</f>
        <v>45653</v>
      </c>
      <c r="H5" s="4"/>
      <c r="I5" s="4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</row>
    <row r="6" ht="6.75" customHeight="1">
      <c r="A6" s="1"/>
      <c r="B6" s="1"/>
      <c r="C6" s="1"/>
      <c r="D6" s="2"/>
      <c r="E6" s="2"/>
      <c r="F6" s="2"/>
      <c r="G6" s="3"/>
      <c r="H6" s="4"/>
      <c r="I6" s="4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</row>
    <row r="7" ht="6.75" customHeight="1">
      <c r="A7" s="12"/>
      <c r="B7" s="12"/>
      <c r="C7" s="12"/>
      <c r="D7" s="12"/>
      <c r="E7" s="12"/>
      <c r="F7" s="12"/>
      <c r="G7" s="12"/>
      <c r="H7" s="4"/>
      <c r="I7" s="4"/>
      <c r="J7" s="2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</row>
    <row r="8">
      <c r="A8" s="12"/>
      <c r="B8" s="12"/>
      <c r="C8" s="12"/>
      <c r="D8" s="7"/>
      <c r="E8" s="2"/>
      <c r="F8" s="7"/>
      <c r="G8" s="3"/>
      <c r="H8" s="4"/>
      <c r="I8" s="4"/>
      <c r="J8" s="14"/>
      <c r="K8" s="15">
        <f t="shared" ref="K8:GI8" si="1">IF(WEEKDAY(K10)=2,WEEKNUM(K10,1),"")</f>
        <v>10</v>
      </c>
      <c r="L8" s="15" t="str">
        <f t="shared" si="1"/>
        <v/>
      </c>
      <c r="M8" s="15" t="str">
        <f t="shared" si="1"/>
        <v/>
      </c>
      <c r="N8" s="15" t="str">
        <f t="shared" si="1"/>
        <v/>
      </c>
      <c r="O8" s="15" t="str">
        <f t="shared" si="1"/>
        <v/>
      </c>
      <c r="P8" s="15" t="str">
        <f t="shared" si="1"/>
        <v/>
      </c>
      <c r="Q8" s="15" t="str">
        <f t="shared" si="1"/>
        <v/>
      </c>
      <c r="R8" s="15">
        <f t="shared" si="1"/>
        <v>11</v>
      </c>
      <c r="S8" s="15" t="str">
        <f t="shared" si="1"/>
        <v/>
      </c>
      <c r="T8" s="15" t="str">
        <f t="shared" si="1"/>
        <v/>
      </c>
      <c r="U8" s="15" t="str">
        <f t="shared" si="1"/>
        <v/>
      </c>
      <c r="V8" s="15" t="str">
        <f t="shared" si="1"/>
        <v/>
      </c>
      <c r="W8" s="15" t="str">
        <f t="shared" si="1"/>
        <v/>
      </c>
      <c r="X8" s="15" t="str">
        <f t="shared" si="1"/>
        <v/>
      </c>
      <c r="Y8" s="15">
        <f t="shared" si="1"/>
        <v>12</v>
      </c>
      <c r="Z8" s="15" t="str">
        <f t="shared" si="1"/>
        <v/>
      </c>
      <c r="AA8" s="15" t="str">
        <f t="shared" si="1"/>
        <v/>
      </c>
      <c r="AB8" s="15" t="str">
        <f t="shared" si="1"/>
        <v/>
      </c>
      <c r="AC8" s="15" t="str">
        <f t="shared" si="1"/>
        <v/>
      </c>
      <c r="AD8" s="15" t="str">
        <f t="shared" si="1"/>
        <v/>
      </c>
      <c r="AE8" s="15" t="str">
        <f t="shared" si="1"/>
        <v/>
      </c>
      <c r="AF8" s="15">
        <f t="shared" si="1"/>
        <v>13</v>
      </c>
      <c r="AG8" s="15" t="str">
        <f t="shared" si="1"/>
        <v/>
      </c>
      <c r="AH8" s="15" t="str">
        <f t="shared" si="1"/>
        <v/>
      </c>
      <c r="AI8" s="15" t="str">
        <f t="shared" si="1"/>
        <v/>
      </c>
      <c r="AJ8" s="15" t="str">
        <f t="shared" si="1"/>
        <v/>
      </c>
      <c r="AK8" s="15" t="str">
        <f t="shared" si="1"/>
        <v/>
      </c>
      <c r="AL8" s="15" t="str">
        <f t="shared" si="1"/>
        <v/>
      </c>
      <c r="AM8" s="15">
        <f t="shared" si="1"/>
        <v>14</v>
      </c>
      <c r="AN8" s="15" t="str">
        <f t="shared" si="1"/>
        <v/>
      </c>
      <c r="AO8" s="15" t="str">
        <f t="shared" si="1"/>
        <v/>
      </c>
      <c r="AP8" s="15" t="str">
        <f t="shared" si="1"/>
        <v/>
      </c>
      <c r="AQ8" s="15" t="str">
        <f t="shared" si="1"/>
        <v/>
      </c>
      <c r="AR8" s="15" t="str">
        <f t="shared" si="1"/>
        <v/>
      </c>
      <c r="AS8" s="15" t="str">
        <f t="shared" si="1"/>
        <v/>
      </c>
      <c r="AT8" s="15">
        <f t="shared" si="1"/>
        <v>15</v>
      </c>
      <c r="AU8" s="15" t="str">
        <f t="shared" si="1"/>
        <v/>
      </c>
      <c r="AV8" s="15" t="str">
        <f t="shared" si="1"/>
        <v/>
      </c>
      <c r="AW8" s="15" t="str">
        <f t="shared" si="1"/>
        <v/>
      </c>
      <c r="AX8" s="15" t="str">
        <f t="shared" si="1"/>
        <v/>
      </c>
      <c r="AY8" s="15" t="str">
        <f t="shared" si="1"/>
        <v/>
      </c>
      <c r="AZ8" s="15" t="str">
        <f t="shared" si="1"/>
        <v/>
      </c>
      <c r="BA8" s="15">
        <f t="shared" si="1"/>
        <v>16</v>
      </c>
      <c r="BB8" s="15" t="str">
        <f t="shared" si="1"/>
        <v/>
      </c>
      <c r="BC8" s="15" t="str">
        <f t="shared" si="1"/>
        <v/>
      </c>
      <c r="BD8" s="15" t="str">
        <f t="shared" si="1"/>
        <v/>
      </c>
      <c r="BE8" s="15" t="str">
        <f t="shared" si="1"/>
        <v/>
      </c>
      <c r="BF8" s="15" t="str">
        <f t="shared" si="1"/>
        <v/>
      </c>
      <c r="BG8" s="15" t="str">
        <f t="shared" si="1"/>
        <v/>
      </c>
      <c r="BH8" s="15">
        <f t="shared" si="1"/>
        <v>17</v>
      </c>
      <c r="BI8" s="15" t="str">
        <f t="shared" si="1"/>
        <v/>
      </c>
      <c r="BJ8" s="15" t="str">
        <f t="shared" si="1"/>
        <v/>
      </c>
      <c r="BK8" s="15" t="str">
        <f t="shared" si="1"/>
        <v/>
      </c>
      <c r="BL8" s="15" t="str">
        <f t="shared" si="1"/>
        <v/>
      </c>
      <c r="BM8" s="15" t="str">
        <f t="shared" si="1"/>
        <v/>
      </c>
      <c r="BN8" s="15" t="str">
        <f t="shared" si="1"/>
        <v/>
      </c>
      <c r="BO8" s="15">
        <f t="shared" si="1"/>
        <v>18</v>
      </c>
      <c r="BP8" s="15" t="str">
        <f t="shared" si="1"/>
        <v/>
      </c>
      <c r="BQ8" s="15" t="str">
        <f t="shared" si="1"/>
        <v/>
      </c>
      <c r="BR8" s="15" t="str">
        <f t="shared" si="1"/>
        <v/>
      </c>
      <c r="BS8" s="15" t="str">
        <f t="shared" si="1"/>
        <v/>
      </c>
      <c r="BT8" s="15" t="str">
        <f t="shared" si="1"/>
        <v/>
      </c>
      <c r="BU8" s="15" t="str">
        <f t="shared" si="1"/>
        <v/>
      </c>
      <c r="BV8" s="15">
        <f t="shared" si="1"/>
        <v>19</v>
      </c>
      <c r="BW8" s="15" t="str">
        <f t="shared" si="1"/>
        <v/>
      </c>
      <c r="BX8" s="15" t="str">
        <f t="shared" si="1"/>
        <v/>
      </c>
      <c r="BY8" s="15" t="str">
        <f t="shared" si="1"/>
        <v/>
      </c>
      <c r="BZ8" s="15" t="str">
        <f t="shared" si="1"/>
        <v/>
      </c>
      <c r="CA8" s="15" t="str">
        <f t="shared" si="1"/>
        <v/>
      </c>
      <c r="CB8" s="15" t="str">
        <f t="shared" si="1"/>
        <v/>
      </c>
      <c r="CC8" s="15">
        <f t="shared" si="1"/>
        <v>20</v>
      </c>
      <c r="CD8" s="15" t="str">
        <f t="shared" si="1"/>
        <v/>
      </c>
      <c r="CE8" s="15" t="str">
        <f t="shared" si="1"/>
        <v/>
      </c>
      <c r="CF8" s="15" t="str">
        <f t="shared" si="1"/>
        <v/>
      </c>
      <c r="CG8" s="15" t="str">
        <f t="shared" si="1"/>
        <v/>
      </c>
      <c r="CH8" s="15" t="str">
        <f t="shared" si="1"/>
        <v/>
      </c>
      <c r="CI8" s="15" t="str">
        <f t="shared" si="1"/>
        <v/>
      </c>
      <c r="CJ8" s="15">
        <f t="shared" si="1"/>
        <v>21</v>
      </c>
      <c r="CK8" s="15" t="str">
        <f t="shared" si="1"/>
        <v/>
      </c>
      <c r="CL8" s="15" t="str">
        <f t="shared" si="1"/>
        <v/>
      </c>
      <c r="CM8" s="15" t="str">
        <f t="shared" si="1"/>
        <v/>
      </c>
      <c r="CN8" s="15" t="str">
        <f t="shared" si="1"/>
        <v/>
      </c>
      <c r="CO8" s="15" t="str">
        <f t="shared" si="1"/>
        <v/>
      </c>
      <c r="CP8" s="15" t="str">
        <f t="shared" si="1"/>
        <v/>
      </c>
      <c r="CQ8" s="15">
        <f t="shared" si="1"/>
        <v>22</v>
      </c>
      <c r="CR8" s="15" t="str">
        <f t="shared" si="1"/>
        <v/>
      </c>
      <c r="CS8" s="15" t="str">
        <f t="shared" si="1"/>
        <v/>
      </c>
      <c r="CT8" s="15" t="str">
        <f t="shared" si="1"/>
        <v/>
      </c>
      <c r="CU8" s="15" t="str">
        <f t="shared" si="1"/>
        <v/>
      </c>
      <c r="CV8" s="15" t="str">
        <f t="shared" si="1"/>
        <v/>
      </c>
      <c r="CW8" s="15" t="str">
        <f t="shared" si="1"/>
        <v/>
      </c>
      <c r="CX8" s="15">
        <f t="shared" si="1"/>
        <v>23</v>
      </c>
      <c r="CY8" s="15" t="str">
        <f t="shared" si="1"/>
        <v/>
      </c>
      <c r="CZ8" s="15" t="str">
        <f t="shared" si="1"/>
        <v/>
      </c>
      <c r="DA8" s="15" t="str">
        <f t="shared" si="1"/>
        <v/>
      </c>
      <c r="DB8" s="15" t="str">
        <f t="shared" si="1"/>
        <v/>
      </c>
      <c r="DC8" s="15" t="str">
        <f t="shared" si="1"/>
        <v/>
      </c>
      <c r="DD8" s="15" t="str">
        <f t="shared" si="1"/>
        <v/>
      </c>
      <c r="DE8" s="15">
        <f t="shared" si="1"/>
        <v>24</v>
      </c>
      <c r="DF8" s="15" t="str">
        <f t="shared" si="1"/>
        <v/>
      </c>
      <c r="DG8" s="15" t="str">
        <f t="shared" si="1"/>
        <v/>
      </c>
      <c r="DH8" s="15" t="str">
        <f t="shared" si="1"/>
        <v/>
      </c>
      <c r="DI8" s="15" t="str">
        <f t="shared" si="1"/>
        <v/>
      </c>
      <c r="DJ8" s="15" t="str">
        <f t="shared" si="1"/>
        <v/>
      </c>
      <c r="DK8" s="15" t="str">
        <f t="shared" si="1"/>
        <v/>
      </c>
      <c r="DL8" s="15">
        <f t="shared" si="1"/>
        <v>25</v>
      </c>
      <c r="DM8" s="15" t="str">
        <f t="shared" si="1"/>
        <v/>
      </c>
      <c r="DN8" s="15" t="str">
        <f t="shared" si="1"/>
        <v/>
      </c>
      <c r="DO8" s="15" t="str">
        <f t="shared" si="1"/>
        <v/>
      </c>
      <c r="DP8" s="15" t="str">
        <f t="shared" si="1"/>
        <v/>
      </c>
      <c r="DQ8" s="15" t="str">
        <f t="shared" si="1"/>
        <v/>
      </c>
      <c r="DR8" s="15" t="str">
        <f t="shared" si="1"/>
        <v/>
      </c>
      <c r="DS8" s="15">
        <f t="shared" si="1"/>
        <v>26</v>
      </c>
      <c r="DT8" s="15" t="str">
        <f t="shared" si="1"/>
        <v/>
      </c>
      <c r="DU8" s="15" t="str">
        <f t="shared" si="1"/>
        <v/>
      </c>
      <c r="DV8" s="15" t="str">
        <f t="shared" si="1"/>
        <v/>
      </c>
      <c r="DW8" s="15" t="str">
        <f t="shared" si="1"/>
        <v/>
      </c>
      <c r="DX8" s="15" t="str">
        <f t="shared" si="1"/>
        <v/>
      </c>
      <c r="DY8" s="15" t="str">
        <f t="shared" si="1"/>
        <v/>
      </c>
      <c r="DZ8" s="15">
        <f t="shared" si="1"/>
        <v>27</v>
      </c>
      <c r="EA8" s="15" t="str">
        <f t="shared" si="1"/>
        <v/>
      </c>
      <c r="EB8" s="15" t="str">
        <f t="shared" si="1"/>
        <v/>
      </c>
      <c r="EC8" s="15" t="str">
        <f t="shared" si="1"/>
        <v/>
      </c>
      <c r="ED8" s="15" t="str">
        <f t="shared" si="1"/>
        <v/>
      </c>
      <c r="EE8" s="15" t="str">
        <f t="shared" si="1"/>
        <v/>
      </c>
      <c r="EF8" s="15" t="str">
        <f t="shared" si="1"/>
        <v/>
      </c>
      <c r="EG8" s="15">
        <f t="shared" si="1"/>
        <v>28</v>
      </c>
      <c r="EH8" s="15" t="str">
        <f t="shared" si="1"/>
        <v/>
      </c>
      <c r="EI8" s="15" t="str">
        <f t="shared" si="1"/>
        <v/>
      </c>
      <c r="EJ8" s="15" t="str">
        <f t="shared" si="1"/>
        <v/>
      </c>
      <c r="EK8" s="15" t="str">
        <f t="shared" si="1"/>
        <v/>
      </c>
      <c r="EL8" s="15" t="str">
        <f t="shared" si="1"/>
        <v/>
      </c>
      <c r="EM8" s="15" t="str">
        <f t="shared" si="1"/>
        <v/>
      </c>
      <c r="EN8" s="15">
        <f t="shared" si="1"/>
        <v>29</v>
      </c>
      <c r="EO8" s="15" t="str">
        <f t="shared" si="1"/>
        <v/>
      </c>
      <c r="EP8" s="15" t="str">
        <f t="shared" si="1"/>
        <v/>
      </c>
      <c r="EQ8" s="15" t="str">
        <f t="shared" si="1"/>
        <v/>
      </c>
      <c r="ER8" s="15" t="str">
        <f t="shared" si="1"/>
        <v/>
      </c>
      <c r="ES8" s="15" t="str">
        <f t="shared" si="1"/>
        <v/>
      </c>
      <c r="ET8" s="15" t="str">
        <f t="shared" si="1"/>
        <v/>
      </c>
      <c r="EU8" s="15">
        <f t="shared" si="1"/>
        <v>30</v>
      </c>
      <c r="EV8" s="15" t="str">
        <f t="shared" si="1"/>
        <v/>
      </c>
      <c r="EW8" s="15" t="str">
        <f t="shared" si="1"/>
        <v/>
      </c>
      <c r="EX8" s="15" t="str">
        <f t="shared" si="1"/>
        <v/>
      </c>
      <c r="EY8" s="15" t="str">
        <f t="shared" si="1"/>
        <v/>
      </c>
      <c r="EZ8" s="15" t="str">
        <f t="shared" si="1"/>
        <v/>
      </c>
      <c r="FA8" s="15" t="str">
        <f t="shared" si="1"/>
        <v/>
      </c>
      <c r="FB8" s="15">
        <f t="shared" si="1"/>
        <v>31</v>
      </c>
      <c r="FC8" s="15" t="str">
        <f t="shared" si="1"/>
        <v/>
      </c>
      <c r="FD8" s="15" t="str">
        <f t="shared" si="1"/>
        <v/>
      </c>
      <c r="FE8" s="15" t="str">
        <f t="shared" si="1"/>
        <v/>
      </c>
      <c r="FF8" s="15" t="str">
        <f t="shared" si="1"/>
        <v/>
      </c>
      <c r="FG8" s="15" t="str">
        <f t="shared" si="1"/>
        <v/>
      </c>
      <c r="FH8" s="15" t="str">
        <f t="shared" si="1"/>
        <v/>
      </c>
      <c r="FI8" s="15">
        <f t="shared" si="1"/>
        <v>32</v>
      </c>
      <c r="FJ8" s="15" t="str">
        <f t="shared" si="1"/>
        <v/>
      </c>
      <c r="FK8" s="15" t="str">
        <f t="shared" si="1"/>
        <v/>
      </c>
      <c r="FL8" s="15" t="str">
        <f t="shared" si="1"/>
        <v/>
      </c>
      <c r="FM8" s="15" t="str">
        <f t="shared" si="1"/>
        <v/>
      </c>
      <c r="FN8" s="15" t="str">
        <f t="shared" si="1"/>
        <v/>
      </c>
      <c r="FO8" s="15" t="str">
        <f t="shared" si="1"/>
        <v/>
      </c>
      <c r="FP8" s="15">
        <f t="shared" si="1"/>
        <v>33</v>
      </c>
      <c r="FQ8" s="15" t="str">
        <f t="shared" si="1"/>
        <v/>
      </c>
      <c r="FR8" s="15" t="str">
        <f t="shared" si="1"/>
        <v/>
      </c>
      <c r="FS8" s="15" t="str">
        <f t="shared" si="1"/>
        <v/>
      </c>
      <c r="FT8" s="15" t="str">
        <f t="shared" si="1"/>
        <v/>
      </c>
      <c r="FU8" s="15" t="str">
        <f t="shared" si="1"/>
        <v/>
      </c>
      <c r="FV8" s="15" t="str">
        <f t="shared" si="1"/>
        <v/>
      </c>
      <c r="FW8" s="15">
        <f t="shared" si="1"/>
        <v>34</v>
      </c>
      <c r="FX8" s="15" t="str">
        <f t="shared" si="1"/>
        <v/>
      </c>
      <c r="FY8" s="15" t="str">
        <f t="shared" si="1"/>
        <v/>
      </c>
      <c r="FZ8" s="15" t="str">
        <f t="shared" si="1"/>
        <v/>
      </c>
      <c r="GA8" s="15" t="str">
        <f t="shared" si="1"/>
        <v/>
      </c>
      <c r="GB8" s="15" t="str">
        <f t="shared" si="1"/>
        <v/>
      </c>
      <c r="GC8" s="15" t="str">
        <f t="shared" si="1"/>
        <v/>
      </c>
      <c r="GD8" s="15">
        <f t="shared" si="1"/>
        <v>35</v>
      </c>
      <c r="GE8" s="15" t="str">
        <f t="shared" si="1"/>
        <v/>
      </c>
      <c r="GF8" s="15" t="str">
        <f t="shared" si="1"/>
        <v/>
      </c>
      <c r="GG8" s="15" t="str">
        <f t="shared" si="1"/>
        <v/>
      </c>
      <c r="GH8" s="15" t="str">
        <f t="shared" si="1"/>
        <v/>
      </c>
      <c r="GI8" s="15" t="str">
        <f t="shared" si="1"/>
        <v/>
      </c>
      <c r="GJ8" s="12"/>
      <c r="GK8" s="12"/>
      <c r="GL8" s="12"/>
      <c r="GM8" s="12"/>
      <c r="GN8" s="12"/>
      <c r="GO8" s="12"/>
      <c r="GP8" s="12"/>
      <c r="GQ8" s="12"/>
      <c r="GR8" s="12"/>
      <c r="GS8" s="12"/>
    </row>
    <row r="9" ht="81.75" customHeight="1">
      <c r="A9" s="16" t="s">
        <v>3</v>
      </c>
      <c r="B9" s="16" t="s">
        <v>4</v>
      </c>
      <c r="C9" s="16" t="s">
        <v>5</v>
      </c>
      <c r="D9" s="17" t="s">
        <v>6</v>
      </c>
      <c r="E9" s="18" t="s">
        <v>7</v>
      </c>
      <c r="F9" s="17" t="s">
        <v>8</v>
      </c>
      <c r="G9" s="19" t="s">
        <v>9</v>
      </c>
      <c r="H9" s="20" t="s">
        <v>10</v>
      </c>
      <c r="I9" s="21" t="s">
        <v>11</v>
      </c>
      <c r="J9" s="22" t="s">
        <v>12</v>
      </c>
      <c r="K9" s="23">
        <f>K10</f>
        <v>41701</v>
      </c>
      <c r="L9" s="23" t="str">
        <f t="shared" ref="L9:GI9" si="2">IF(DAY(L10)=1,L10,"")</f>
        <v/>
      </c>
      <c r="M9" s="23" t="str">
        <f t="shared" si="2"/>
        <v/>
      </c>
      <c r="N9" s="23" t="str">
        <f t="shared" si="2"/>
        <v/>
      </c>
      <c r="O9" s="23" t="str">
        <f t="shared" si="2"/>
        <v/>
      </c>
      <c r="P9" s="23" t="str">
        <f t="shared" si="2"/>
        <v/>
      </c>
      <c r="Q9" s="23" t="str">
        <f t="shared" si="2"/>
        <v/>
      </c>
      <c r="R9" s="23" t="str">
        <f t="shared" si="2"/>
        <v/>
      </c>
      <c r="S9" s="23" t="str">
        <f t="shared" si="2"/>
        <v/>
      </c>
      <c r="T9" s="23" t="str">
        <f t="shared" si="2"/>
        <v/>
      </c>
      <c r="U9" s="23" t="str">
        <f t="shared" si="2"/>
        <v/>
      </c>
      <c r="V9" s="23" t="str">
        <f t="shared" si="2"/>
        <v/>
      </c>
      <c r="W9" s="23" t="str">
        <f t="shared" si="2"/>
        <v/>
      </c>
      <c r="X9" s="23" t="str">
        <f t="shared" si="2"/>
        <v/>
      </c>
      <c r="Y9" s="23" t="str">
        <f t="shared" si="2"/>
        <v/>
      </c>
      <c r="Z9" s="23" t="str">
        <f t="shared" si="2"/>
        <v/>
      </c>
      <c r="AA9" s="23" t="str">
        <f t="shared" si="2"/>
        <v/>
      </c>
      <c r="AB9" s="23" t="str">
        <f t="shared" si="2"/>
        <v/>
      </c>
      <c r="AC9" s="23" t="str">
        <f t="shared" si="2"/>
        <v/>
      </c>
      <c r="AD9" s="23" t="str">
        <f t="shared" si="2"/>
        <v/>
      </c>
      <c r="AE9" s="23" t="str">
        <f t="shared" si="2"/>
        <v/>
      </c>
      <c r="AF9" s="23" t="str">
        <f t="shared" si="2"/>
        <v/>
      </c>
      <c r="AG9" s="23" t="str">
        <f t="shared" si="2"/>
        <v/>
      </c>
      <c r="AH9" s="23" t="str">
        <f t="shared" si="2"/>
        <v/>
      </c>
      <c r="AI9" s="23" t="str">
        <f t="shared" si="2"/>
        <v/>
      </c>
      <c r="AJ9" s="23" t="str">
        <f t="shared" si="2"/>
        <v/>
      </c>
      <c r="AK9" s="23" t="str">
        <f t="shared" si="2"/>
        <v/>
      </c>
      <c r="AL9" s="23" t="str">
        <f t="shared" si="2"/>
        <v/>
      </c>
      <c r="AM9" s="23" t="str">
        <f t="shared" si="2"/>
        <v/>
      </c>
      <c r="AN9" s="23">
        <f t="shared" si="2"/>
        <v>41730</v>
      </c>
      <c r="AO9" s="23" t="str">
        <f t="shared" si="2"/>
        <v/>
      </c>
      <c r="AP9" s="23" t="str">
        <f t="shared" si="2"/>
        <v/>
      </c>
      <c r="AQ9" s="23" t="str">
        <f t="shared" si="2"/>
        <v/>
      </c>
      <c r="AR9" s="23" t="str">
        <f t="shared" si="2"/>
        <v/>
      </c>
      <c r="AS9" s="23" t="str">
        <f t="shared" si="2"/>
        <v/>
      </c>
      <c r="AT9" s="23" t="str">
        <f t="shared" si="2"/>
        <v/>
      </c>
      <c r="AU9" s="23" t="str">
        <f t="shared" si="2"/>
        <v/>
      </c>
      <c r="AV9" s="23" t="str">
        <f t="shared" si="2"/>
        <v/>
      </c>
      <c r="AW9" s="23" t="str">
        <f t="shared" si="2"/>
        <v/>
      </c>
      <c r="AX9" s="23" t="str">
        <f t="shared" si="2"/>
        <v/>
      </c>
      <c r="AY9" s="23" t="str">
        <f t="shared" si="2"/>
        <v/>
      </c>
      <c r="AZ9" s="23" t="str">
        <f t="shared" si="2"/>
        <v/>
      </c>
      <c r="BA9" s="23" t="str">
        <f t="shared" si="2"/>
        <v/>
      </c>
      <c r="BB9" s="23" t="str">
        <f t="shared" si="2"/>
        <v/>
      </c>
      <c r="BC9" s="23" t="str">
        <f t="shared" si="2"/>
        <v/>
      </c>
      <c r="BD9" s="23" t="str">
        <f t="shared" si="2"/>
        <v/>
      </c>
      <c r="BE9" s="23" t="str">
        <f t="shared" si="2"/>
        <v/>
      </c>
      <c r="BF9" s="23" t="str">
        <f t="shared" si="2"/>
        <v/>
      </c>
      <c r="BG9" s="23" t="str">
        <f t="shared" si="2"/>
        <v/>
      </c>
      <c r="BH9" s="23" t="str">
        <f t="shared" si="2"/>
        <v/>
      </c>
      <c r="BI9" s="23" t="str">
        <f t="shared" si="2"/>
        <v/>
      </c>
      <c r="BJ9" s="23" t="str">
        <f t="shared" si="2"/>
        <v/>
      </c>
      <c r="BK9" s="23" t="str">
        <f t="shared" si="2"/>
        <v/>
      </c>
      <c r="BL9" s="23" t="str">
        <f t="shared" si="2"/>
        <v/>
      </c>
      <c r="BM9" s="23" t="str">
        <f t="shared" si="2"/>
        <v/>
      </c>
      <c r="BN9" s="23" t="str">
        <f t="shared" si="2"/>
        <v/>
      </c>
      <c r="BO9" s="23" t="str">
        <f t="shared" si="2"/>
        <v/>
      </c>
      <c r="BP9" s="23" t="str">
        <f t="shared" si="2"/>
        <v/>
      </c>
      <c r="BQ9" s="23" t="str">
        <f t="shared" si="2"/>
        <v/>
      </c>
      <c r="BR9" s="23">
        <f t="shared" si="2"/>
        <v>41760</v>
      </c>
      <c r="BS9" s="23" t="str">
        <f t="shared" si="2"/>
        <v/>
      </c>
      <c r="BT9" s="23" t="str">
        <f t="shared" si="2"/>
        <v/>
      </c>
      <c r="BU9" s="23" t="str">
        <f t="shared" si="2"/>
        <v/>
      </c>
      <c r="BV9" s="23" t="str">
        <f t="shared" si="2"/>
        <v/>
      </c>
      <c r="BW9" s="23" t="str">
        <f t="shared" si="2"/>
        <v/>
      </c>
      <c r="BX9" s="23" t="str">
        <f t="shared" si="2"/>
        <v/>
      </c>
      <c r="BY9" s="23" t="str">
        <f t="shared" si="2"/>
        <v/>
      </c>
      <c r="BZ9" s="23" t="str">
        <f t="shared" si="2"/>
        <v/>
      </c>
      <c r="CA9" s="23" t="str">
        <f t="shared" si="2"/>
        <v/>
      </c>
      <c r="CB9" s="23" t="str">
        <f t="shared" si="2"/>
        <v/>
      </c>
      <c r="CC9" s="23" t="str">
        <f t="shared" si="2"/>
        <v/>
      </c>
      <c r="CD9" s="23" t="str">
        <f t="shared" si="2"/>
        <v/>
      </c>
      <c r="CE9" s="23" t="str">
        <f t="shared" si="2"/>
        <v/>
      </c>
      <c r="CF9" s="23" t="str">
        <f t="shared" si="2"/>
        <v/>
      </c>
      <c r="CG9" s="23" t="str">
        <f t="shared" si="2"/>
        <v/>
      </c>
      <c r="CH9" s="23" t="str">
        <f t="shared" si="2"/>
        <v/>
      </c>
      <c r="CI9" s="23" t="str">
        <f t="shared" si="2"/>
        <v/>
      </c>
      <c r="CJ9" s="23" t="str">
        <f t="shared" si="2"/>
        <v/>
      </c>
      <c r="CK9" s="23" t="str">
        <f t="shared" si="2"/>
        <v/>
      </c>
      <c r="CL9" s="23" t="str">
        <f t="shared" si="2"/>
        <v/>
      </c>
      <c r="CM9" s="23" t="str">
        <f t="shared" si="2"/>
        <v/>
      </c>
      <c r="CN9" s="23" t="str">
        <f t="shared" si="2"/>
        <v/>
      </c>
      <c r="CO9" s="23" t="str">
        <f t="shared" si="2"/>
        <v/>
      </c>
      <c r="CP9" s="23" t="str">
        <f t="shared" si="2"/>
        <v/>
      </c>
      <c r="CQ9" s="23" t="str">
        <f t="shared" si="2"/>
        <v/>
      </c>
      <c r="CR9" s="23" t="str">
        <f t="shared" si="2"/>
        <v/>
      </c>
      <c r="CS9" s="23" t="str">
        <f t="shared" si="2"/>
        <v/>
      </c>
      <c r="CT9" s="23" t="str">
        <f t="shared" si="2"/>
        <v/>
      </c>
      <c r="CU9" s="23" t="str">
        <f t="shared" si="2"/>
        <v/>
      </c>
      <c r="CV9" s="23" t="str">
        <f t="shared" si="2"/>
        <v/>
      </c>
      <c r="CW9" s="23">
        <f t="shared" si="2"/>
        <v>41791</v>
      </c>
      <c r="CX9" s="23" t="str">
        <f t="shared" si="2"/>
        <v/>
      </c>
      <c r="CY9" s="23" t="str">
        <f t="shared" si="2"/>
        <v/>
      </c>
      <c r="CZ9" s="23" t="str">
        <f t="shared" si="2"/>
        <v/>
      </c>
      <c r="DA9" s="23" t="str">
        <f t="shared" si="2"/>
        <v/>
      </c>
      <c r="DB9" s="23" t="str">
        <f t="shared" si="2"/>
        <v/>
      </c>
      <c r="DC9" s="23" t="str">
        <f t="shared" si="2"/>
        <v/>
      </c>
      <c r="DD9" s="23" t="str">
        <f t="shared" si="2"/>
        <v/>
      </c>
      <c r="DE9" s="23" t="str">
        <f t="shared" si="2"/>
        <v/>
      </c>
      <c r="DF9" s="23" t="str">
        <f t="shared" si="2"/>
        <v/>
      </c>
      <c r="DG9" s="23" t="str">
        <f t="shared" si="2"/>
        <v/>
      </c>
      <c r="DH9" s="23" t="str">
        <f t="shared" si="2"/>
        <v/>
      </c>
      <c r="DI9" s="23" t="str">
        <f t="shared" si="2"/>
        <v/>
      </c>
      <c r="DJ9" s="23" t="str">
        <f t="shared" si="2"/>
        <v/>
      </c>
      <c r="DK9" s="23" t="str">
        <f t="shared" si="2"/>
        <v/>
      </c>
      <c r="DL9" s="23" t="str">
        <f t="shared" si="2"/>
        <v/>
      </c>
      <c r="DM9" s="23" t="str">
        <f t="shared" si="2"/>
        <v/>
      </c>
      <c r="DN9" s="23" t="str">
        <f t="shared" si="2"/>
        <v/>
      </c>
      <c r="DO9" s="23" t="str">
        <f t="shared" si="2"/>
        <v/>
      </c>
      <c r="DP9" s="23" t="str">
        <f t="shared" si="2"/>
        <v/>
      </c>
      <c r="DQ9" s="23" t="str">
        <f t="shared" si="2"/>
        <v/>
      </c>
      <c r="DR9" s="23" t="str">
        <f t="shared" si="2"/>
        <v/>
      </c>
      <c r="DS9" s="23" t="str">
        <f t="shared" si="2"/>
        <v/>
      </c>
      <c r="DT9" s="23" t="str">
        <f t="shared" si="2"/>
        <v/>
      </c>
      <c r="DU9" s="23" t="str">
        <f t="shared" si="2"/>
        <v/>
      </c>
      <c r="DV9" s="23" t="str">
        <f t="shared" si="2"/>
        <v/>
      </c>
      <c r="DW9" s="23" t="str">
        <f t="shared" si="2"/>
        <v/>
      </c>
      <c r="DX9" s="23" t="str">
        <f t="shared" si="2"/>
        <v/>
      </c>
      <c r="DY9" s="23" t="str">
        <f t="shared" si="2"/>
        <v/>
      </c>
      <c r="DZ9" s="23" t="str">
        <f t="shared" si="2"/>
        <v/>
      </c>
      <c r="EA9" s="23">
        <f t="shared" si="2"/>
        <v>41821</v>
      </c>
      <c r="EB9" s="23" t="str">
        <f t="shared" si="2"/>
        <v/>
      </c>
      <c r="EC9" s="23" t="str">
        <f t="shared" si="2"/>
        <v/>
      </c>
      <c r="ED9" s="23" t="str">
        <f t="shared" si="2"/>
        <v/>
      </c>
      <c r="EE9" s="23" t="str">
        <f t="shared" si="2"/>
        <v/>
      </c>
      <c r="EF9" s="23" t="str">
        <f t="shared" si="2"/>
        <v/>
      </c>
      <c r="EG9" s="23" t="str">
        <f t="shared" si="2"/>
        <v/>
      </c>
      <c r="EH9" s="23" t="str">
        <f t="shared" si="2"/>
        <v/>
      </c>
      <c r="EI9" s="23" t="str">
        <f t="shared" si="2"/>
        <v/>
      </c>
      <c r="EJ9" s="23" t="str">
        <f t="shared" si="2"/>
        <v/>
      </c>
      <c r="EK9" s="23" t="str">
        <f t="shared" si="2"/>
        <v/>
      </c>
      <c r="EL9" s="23" t="str">
        <f t="shared" si="2"/>
        <v/>
      </c>
      <c r="EM9" s="23" t="str">
        <f t="shared" si="2"/>
        <v/>
      </c>
      <c r="EN9" s="23" t="str">
        <f t="shared" si="2"/>
        <v/>
      </c>
      <c r="EO9" s="23" t="str">
        <f t="shared" si="2"/>
        <v/>
      </c>
      <c r="EP9" s="23" t="str">
        <f t="shared" si="2"/>
        <v/>
      </c>
      <c r="EQ9" s="23" t="str">
        <f t="shared" si="2"/>
        <v/>
      </c>
      <c r="ER9" s="23" t="str">
        <f t="shared" si="2"/>
        <v/>
      </c>
      <c r="ES9" s="23" t="str">
        <f t="shared" si="2"/>
        <v/>
      </c>
      <c r="ET9" s="23" t="str">
        <f t="shared" si="2"/>
        <v/>
      </c>
      <c r="EU9" s="23" t="str">
        <f t="shared" si="2"/>
        <v/>
      </c>
      <c r="EV9" s="23" t="str">
        <f t="shared" si="2"/>
        <v/>
      </c>
      <c r="EW9" s="23" t="str">
        <f t="shared" si="2"/>
        <v/>
      </c>
      <c r="EX9" s="23" t="str">
        <f t="shared" si="2"/>
        <v/>
      </c>
      <c r="EY9" s="23" t="str">
        <f t="shared" si="2"/>
        <v/>
      </c>
      <c r="EZ9" s="23" t="str">
        <f t="shared" si="2"/>
        <v/>
      </c>
      <c r="FA9" s="23" t="str">
        <f t="shared" si="2"/>
        <v/>
      </c>
      <c r="FB9" s="23" t="str">
        <f t="shared" si="2"/>
        <v/>
      </c>
      <c r="FC9" s="23" t="str">
        <f t="shared" si="2"/>
        <v/>
      </c>
      <c r="FD9" s="23" t="str">
        <f t="shared" si="2"/>
        <v/>
      </c>
      <c r="FE9" s="23" t="str">
        <f t="shared" si="2"/>
        <v/>
      </c>
      <c r="FF9" s="23">
        <f t="shared" si="2"/>
        <v>41852</v>
      </c>
      <c r="FG9" s="23" t="str">
        <f t="shared" si="2"/>
        <v/>
      </c>
      <c r="FH9" s="23" t="str">
        <f t="shared" si="2"/>
        <v/>
      </c>
      <c r="FI9" s="23" t="str">
        <f t="shared" si="2"/>
        <v/>
      </c>
      <c r="FJ9" s="23" t="str">
        <f t="shared" si="2"/>
        <v/>
      </c>
      <c r="FK9" s="23" t="str">
        <f t="shared" si="2"/>
        <v/>
      </c>
      <c r="FL9" s="23" t="str">
        <f t="shared" si="2"/>
        <v/>
      </c>
      <c r="FM9" s="23" t="str">
        <f t="shared" si="2"/>
        <v/>
      </c>
      <c r="FN9" s="23" t="str">
        <f t="shared" si="2"/>
        <v/>
      </c>
      <c r="FO9" s="23" t="str">
        <f t="shared" si="2"/>
        <v/>
      </c>
      <c r="FP9" s="23" t="str">
        <f t="shared" si="2"/>
        <v/>
      </c>
      <c r="FQ9" s="23" t="str">
        <f t="shared" si="2"/>
        <v/>
      </c>
      <c r="FR9" s="23" t="str">
        <f t="shared" si="2"/>
        <v/>
      </c>
      <c r="FS9" s="23" t="str">
        <f t="shared" si="2"/>
        <v/>
      </c>
      <c r="FT9" s="23" t="str">
        <f t="shared" si="2"/>
        <v/>
      </c>
      <c r="FU9" s="23" t="str">
        <f t="shared" si="2"/>
        <v/>
      </c>
      <c r="FV9" s="23" t="str">
        <f t="shared" si="2"/>
        <v/>
      </c>
      <c r="FW9" s="23" t="str">
        <f t="shared" si="2"/>
        <v/>
      </c>
      <c r="FX9" s="23" t="str">
        <f t="shared" si="2"/>
        <v/>
      </c>
      <c r="FY9" s="23" t="str">
        <f t="shared" si="2"/>
        <v/>
      </c>
      <c r="FZ9" s="23" t="str">
        <f t="shared" si="2"/>
        <v/>
      </c>
      <c r="GA9" s="23" t="str">
        <f t="shared" si="2"/>
        <v/>
      </c>
      <c r="GB9" s="23" t="str">
        <f t="shared" si="2"/>
        <v/>
      </c>
      <c r="GC9" s="23" t="str">
        <f t="shared" si="2"/>
        <v/>
      </c>
      <c r="GD9" s="23" t="str">
        <f t="shared" si="2"/>
        <v/>
      </c>
      <c r="GE9" s="23" t="str">
        <f t="shared" si="2"/>
        <v/>
      </c>
      <c r="GF9" s="23" t="str">
        <f t="shared" si="2"/>
        <v/>
      </c>
      <c r="GG9" s="23" t="str">
        <f t="shared" si="2"/>
        <v/>
      </c>
      <c r="GH9" s="23" t="str">
        <f t="shared" si="2"/>
        <v/>
      </c>
      <c r="GI9" s="23" t="str">
        <f t="shared" si="2"/>
        <v/>
      </c>
      <c r="GJ9" s="24"/>
      <c r="GK9" s="24"/>
      <c r="GL9" s="24"/>
      <c r="GM9" s="24"/>
      <c r="GN9" s="24"/>
      <c r="GO9" s="24"/>
      <c r="GP9" s="24"/>
      <c r="GQ9" s="24"/>
      <c r="GR9" s="24"/>
      <c r="GS9" s="24"/>
    </row>
    <row r="10" ht="16.5" customHeight="1">
      <c r="A10" s="25"/>
      <c r="B10" s="25"/>
      <c r="C10" s="25"/>
      <c r="D10" s="26">
        <f>MIN(D11:D36)</f>
        <v>41701</v>
      </c>
      <c r="E10" s="27">
        <f>NETWORKDAYS(D10,F10,Holidays)</f>
        <v>12</v>
      </c>
      <c r="F10" s="26">
        <f>MAX(F11:F36)</f>
        <v>41717</v>
      </c>
      <c r="G10" s="28">
        <f>SUMPRODUCT(G11:G36,E11:E36)/SUM(E11:E36)</f>
        <v>0.5980707908</v>
      </c>
      <c r="H10" s="26">
        <f t="shared" ref="H10:H11" si="4">F10-D10+1</f>
        <v>17</v>
      </c>
      <c r="I10" s="29"/>
      <c r="J10" s="30"/>
      <c r="K10" s="31">
        <f>D10</f>
        <v>41701</v>
      </c>
      <c r="L10" s="31">
        <f t="shared" ref="L10:GI10" si="3">K10+1</f>
        <v>41702</v>
      </c>
      <c r="M10" s="31">
        <f t="shared" si="3"/>
        <v>41703</v>
      </c>
      <c r="N10" s="31">
        <f t="shared" si="3"/>
        <v>41704</v>
      </c>
      <c r="O10" s="31">
        <f t="shared" si="3"/>
        <v>41705</v>
      </c>
      <c r="P10" s="31">
        <f t="shared" si="3"/>
        <v>41706</v>
      </c>
      <c r="Q10" s="31">
        <f t="shared" si="3"/>
        <v>41707</v>
      </c>
      <c r="R10" s="31">
        <f t="shared" si="3"/>
        <v>41708</v>
      </c>
      <c r="S10" s="31">
        <f t="shared" si="3"/>
        <v>41709</v>
      </c>
      <c r="T10" s="31">
        <f t="shared" si="3"/>
        <v>41710</v>
      </c>
      <c r="U10" s="31">
        <f t="shared" si="3"/>
        <v>41711</v>
      </c>
      <c r="V10" s="31">
        <f t="shared" si="3"/>
        <v>41712</v>
      </c>
      <c r="W10" s="31">
        <f t="shared" si="3"/>
        <v>41713</v>
      </c>
      <c r="X10" s="31">
        <f t="shared" si="3"/>
        <v>41714</v>
      </c>
      <c r="Y10" s="31">
        <f t="shared" si="3"/>
        <v>41715</v>
      </c>
      <c r="Z10" s="31">
        <f t="shared" si="3"/>
        <v>41716</v>
      </c>
      <c r="AA10" s="31">
        <f t="shared" si="3"/>
        <v>41717</v>
      </c>
      <c r="AB10" s="31">
        <f t="shared" si="3"/>
        <v>41718</v>
      </c>
      <c r="AC10" s="31">
        <f t="shared" si="3"/>
        <v>41719</v>
      </c>
      <c r="AD10" s="31">
        <f t="shared" si="3"/>
        <v>41720</v>
      </c>
      <c r="AE10" s="31">
        <f t="shared" si="3"/>
        <v>41721</v>
      </c>
      <c r="AF10" s="31">
        <f t="shared" si="3"/>
        <v>41722</v>
      </c>
      <c r="AG10" s="31">
        <f t="shared" si="3"/>
        <v>41723</v>
      </c>
      <c r="AH10" s="31">
        <f t="shared" si="3"/>
        <v>41724</v>
      </c>
      <c r="AI10" s="31">
        <f t="shared" si="3"/>
        <v>41725</v>
      </c>
      <c r="AJ10" s="31">
        <f t="shared" si="3"/>
        <v>41726</v>
      </c>
      <c r="AK10" s="31">
        <f t="shared" si="3"/>
        <v>41727</v>
      </c>
      <c r="AL10" s="31">
        <f t="shared" si="3"/>
        <v>41728</v>
      </c>
      <c r="AM10" s="31">
        <f t="shared" si="3"/>
        <v>41729</v>
      </c>
      <c r="AN10" s="31">
        <f t="shared" si="3"/>
        <v>41730</v>
      </c>
      <c r="AO10" s="31">
        <f t="shared" si="3"/>
        <v>41731</v>
      </c>
      <c r="AP10" s="31">
        <f t="shared" si="3"/>
        <v>41732</v>
      </c>
      <c r="AQ10" s="31">
        <f t="shared" si="3"/>
        <v>41733</v>
      </c>
      <c r="AR10" s="31">
        <f t="shared" si="3"/>
        <v>41734</v>
      </c>
      <c r="AS10" s="31">
        <f t="shared" si="3"/>
        <v>41735</v>
      </c>
      <c r="AT10" s="31">
        <f t="shared" si="3"/>
        <v>41736</v>
      </c>
      <c r="AU10" s="31">
        <f t="shared" si="3"/>
        <v>41737</v>
      </c>
      <c r="AV10" s="31">
        <f t="shared" si="3"/>
        <v>41738</v>
      </c>
      <c r="AW10" s="31">
        <f t="shared" si="3"/>
        <v>41739</v>
      </c>
      <c r="AX10" s="31">
        <f t="shared" si="3"/>
        <v>41740</v>
      </c>
      <c r="AY10" s="31">
        <f t="shared" si="3"/>
        <v>41741</v>
      </c>
      <c r="AZ10" s="31">
        <f t="shared" si="3"/>
        <v>41742</v>
      </c>
      <c r="BA10" s="31">
        <f t="shared" si="3"/>
        <v>41743</v>
      </c>
      <c r="BB10" s="31">
        <f t="shared" si="3"/>
        <v>41744</v>
      </c>
      <c r="BC10" s="31">
        <f t="shared" si="3"/>
        <v>41745</v>
      </c>
      <c r="BD10" s="31">
        <f t="shared" si="3"/>
        <v>41746</v>
      </c>
      <c r="BE10" s="31">
        <f t="shared" si="3"/>
        <v>41747</v>
      </c>
      <c r="BF10" s="31">
        <f t="shared" si="3"/>
        <v>41748</v>
      </c>
      <c r="BG10" s="31">
        <f t="shared" si="3"/>
        <v>41749</v>
      </c>
      <c r="BH10" s="31">
        <f t="shared" si="3"/>
        <v>41750</v>
      </c>
      <c r="BI10" s="31">
        <f t="shared" si="3"/>
        <v>41751</v>
      </c>
      <c r="BJ10" s="31">
        <f t="shared" si="3"/>
        <v>41752</v>
      </c>
      <c r="BK10" s="31">
        <f t="shared" si="3"/>
        <v>41753</v>
      </c>
      <c r="BL10" s="31">
        <f t="shared" si="3"/>
        <v>41754</v>
      </c>
      <c r="BM10" s="31">
        <f t="shared" si="3"/>
        <v>41755</v>
      </c>
      <c r="BN10" s="31">
        <f t="shared" si="3"/>
        <v>41756</v>
      </c>
      <c r="BO10" s="31">
        <f t="shared" si="3"/>
        <v>41757</v>
      </c>
      <c r="BP10" s="31">
        <f t="shared" si="3"/>
        <v>41758</v>
      </c>
      <c r="BQ10" s="31">
        <f t="shared" si="3"/>
        <v>41759</v>
      </c>
      <c r="BR10" s="31">
        <f t="shared" si="3"/>
        <v>41760</v>
      </c>
      <c r="BS10" s="31">
        <f t="shared" si="3"/>
        <v>41761</v>
      </c>
      <c r="BT10" s="31">
        <f t="shared" si="3"/>
        <v>41762</v>
      </c>
      <c r="BU10" s="31">
        <f t="shared" si="3"/>
        <v>41763</v>
      </c>
      <c r="BV10" s="31">
        <f t="shared" si="3"/>
        <v>41764</v>
      </c>
      <c r="BW10" s="31">
        <f t="shared" si="3"/>
        <v>41765</v>
      </c>
      <c r="BX10" s="31">
        <f t="shared" si="3"/>
        <v>41766</v>
      </c>
      <c r="BY10" s="31">
        <f t="shared" si="3"/>
        <v>41767</v>
      </c>
      <c r="BZ10" s="31">
        <f t="shared" si="3"/>
        <v>41768</v>
      </c>
      <c r="CA10" s="31">
        <f t="shared" si="3"/>
        <v>41769</v>
      </c>
      <c r="CB10" s="31">
        <f t="shared" si="3"/>
        <v>41770</v>
      </c>
      <c r="CC10" s="31">
        <f t="shared" si="3"/>
        <v>41771</v>
      </c>
      <c r="CD10" s="31">
        <f t="shared" si="3"/>
        <v>41772</v>
      </c>
      <c r="CE10" s="31">
        <f t="shared" si="3"/>
        <v>41773</v>
      </c>
      <c r="CF10" s="31">
        <f t="shared" si="3"/>
        <v>41774</v>
      </c>
      <c r="CG10" s="31">
        <f t="shared" si="3"/>
        <v>41775</v>
      </c>
      <c r="CH10" s="31">
        <f t="shared" si="3"/>
        <v>41776</v>
      </c>
      <c r="CI10" s="31">
        <f t="shared" si="3"/>
        <v>41777</v>
      </c>
      <c r="CJ10" s="31">
        <f t="shared" si="3"/>
        <v>41778</v>
      </c>
      <c r="CK10" s="31">
        <f t="shared" si="3"/>
        <v>41779</v>
      </c>
      <c r="CL10" s="31">
        <f t="shared" si="3"/>
        <v>41780</v>
      </c>
      <c r="CM10" s="31">
        <f t="shared" si="3"/>
        <v>41781</v>
      </c>
      <c r="CN10" s="31">
        <f t="shared" si="3"/>
        <v>41782</v>
      </c>
      <c r="CO10" s="31">
        <f t="shared" si="3"/>
        <v>41783</v>
      </c>
      <c r="CP10" s="31">
        <f t="shared" si="3"/>
        <v>41784</v>
      </c>
      <c r="CQ10" s="31">
        <f t="shared" si="3"/>
        <v>41785</v>
      </c>
      <c r="CR10" s="31">
        <f t="shared" si="3"/>
        <v>41786</v>
      </c>
      <c r="CS10" s="31">
        <f t="shared" si="3"/>
        <v>41787</v>
      </c>
      <c r="CT10" s="31">
        <f t="shared" si="3"/>
        <v>41788</v>
      </c>
      <c r="CU10" s="31">
        <f t="shared" si="3"/>
        <v>41789</v>
      </c>
      <c r="CV10" s="31">
        <f t="shared" si="3"/>
        <v>41790</v>
      </c>
      <c r="CW10" s="31">
        <f t="shared" si="3"/>
        <v>41791</v>
      </c>
      <c r="CX10" s="31">
        <f t="shared" si="3"/>
        <v>41792</v>
      </c>
      <c r="CY10" s="31">
        <f t="shared" si="3"/>
        <v>41793</v>
      </c>
      <c r="CZ10" s="31">
        <f t="shared" si="3"/>
        <v>41794</v>
      </c>
      <c r="DA10" s="31">
        <f t="shared" si="3"/>
        <v>41795</v>
      </c>
      <c r="DB10" s="31">
        <f t="shared" si="3"/>
        <v>41796</v>
      </c>
      <c r="DC10" s="31">
        <f t="shared" si="3"/>
        <v>41797</v>
      </c>
      <c r="DD10" s="31">
        <f t="shared" si="3"/>
        <v>41798</v>
      </c>
      <c r="DE10" s="31">
        <f t="shared" si="3"/>
        <v>41799</v>
      </c>
      <c r="DF10" s="31">
        <f t="shared" si="3"/>
        <v>41800</v>
      </c>
      <c r="DG10" s="31">
        <f t="shared" si="3"/>
        <v>41801</v>
      </c>
      <c r="DH10" s="31">
        <f t="shared" si="3"/>
        <v>41802</v>
      </c>
      <c r="DI10" s="31">
        <f t="shared" si="3"/>
        <v>41803</v>
      </c>
      <c r="DJ10" s="31">
        <f t="shared" si="3"/>
        <v>41804</v>
      </c>
      <c r="DK10" s="31">
        <f t="shared" si="3"/>
        <v>41805</v>
      </c>
      <c r="DL10" s="31">
        <f t="shared" si="3"/>
        <v>41806</v>
      </c>
      <c r="DM10" s="31">
        <f t="shared" si="3"/>
        <v>41807</v>
      </c>
      <c r="DN10" s="31">
        <f t="shared" si="3"/>
        <v>41808</v>
      </c>
      <c r="DO10" s="31">
        <f t="shared" si="3"/>
        <v>41809</v>
      </c>
      <c r="DP10" s="31">
        <f t="shared" si="3"/>
        <v>41810</v>
      </c>
      <c r="DQ10" s="31">
        <f t="shared" si="3"/>
        <v>41811</v>
      </c>
      <c r="DR10" s="31">
        <f t="shared" si="3"/>
        <v>41812</v>
      </c>
      <c r="DS10" s="31">
        <f t="shared" si="3"/>
        <v>41813</v>
      </c>
      <c r="DT10" s="31">
        <f t="shared" si="3"/>
        <v>41814</v>
      </c>
      <c r="DU10" s="31">
        <f t="shared" si="3"/>
        <v>41815</v>
      </c>
      <c r="DV10" s="31">
        <f t="shared" si="3"/>
        <v>41816</v>
      </c>
      <c r="DW10" s="31">
        <f t="shared" si="3"/>
        <v>41817</v>
      </c>
      <c r="DX10" s="31">
        <f t="shared" si="3"/>
        <v>41818</v>
      </c>
      <c r="DY10" s="31">
        <f t="shared" si="3"/>
        <v>41819</v>
      </c>
      <c r="DZ10" s="31">
        <f t="shared" si="3"/>
        <v>41820</v>
      </c>
      <c r="EA10" s="31">
        <f t="shared" si="3"/>
        <v>41821</v>
      </c>
      <c r="EB10" s="31">
        <f t="shared" si="3"/>
        <v>41822</v>
      </c>
      <c r="EC10" s="31">
        <f t="shared" si="3"/>
        <v>41823</v>
      </c>
      <c r="ED10" s="31">
        <f t="shared" si="3"/>
        <v>41824</v>
      </c>
      <c r="EE10" s="31">
        <f t="shared" si="3"/>
        <v>41825</v>
      </c>
      <c r="EF10" s="31">
        <f t="shared" si="3"/>
        <v>41826</v>
      </c>
      <c r="EG10" s="31">
        <f t="shared" si="3"/>
        <v>41827</v>
      </c>
      <c r="EH10" s="31">
        <f t="shared" si="3"/>
        <v>41828</v>
      </c>
      <c r="EI10" s="31">
        <f t="shared" si="3"/>
        <v>41829</v>
      </c>
      <c r="EJ10" s="31">
        <f t="shared" si="3"/>
        <v>41830</v>
      </c>
      <c r="EK10" s="31">
        <f t="shared" si="3"/>
        <v>41831</v>
      </c>
      <c r="EL10" s="31">
        <f t="shared" si="3"/>
        <v>41832</v>
      </c>
      <c r="EM10" s="31">
        <f t="shared" si="3"/>
        <v>41833</v>
      </c>
      <c r="EN10" s="31">
        <f t="shared" si="3"/>
        <v>41834</v>
      </c>
      <c r="EO10" s="31">
        <f t="shared" si="3"/>
        <v>41835</v>
      </c>
      <c r="EP10" s="31">
        <f t="shared" si="3"/>
        <v>41836</v>
      </c>
      <c r="EQ10" s="31">
        <f t="shared" si="3"/>
        <v>41837</v>
      </c>
      <c r="ER10" s="31">
        <f t="shared" si="3"/>
        <v>41838</v>
      </c>
      <c r="ES10" s="31">
        <f t="shared" si="3"/>
        <v>41839</v>
      </c>
      <c r="ET10" s="31">
        <f t="shared" si="3"/>
        <v>41840</v>
      </c>
      <c r="EU10" s="31">
        <f t="shared" si="3"/>
        <v>41841</v>
      </c>
      <c r="EV10" s="31">
        <f t="shared" si="3"/>
        <v>41842</v>
      </c>
      <c r="EW10" s="31">
        <f t="shared" si="3"/>
        <v>41843</v>
      </c>
      <c r="EX10" s="31">
        <f t="shared" si="3"/>
        <v>41844</v>
      </c>
      <c r="EY10" s="31">
        <f t="shared" si="3"/>
        <v>41845</v>
      </c>
      <c r="EZ10" s="31">
        <f t="shared" si="3"/>
        <v>41846</v>
      </c>
      <c r="FA10" s="31">
        <f t="shared" si="3"/>
        <v>41847</v>
      </c>
      <c r="FB10" s="31">
        <f t="shared" si="3"/>
        <v>41848</v>
      </c>
      <c r="FC10" s="31">
        <f t="shared" si="3"/>
        <v>41849</v>
      </c>
      <c r="FD10" s="31">
        <f t="shared" si="3"/>
        <v>41850</v>
      </c>
      <c r="FE10" s="31">
        <f t="shared" si="3"/>
        <v>41851</v>
      </c>
      <c r="FF10" s="31">
        <f t="shared" si="3"/>
        <v>41852</v>
      </c>
      <c r="FG10" s="31">
        <f t="shared" si="3"/>
        <v>41853</v>
      </c>
      <c r="FH10" s="31">
        <f t="shared" si="3"/>
        <v>41854</v>
      </c>
      <c r="FI10" s="31">
        <f t="shared" si="3"/>
        <v>41855</v>
      </c>
      <c r="FJ10" s="31">
        <f t="shared" si="3"/>
        <v>41856</v>
      </c>
      <c r="FK10" s="31">
        <f t="shared" si="3"/>
        <v>41857</v>
      </c>
      <c r="FL10" s="31">
        <f t="shared" si="3"/>
        <v>41858</v>
      </c>
      <c r="FM10" s="31">
        <f t="shared" si="3"/>
        <v>41859</v>
      </c>
      <c r="FN10" s="31">
        <f t="shared" si="3"/>
        <v>41860</v>
      </c>
      <c r="FO10" s="31">
        <f t="shared" si="3"/>
        <v>41861</v>
      </c>
      <c r="FP10" s="31">
        <f t="shared" si="3"/>
        <v>41862</v>
      </c>
      <c r="FQ10" s="31">
        <f t="shared" si="3"/>
        <v>41863</v>
      </c>
      <c r="FR10" s="31">
        <f t="shared" si="3"/>
        <v>41864</v>
      </c>
      <c r="FS10" s="31">
        <f t="shared" si="3"/>
        <v>41865</v>
      </c>
      <c r="FT10" s="31">
        <f t="shared" si="3"/>
        <v>41866</v>
      </c>
      <c r="FU10" s="31">
        <f t="shared" si="3"/>
        <v>41867</v>
      </c>
      <c r="FV10" s="31">
        <f t="shared" si="3"/>
        <v>41868</v>
      </c>
      <c r="FW10" s="31">
        <f t="shared" si="3"/>
        <v>41869</v>
      </c>
      <c r="FX10" s="31">
        <f t="shared" si="3"/>
        <v>41870</v>
      </c>
      <c r="FY10" s="31">
        <f t="shared" si="3"/>
        <v>41871</v>
      </c>
      <c r="FZ10" s="31">
        <f t="shared" si="3"/>
        <v>41872</v>
      </c>
      <c r="GA10" s="31">
        <f t="shared" si="3"/>
        <v>41873</v>
      </c>
      <c r="GB10" s="31">
        <f t="shared" si="3"/>
        <v>41874</v>
      </c>
      <c r="GC10" s="31">
        <f t="shared" si="3"/>
        <v>41875</v>
      </c>
      <c r="GD10" s="31">
        <f t="shared" si="3"/>
        <v>41876</v>
      </c>
      <c r="GE10" s="31">
        <f t="shared" si="3"/>
        <v>41877</v>
      </c>
      <c r="GF10" s="31">
        <f t="shared" si="3"/>
        <v>41878</v>
      </c>
      <c r="GG10" s="31">
        <f t="shared" si="3"/>
        <v>41879</v>
      </c>
      <c r="GH10" s="31">
        <f t="shared" si="3"/>
        <v>41880</v>
      </c>
      <c r="GI10" s="31">
        <f t="shared" si="3"/>
        <v>41881</v>
      </c>
      <c r="GJ10" s="13"/>
      <c r="GK10" s="13"/>
      <c r="GL10" s="13"/>
      <c r="GM10" s="13"/>
      <c r="GN10" s="13"/>
      <c r="GO10" s="13"/>
      <c r="GP10" s="13"/>
      <c r="GQ10" s="13"/>
      <c r="GR10" s="13"/>
      <c r="GS10" s="13"/>
    </row>
    <row r="11" ht="16.5" customHeight="1">
      <c r="A11" s="32"/>
      <c r="B11" s="33" t="s">
        <v>13</v>
      </c>
      <c r="C11" s="33" t="s">
        <v>14</v>
      </c>
      <c r="D11" s="34">
        <f>MIN(D12:D18)</f>
        <v>41701</v>
      </c>
      <c r="E11" s="35">
        <f>NETWORKDAYS(D11,F11,Holidays)</f>
        <v>12</v>
      </c>
      <c r="F11" s="34">
        <f>MAX(F12:F18)</f>
        <v>41717</v>
      </c>
      <c r="G11" s="36">
        <f>SUMPRODUCT(G12:G14,E12:E14)/SUM(E12:E14)</f>
        <v>0.7142857143</v>
      </c>
      <c r="H11" s="34">
        <f t="shared" si="4"/>
        <v>17</v>
      </c>
      <c r="I11" s="37">
        <f t="shared" ref="I11:J11" si="5">SUM(I12:I18)</f>
        <v>8</v>
      </c>
      <c r="J11" s="38">
        <f t="shared" si="5"/>
        <v>9</v>
      </c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</row>
    <row r="12">
      <c r="A12" s="42"/>
      <c r="B12" s="43" t="s">
        <v>15</v>
      </c>
      <c r="C12" s="44"/>
      <c r="D12" s="45"/>
      <c r="E12" s="46"/>
      <c r="F12" s="47" t="str">
        <f>IF(E12&gt;0,WORKDAY(D12,E12-1,Holidays), "")</f>
        <v/>
      </c>
      <c r="G12" s="48"/>
      <c r="H12" s="49" t="str">
        <f t="shared" ref="H12:H18" si="6">IF(ISNUMBER(F12),F12-D12+1,"")</f>
        <v/>
      </c>
      <c r="I12" s="50" t="str">
        <f t="shared" ref="I12:I18" si="7">IF(ISNUMBER(E12),ROUNDDOWN(E12*G12),"")</f>
        <v/>
      </c>
      <c r="J12" s="51" t="str">
        <f t="shared" ref="J12:J18" si="8">IF(ISNUMBER(E12),E12-I12,"")</f>
        <v/>
      </c>
      <c r="K12" s="52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</row>
    <row r="13">
      <c r="A13" s="55"/>
      <c r="B13" s="56" t="s">
        <v>16</v>
      </c>
      <c r="C13" s="57" t="s">
        <v>14</v>
      </c>
      <c r="D13" s="58">
        <v>41701.0</v>
      </c>
      <c r="E13" s="59">
        <v>3.0</v>
      </c>
      <c r="F13" s="60">
        <f>IF(E13&gt;0,WORKDAY(D13,E13-1,Holidays), "")</f>
        <v>41704</v>
      </c>
      <c r="G13" s="61">
        <v>1.0</v>
      </c>
      <c r="H13" s="60">
        <f t="shared" si="6"/>
        <v>4</v>
      </c>
      <c r="I13" s="50">
        <f t="shared" si="7"/>
        <v>3</v>
      </c>
      <c r="J13" s="51">
        <f t="shared" si="8"/>
        <v>0</v>
      </c>
      <c r="K13" s="52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  <c r="GD13" s="62"/>
      <c r="GE13" s="62"/>
      <c r="GF13" s="62"/>
      <c r="GG13" s="62"/>
      <c r="GH13" s="62"/>
      <c r="GI13" s="62"/>
      <c r="GJ13" s="62"/>
      <c r="GK13" s="62"/>
      <c r="GL13" s="62"/>
      <c r="GM13" s="62"/>
      <c r="GN13" s="62"/>
      <c r="GO13" s="62"/>
      <c r="GP13" s="62"/>
      <c r="GQ13" s="62"/>
      <c r="GR13" s="62"/>
      <c r="GS13" s="62"/>
    </row>
    <row r="14">
      <c r="A14" s="55"/>
      <c r="B14" s="56" t="s">
        <v>17</v>
      </c>
      <c r="C14" s="57" t="s">
        <v>14</v>
      </c>
      <c r="D14" s="58">
        <v>41704.0</v>
      </c>
      <c r="E14" s="59">
        <v>4.0</v>
      </c>
      <c r="F14" s="60">
        <f>IF(E14&gt;0,WORKDAY(D14,E14-1,Holidays), "")</f>
        <v>41709</v>
      </c>
      <c r="G14" s="61">
        <v>0.5</v>
      </c>
      <c r="H14" s="60">
        <f t="shared" si="6"/>
        <v>6</v>
      </c>
      <c r="I14" s="50">
        <f t="shared" si="7"/>
        <v>2</v>
      </c>
      <c r="J14" s="51">
        <f t="shared" si="8"/>
        <v>2</v>
      </c>
      <c r="K14" s="52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</row>
    <row r="15">
      <c r="A15" s="42"/>
      <c r="B15" s="43" t="s">
        <v>15</v>
      </c>
      <c r="C15" s="44" t="s">
        <v>14</v>
      </c>
      <c r="D15" s="45">
        <v>41704.0</v>
      </c>
      <c r="E15" s="46">
        <v>10.0</v>
      </c>
      <c r="F15" s="47">
        <f>IF(E15&gt;0,WORKDAY(D15,E15-1,Holidays), "")</f>
        <v>41717</v>
      </c>
      <c r="G15" s="48">
        <v>0.33</v>
      </c>
      <c r="H15" s="60">
        <f t="shared" si="6"/>
        <v>14</v>
      </c>
      <c r="I15" s="50">
        <f t="shared" si="7"/>
        <v>3</v>
      </c>
      <c r="J15" s="51">
        <f t="shared" si="8"/>
        <v>7</v>
      </c>
      <c r="K15" s="63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  <c r="FY15" s="54"/>
      <c r="FZ15" s="54"/>
      <c r="GA15" s="54"/>
      <c r="GB15" s="54"/>
      <c r="GC15" s="54"/>
      <c r="GD15" s="54"/>
      <c r="GE15" s="54"/>
      <c r="GF15" s="54"/>
      <c r="GG15" s="54"/>
      <c r="GH15" s="54"/>
      <c r="GI15" s="54"/>
      <c r="GJ15" s="54"/>
      <c r="GK15" s="54"/>
      <c r="GL15" s="54"/>
      <c r="GM15" s="54"/>
      <c r="GN15" s="54"/>
      <c r="GO15" s="54"/>
      <c r="GP15" s="54"/>
      <c r="GQ15" s="54"/>
      <c r="GR15" s="54"/>
      <c r="GS15" s="54"/>
    </row>
    <row r="16">
      <c r="A16" s="55"/>
      <c r="B16" s="56" t="s">
        <v>16</v>
      </c>
      <c r="C16" s="57"/>
      <c r="D16" s="58"/>
      <c r="E16" s="59"/>
      <c r="F16" s="60" t="str">
        <f>IF(E16&gt;0,WORKDAY(D16,E16-1,Holidays), "")</f>
        <v/>
      </c>
      <c r="G16" s="61"/>
      <c r="H16" s="49" t="str">
        <f t="shared" si="6"/>
        <v/>
      </c>
      <c r="I16" s="50" t="str">
        <f t="shared" si="7"/>
        <v/>
      </c>
      <c r="J16" s="51" t="str">
        <f t="shared" si="8"/>
        <v/>
      </c>
      <c r="K16" s="65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</row>
    <row r="17">
      <c r="A17" s="55"/>
      <c r="B17" s="56" t="s">
        <v>16</v>
      </c>
      <c r="C17" s="57"/>
      <c r="D17" s="58"/>
      <c r="E17" s="59"/>
      <c r="F17" s="60" t="str">
        <f>IF(E17&gt;0,WORKDAY(D17,E17-1,Holidays), "")</f>
        <v/>
      </c>
      <c r="G17" s="61"/>
      <c r="H17" s="49" t="str">
        <f t="shared" si="6"/>
        <v/>
      </c>
      <c r="I17" s="50" t="str">
        <f t="shared" si="7"/>
        <v/>
      </c>
      <c r="J17" s="51" t="str">
        <f t="shared" si="8"/>
        <v/>
      </c>
      <c r="K17" s="65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</row>
    <row r="18">
      <c r="A18" s="42"/>
      <c r="B18" s="43" t="s">
        <v>18</v>
      </c>
      <c r="C18" s="44"/>
      <c r="D18" s="45">
        <v>41715.0</v>
      </c>
      <c r="E18" s="46"/>
      <c r="F18" s="47" t="str">
        <f>IF(E18&gt;0,WORKDAY(D18,E18-1,Holidays), "")</f>
        <v/>
      </c>
      <c r="G18" s="48"/>
      <c r="H18" s="66" t="str">
        <f t="shared" si="6"/>
        <v/>
      </c>
      <c r="I18" s="50" t="str">
        <f t="shared" si="7"/>
        <v/>
      </c>
      <c r="J18" s="51" t="str">
        <f t="shared" si="8"/>
        <v/>
      </c>
      <c r="K18" s="65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</row>
    <row r="19">
      <c r="A19" s="55"/>
      <c r="B19" s="56"/>
      <c r="C19" s="57"/>
      <c r="D19" s="60"/>
      <c r="E19" s="49"/>
      <c r="F19" s="60"/>
      <c r="G19" s="67"/>
      <c r="H19" s="49"/>
      <c r="I19" s="50"/>
      <c r="J19" s="51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</row>
    <row r="20">
      <c r="A20" s="55"/>
      <c r="B20" s="56"/>
      <c r="C20" s="57"/>
      <c r="D20" s="60"/>
      <c r="E20" s="49"/>
      <c r="F20" s="60"/>
      <c r="G20" s="67"/>
      <c r="H20" s="49"/>
      <c r="I20" s="50"/>
      <c r="J20" s="51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</row>
    <row r="21">
      <c r="A21" s="42"/>
      <c r="B21" s="43"/>
      <c r="C21" s="44"/>
      <c r="D21" s="47"/>
      <c r="E21" s="66"/>
      <c r="F21" s="47"/>
      <c r="G21" s="68"/>
      <c r="H21" s="49"/>
      <c r="I21" s="50"/>
      <c r="J21" s="51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</row>
    <row r="22">
      <c r="A22" s="55"/>
      <c r="B22" s="56"/>
      <c r="C22" s="57"/>
      <c r="D22" s="60"/>
      <c r="E22" s="49"/>
      <c r="F22" s="60"/>
      <c r="G22" s="67"/>
      <c r="H22" s="49"/>
      <c r="I22" s="50"/>
      <c r="J22" s="51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62"/>
      <c r="GB22" s="62"/>
      <c r="GC22" s="62"/>
      <c r="GD22" s="62"/>
      <c r="GE22" s="62"/>
      <c r="GF22" s="62"/>
      <c r="GG22" s="62"/>
      <c r="GH22" s="62"/>
      <c r="GI22" s="62"/>
      <c r="GJ22" s="62"/>
      <c r="GK22" s="62"/>
      <c r="GL22" s="62"/>
      <c r="GM22" s="62"/>
      <c r="GN22" s="62"/>
      <c r="GO22" s="62"/>
      <c r="GP22" s="62"/>
      <c r="GQ22" s="62"/>
      <c r="GR22" s="62"/>
      <c r="GS22" s="62"/>
    </row>
    <row r="23">
      <c r="A23" s="69"/>
      <c r="B23" s="56"/>
      <c r="C23" s="57"/>
      <c r="D23" s="60"/>
      <c r="E23" s="49"/>
      <c r="F23" s="60"/>
      <c r="G23" s="67"/>
      <c r="H23" s="49"/>
      <c r="I23" s="50"/>
      <c r="J23" s="51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2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2"/>
      <c r="GA23" s="62"/>
      <c r="GB23" s="62"/>
      <c r="GC23" s="62"/>
      <c r="GD23" s="62"/>
      <c r="GE23" s="62"/>
      <c r="GF23" s="62"/>
      <c r="GG23" s="62"/>
      <c r="GH23" s="62"/>
      <c r="GI23" s="62"/>
      <c r="GJ23" s="62"/>
      <c r="GK23" s="62"/>
      <c r="GL23" s="62"/>
      <c r="GM23" s="62"/>
      <c r="GN23" s="62"/>
      <c r="GO23" s="62"/>
      <c r="GP23" s="62"/>
      <c r="GQ23" s="62"/>
      <c r="GR23" s="62"/>
      <c r="GS23" s="62"/>
    </row>
    <row r="24" ht="16.5" customHeight="1">
      <c r="A24" s="70"/>
      <c r="B24" s="71" t="s">
        <v>13</v>
      </c>
      <c r="C24" s="71" t="s">
        <v>14</v>
      </c>
      <c r="D24" s="34">
        <f>MIN(D25:D27)</f>
        <v>41701</v>
      </c>
      <c r="E24" s="35">
        <f>NETWORKDAYS(D24,F24,Holidays)</f>
        <v>7</v>
      </c>
      <c r="F24" s="34">
        <f>MAX(F25:F27)</f>
        <v>41710</v>
      </c>
      <c r="G24" s="72">
        <f>SUMPRODUCT(G25:G27,E25:E27)/SUM(E25:E27)</f>
        <v>0.59375</v>
      </c>
      <c r="H24" s="34">
        <f>F24-D24+1</f>
        <v>10</v>
      </c>
      <c r="I24" s="37">
        <f t="shared" ref="I24:J24" si="9">SUM(I25:I27)</f>
        <v>4</v>
      </c>
      <c r="J24" s="38">
        <f t="shared" si="9"/>
        <v>4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  <c r="FB24" s="73"/>
      <c r="FC24" s="73"/>
      <c r="FD24" s="73"/>
      <c r="FE24" s="73"/>
      <c r="FF24" s="73"/>
      <c r="FG24" s="73"/>
      <c r="FH24" s="73"/>
      <c r="FI24" s="73"/>
      <c r="FJ24" s="73"/>
      <c r="FK24" s="73"/>
      <c r="FL24" s="73"/>
      <c r="FM24" s="73"/>
      <c r="FN24" s="73"/>
      <c r="FO24" s="73"/>
      <c r="FP24" s="73"/>
      <c r="FQ24" s="73"/>
      <c r="FR24" s="73"/>
      <c r="FS24" s="73"/>
      <c r="FT24" s="73"/>
      <c r="FU24" s="73"/>
      <c r="FV24" s="73"/>
      <c r="FW24" s="73"/>
      <c r="FX24" s="73"/>
      <c r="FY24" s="73"/>
      <c r="FZ24" s="73"/>
      <c r="GA24" s="73"/>
      <c r="GB24" s="73"/>
      <c r="GC24" s="73"/>
      <c r="GD24" s="73"/>
      <c r="GE24" s="73"/>
      <c r="GF24" s="73"/>
      <c r="GG24" s="73"/>
      <c r="GH24" s="73"/>
      <c r="GI24" s="73"/>
      <c r="GJ24" s="73"/>
      <c r="GK24" s="73"/>
      <c r="GL24" s="73"/>
      <c r="GM24" s="73"/>
      <c r="GN24" s="73"/>
      <c r="GO24" s="73"/>
      <c r="GP24" s="73"/>
      <c r="GQ24" s="73"/>
      <c r="GR24" s="73"/>
      <c r="GS24" s="73"/>
    </row>
    <row r="25">
      <c r="A25" s="42"/>
      <c r="B25" s="43" t="s">
        <v>19</v>
      </c>
      <c r="C25" s="44" t="s">
        <v>14</v>
      </c>
      <c r="D25" s="45">
        <v>41708.0</v>
      </c>
      <c r="E25" s="46"/>
      <c r="F25" s="47" t="str">
        <f>IF(E25&gt;0,WORKDAY(D25,E25-1,Holidays), "")</f>
        <v/>
      </c>
      <c r="G25" s="48"/>
      <c r="H25" s="49" t="str">
        <f t="shared" ref="H25:H27" si="10">IF(ISNUMBER(F25),F25-D25+1,"")</f>
        <v/>
      </c>
      <c r="I25" s="50" t="str">
        <f t="shared" ref="I25:I27" si="11">IF(ISNUMBER(E25),ROUNDDOWN(E25*G25),"")</f>
        <v/>
      </c>
      <c r="J25" s="51" t="str">
        <f t="shared" ref="J25:J27" si="12">IF(ISNUMBER(E25),E25-I25,"")</f>
        <v/>
      </c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54"/>
      <c r="FV25" s="54"/>
      <c r="FW25" s="54"/>
      <c r="FX25" s="54"/>
      <c r="FY25" s="54"/>
      <c r="FZ25" s="54"/>
      <c r="GA25" s="54"/>
      <c r="GB25" s="54"/>
      <c r="GC25" s="54"/>
      <c r="GD25" s="54"/>
      <c r="GE25" s="54"/>
      <c r="GF25" s="54"/>
      <c r="GG25" s="54"/>
      <c r="GH25" s="54"/>
      <c r="GI25" s="54"/>
      <c r="GJ25" s="54"/>
      <c r="GK25" s="54"/>
      <c r="GL25" s="54"/>
      <c r="GM25" s="54"/>
      <c r="GN25" s="54"/>
      <c r="GO25" s="54"/>
      <c r="GP25" s="54"/>
      <c r="GQ25" s="54"/>
      <c r="GR25" s="54"/>
      <c r="GS25" s="54"/>
    </row>
    <row r="26">
      <c r="A26" s="55"/>
      <c r="B26" s="56" t="s">
        <v>16</v>
      </c>
      <c r="C26" s="57" t="s">
        <v>14</v>
      </c>
      <c r="D26" s="58">
        <v>41701.0</v>
      </c>
      <c r="E26" s="59">
        <v>3.0</v>
      </c>
      <c r="F26" s="60">
        <f>IF(E26&gt;0,WORKDAY(D26,E26-1,Holidays), "")</f>
        <v>41704</v>
      </c>
      <c r="G26" s="61">
        <v>0.75</v>
      </c>
      <c r="H26" s="60">
        <f t="shared" si="10"/>
        <v>4</v>
      </c>
      <c r="I26" s="50">
        <f t="shared" si="11"/>
        <v>2</v>
      </c>
      <c r="J26" s="51">
        <f t="shared" si="12"/>
        <v>1</v>
      </c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62"/>
      <c r="GB26" s="62"/>
      <c r="GC26" s="62"/>
      <c r="GD26" s="62"/>
      <c r="GE26" s="62"/>
      <c r="GF26" s="62"/>
      <c r="GG26" s="62"/>
      <c r="GH26" s="62"/>
      <c r="GI26" s="62"/>
      <c r="GJ26" s="62"/>
      <c r="GK26" s="62"/>
      <c r="GL26" s="62"/>
      <c r="GM26" s="62"/>
      <c r="GN26" s="62"/>
      <c r="GO26" s="62"/>
      <c r="GP26" s="62"/>
      <c r="GQ26" s="62"/>
      <c r="GR26" s="62"/>
      <c r="GS26" s="62"/>
    </row>
    <row r="27">
      <c r="A27" s="55"/>
      <c r="B27" s="56" t="s">
        <v>17</v>
      </c>
      <c r="C27" s="57" t="s">
        <v>14</v>
      </c>
      <c r="D27" s="58">
        <v>41704.0</v>
      </c>
      <c r="E27" s="59">
        <v>5.0</v>
      </c>
      <c r="F27" s="60">
        <f>IF(E27&gt;0,WORKDAY(D27,E27-1,Holidays), "")</f>
        <v>41710</v>
      </c>
      <c r="G27" s="61">
        <v>0.5</v>
      </c>
      <c r="H27" s="60">
        <f t="shared" si="10"/>
        <v>7</v>
      </c>
      <c r="I27" s="50">
        <f t="shared" si="11"/>
        <v>2</v>
      </c>
      <c r="J27" s="51">
        <f t="shared" si="12"/>
        <v>3</v>
      </c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2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FL27" s="62"/>
      <c r="FM27" s="62"/>
      <c r="FN27" s="62"/>
      <c r="FO27" s="62"/>
      <c r="FP27" s="62"/>
      <c r="FQ27" s="62"/>
      <c r="FR27" s="62"/>
      <c r="FS27" s="62"/>
      <c r="FT27" s="62"/>
      <c r="FU27" s="62"/>
      <c r="FV27" s="62"/>
      <c r="FW27" s="62"/>
      <c r="FX27" s="62"/>
      <c r="FY27" s="62"/>
      <c r="FZ27" s="62"/>
      <c r="GA27" s="62"/>
      <c r="GB27" s="62"/>
      <c r="GC27" s="62"/>
      <c r="GD27" s="62"/>
      <c r="GE27" s="62"/>
      <c r="GF27" s="62"/>
      <c r="GG27" s="62"/>
      <c r="GH27" s="62"/>
      <c r="GI27" s="62"/>
      <c r="GJ27" s="62"/>
      <c r="GK27" s="62"/>
      <c r="GL27" s="62"/>
      <c r="GM27" s="62"/>
      <c r="GN27" s="62"/>
      <c r="GO27" s="62"/>
      <c r="GP27" s="62"/>
      <c r="GQ27" s="62"/>
      <c r="GR27" s="62"/>
      <c r="GS27" s="62"/>
    </row>
    <row r="28">
      <c r="A28" s="55"/>
      <c r="B28" s="56"/>
      <c r="C28" s="57"/>
      <c r="D28" s="60"/>
      <c r="E28" s="49"/>
      <c r="F28" s="60"/>
      <c r="G28" s="67"/>
      <c r="H28" s="49"/>
      <c r="I28" s="50"/>
      <c r="J28" s="51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  <c r="GH28" s="62"/>
      <c r="GI28" s="62"/>
      <c r="GJ28" s="62"/>
      <c r="GK28" s="62"/>
      <c r="GL28" s="62"/>
      <c r="GM28" s="62"/>
      <c r="GN28" s="62"/>
      <c r="GO28" s="62"/>
      <c r="GP28" s="62"/>
      <c r="GQ28" s="62"/>
      <c r="GR28" s="62"/>
      <c r="GS28" s="62"/>
    </row>
    <row r="29">
      <c r="A29" s="55"/>
      <c r="B29" s="56"/>
      <c r="C29" s="57"/>
      <c r="D29" s="60"/>
      <c r="E29" s="49"/>
      <c r="F29" s="60"/>
      <c r="G29" s="67"/>
      <c r="H29" s="49"/>
      <c r="I29" s="50"/>
      <c r="J29" s="51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FL29" s="62"/>
      <c r="FM29" s="62"/>
      <c r="FN29" s="62"/>
      <c r="FO29" s="62"/>
      <c r="FP29" s="62"/>
      <c r="FQ29" s="62"/>
      <c r="FR29" s="62"/>
      <c r="FS29" s="62"/>
      <c r="FT29" s="62"/>
      <c r="FU29" s="62"/>
      <c r="FV29" s="62"/>
      <c r="FW29" s="62"/>
      <c r="FX29" s="62"/>
      <c r="FY29" s="62"/>
      <c r="FZ29" s="62"/>
      <c r="GA29" s="62"/>
      <c r="GB29" s="62"/>
      <c r="GC29" s="62"/>
      <c r="GD29" s="62"/>
      <c r="GE29" s="62"/>
      <c r="GF29" s="62"/>
      <c r="GG29" s="62"/>
      <c r="GH29" s="62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</row>
    <row r="30">
      <c r="A30" s="69"/>
      <c r="B30" s="56"/>
      <c r="C30" s="57"/>
      <c r="D30" s="60"/>
      <c r="E30" s="49"/>
      <c r="F30" s="60"/>
      <c r="G30" s="67"/>
      <c r="H30" s="49"/>
      <c r="I30" s="50"/>
      <c r="J30" s="51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62"/>
      <c r="EX30" s="62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FO30" s="62"/>
      <c r="FP30" s="62"/>
      <c r="FQ30" s="62"/>
      <c r="FR30" s="62"/>
      <c r="FS30" s="62"/>
      <c r="FT30" s="62"/>
      <c r="FU30" s="62"/>
      <c r="FV30" s="62"/>
      <c r="FW30" s="62"/>
      <c r="FX30" s="62"/>
      <c r="FY30" s="62"/>
      <c r="FZ30" s="62"/>
      <c r="GA30" s="62"/>
      <c r="GB30" s="62"/>
      <c r="GC30" s="62"/>
      <c r="GD30" s="62"/>
      <c r="GE30" s="62"/>
      <c r="GF30" s="62"/>
      <c r="GG30" s="62"/>
      <c r="GH30" s="62"/>
      <c r="GI30" s="62"/>
      <c r="GJ30" s="62"/>
      <c r="GK30" s="62"/>
      <c r="GL30" s="62"/>
      <c r="GM30" s="62"/>
      <c r="GN30" s="62"/>
      <c r="GO30" s="62"/>
      <c r="GP30" s="62"/>
      <c r="GQ30" s="62"/>
      <c r="GR30" s="62"/>
      <c r="GS30" s="62"/>
    </row>
    <row r="31" ht="16.5" customHeight="1">
      <c r="A31" s="70"/>
      <c r="B31" s="71" t="s">
        <v>13</v>
      </c>
      <c r="C31" s="71" t="s">
        <v>14</v>
      </c>
      <c r="D31" s="34">
        <f>MIN(D32:D34)</f>
        <v>41701</v>
      </c>
      <c r="E31" s="35">
        <f>NETWORKDAYS(D31,F31,Holidays)</f>
        <v>5</v>
      </c>
      <c r="F31" s="34">
        <f>MAX(F32:F34)</f>
        <v>41708</v>
      </c>
      <c r="G31" s="72">
        <f>IF(SUM(E32:E34),SUMPRODUCT(G32:G34,E32:E34)/SUM(E32:E34),"")</f>
        <v>0.6428571429</v>
      </c>
      <c r="H31" s="34">
        <f>F31-D31+1</f>
        <v>8</v>
      </c>
      <c r="I31" s="37">
        <f t="shared" ref="I31:J31" si="13">SUM(I32:I34)</f>
        <v>4</v>
      </c>
      <c r="J31" s="38">
        <f t="shared" si="13"/>
        <v>3</v>
      </c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62"/>
      <c r="EX31" s="62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  <c r="FL31" s="62"/>
      <c r="FM31" s="62"/>
      <c r="FN31" s="62"/>
      <c r="FO31" s="62"/>
      <c r="FP31" s="62"/>
      <c r="FQ31" s="62"/>
      <c r="FR31" s="62"/>
      <c r="FS31" s="62"/>
      <c r="FT31" s="62"/>
      <c r="FU31" s="62"/>
      <c r="FV31" s="62"/>
      <c r="FW31" s="62"/>
      <c r="FX31" s="62"/>
      <c r="FY31" s="62"/>
      <c r="FZ31" s="62"/>
      <c r="GA31" s="62"/>
      <c r="GB31" s="62"/>
      <c r="GC31" s="62"/>
      <c r="GD31" s="62"/>
      <c r="GE31" s="62"/>
      <c r="GF31" s="62"/>
      <c r="GG31" s="62"/>
      <c r="GH31" s="62"/>
      <c r="GI31" s="62"/>
      <c r="GJ31" s="62"/>
      <c r="GK31" s="62"/>
      <c r="GL31" s="62"/>
      <c r="GM31" s="62"/>
      <c r="GN31" s="62"/>
      <c r="GO31" s="62"/>
      <c r="GP31" s="62"/>
      <c r="GQ31" s="62"/>
      <c r="GR31" s="62"/>
      <c r="GS31" s="62"/>
    </row>
    <row r="32">
      <c r="A32" s="42"/>
      <c r="B32" s="43" t="s">
        <v>19</v>
      </c>
      <c r="C32" s="44" t="s">
        <v>14</v>
      </c>
      <c r="D32" s="45">
        <v>41708.0</v>
      </c>
      <c r="E32" s="49" t="str">
        <f>IF(AND(D32&gt;0,F32&gt;0),NETWORKDAYS(D32,F32,Holidays),"")</f>
        <v/>
      </c>
      <c r="F32" s="45"/>
      <c r="G32" s="48"/>
      <c r="H32" s="49" t="str">
        <f t="shared" ref="H32:H34" si="14">IF(ISNUMBER(F32),F32-D32+1,"")</f>
        <v/>
      </c>
      <c r="I32" s="50" t="str">
        <f t="shared" ref="I32:I34" si="15">IF(ISNUMBER(E32),ROUNDDOWN(E32*G32),"")</f>
        <v/>
      </c>
      <c r="J32" s="51" t="str">
        <f t="shared" ref="J32:J34" si="16">IF(ISNUMBER(E32),E32-I32,"")</f>
        <v/>
      </c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62"/>
      <c r="DS32" s="62"/>
      <c r="DT32" s="62"/>
      <c r="DU32" s="62"/>
      <c r="DV32" s="62"/>
      <c r="DW32" s="62"/>
      <c r="DX32" s="62"/>
      <c r="DY32" s="62"/>
      <c r="DZ32" s="62"/>
      <c r="EA32" s="62"/>
      <c r="EB32" s="62"/>
      <c r="EC32" s="62"/>
      <c r="ED32" s="62"/>
      <c r="EE32" s="62"/>
      <c r="EF32" s="62"/>
      <c r="EG32" s="62"/>
      <c r="EH32" s="62"/>
      <c r="EI32" s="62"/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62"/>
      <c r="EX32" s="62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FO32" s="62"/>
      <c r="FP32" s="62"/>
      <c r="FQ32" s="62"/>
      <c r="FR32" s="62"/>
      <c r="FS32" s="62"/>
      <c r="FT32" s="62"/>
      <c r="FU32" s="62"/>
      <c r="FV32" s="62"/>
      <c r="FW32" s="62"/>
      <c r="FX32" s="62"/>
      <c r="FY32" s="62"/>
      <c r="FZ32" s="62"/>
      <c r="GA32" s="62"/>
      <c r="GB32" s="62"/>
      <c r="GC32" s="62"/>
      <c r="GD32" s="62"/>
      <c r="GE32" s="62"/>
      <c r="GF32" s="62"/>
      <c r="GG32" s="62"/>
      <c r="GH32" s="62"/>
      <c r="GI32" s="62"/>
      <c r="GJ32" s="62"/>
      <c r="GK32" s="62"/>
      <c r="GL32" s="62"/>
      <c r="GM32" s="62"/>
      <c r="GN32" s="62"/>
      <c r="GO32" s="62"/>
      <c r="GP32" s="62"/>
      <c r="GQ32" s="62"/>
      <c r="GR32" s="62"/>
      <c r="GS32" s="62"/>
    </row>
    <row r="33">
      <c r="A33" s="55"/>
      <c r="B33" s="56" t="s">
        <v>16</v>
      </c>
      <c r="C33" s="57" t="s">
        <v>14</v>
      </c>
      <c r="D33" s="58">
        <v>41701.0</v>
      </c>
      <c r="E33" s="49">
        <f>IF(AND(D33&gt;0,F33&gt;0),NETWORKDAYS(D33,F33,Holidays),"")</f>
        <v>4</v>
      </c>
      <c r="F33" s="58">
        <v>41705.0</v>
      </c>
      <c r="G33" s="61">
        <v>0.75</v>
      </c>
      <c r="H33" s="60">
        <f t="shared" si="14"/>
        <v>5</v>
      </c>
      <c r="I33" s="50">
        <f t="shared" si="15"/>
        <v>3</v>
      </c>
      <c r="J33" s="51">
        <f t="shared" si="16"/>
        <v>1</v>
      </c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  <c r="DO33" s="62"/>
      <c r="DP33" s="62"/>
      <c r="DQ33" s="62"/>
      <c r="DR33" s="62"/>
      <c r="DS33" s="62"/>
      <c r="DT33" s="62"/>
      <c r="DU33" s="62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  <c r="EI33" s="62"/>
      <c r="EJ33" s="62"/>
      <c r="EK33" s="62"/>
      <c r="EL33" s="62"/>
      <c r="EM33" s="62"/>
      <c r="EN33" s="62"/>
      <c r="EO33" s="62"/>
      <c r="EP33" s="62"/>
      <c r="EQ33" s="62"/>
      <c r="ER33" s="62"/>
      <c r="ES33" s="62"/>
      <c r="ET33" s="62"/>
      <c r="EU33" s="62"/>
      <c r="EV33" s="62"/>
      <c r="EW33" s="62"/>
      <c r="EX33" s="62"/>
      <c r="EY33" s="62"/>
      <c r="EZ33" s="62"/>
      <c r="FA33" s="62"/>
      <c r="FB33" s="62"/>
      <c r="FC33" s="62"/>
      <c r="FD33" s="62"/>
      <c r="FE33" s="62"/>
      <c r="FF33" s="62"/>
      <c r="FG33" s="62"/>
      <c r="FH33" s="62"/>
      <c r="FI33" s="62"/>
      <c r="FJ33" s="62"/>
      <c r="FK33" s="62"/>
      <c r="FL33" s="62"/>
      <c r="FM33" s="62"/>
      <c r="FN33" s="62"/>
      <c r="FO33" s="62"/>
      <c r="FP33" s="62"/>
      <c r="FQ33" s="62"/>
      <c r="FR33" s="62"/>
      <c r="FS33" s="62"/>
      <c r="FT33" s="62"/>
      <c r="FU33" s="62"/>
      <c r="FV33" s="62"/>
      <c r="FW33" s="62"/>
      <c r="FX33" s="62"/>
      <c r="FY33" s="62"/>
      <c r="FZ33" s="62"/>
      <c r="GA33" s="62"/>
      <c r="GB33" s="62"/>
      <c r="GC33" s="62"/>
      <c r="GD33" s="62"/>
      <c r="GE33" s="62"/>
      <c r="GF33" s="62"/>
      <c r="GG33" s="62"/>
      <c r="GH33" s="62"/>
      <c r="GI33" s="62"/>
      <c r="GJ33" s="62"/>
      <c r="GK33" s="62"/>
      <c r="GL33" s="62"/>
      <c r="GM33" s="62"/>
      <c r="GN33" s="62"/>
      <c r="GO33" s="62"/>
      <c r="GP33" s="62"/>
      <c r="GQ33" s="62"/>
      <c r="GR33" s="62"/>
      <c r="GS33" s="62"/>
    </row>
    <row r="34">
      <c r="A34" s="55"/>
      <c r="B34" s="56" t="s">
        <v>17</v>
      </c>
      <c r="C34" s="57" t="s">
        <v>14</v>
      </c>
      <c r="D34" s="58">
        <v>41704.0</v>
      </c>
      <c r="E34" s="49">
        <f>IF(AND(D34&gt;0,F34&gt;0),NETWORKDAYS(D34,F34,Holidays),"")</f>
        <v>3</v>
      </c>
      <c r="F34" s="58">
        <v>41708.0</v>
      </c>
      <c r="G34" s="61">
        <v>0.5</v>
      </c>
      <c r="H34" s="60">
        <f t="shared" si="14"/>
        <v>5</v>
      </c>
      <c r="I34" s="50">
        <f t="shared" si="15"/>
        <v>1</v>
      </c>
      <c r="J34" s="51">
        <f t="shared" si="16"/>
        <v>2</v>
      </c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62"/>
      <c r="EX34" s="62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62"/>
      <c r="FP34" s="62"/>
      <c r="FQ34" s="62"/>
      <c r="FR34" s="62"/>
      <c r="FS34" s="62"/>
      <c r="FT34" s="62"/>
      <c r="FU34" s="62"/>
      <c r="FV34" s="62"/>
      <c r="FW34" s="62"/>
      <c r="FX34" s="62"/>
      <c r="FY34" s="62"/>
      <c r="FZ34" s="62"/>
      <c r="GA34" s="62"/>
      <c r="GB34" s="62"/>
      <c r="GC34" s="62"/>
      <c r="GD34" s="62"/>
      <c r="GE34" s="62"/>
      <c r="GF34" s="62"/>
      <c r="GG34" s="62"/>
      <c r="GH34" s="62"/>
      <c r="GI34" s="62"/>
      <c r="GJ34" s="62"/>
      <c r="GK34" s="62"/>
      <c r="GL34" s="62"/>
      <c r="GM34" s="62"/>
      <c r="GN34" s="62"/>
      <c r="GO34" s="62"/>
      <c r="GP34" s="62"/>
      <c r="GQ34" s="62"/>
      <c r="GR34" s="62"/>
      <c r="GS34" s="62"/>
    </row>
    <row r="35">
      <c r="A35" s="74"/>
      <c r="B35" s="57"/>
      <c r="C35" s="57"/>
      <c r="D35" s="60"/>
      <c r="E35" s="49"/>
      <c r="F35" s="60"/>
      <c r="G35" s="67"/>
      <c r="H35" s="49"/>
      <c r="I35" s="50"/>
      <c r="J35" s="51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  <c r="DT35" s="62"/>
      <c r="DU35" s="62"/>
      <c r="DV35" s="62"/>
      <c r="DW35" s="62"/>
      <c r="DX35" s="62"/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  <c r="GH35" s="62"/>
      <c r="GI35" s="62"/>
      <c r="GJ35" s="62"/>
      <c r="GK35" s="62"/>
      <c r="GL35" s="62"/>
      <c r="GM35" s="62"/>
      <c r="GN35" s="62"/>
      <c r="GO35" s="62"/>
      <c r="GP35" s="62"/>
      <c r="GQ35" s="62"/>
      <c r="GR35" s="62"/>
      <c r="GS35" s="62"/>
    </row>
    <row r="36" ht="6.75" customHeight="1">
      <c r="A36" s="75"/>
      <c r="B36" s="76"/>
      <c r="C36" s="76"/>
      <c r="D36" s="77"/>
      <c r="E36" s="78"/>
      <c r="F36" s="77"/>
      <c r="G36" s="79"/>
      <c r="H36" s="80"/>
      <c r="I36" s="81"/>
      <c r="J36" s="82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</row>
    <row r="37">
      <c r="A37" s="83"/>
      <c r="B37" s="84"/>
      <c r="C37" s="83"/>
      <c r="D37" s="85"/>
      <c r="E37" s="86"/>
      <c r="F37" s="85"/>
      <c r="G37" s="87"/>
      <c r="H37" s="88"/>
      <c r="I37" s="88"/>
      <c r="J37" s="86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  <c r="CX37" s="83"/>
      <c r="CY37" s="83"/>
      <c r="CZ37" s="83"/>
      <c r="DA37" s="83"/>
      <c r="DB37" s="83"/>
      <c r="DC37" s="83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  <c r="DO37" s="83"/>
      <c r="DP37" s="83"/>
      <c r="DQ37" s="83"/>
      <c r="DR37" s="83"/>
      <c r="DS37" s="83"/>
      <c r="DT37" s="83"/>
      <c r="DU37" s="83"/>
      <c r="DV37" s="83"/>
      <c r="DW37" s="83"/>
      <c r="DX37" s="83"/>
      <c r="DY37" s="83"/>
      <c r="DZ37" s="83"/>
      <c r="EA37" s="83"/>
      <c r="EB37" s="83"/>
      <c r="EC37" s="83"/>
      <c r="ED37" s="83"/>
      <c r="EE37" s="83"/>
      <c r="EF37" s="83"/>
      <c r="EG37" s="83"/>
      <c r="EH37" s="83"/>
      <c r="EI37" s="83"/>
      <c r="EJ37" s="83"/>
      <c r="EK37" s="83"/>
      <c r="EL37" s="83"/>
      <c r="EM37" s="83"/>
      <c r="EN37" s="83"/>
      <c r="EO37" s="83"/>
      <c r="EP37" s="83"/>
      <c r="EQ37" s="83"/>
      <c r="ER37" s="83"/>
      <c r="ES37" s="83"/>
      <c r="ET37" s="83"/>
      <c r="EU37" s="83"/>
      <c r="EV37" s="83"/>
      <c r="EW37" s="83"/>
      <c r="EX37" s="83"/>
      <c r="EY37" s="83"/>
      <c r="EZ37" s="83"/>
      <c r="FA37" s="83"/>
      <c r="FB37" s="83"/>
      <c r="FC37" s="83"/>
      <c r="FD37" s="83"/>
      <c r="FE37" s="83"/>
      <c r="FF37" s="83"/>
      <c r="FG37" s="83"/>
      <c r="FH37" s="83"/>
      <c r="FI37" s="83"/>
      <c r="FJ37" s="83"/>
      <c r="FK37" s="83"/>
      <c r="FL37" s="83"/>
      <c r="FM37" s="83"/>
      <c r="FN37" s="83"/>
      <c r="FO37" s="83"/>
      <c r="FP37" s="83"/>
      <c r="FQ37" s="83"/>
      <c r="FR37" s="83"/>
      <c r="FS37" s="83"/>
      <c r="FT37" s="83"/>
      <c r="FU37" s="83"/>
      <c r="FV37" s="83"/>
      <c r="FW37" s="83"/>
      <c r="FX37" s="83"/>
      <c r="FY37" s="83"/>
      <c r="FZ37" s="83"/>
      <c r="GA37" s="83"/>
      <c r="GB37" s="83"/>
      <c r="GC37" s="83"/>
      <c r="GD37" s="83"/>
      <c r="GE37" s="83"/>
      <c r="GF37" s="83"/>
      <c r="GG37" s="83"/>
      <c r="GH37" s="83"/>
      <c r="GI37" s="83"/>
      <c r="GJ37" s="83"/>
      <c r="GK37" s="83"/>
      <c r="GL37" s="83"/>
      <c r="GM37" s="83"/>
      <c r="GN37" s="83"/>
      <c r="GO37" s="83"/>
      <c r="GP37" s="83"/>
      <c r="GQ37" s="83"/>
      <c r="GR37" s="83"/>
      <c r="GS37" s="83"/>
    </row>
    <row r="38">
      <c r="A38" s="2"/>
      <c r="B38" s="89"/>
      <c r="C38" s="1"/>
      <c r="D38" s="7"/>
      <c r="E38" s="2"/>
      <c r="F38" s="7"/>
      <c r="G38" s="3"/>
      <c r="H38" s="4"/>
      <c r="I38" s="4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</row>
    <row r="39">
      <c r="A39" s="2"/>
      <c r="B39" s="89"/>
      <c r="C39" s="1"/>
      <c r="D39" s="7"/>
      <c r="E39" s="2"/>
      <c r="F39" s="7"/>
      <c r="G39" s="3"/>
      <c r="H39" s="4"/>
      <c r="I39" s="4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</row>
    <row r="40">
      <c r="A40" s="1"/>
      <c r="B40" s="89"/>
      <c r="C40" s="1"/>
      <c r="D40" s="7"/>
      <c r="E40" s="2"/>
      <c r="F40" s="7"/>
      <c r="G40" s="3"/>
      <c r="H40" s="4"/>
      <c r="I40" s="4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</row>
    <row r="41">
      <c r="A41" s="1"/>
      <c r="B41" s="89"/>
      <c r="C41" s="1"/>
      <c r="D41" s="7"/>
      <c r="E41" s="2"/>
      <c r="F41" s="7"/>
      <c r="G41" s="3"/>
      <c r="H41" s="4"/>
      <c r="I41" s="4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</row>
    <row r="42">
      <c r="A42" s="1"/>
      <c r="B42" s="89"/>
      <c r="C42" s="1"/>
      <c r="D42" s="7"/>
      <c r="E42" s="2"/>
      <c r="F42" s="7"/>
      <c r="G42" s="3"/>
      <c r="H42" s="4"/>
      <c r="I42" s="4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</row>
    <row r="43" ht="16.5" customHeight="1">
      <c r="A43" s="90"/>
      <c r="B43" s="90"/>
      <c r="C43" s="16"/>
      <c r="D43" s="17"/>
      <c r="E43" s="18"/>
      <c r="F43" s="17"/>
      <c r="G43" s="91"/>
      <c r="H43" s="92"/>
      <c r="I43" s="92"/>
      <c r="J43" s="18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</row>
    <row r="44">
      <c r="A44" s="93"/>
      <c r="B44" s="93" t="s">
        <v>20</v>
      </c>
      <c r="C44" s="24"/>
      <c r="D44" s="94"/>
      <c r="E44" s="95"/>
      <c r="F44" s="94"/>
      <c r="G44" s="96"/>
      <c r="H44" s="97"/>
      <c r="I44" s="97"/>
      <c r="J44" s="95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</row>
    <row r="45">
      <c r="A45" s="89"/>
      <c r="B45" s="98" t="s">
        <v>21</v>
      </c>
      <c r="C45" s="1"/>
      <c r="D45" s="7"/>
      <c r="E45" s="2"/>
      <c r="F45" s="7"/>
      <c r="G45" s="3"/>
      <c r="H45" s="4"/>
      <c r="I45" s="4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</row>
    <row r="46">
      <c r="A46" s="89"/>
      <c r="B46" s="89"/>
      <c r="C46" s="1"/>
      <c r="D46" s="7"/>
      <c r="E46" s="2"/>
      <c r="F46" s="7"/>
      <c r="G46" s="3"/>
      <c r="H46" s="4"/>
      <c r="I46" s="4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</row>
    <row r="47" ht="16.5" customHeight="1">
      <c r="A47" s="89"/>
      <c r="B47" s="90" t="s">
        <v>22</v>
      </c>
      <c r="C47" s="1"/>
      <c r="D47" s="7"/>
      <c r="E47" s="2"/>
      <c r="F47" s="7"/>
      <c r="G47" s="3"/>
      <c r="H47" s="4"/>
      <c r="I47" s="4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</row>
    <row r="48">
      <c r="A48" s="89"/>
      <c r="B48" s="93" t="s">
        <v>23</v>
      </c>
      <c r="C48" s="1"/>
      <c r="D48" s="7"/>
      <c r="E48" s="2"/>
      <c r="F48" s="7"/>
      <c r="G48" s="3"/>
      <c r="H48" s="4"/>
      <c r="I48" s="4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</row>
    <row r="49">
      <c r="A49" s="89"/>
      <c r="B49" s="89" t="s">
        <v>24</v>
      </c>
      <c r="C49" s="1"/>
      <c r="D49" s="7"/>
      <c r="E49" s="2"/>
      <c r="F49" s="7"/>
      <c r="G49" s="3"/>
      <c r="H49" s="4"/>
      <c r="I49" s="4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</row>
    <row r="50">
      <c r="A50" s="89"/>
      <c r="B50" s="89" t="s">
        <v>25</v>
      </c>
      <c r="C50" s="1"/>
      <c r="D50" s="7"/>
      <c r="E50" s="2"/>
      <c r="F50" s="7"/>
      <c r="G50" s="3"/>
      <c r="H50" s="4"/>
      <c r="I50" s="4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</row>
    <row r="51">
      <c r="A51" s="1"/>
      <c r="B51" s="93" t="s">
        <v>26</v>
      </c>
      <c r="C51" s="1"/>
      <c r="D51" s="7"/>
      <c r="E51" s="2"/>
      <c r="F51" s="7"/>
      <c r="G51" s="3"/>
      <c r="H51" s="4"/>
      <c r="I51" s="4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</row>
    <row r="52">
      <c r="A52" s="1"/>
      <c r="B52" s="89" t="s">
        <v>27</v>
      </c>
      <c r="C52" s="1"/>
      <c r="D52" s="7"/>
      <c r="E52" s="2"/>
      <c r="F52" s="7"/>
      <c r="G52" s="3"/>
      <c r="H52" s="4"/>
      <c r="I52" s="4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</row>
    <row r="53">
      <c r="A53" s="1"/>
      <c r="B53" s="89" t="s">
        <v>28</v>
      </c>
      <c r="C53" s="1"/>
      <c r="D53" s="7"/>
      <c r="E53" s="2"/>
      <c r="F53" s="7"/>
      <c r="G53" s="3"/>
      <c r="H53" s="4"/>
      <c r="I53" s="4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</row>
    <row r="54">
      <c r="A54" s="1"/>
      <c r="B54" s="89" t="s">
        <v>29</v>
      </c>
      <c r="C54" s="1"/>
      <c r="D54" s="7"/>
      <c r="E54" s="2"/>
      <c r="F54" s="7"/>
      <c r="G54" s="3"/>
      <c r="H54" s="4"/>
      <c r="I54" s="4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</row>
    <row r="55">
      <c r="A55" s="1"/>
      <c r="B55" s="89" t="s">
        <v>30</v>
      </c>
      <c r="C55" s="1"/>
      <c r="D55" s="7"/>
      <c r="E55" s="2"/>
      <c r="F55" s="7"/>
      <c r="G55" s="3"/>
      <c r="H55" s="4"/>
      <c r="I55" s="4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</row>
    <row r="56">
      <c r="A56" s="1"/>
      <c r="B56" s="89" t="s">
        <v>31</v>
      </c>
      <c r="C56" s="1"/>
      <c r="D56" s="7"/>
      <c r="E56" s="2"/>
      <c r="F56" s="7"/>
      <c r="G56" s="3"/>
      <c r="H56" s="4"/>
      <c r="I56" s="4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</row>
    <row r="57">
      <c r="A57" s="1"/>
      <c r="B57" s="89" t="s">
        <v>32</v>
      </c>
      <c r="C57" s="1"/>
      <c r="D57" s="7"/>
      <c r="E57" s="2"/>
      <c r="F57" s="7"/>
      <c r="G57" s="3"/>
      <c r="H57" s="4"/>
      <c r="I57" s="4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</row>
    <row r="58">
      <c r="A58" s="1"/>
      <c r="B58" s="89" t="s">
        <v>33</v>
      </c>
      <c r="C58" s="1"/>
      <c r="D58" s="7"/>
      <c r="E58" s="2"/>
      <c r="F58" s="7"/>
      <c r="G58" s="3"/>
      <c r="H58" s="4"/>
      <c r="I58" s="4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</row>
    <row r="59">
      <c r="A59" s="1"/>
      <c r="B59" s="89"/>
      <c r="C59" s="1"/>
      <c r="D59" s="7"/>
      <c r="E59" s="2"/>
      <c r="F59" s="7"/>
      <c r="G59" s="3"/>
      <c r="H59" s="4"/>
      <c r="I59" s="4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</row>
    <row r="60">
      <c r="A60" s="1"/>
      <c r="B60" s="1"/>
      <c r="C60" s="99" t="s">
        <v>34</v>
      </c>
      <c r="D60" s="1"/>
      <c r="E60" s="7"/>
      <c r="F60" s="2"/>
      <c r="G60" s="7"/>
      <c r="H60" s="3"/>
      <c r="I60" s="4"/>
      <c r="J60" s="4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</row>
    <row r="61">
      <c r="A61" s="1"/>
      <c r="B61" s="1"/>
      <c r="C61" s="100">
        <v>41640.0</v>
      </c>
      <c r="D61" s="1"/>
      <c r="E61" s="7"/>
      <c r="F61" s="2"/>
      <c r="G61" s="7"/>
      <c r="H61" s="3"/>
      <c r="I61" s="4"/>
      <c r="J61" s="4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</row>
    <row r="62">
      <c r="A62" s="1"/>
      <c r="B62" s="1"/>
      <c r="C62" s="101">
        <v>41702.0</v>
      </c>
      <c r="D62" s="1"/>
      <c r="E62" s="7"/>
      <c r="F62" s="2"/>
      <c r="G62" s="7"/>
      <c r="H62" s="3"/>
      <c r="I62" s="4"/>
      <c r="J62" s="4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</row>
    <row r="63">
      <c r="A63" s="1"/>
      <c r="B63" s="1"/>
      <c r="C63" s="101">
        <v>41747.0</v>
      </c>
      <c r="D63" s="1"/>
      <c r="E63" s="7"/>
      <c r="F63" s="2"/>
      <c r="G63" s="7"/>
      <c r="H63" s="3"/>
      <c r="I63" s="4"/>
      <c r="J63" s="4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</row>
    <row r="64">
      <c r="A64" s="1"/>
      <c r="B64" s="1"/>
      <c r="C64" s="101">
        <v>41749.0</v>
      </c>
      <c r="D64" s="1"/>
      <c r="E64" s="7"/>
      <c r="F64" s="2"/>
      <c r="G64" s="7"/>
      <c r="H64" s="3"/>
      <c r="I64" s="4"/>
      <c r="J64" s="4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</row>
    <row r="65">
      <c r="A65" s="1"/>
      <c r="B65" s="1"/>
      <c r="C65" s="101">
        <v>41754.0</v>
      </c>
      <c r="D65" s="1"/>
      <c r="E65" s="7"/>
      <c r="F65" s="2"/>
      <c r="G65" s="7"/>
      <c r="H65" s="3"/>
      <c r="I65" s="4"/>
      <c r="J65" s="4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</row>
    <row r="66">
      <c r="A66" s="1"/>
      <c r="B66" s="1"/>
      <c r="C66" s="101">
        <v>41760.0</v>
      </c>
      <c r="D66" s="1"/>
      <c r="E66" s="7"/>
      <c r="F66" s="2"/>
      <c r="G66" s="7"/>
      <c r="H66" s="3"/>
      <c r="I66" s="4"/>
      <c r="J66" s="4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</row>
    <row r="67">
      <c r="A67" s="1"/>
      <c r="B67" s="1"/>
      <c r="C67" s="101">
        <v>41800.0</v>
      </c>
      <c r="D67" s="1"/>
      <c r="E67" s="7"/>
      <c r="F67" s="2"/>
      <c r="G67" s="7"/>
      <c r="H67" s="3"/>
      <c r="I67" s="4"/>
      <c r="J67" s="4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</row>
    <row r="68">
      <c r="A68" s="1"/>
      <c r="B68" s="1"/>
      <c r="C68" s="101">
        <v>41866.0</v>
      </c>
      <c r="D68" s="1"/>
      <c r="E68" s="7"/>
      <c r="F68" s="2"/>
      <c r="G68" s="7"/>
      <c r="H68" s="3"/>
      <c r="I68" s="4"/>
      <c r="J68" s="4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</row>
    <row r="69">
      <c r="A69" s="1"/>
      <c r="B69" s="1"/>
      <c r="C69" s="101">
        <v>41981.0</v>
      </c>
      <c r="D69" s="1"/>
      <c r="E69" s="7"/>
      <c r="F69" s="2"/>
      <c r="G69" s="7"/>
      <c r="H69" s="3"/>
      <c r="I69" s="4"/>
      <c r="J69" s="4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</row>
    <row r="70">
      <c r="A70" s="1"/>
      <c r="B70" s="1"/>
      <c r="C70" s="101">
        <v>41998.0</v>
      </c>
      <c r="D70" s="1"/>
      <c r="E70" s="7"/>
      <c r="F70" s="2"/>
      <c r="G70" s="7"/>
      <c r="H70" s="3"/>
      <c r="I70" s="4"/>
      <c r="J70" s="4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</row>
    <row r="71">
      <c r="A71" s="1"/>
      <c r="B71" s="1"/>
      <c r="C71" s="101"/>
      <c r="D71" s="1"/>
      <c r="E71" s="7"/>
      <c r="F71" s="2"/>
      <c r="G71" s="7"/>
      <c r="H71" s="3"/>
      <c r="I71" s="4"/>
      <c r="J71" s="4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</row>
    <row r="72">
      <c r="A72" s="1"/>
      <c r="B72" s="1"/>
      <c r="C72" s="101"/>
      <c r="D72" s="1"/>
      <c r="E72" s="7"/>
      <c r="F72" s="2"/>
      <c r="G72" s="7"/>
      <c r="H72" s="3"/>
      <c r="I72" s="4"/>
      <c r="J72" s="4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</row>
    <row r="73">
      <c r="A73" s="1"/>
      <c r="B73" s="1"/>
      <c r="C73" s="101"/>
      <c r="D73" s="1"/>
      <c r="E73" s="7"/>
      <c r="F73" s="2"/>
      <c r="G73" s="7"/>
      <c r="H73" s="3"/>
      <c r="I73" s="4"/>
      <c r="J73" s="4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</row>
    <row r="74">
      <c r="A74" s="1"/>
      <c r="B74" s="1"/>
      <c r="C74" s="101"/>
      <c r="D74" s="1"/>
      <c r="E74" s="7"/>
      <c r="F74" s="2"/>
      <c r="G74" s="7"/>
      <c r="H74" s="3"/>
      <c r="I74" s="4"/>
      <c r="J74" s="4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</row>
    <row r="75">
      <c r="A75" s="1"/>
      <c r="B75" s="1"/>
      <c r="C75" s="101"/>
      <c r="D75" s="1"/>
      <c r="E75" s="7"/>
      <c r="F75" s="2"/>
      <c r="G75" s="7"/>
      <c r="H75" s="3"/>
      <c r="I75" s="4"/>
      <c r="J75" s="4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</row>
    <row r="76">
      <c r="A76" s="1"/>
      <c r="B76" s="1"/>
      <c r="C76" s="101"/>
      <c r="D76" s="1"/>
      <c r="E76" s="7"/>
      <c r="F76" s="2"/>
      <c r="G76" s="7"/>
      <c r="H76" s="3"/>
      <c r="I76" s="4"/>
      <c r="J76" s="4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</row>
    <row r="77">
      <c r="A77" s="1"/>
      <c r="B77" s="1"/>
      <c r="C77" s="101"/>
      <c r="D77" s="1"/>
      <c r="E77" s="7"/>
      <c r="F77" s="2"/>
      <c r="G77" s="7"/>
      <c r="H77" s="3"/>
      <c r="I77" s="4"/>
      <c r="J77" s="4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</row>
    <row r="78">
      <c r="A78" s="1"/>
      <c r="B78" s="1"/>
      <c r="C78" s="101"/>
      <c r="D78" s="1"/>
      <c r="E78" s="7"/>
      <c r="F78" s="2"/>
      <c r="G78" s="7"/>
      <c r="H78" s="3"/>
      <c r="I78" s="4"/>
      <c r="J78" s="4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</row>
    <row r="79">
      <c r="A79" s="1"/>
      <c r="B79" s="1"/>
      <c r="C79" s="101"/>
      <c r="D79" s="1"/>
      <c r="E79" s="7"/>
      <c r="F79" s="2"/>
      <c r="G79" s="7"/>
      <c r="H79" s="3"/>
      <c r="I79" s="4"/>
      <c r="J79" s="4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</row>
    <row r="80">
      <c r="A80" s="1"/>
      <c r="B80" s="1"/>
      <c r="C80" s="101"/>
      <c r="D80" s="1"/>
      <c r="E80" s="7"/>
      <c r="F80" s="2"/>
      <c r="G80" s="7"/>
      <c r="H80" s="3"/>
      <c r="I80" s="4"/>
      <c r="J80" s="4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</row>
    <row r="81">
      <c r="A81" s="1"/>
      <c r="B81" s="1"/>
      <c r="C81" s="102"/>
      <c r="D81" s="1"/>
      <c r="E81" s="7"/>
      <c r="F81" s="2"/>
      <c r="G81" s="7"/>
      <c r="H81" s="3"/>
      <c r="I81" s="4"/>
      <c r="J81" s="4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</row>
  </sheetData>
  <mergeCells count="4">
    <mergeCell ref="B3:C3"/>
    <mergeCell ref="B4:C4"/>
    <mergeCell ref="B5:C5"/>
    <mergeCell ref="D5:G5"/>
  </mergeCells>
  <conditionalFormatting sqref="K8:GI36">
    <cfRule type="expression" dxfId="0" priority="1">
      <formula>K$10=TODAY()</formula>
    </cfRule>
  </conditionalFormatting>
  <conditionalFormatting sqref="K8:GI36">
    <cfRule type="expression" dxfId="1" priority="2">
      <formula>OR(WEEKDAY(K$10)=1,WEEKDAY(K$10)=7)</formula>
    </cfRule>
  </conditionalFormatting>
  <conditionalFormatting sqref="K11:GI36">
    <cfRule type="expression" dxfId="2" priority="3">
      <formula>AND($D11&gt;0,$F11="",$D11=K$10)</formula>
    </cfRule>
  </conditionalFormatting>
  <hyperlinks>
    <hyperlink r:id="rId1" ref="B45"/>
  </hyperlinks>
  <drawing r:id="rId2"/>
</worksheet>
</file>