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rdones\Desktop\"/>
    </mc:Choice>
  </mc:AlternateContent>
  <xr:revisionPtr revIDLastSave="0" documentId="13_ncr:1_{72085048-71D4-4972-A979-EFF6B0A5BE06}" xr6:coauthVersionLast="47" xr6:coauthVersionMax="47" xr10:uidLastSave="{00000000-0000-0000-0000-000000000000}"/>
  <bookViews>
    <workbookView xWindow="28690" yWindow="-110" windowWidth="20620" windowHeight="11140" activeTab="2" xr2:uid="{18E312F5-4253-4E46-8A0C-00F01CEFE6B9}"/>
  </bookViews>
  <sheets>
    <sheet name="HISTORIA" sheetId="3" r:id="rId1"/>
    <sheet name="AYUDA" sheetId="2" r:id="rId2"/>
    <sheet name="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58" i="1" s="1"/>
  <c r="E11" i="1"/>
  <c r="F59" i="1" s="1"/>
  <c r="F11" i="1"/>
  <c r="F60" i="1" s="1"/>
  <c r="G11" i="1"/>
  <c r="F61" i="1" s="1"/>
  <c r="H11" i="1"/>
  <c r="F62" i="1" s="1"/>
  <c r="I11" i="1"/>
  <c r="F63" i="1" s="1"/>
  <c r="J11" i="1"/>
  <c r="F64" i="1" s="1"/>
  <c r="K11" i="1"/>
  <c r="F65" i="1" s="1"/>
  <c r="L11" i="1"/>
  <c r="F66" i="1" s="1"/>
  <c r="M11" i="1"/>
  <c r="F67" i="1" s="1"/>
  <c r="N11" i="1"/>
  <c r="F68" i="1" s="1"/>
  <c r="E47" i="1"/>
  <c r="I59" i="1" s="1"/>
  <c r="F47" i="1"/>
  <c r="I60" i="1" s="1"/>
  <c r="G47" i="1"/>
  <c r="I61" i="1" s="1"/>
  <c r="H47" i="1"/>
  <c r="I62" i="1" s="1"/>
  <c r="I47" i="1"/>
  <c r="I63" i="1" s="1"/>
  <c r="J47" i="1"/>
  <c r="I64" i="1" s="1"/>
  <c r="K47" i="1"/>
  <c r="I65" i="1" s="1"/>
  <c r="L47" i="1"/>
  <c r="I66" i="1" s="1"/>
  <c r="M47" i="1"/>
  <c r="I67" i="1" s="1"/>
  <c r="N47" i="1"/>
  <c r="I68" i="1" s="1"/>
  <c r="D47" i="1"/>
  <c r="I58" i="1" s="1"/>
  <c r="C47" i="1"/>
  <c r="I57" i="1" s="1"/>
  <c r="E35" i="1"/>
  <c r="H59" i="1" s="1"/>
  <c r="F35" i="1"/>
  <c r="H60" i="1" s="1"/>
  <c r="G35" i="1"/>
  <c r="H61" i="1" s="1"/>
  <c r="H35" i="1"/>
  <c r="H62" i="1" s="1"/>
  <c r="I35" i="1"/>
  <c r="H63" i="1" s="1"/>
  <c r="J35" i="1"/>
  <c r="H64" i="1" s="1"/>
  <c r="K35" i="1"/>
  <c r="H65" i="1" s="1"/>
  <c r="L35" i="1"/>
  <c r="H66" i="1" s="1"/>
  <c r="M35" i="1"/>
  <c r="H67" i="1" s="1"/>
  <c r="N35" i="1"/>
  <c r="H68" i="1" s="1"/>
  <c r="D35" i="1"/>
  <c r="H58" i="1" s="1"/>
  <c r="C35" i="1"/>
  <c r="H57" i="1" s="1"/>
  <c r="D23" i="1"/>
  <c r="G58" i="1" s="1"/>
  <c r="E23" i="1"/>
  <c r="G59" i="1" s="1"/>
  <c r="F23" i="1"/>
  <c r="G60" i="1" s="1"/>
  <c r="G23" i="1"/>
  <c r="G61" i="1" s="1"/>
  <c r="H23" i="1"/>
  <c r="G62" i="1" s="1"/>
  <c r="I23" i="1"/>
  <c r="G63" i="1" s="1"/>
  <c r="J23" i="1"/>
  <c r="G64" i="1" s="1"/>
  <c r="K23" i="1"/>
  <c r="G65" i="1" s="1"/>
  <c r="L23" i="1"/>
  <c r="G66" i="1" s="1"/>
  <c r="M23" i="1"/>
  <c r="G67" i="1" s="1"/>
  <c r="N23" i="1"/>
  <c r="G68" i="1" s="1"/>
  <c r="C11" i="1"/>
  <c r="F57" i="1" s="1"/>
  <c r="C23" i="1"/>
  <c r="G57" i="1" s="1"/>
  <c r="J67" i="1" l="1"/>
  <c r="J61" i="1"/>
  <c r="J59" i="1"/>
  <c r="J68" i="1"/>
  <c r="J60" i="1"/>
  <c r="J63" i="1"/>
  <c r="J62" i="1"/>
  <c r="J64" i="1"/>
  <c r="J57" i="1"/>
  <c r="K57" i="1" s="1"/>
  <c r="J65" i="1"/>
  <c r="J58" i="1"/>
  <c r="J66" i="1"/>
  <c r="K58" i="1" l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I72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<sst xmlns="http://schemas.openxmlformats.org/spreadsheetml/2006/main" count="71" uniqueCount="61">
  <si>
    <t>GASTOS FIJOS</t>
  </si>
  <si>
    <t>GASTOS VARIABLES</t>
  </si>
  <si>
    <t>TOTAL GASTOS FIJOS</t>
  </si>
  <si>
    <t>TOTAL GASTOS VARIABLES</t>
  </si>
  <si>
    <t>TOTAL DEUDAS</t>
  </si>
  <si>
    <t>GASTOS DEUDAS</t>
  </si>
  <si>
    <t>GF9</t>
  </si>
  <si>
    <t>GF10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</si>
  <si>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</si>
  <si>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</si>
  <si>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</si>
  <si>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</si>
  <si>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</si>
  <si>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</si>
  <si>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</si>
  <si>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</si>
  <si>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</si>
  <si>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INGRESOS</t>
  </si>
  <si>
    <t>INGRESO1</t>
  </si>
  <si>
    <t>INGRESO2</t>
  </si>
  <si>
    <t>TOTAL INGRESOS</t>
  </si>
  <si>
    <t>FLUJO MES</t>
  </si>
  <si>
    <t>Arriendo/dividendo</t>
  </si>
  <si>
    <t>FLUJO ACUMULADO MES</t>
  </si>
  <si>
    <t>MES</t>
  </si>
  <si>
    <t>MIS FINANZAS</t>
  </si>
  <si>
    <t>RESUMEN</t>
  </si>
  <si>
    <t>Luz</t>
  </si>
  <si>
    <t>Agua</t>
  </si>
  <si>
    <t>Gas</t>
  </si>
  <si>
    <t>Netflix</t>
  </si>
  <si>
    <t>Disney</t>
  </si>
  <si>
    <t>Tarjeta crédito</t>
  </si>
  <si>
    <t>Supermercado</t>
  </si>
  <si>
    <t>A fin del 2024 podrías tener disponible de ahorro</t>
  </si>
  <si>
    <t>GV</t>
  </si>
  <si>
    <t>GF4</t>
  </si>
  <si>
    <t>GF5</t>
  </si>
  <si>
    <t>GF6</t>
  </si>
  <si>
    <t>GF7</t>
  </si>
  <si>
    <t>GF8</t>
  </si>
  <si>
    <t>*El comentario anterior solo depende de ti</t>
  </si>
  <si>
    <t>1.- En el ítem "Ingresos" puedes colocar el nombre de los conceptos que tú quieras. Yo le puse "INGRESO 1" pero si quieres, lo cambias.</t>
  </si>
  <si>
    <t>2.- En "Gastos Fijos" debes colocar el nombre de tus gastos junto con los valores que corresponden</t>
  </si>
  <si>
    <t>3.- En "Gastos Variables" debes colocar el nombre de tus gastos junto con los valores que corresponden</t>
  </si>
  <si>
    <t>3.- En "Gastos Deuda" debes colocar el nombre de tus gastos junto con los valores que corresponden</t>
  </si>
  <si>
    <r>
      <t xml:space="preserve">4.- Todo lo demás se calcula </t>
    </r>
    <r>
      <rPr>
        <b/>
        <i/>
        <sz val="12"/>
        <color theme="1"/>
        <rFont val="Montserrat"/>
      </rPr>
      <t>AUTOMÁTICAMENTE</t>
    </r>
    <r>
      <rPr>
        <i/>
        <sz val="12"/>
        <color theme="1"/>
        <rFont val="Montserrat"/>
      </rPr>
      <t>, genial no?</t>
    </r>
  </si>
  <si>
    <t xml:space="preserve">      Quieres hablarme? - Anímate, yo te ayudo!</t>
  </si>
  <si>
    <t>Hola, cómo estás?</t>
  </si>
  <si>
    <t>Pero bueno, no te daré tanta introducción e iré directo al grano…</t>
  </si>
  <si>
    <t xml:space="preserve">tener un registro y orden de sus gastos. Me he dado cuenta que muchas personas no saben muy bien cómo usar excel ni mucho menos hacerse una planilla que le permita </t>
  </si>
  <si>
    <t>ver y controlar sus gastos.</t>
  </si>
  <si>
    <t>Un abrazo.</t>
  </si>
  <si>
    <t>Me angustiaba esperar en la fila del supermercado para pagar</t>
  </si>
  <si>
    <t>Me llamo Exequiel y soy Ingeniero Industrial de profesión. Soy el chileno que estudió con crédito CAE (que aún estoy pagando) y logró conseguir un trabajo como Project Manager.</t>
  </si>
  <si>
    <t>Con mucho cariño te regalo esta planilla a ti también esperando que no te angusties por no saber ni tener un registro de tus luquitas,</t>
  </si>
  <si>
    <t>Un día me dijo "Gracias Don Exequiel" (me dio mucha risa el "Don"), me contó que fue al supermercado y que, cuándo llegó a la caja no tenía esa angustia de no saber cuánto iba a pagar,</t>
  </si>
  <si>
    <t>https://www.cmfchile.cl/educa/621/w3-propertyvalue-1165.html</t>
  </si>
  <si>
    <r>
      <t xml:space="preserve">Si te </t>
    </r>
    <r>
      <rPr>
        <b/>
        <sz val="18"/>
        <color theme="1"/>
        <rFont val="Montserrat"/>
      </rPr>
      <t>educas</t>
    </r>
    <r>
      <rPr>
        <sz val="18"/>
        <color theme="1"/>
        <rFont val="Montserrat"/>
      </rPr>
      <t xml:space="preserve"> y contemplas todos los </t>
    </r>
    <r>
      <rPr>
        <b/>
        <sz val="18"/>
        <color theme="1"/>
        <rFont val="Montserrat"/>
      </rPr>
      <t>pro y contras</t>
    </r>
    <r>
      <rPr>
        <sz val="18"/>
        <color theme="1"/>
        <rFont val="Montserrat"/>
      </rPr>
      <t xml:space="preserve"> puedes invertir</t>
    </r>
  </si>
  <si>
    <r>
      <t xml:space="preserve">Esta planilla de </t>
    </r>
    <r>
      <rPr>
        <b/>
        <sz val="11"/>
        <color theme="1"/>
        <rFont val="Montserrat"/>
      </rPr>
      <t>FINANZAS PERSONALES</t>
    </r>
    <r>
      <rPr>
        <sz val="11"/>
        <color theme="1"/>
        <rFont val="Montserrat"/>
      </rPr>
      <t xml:space="preserve"> se la hice a una persona muy cercana y que, quiero mucho. Lo estaba pasando muy mal porque no tenía una herramienta que le permitiera</t>
    </r>
  </si>
  <si>
    <t>Se sentía tranquila y no estaba tensa esperando en la fila, de hecho, estaba segura y en paz y no pelió con sus hijos mientras esperaban.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</si>
</sst>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Montserrat"/>
    </font>
    <font>
      <b/>
      <sz val="18"/>
      <color theme="0"/>
      <name val="Montserrat"/>
    </font>
    <font>
      <sz val="18"/>
      <name val="Montserrat"/>
    </font>
    <font>
      <b/>
      <sz val="18"/>
      <name val="Montserrat"/>
    </font>
    <font>
      <b/>
      <sz val="48"/>
      <color rgb="FF99FF99"/>
      <name val="Montserrat"/>
    </font>
    <font>
      <b/>
      <sz val="18"/>
      <color theme="1"/>
      <name val="Montserrat"/>
    </font>
    <font>
      <u/>
      <sz val="11"/>
      <color theme="10"/>
      <name val="Calibri"/>
      <family val="2"/>
      <scheme val="minor"/>
    </font>
    <font>
      <i/>
      <sz val="14"/>
      <color theme="1"/>
      <name val="Montserrat"/>
    </font>
    <font>
      <b/>
      <sz val="16"/>
      <color theme="0"/>
      <name val="Montserrat"/>
    </font>
    <font>
      <sz val="12"/>
      <color theme="1"/>
      <name val="Calibri"/>
      <family val="2"/>
      <scheme val="minor"/>
    </font>
    <font>
      <i/>
      <sz val="12"/>
      <color theme="1"/>
      <name val="Montserrat"/>
    </font>
    <font>
      <i/>
      <sz val="12"/>
      <color theme="1"/>
      <name val="Calibri"/>
      <family val="2"/>
      <scheme val="minor"/>
    </font>
    <font>
      <b/>
      <sz val="12"/>
      <color theme="1"/>
      <name val="Montserrat"/>
    </font>
    <font>
      <u/>
      <sz val="12"/>
      <color theme="10"/>
      <name val="Calibri"/>
      <family val="2"/>
      <scheme val="minor"/>
    </font>
    <font>
      <b/>
      <i/>
      <sz val="12"/>
      <color theme="1"/>
      <name val="Montserrat"/>
    </font>
    <font>
      <b/>
      <sz val="11"/>
      <color theme="1"/>
      <name val="Montserrat"/>
    </font>
    <font>
      <sz val="11"/>
      <color theme="1"/>
      <name val="Montserrat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3BFB8"/>
        <bgColor indexed="64"/>
      </patternFill>
    </fill>
    <fill>
      <patternFill patternType="solid">
        <fgColor rgb="FFFEC60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3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42" fontId="5" fillId="3" borderId="2" xfId="0" applyNumberFormat="1" applyFont="1" applyFill="1" applyBorder="1" applyAlignment="1" applyProtection="1">
      <alignment horizontal="center" vertical="center"/>
      <protection locked="0"/>
    </xf>
    <xf numFmtId="42" fontId="5" fillId="3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42" fontId="5" fillId="3" borderId="5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Protection="1">
      <protection locked="0"/>
    </xf>
    <xf numFmtId="42" fontId="3" fillId="3" borderId="2" xfId="1" applyFont="1" applyFill="1" applyBorder="1" applyProtection="1">
      <protection locked="0"/>
    </xf>
    <xf numFmtId="42" fontId="3" fillId="3" borderId="3" xfId="1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42" fontId="3" fillId="3" borderId="0" xfId="1" applyFont="1" applyFill="1" applyBorder="1" applyProtection="1">
      <protection locked="0"/>
    </xf>
    <xf numFmtId="42" fontId="3" fillId="3" borderId="5" xfId="1" applyFont="1" applyFill="1" applyBorder="1" applyProtection="1">
      <protection locked="0"/>
    </xf>
    <xf numFmtId="42" fontId="3" fillId="3" borderId="0" xfId="0" applyNumberFormat="1" applyFont="1" applyFill="1" applyProtection="1">
      <protection locked="0"/>
    </xf>
    <xf numFmtId="42" fontId="3" fillId="3" borderId="5" xfId="0" applyNumberFormat="1" applyFont="1" applyFill="1" applyBorder="1" applyProtection="1">
      <protection locked="0"/>
    </xf>
    <xf numFmtId="0" fontId="5" fillId="2" borderId="6" xfId="0" applyFont="1" applyFill="1" applyBorder="1" applyAlignment="1" applyProtection="1">
      <alignment horizontal="center"/>
      <protection hidden="1"/>
    </xf>
    <xf numFmtId="42" fontId="5" fillId="2" borderId="7" xfId="0" applyNumberFormat="1" applyFont="1" applyFill="1" applyBorder="1" applyAlignment="1" applyProtection="1">
      <alignment horizontal="center" vertical="center"/>
      <protection hidden="1"/>
    </xf>
    <xf numFmtId="42" fontId="5" fillId="2" borderId="8" xfId="0" applyNumberFormat="1" applyFont="1" applyFill="1" applyBorder="1" applyAlignment="1" applyProtection="1">
      <alignment horizontal="center" vertical="center"/>
      <protection hidden="1"/>
    </xf>
    <xf numFmtId="17" fontId="6" fillId="3" borderId="0" xfId="0" applyNumberFormat="1" applyFont="1" applyFill="1" applyAlignment="1" applyProtection="1">
      <alignment horizontal="center" vertical="center"/>
      <protection hidden="1"/>
    </xf>
    <xf numFmtId="42" fontId="3" fillId="2" borderId="7" xfId="1" applyFont="1" applyFill="1" applyBorder="1" applyProtection="1">
      <protection hidden="1"/>
    </xf>
    <xf numFmtId="42" fontId="3" fillId="2" borderId="8" xfId="1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42" fontId="3" fillId="2" borderId="7" xfId="0" applyNumberFormat="1" applyFont="1" applyFill="1" applyBorder="1" applyProtection="1">
      <protection hidden="1"/>
    </xf>
    <xf numFmtId="42" fontId="3" fillId="2" borderId="8" xfId="0" applyNumberFormat="1" applyFont="1" applyFill="1" applyBorder="1" applyProtection="1">
      <protection hidden="1"/>
    </xf>
    <xf numFmtId="42" fontId="5" fillId="3" borderId="0" xfId="0" applyNumberFormat="1" applyFont="1" applyFill="1" applyAlignment="1" applyProtection="1">
      <alignment horizontal="center" vertical="center"/>
      <protection hidden="1"/>
    </xf>
    <xf numFmtId="42" fontId="5" fillId="3" borderId="0" xfId="0" applyNumberFormat="1" applyFont="1" applyFill="1" applyProtection="1">
      <protection hidden="1"/>
    </xf>
    <xf numFmtId="42" fontId="6" fillId="3" borderId="0" xfId="0" applyNumberFormat="1" applyFont="1" applyFill="1" applyProtection="1">
      <protection hidden="1"/>
    </xf>
    <xf numFmtId="42" fontId="8" fillId="4" borderId="0" xfId="0" applyNumberFormat="1" applyFont="1" applyFill="1" applyProtection="1">
      <protection hidden="1"/>
    </xf>
    <xf numFmtId="42" fontId="5" fillId="3" borderId="0" xfId="0" applyNumberFormat="1" applyFont="1" applyFill="1" applyAlignment="1" applyProtection="1">
      <alignment horizontal="center" vertical="center"/>
      <protection locked="0"/>
    </xf>
    <xf numFmtId="0" fontId="5" fillId="3" borderId="0" xfId="0" applyFont="1" applyFill="1" applyProtection="1">
      <protection locked="0" hidden="1"/>
    </xf>
    <xf numFmtId="17" fontId="6" fillId="3" borderId="0" xfId="0" applyNumberFormat="1" applyFont="1" applyFill="1" applyAlignment="1" applyProtection="1">
      <alignment horizontal="center" vertical="center"/>
      <protection locked="0" hidden="1"/>
    </xf>
    <xf numFmtId="0" fontId="3" fillId="3" borderId="0" xfId="0" applyFont="1" applyFill="1" applyAlignment="1" applyProtection="1">
      <alignment horizontal="center" wrapText="1"/>
      <protection hidden="1"/>
    </xf>
    <xf numFmtId="0" fontId="7" fillId="3" borderId="0" xfId="0" applyFont="1" applyFill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vertical="center"/>
      <protection hidden="1"/>
    </xf>
    <xf numFmtId="17" fontId="4" fillId="6" borderId="0" xfId="0" applyNumberFormat="1" applyFont="1" applyFill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10" fillId="3" borderId="0" xfId="0" applyFont="1" applyFill="1" applyProtection="1">
      <protection hidden="1"/>
    </xf>
    <xf numFmtId="17" fontId="4" fillId="5" borderId="0" xfId="0" applyNumberFormat="1" applyFont="1" applyFill="1" applyAlignment="1" applyProtection="1">
      <alignment horizontal="left" vertical="center"/>
      <protection hidden="1"/>
    </xf>
    <xf numFmtId="0" fontId="11" fillId="6" borderId="0" xfId="0" applyFont="1" applyFill="1" applyAlignment="1" applyProtection="1">
      <alignment horizontal="center" vertical="center" wrapText="1"/>
      <protection hidden="1"/>
    </xf>
    <xf numFmtId="0" fontId="9" fillId="3" borderId="0" xfId="2" applyFill="1" applyAlignment="1" applyProtection="1">
      <alignment horizontal="center" wrapText="1"/>
      <protection locked="0"/>
    </xf>
    <xf numFmtId="0" fontId="9" fillId="3" borderId="0" xfId="2" applyFill="1" applyAlignment="1" applyProtection="1">
      <alignment horizontal="center" vertical="center" wrapText="1"/>
      <protection hidden="1"/>
    </xf>
    <xf numFmtId="0" fontId="12" fillId="3" borderId="0" xfId="0" applyFont="1" applyFill="1"/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3" fillId="3" borderId="0" xfId="0" applyFont="1" applyFill="1" applyProtection="1">
      <protection locked="0"/>
    </xf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 applyAlignment="1">
      <alignment vertical="center"/>
    </xf>
    <xf numFmtId="0" fontId="16" fillId="3" borderId="0" xfId="2" applyFont="1" applyFill="1" applyAlignment="1" applyProtection="1">
      <alignment horizontal="center" wrapText="1"/>
      <protection hidden="1"/>
    </xf>
    <xf numFmtId="0" fontId="18" fillId="3" borderId="0" xfId="0" applyFont="1" applyFill="1"/>
    <xf numFmtId="0" fontId="19" fillId="3" borderId="0" xfId="0" applyFont="1" applyFill="1"/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vertical="center" wrapText="1"/>
    </xf>
    <xf numFmtId="0" fontId="20" fillId="3" borderId="0" xfId="2" applyFont="1" applyFill="1" applyAlignment="1" applyProtection="1">
      <alignment horizontal="center" vertical="center" wrapText="1"/>
    </xf>
    <xf numFmtId="0" fontId="10" fillId="3" borderId="0" xfId="0" applyFont="1" applyFill="1" applyAlignment="1" applyProtection="1">
      <alignment horizontal="center" wrapText="1"/>
      <protection hidden="1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99FF99"/>
      <color rgb="FF3961F5"/>
      <color rgb="FFF888B3"/>
      <color rgb="FF73BFB8"/>
      <color rgb="FFFEC601"/>
      <color rgb="FFCCECFF"/>
      <color rgb="FF0099FF"/>
      <color rgb="FFFFFFCC"/>
      <color rgb="FFFF33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exequiel_mardon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tr.ee/exequielmardones" TargetMode="External"/><Relationship Id="rId2" Type="http://schemas.openxmlformats.org/officeDocument/2006/relationships/hyperlink" Target="https://www.linkedin.com/in/exequiel-mardones-astete-525074149/" TargetMode="External"/><Relationship Id="rId1" Type="http://schemas.openxmlformats.org/officeDocument/2006/relationships/hyperlink" Target="https://www.instagram.com/exequiel_mardones/" TargetMode="External"/><Relationship Id="rId4" Type="http://schemas.openxmlformats.org/officeDocument/2006/relationships/hyperlink" Target="https://www.cmfchile.cl/educa/621/w3-propertyvalue-11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4252-203A-4FB4-806E-3B77432E1FAA}">
  <sheetPr>
    <tabColor rgb="FFF888B3"/>
  </sheetPr>
  <dimension ref="B2:L21"/>
  <sheetViews>
    <sheetView zoomScale="80" zoomScaleNormal="80" workbookViewId="0">
      <selection activeCell="H21" sqref="H21"/>
    </sheetView>
  </sheetViews>
  <sheetFormatPr baseColWidth="10" defaultRowHeight="16.5" x14ac:dyDescent="0.45"/>
  <cols>
    <col min="1" max="16384" width="10.90625" style="51"/>
  </cols>
  <sheetData>
    <row r="2" spans="2:12" x14ac:dyDescent="0.45">
      <c r="B2" s="50" t="s">
        <v>53</v>
      </c>
      <c r="C2" s="50"/>
      <c r="D2" s="50"/>
      <c r="E2" s="50"/>
    </row>
    <row r="4" spans="2:12" x14ac:dyDescent="0.45">
      <c r="B4" s="51" t="s">
        <v>48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2:12" x14ac:dyDescent="0.45"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2:12" x14ac:dyDescent="0.45">
      <c r="B6" s="52" t="s">
        <v>54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45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2:12" x14ac:dyDescent="0.45">
      <c r="B8" s="52" t="s">
        <v>49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2:12" x14ac:dyDescent="0.45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2:12" x14ac:dyDescent="0.45">
      <c r="B10" s="52" t="s">
        <v>59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2:12" x14ac:dyDescent="0.45">
      <c r="B11" s="52" t="s">
        <v>50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2:12" x14ac:dyDescent="0.45">
      <c r="B12" s="52" t="s">
        <v>51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2:12" x14ac:dyDescent="0.45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2:12" x14ac:dyDescent="0.45">
      <c r="B14" s="52" t="s">
        <v>56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2:12" x14ac:dyDescent="0.45">
      <c r="B15" s="52" t="s">
        <v>60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2:12" x14ac:dyDescent="0.45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2:12" x14ac:dyDescent="0.45">
      <c r="B17" s="52" t="s">
        <v>55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2:12" x14ac:dyDescent="0.45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2:12" x14ac:dyDescent="0.45">
      <c r="B19" s="52" t="s">
        <v>52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2:12" x14ac:dyDescent="0.45">
      <c r="B20" s="52"/>
      <c r="C20" s="53" t="e" vm="1">
        <v>#VALUE!</v>
      </c>
      <c r="D20" s="52"/>
      <c r="E20" s="52"/>
      <c r="F20" s="52"/>
      <c r="G20" s="52"/>
      <c r="H20" s="52"/>
      <c r="I20" s="52"/>
      <c r="J20" s="52"/>
      <c r="K20" s="52"/>
      <c r="L20" s="52"/>
    </row>
    <row r="21" spans="2:12" x14ac:dyDescent="0.45">
      <c r="C21" s="53"/>
    </row>
  </sheetData>
  <sheetProtection algorithmName="SHA-512" hashValue="a/GjFjLT4TrMw5tBxoPmoR5NcR6gOLMkNoOCqjSa01v71Z50tKogeE2sXog88ocOyFaXKzdXd7zCMyr3bzyWVg==" saltValue="NG1hXWeLQOiZZaek/JOY1g==" spinCount="100000" sheet="1" objects="1" scenarios="1"/>
  <mergeCells count="1">
    <mergeCell ref="C20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E202-C998-4CB5-B36A-F0B96B9DCA34}">
  <sheetPr>
    <tabColor rgb="FF3961F5"/>
  </sheetPr>
  <dimension ref="B2:H18"/>
  <sheetViews>
    <sheetView workbookViewId="0">
      <selection activeCell="F19" sqref="F19"/>
    </sheetView>
  </sheetViews>
  <sheetFormatPr baseColWidth="10" defaultRowHeight="15.5" x14ac:dyDescent="0.35"/>
  <cols>
    <col min="1" max="16384" width="10.90625" style="42"/>
  </cols>
  <sheetData>
    <row r="2" spans="2:8" x14ac:dyDescent="0.35">
      <c r="E2" s="43" t="e" vm="2">
        <v>#VALUE!</v>
      </c>
      <c r="F2" s="43"/>
    </row>
    <row r="3" spans="2:8" x14ac:dyDescent="0.35">
      <c r="E3" s="43"/>
      <c r="F3" s="43"/>
    </row>
    <row r="4" spans="2:8" x14ac:dyDescent="0.35">
      <c r="E4" s="43"/>
      <c r="F4" s="43"/>
    </row>
    <row r="5" spans="2:8" x14ac:dyDescent="0.35">
      <c r="E5" s="43"/>
      <c r="F5" s="43"/>
    </row>
    <row r="6" spans="2:8" x14ac:dyDescent="0.35">
      <c r="C6" s="44"/>
    </row>
    <row r="7" spans="2:8" x14ac:dyDescent="0.35">
      <c r="D7" s="44"/>
      <c r="E7" s="44"/>
    </row>
    <row r="8" spans="2:8" ht="18.5" x14ac:dyDescent="0.5">
      <c r="B8" s="46" t="s">
        <v>42</v>
      </c>
      <c r="C8" s="45"/>
      <c r="D8" s="45"/>
      <c r="E8" s="46"/>
      <c r="F8" s="46"/>
      <c r="G8" s="46"/>
      <c r="H8" s="47"/>
    </row>
    <row r="9" spans="2:8" ht="18.5" x14ac:dyDescent="0.5">
      <c r="B9" s="46" t="s">
        <v>43</v>
      </c>
      <c r="C9" s="45"/>
      <c r="D9" s="45"/>
      <c r="E9" s="46"/>
      <c r="F9" s="46"/>
      <c r="G9" s="46"/>
      <c r="H9" s="47"/>
    </row>
    <row r="10" spans="2:8" ht="18.5" x14ac:dyDescent="0.5">
      <c r="B10" s="46" t="s">
        <v>44</v>
      </c>
      <c r="C10" s="45"/>
      <c r="D10" s="45"/>
      <c r="E10" s="46"/>
      <c r="F10" s="46"/>
      <c r="G10" s="46"/>
      <c r="H10" s="47"/>
    </row>
    <row r="11" spans="2:8" ht="18.5" x14ac:dyDescent="0.5">
      <c r="B11" s="46" t="s">
        <v>45</v>
      </c>
      <c r="C11" s="45"/>
      <c r="D11" s="45"/>
      <c r="E11" s="46"/>
      <c r="F11" s="46"/>
      <c r="G11" s="46"/>
      <c r="H11" s="47"/>
    </row>
    <row r="12" spans="2:8" ht="18.5" x14ac:dyDescent="0.5">
      <c r="B12" s="46" t="s">
        <v>46</v>
      </c>
    </row>
    <row r="13" spans="2:8" ht="18.5" x14ac:dyDescent="0.5">
      <c r="B13" s="46"/>
    </row>
    <row r="14" spans="2:8" ht="18.5" x14ac:dyDescent="0.5">
      <c r="B14" s="46"/>
    </row>
    <row r="16" spans="2:8" ht="18.5" x14ac:dyDescent="0.35">
      <c r="D16" s="48" t="s">
        <v>47</v>
      </c>
      <c r="F16" s="48"/>
    </row>
    <row r="17" spans="5:5" x14ac:dyDescent="0.35">
      <c r="E17" s="49" t="e" vm="3">
        <v>#VALUE!</v>
      </c>
    </row>
    <row r="18" spans="5:5" x14ac:dyDescent="0.35">
      <c r="E18" s="49"/>
    </row>
  </sheetData>
  <sheetProtection algorithmName="SHA-512" hashValue="262acKon0B1BDgZIvXsNOH6/Y8DWbMvRio5FKa8nl8y/U1T3uVurgRSRCQhk6WNYKmfUL3a1G40yLM5TaiqCZQ==" saltValue="Z6301a/ZDLeHjnCgDekZRw==" spinCount="100000" sheet="1" objects="1" scenarios="1"/>
  <mergeCells count="2">
    <mergeCell ref="E2:F5"/>
    <mergeCell ref="E17:E18"/>
  </mergeCells>
  <hyperlinks>
    <hyperlink ref="E17:E18" r:id="rId1" display="https://www.instagram.com/exequiel_mardones/" xr:uid="{CB6F3F23-78E4-49FA-BC92-E580EB9A0D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0BE2-4ED8-4BAB-8555-74337D63B560}">
  <sheetPr>
    <tabColor rgb="FF99FF99"/>
  </sheetPr>
  <dimension ref="B1:O78"/>
  <sheetViews>
    <sheetView tabSelected="1" zoomScale="50" zoomScaleNormal="50" workbookViewId="0">
      <selection activeCell="P16" sqref="P16"/>
    </sheetView>
  </sheetViews>
  <sheetFormatPr baseColWidth="10" defaultRowHeight="27.5" x14ac:dyDescent="0.75"/>
  <cols>
    <col min="1" max="1" width="5.54296875" style="1" customWidth="1"/>
    <col min="2" max="2" width="47.7265625" style="1" bestFit="1" customWidth="1"/>
    <col min="3" max="4" width="23.7265625" style="1" bestFit="1" customWidth="1"/>
    <col min="5" max="5" width="23.1796875" style="1" customWidth="1"/>
    <col min="6" max="6" width="23.54296875" style="1" customWidth="1"/>
    <col min="7" max="8" width="23.7265625" style="1" bestFit="1" customWidth="1"/>
    <col min="9" max="9" width="24.08984375" style="1" bestFit="1" customWidth="1"/>
    <col min="10" max="10" width="23.7265625" style="1" bestFit="1" customWidth="1"/>
    <col min="11" max="11" width="25" style="1" bestFit="1" customWidth="1"/>
    <col min="12" max="14" width="23.7265625" style="1" bestFit="1" customWidth="1"/>
    <col min="15" max="15" width="7.453125" style="1" customWidth="1"/>
    <col min="16" max="16" width="20.54296875" style="1" customWidth="1"/>
    <col min="17" max="17" width="21.81640625" style="1" customWidth="1"/>
    <col min="18" max="18" width="22.81640625" style="1" customWidth="1"/>
    <col min="19" max="19" width="21.453125" style="1" customWidth="1"/>
    <col min="20" max="20" width="22.6328125" style="1" customWidth="1"/>
    <col min="21" max="16384" width="10.90625" style="1"/>
  </cols>
  <sheetData>
    <row r="1" spans="2:14" ht="27.5" customHeight="1" x14ac:dyDescent="0.75">
      <c r="B1" s="32" t="e" vm="4">
        <v>#VALUE!</v>
      </c>
      <c r="C1" s="33" t="s">
        <v>25</v>
      </c>
      <c r="D1" s="33"/>
      <c r="E1" s="33"/>
      <c r="F1" s="33"/>
      <c r="G1" s="33"/>
      <c r="H1" s="33"/>
      <c r="I1" s="33"/>
      <c r="J1" s="33"/>
      <c r="K1" s="33"/>
      <c r="L1" s="34"/>
      <c r="M1" s="34"/>
      <c r="N1" s="34"/>
    </row>
    <row r="2" spans="2:14" ht="27.5" customHeight="1" x14ac:dyDescent="0.75">
      <c r="B2" s="32"/>
      <c r="C2" s="33"/>
      <c r="D2" s="33"/>
      <c r="E2" s="33"/>
      <c r="F2" s="33"/>
      <c r="G2" s="33"/>
      <c r="H2" s="33"/>
      <c r="I2" s="33"/>
      <c r="J2" s="33"/>
      <c r="K2" s="33"/>
      <c r="L2" s="41" t="e" vm="5">
        <v>#VALUE!</v>
      </c>
      <c r="M2" s="41" t="e" vm="6">
        <v>#VALUE!</v>
      </c>
      <c r="N2" s="40" t="e" vm="3">
        <v>#VALUE!</v>
      </c>
    </row>
    <row r="3" spans="2:14" ht="27.5" customHeight="1" x14ac:dyDescent="0.75">
      <c r="B3" s="32"/>
      <c r="C3" s="33"/>
      <c r="D3" s="33"/>
      <c r="E3" s="33"/>
      <c r="F3" s="33"/>
      <c r="G3" s="33"/>
      <c r="H3" s="33"/>
      <c r="I3" s="33"/>
      <c r="J3" s="33"/>
      <c r="K3" s="33"/>
      <c r="L3" s="41"/>
      <c r="M3" s="41"/>
      <c r="N3" s="40"/>
    </row>
    <row r="4" spans="2:14" ht="27.5" customHeight="1" x14ac:dyDescent="0.75">
      <c r="B4" s="32"/>
      <c r="C4" s="33"/>
      <c r="D4" s="33"/>
      <c r="E4" s="33"/>
      <c r="F4" s="33"/>
      <c r="G4" s="33"/>
      <c r="H4" s="33"/>
      <c r="I4" s="33"/>
      <c r="J4" s="33"/>
      <c r="K4" s="33"/>
      <c r="M4" s="33" t="e" vm="7">
        <v>#VALUE!</v>
      </c>
      <c r="N4" s="34"/>
    </row>
    <row r="5" spans="2:14" x14ac:dyDescent="0.75">
      <c r="B5" s="32"/>
      <c r="C5" s="33"/>
      <c r="D5" s="33"/>
      <c r="E5" s="33"/>
      <c r="F5" s="33"/>
      <c r="G5" s="33"/>
      <c r="H5" s="33"/>
      <c r="I5" s="33"/>
      <c r="J5" s="33"/>
      <c r="K5" s="33"/>
      <c r="M5" s="33"/>
      <c r="N5" s="22"/>
    </row>
    <row r="6" spans="2:14" x14ac:dyDescent="0.75">
      <c r="B6" s="32"/>
      <c r="C6" s="22"/>
      <c r="D6" s="22"/>
      <c r="E6" s="22"/>
      <c r="F6" s="22"/>
      <c r="G6" s="22"/>
      <c r="H6" s="22"/>
      <c r="I6" s="22"/>
      <c r="J6" s="22"/>
      <c r="K6" s="22"/>
      <c r="L6" s="22"/>
      <c r="M6" s="33"/>
      <c r="N6" s="22"/>
    </row>
    <row r="7" spans="2:14" x14ac:dyDescent="0.75">
      <c r="B7" s="32"/>
      <c r="C7" s="35">
        <v>45292</v>
      </c>
      <c r="D7" s="35">
        <v>45323</v>
      </c>
      <c r="E7" s="35">
        <v>45352</v>
      </c>
      <c r="F7" s="35">
        <v>45383</v>
      </c>
      <c r="G7" s="35">
        <v>45413</v>
      </c>
      <c r="H7" s="35">
        <v>45444</v>
      </c>
      <c r="I7" s="35">
        <v>45474</v>
      </c>
      <c r="J7" s="35">
        <v>45505</v>
      </c>
      <c r="K7" s="35">
        <v>45536</v>
      </c>
      <c r="L7" s="35">
        <v>45566</v>
      </c>
      <c r="M7" s="35">
        <v>45597</v>
      </c>
      <c r="N7" s="35">
        <v>45627</v>
      </c>
    </row>
    <row r="8" spans="2:14" s="2" customFormat="1" ht="28" thickBot="1" x14ac:dyDescent="0.8">
      <c r="B8" s="36" t="s">
        <v>17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4" s="2" customFormat="1" x14ac:dyDescent="0.75">
      <c r="B9" s="3" t="s">
        <v>18</v>
      </c>
      <c r="C9" s="4">
        <v>450000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v>0</v>
      </c>
    </row>
    <row r="10" spans="2:14" s="2" customFormat="1" x14ac:dyDescent="0.75">
      <c r="B10" s="6" t="s">
        <v>19</v>
      </c>
      <c r="C10" s="29">
        <v>450000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7">
        <v>0</v>
      </c>
    </row>
    <row r="11" spans="2:14" s="2" customFormat="1" ht="28" thickBot="1" x14ac:dyDescent="0.8">
      <c r="B11" s="16" t="s">
        <v>20</v>
      </c>
      <c r="C11" s="17">
        <f>SUM(C9:C10)</f>
        <v>900000</v>
      </c>
      <c r="D11" s="17">
        <f t="shared" ref="D11:N11" si="0">SUM(D9:D10)</f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8">
        <f t="shared" si="0"/>
        <v>0</v>
      </c>
    </row>
    <row r="12" spans="2:14" s="2" customFormat="1" ht="28" thickBot="1" x14ac:dyDescent="0.8">
      <c r="B12" s="36" t="s">
        <v>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x14ac:dyDescent="0.75">
      <c r="B13" s="8" t="s">
        <v>22</v>
      </c>
      <c r="C13" s="9">
        <v>280000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v>0</v>
      </c>
    </row>
    <row r="14" spans="2:14" x14ac:dyDescent="0.75">
      <c r="B14" s="11" t="s">
        <v>30</v>
      </c>
      <c r="C14" s="12">
        <v>9190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3">
        <v>0</v>
      </c>
    </row>
    <row r="15" spans="2:14" x14ac:dyDescent="0.75">
      <c r="B15" s="11" t="s">
        <v>31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3">
        <v>0</v>
      </c>
    </row>
    <row r="16" spans="2:14" x14ac:dyDescent="0.75">
      <c r="B16" s="11" t="s">
        <v>36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3">
        <v>0</v>
      </c>
    </row>
    <row r="17" spans="2:15" x14ac:dyDescent="0.75">
      <c r="B17" s="11" t="s">
        <v>37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3">
        <v>0</v>
      </c>
    </row>
    <row r="18" spans="2:15" x14ac:dyDescent="0.75">
      <c r="B18" s="11" t="s">
        <v>38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3">
        <v>0</v>
      </c>
    </row>
    <row r="19" spans="2:15" x14ac:dyDescent="0.75">
      <c r="B19" s="11" t="s">
        <v>39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3">
        <v>0</v>
      </c>
    </row>
    <row r="20" spans="2:15" x14ac:dyDescent="0.75">
      <c r="B20" s="11" t="s">
        <v>40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v>0</v>
      </c>
    </row>
    <row r="21" spans="2:15" x14ac:dyDescent="0.75">
      <c r="B21" s="11" t="s">
        <v>6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3">
        <v>0</v>
      </c>
    </row>
    <row r="22" spans="2:15" x14ac:dyDescent="0.75">
      <c r="B22" s="11" t="s">
        <v>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3">
        <v>0</v>
      </c>
    </row>
    <row r="23" spans="2:15" ht="28" thickBot="1" x14ac:dyDescent="0.8">
      <c r="B23" s="16" t="s">
        <v>2</v>
      </c>
      <c r="C23" s="20">
        <f>SUM(C13:C22)</f>
        <v>289190</v>
      </c>
      <c r="D23" s="20">
        <f t="shared" ref="D23:N23" si="1">SUM(D13:D22)</f>
        <v>0</v>
      </c>
      <c r="E23" s="20">
        <f t="shared" si="1"/>
        <v>0</v>
      </c>
      <c r="F23" s="20">
        <f t="shared" si="1"/>
        <v>0</v>
      </c>
      <c r="G23" s="20">
        <f t="shared" si="1"/>
        <v>0</v>
      </c>
      <c r="H23" s="20">
        <f t="shared" si="1"/>
        <v>0</v>
      </c>
      <c r="I23" s="20">
        <f t="shared" si="1"/>
        <v>0</v>
      </c>
      <c r="J23" s="20">
        <f t="shared" si="1"/>
        <v>0</v>
      </c>
      <c r="K23" s="20">
        <f t="shared" si="1"/>
        <v>0</v>
      </c>
      <c r="L23" s="20">
        <f t="shared" si="1"/>
        <v>0</v>
      </c>
      <c r="M23" s="20">
        <f t="shared" si="1"/>
        <v>0</v>
      </c>
      <c r="N23" s="21">
        <f t="shared" si="1"/>
        <v>0</v>
      </c>
    </row>
    <row r="24" spans="2:15" ht="28" thickBot="1" x14ac:dyDescent="0.8">
      <c r="B24" s="36" t="s">
        <v>1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2:15" x14ac:dyDescent="0.75">
      <c r="B25" s="8" t="s">
        <v>27</v>
      </c>
      <c r="C25" s="9">
        <v>30000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v>0</v>
      </c>
      <c r="O25" s="14"/>
    </row>
    <row r="26" spans="2:15" x14ac:dyDescent="0.75">
      <c r="B26" s="11" t="s">
        <v>28</v>
      </c>
      <c r="C26" s="12">
        <v>20000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3">
        <v>0</v>
      </c>
      <c r="O26" s="14"/>
    </row>
    <row r="27" spans="2:15" x14ac:dyDescent="0.75">
      <c r="B27" s="11" t="s">
        <v>29</v>
      </c>
      <c r="C27" s="12">
        <v>20000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3">
        <v>0</v>
      </c>
      <c r="O27" s="14"/>
    </row>
    <row r="28" spans="2:15" x14ac:dyDescent="0.75">
      <c r="B28" s="11" t="s">
        <v>33</v>
      </c>
      <c r="C28" s="12">
        <v>180000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3">
        <v>0</v>
      </c>
      <c r="O28" s="14"/>
    </row>
    <row r="29" spans="2:15" x14ac:dyDescent="0.75">
      <c r="B29" s="11" t="s">
        <v>35</v>
      </c>
      <c r="C29" s="12">
        <v>90000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3">
        <v>0</v>
      </c>
      <c r="O29" s="14"/>
    </row>
    <row r="30" spans="2:15" x14ac:dyDescent="0.75">
      <c r="B30" s="11" t="s">
        <v>35</v>
      </c>
      <c r="C30" s="12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5">
        <v>0</v>
      </c>
      <c r="O30" s="14"/>
    </row>
    <row r="31" spans="2:15" x14ac:dyDescent="0.75">
      <c r="B31" s="11" t="s">
        <v>35</v>
      </c>
      <c r="C31" s="12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5">
        <v>0</v>
      </c>
      <c r="O31" s="14"/>
    </row>
    <row r="32" spans="2:15" x14ac:dyDescent="0.75">
      <c r="B32" s="11" t="s">
        <v>35</v>
      </c>
      <c r="C32" s="12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5">
        <v>0</v>
      </c>
      <c r="O32" s="14"/>
    </row>
    <row r="33" spans="2:15" x14ac:dyDescent="0.75">
      <c r="B33" s="11" t="s">
        <v>35</v>
      </c>
      <c r="C33" s="12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5">
        <v>0</v>
      </c>
      <c r="O33" s="14"/>
    </row>
    <row r="34" spans="2:15" x14ac:dyDescent="0.75">
      <c r="B34" s="11" t="s">
        <v>35</v>
      </c>
      <c r="C34" s="12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v>0</v>
      </c>
      <c r="O34" s="14"/>
    </row>
    <row r="35" spans="2:15" ht="28" thickBot="1" x14ac:dyDescent="0.8">
      <c r="B35" s="16" t="s">
        <v>3</v>
      </c>
      <c r="C35" s="23">
        <f>SUM(C25:C34)</f>
        <v>340000</v>
      </c>
      <c r="D35" s="23">
        <f>SUM(D25:D34)</f>
        <v>0</v>
      </c>
      <c r="E35" s="23">
        <f t="shared" ref="E35:N35" si="2">SUM(E25:E34)</f>
        <v>0</v>
      </c>
      <c r="F35" s="23">
        <f t="shared" si="2"/>
        <v>0</v>
      </c>
      <c r="G35" s="23">
        <f t="shared" si="2"/>
        <v>0</v>
      </c>
      <c r="H35" s="23">
        <f t="shared" si="2"/>
        <v>0</v>
      </c>
      <c r="I35" s="23">
        <f t="shared" si="2"/>
        <v>0</v>
      </c>
      <c r="J35" s="23">
        <f t="shared" si="2"/>
        <v>0</v>
      </c>
      <c r="K35" s="23">
        <f t="shared" si="2"/>
        <v>0</v>
      </c>
      <c r="L35" s="23">
        <f t="shared" si="2"/>
        <v>0</v>
      </c>
      <c r="M35" s="23">
        <f t="shared" si="2"/>
        <v>0</v>
      </c>
      <c r="N35" s="24">
        <f t="shared" si="2"/>
        <v>0</v>
      </c>
    </row>
    <row r="36" spans="2:15" ht="28" thickBot="1" x14ac:dyDescent="0.8">
      <c r="B36" s="36" t="s">
        <v>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2:15" x14ac:dyDescent="0.75">
      <c r="B37" s="8" t="s">
        <v>32</v>
      </c>
      <c r="C37" s="9">
        <v>80000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v>0</v>
      </c>
    </row>
    <row r="38" spans="2:15" x14ac:dyDescent="0.75">
      <c r="B38" s="11" t="s">
        <v>8</v>
      </c>
      <c r="C38" s="12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5">
        <v>0</v>
      </c>
    </row>
    <row r="39" spans="2:15" x14ac:dyDescent="0.75">
      <c r="B39" s="11" t="s">
        <v>9</v>
      </c>
      <c r="C39" s="12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5">
        <v>0</v>
      </c>
    </row>
    <row r="40" spans="2:15" x14ac:dyDescent="0.75">
      <c r="B40" s="11" t="s">
        <v>10</v>
      </c>
      <c r="C40" s="12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5">
        <v>0</v>
      </c>
    </row>
    <row r="41" spans="2:15" x14ac:dyDescent="0.75">
      <c r="B41" s="11" t="s">
        <v>11</v>
      </c>
      <c r="C41" s="12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5">
        <v>0</v>
      </c>
    </row>
    <row r="42" spans="2:15" x14ac:dyDescent="0.75">
      <c r="B42" s="11" t="s">
        <v>12</v>
      </c>
      <c r="C42" s="12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5">
        <v>0</v>
      </c>
    </row>
    <row r="43" spans="2:15" x14ac:dyDescent="0.75">
      <c r="B43" s="11" t="s">
        <v>13</v>
      </c>
      <c r="C43" s="12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5">
        <v>0</v>
      </c>
    </row>
    <row r="44" spans="2:15" x14ac:dyDescent="0.75">
      <c r="B44" s="11" t="s">
        <v>14</v>
      </c>
      <c r="C44" s="12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5">
        <v>0</v>
      </c>
    </row>
    <row r="45" spans="2:15" x14ac:dyDescent="0.75">
      <c r="B45" s="11" t="s">
        <v>15</v>
      </c>
      <c r="C45" s="12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5">
        <v>0</v>
      </c>
    </row>
    <row r="46" spans="2:15" x14ac:dyDescent="0.75">
      <c r="B46" s="11" t="s">
        <v>16</v>
      </c>
      <c r="C46" s="12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5">
        <v>0</v>
      </c>
    </row>
    <row r="47" spans="2:15" ht="28" thickBot="1" x14ac:dyDescent="0.8">
      <c r="B47" s="16" t="s">
        <v>4</v>
      </c>
      <c r="C47" s="23">
        <f>SUM(C37:C46)</f>
        <v>80000</v>
      </c>
      <c r="D47" s="23">
        <f>SUM(D37:D46)</f>
        <v>0</v>
      </c>
      <c r="E47" s="23">
        <f t="shared" ref="E47:N47" si="3">SUM(E37:E46)</f>
        <v>0</v>
      </c>
      <c r="F47" s="23">
        <f t="shared" si="3"/>
        <v>0</v>
      </c>
      <c r="G47" s="23">
        <f t="shared" si="3"/>
        <v>0</v>
      </c>
      <c r="H47" s="23">
        <f t="shared" si="3"/>
        <v>0</v>
      </c>
      <c r="I47" s="23">
        <f t="shared" si="3"/>
        <v>0</v>
      </c>
      <c r="J47" s="23">
        <f t="shared" si="3"/>
        <v>0</v>
      </c>
      <c r="K47" s="23">
        <f t="shared" si="3"/>
        <v>0</v>
      </c>
      <c r="L47" s="23">
        <f t="shared" si="3"/>
        <v>0</v>
      </c>
      <c r="M47" s="23">
        <f t="shared" si="3"/>
        <v>0</v>
      </c>
      <c r="N47" s="24">
        <f t="shared" si="3"/>
        <v>0</v>
      </c>
    </row>
    <row r="52" spans="5:11" ht="27.5" customHeight="1" x14ac:dyDescent="0.75">
      <c r="E52" s="32" t="e" vm="8">
        <v>#VALUE!</v>
      </c>
      <c r="F52" s="33" t="s">
        <v>26</v>
      </c>
      <c r="G52" s="33"/>
      <c r="H52" s="33"/>
      <c r="I52" s="33"/>
      <c r="J52" s="33"/>
      <c r="K52" s="33"/>
    </row>
    <row r="53" spans="5:11" ht="27.5" customHeight="1" x14ac:dyDescent="0.75">
      <c r="E53" s="32"/>
      <c r="F53" s="33"/>
      <c r="G53" s="33"/>
      <c r="H53" s="33"/>
      <c r="I53" s="33"/>
      <c r="J53" s="33"/>
      <c r="K53" s="33"/>
    </row>
    <row r="54" spans="5:11" ht="27.5" customHeight="1" x14ac:dyDescent="0.75">
      <c r="E54" s="32"/>
      <c r="F54" s="33"/>
      <c r="G54" s="33"/>
      <c r="H54" s="33"/>
      <c r="I54" s="33"/>
      <c r="J54" s="33"/>
      <c r="K54" s="33"/>
    </row>
    <row r="55" spans="5:11" x14ac:dyDescent="0.75">
      <c r="E55" s="22"/>
      <c r="F55" s="22"/>
      <c r="G55" s="22"/>
      <c r="H55" s="22"/>
      <c r="I55" s="22"/>
      <c r="J55" s="22"/>
      <c r="K55" s="22"/>
    </row>
    <row r="56" spans="5:11" ht="72" x14ac:dyDescent="0.75">
      <c r="E56" s="39" t="s">
        <v>24</v>
      </c>
      <c r="F56" s="39" t="s">
        <v>17</v>
      </c>
      <c r="G56" s="39" t="s">
        <v>0</v>
      </c>
      <c r="H56" s="39" t="s">
        <v>1</v>
      </c>
      <c r="I56" s="39" t="s">
        <v>5</v>
      </c>
      <c r="J56" s="39" t="s">
        <v>21</v>
      </c>
      <c r="K56" s="39" t="s">
        <v>23</v>
      </c>
    </row>
    <row r="57" spans="5:11" x14ac:dyDescent="0.75">
      <c r="E57" s="38">
        <v>45292</v>
      </c>
      <c r="F57" s="25">
        <f>C11</f>
        <v>900000</v>
      </c>
      <c r="G57" s="26">
        <f>C23</f>
        <v>289190</v>
      </c>
      <c r="H57" s="26">
        <f>C35</f>
        <v>340000</v>
      </c>
      <c r="I57" s="26">
        <f>C47</f>
        <v>80000</v>
      </c>
      <c r="J57" s="26">
        <f t="shared" ref="J57:J68" si="4">F57-G57-H57-I57</f>
        <v>190810</v>
      </c>
      <c r="K57" s="27">
        <f>J57</f>
        <v>190810</v>
      </c>
    </row>
    <row r="58" spans="5:11" x14ac:dyDescent="0.75">
      <c r="E58" s="38">
        <v>45323</v>
      </c>
      <c r="F58" s="25">
        <f>D11</f>
        <v>0</v>
      </c>
      <c r="G58" s="26">
        <f>D23</f>
        <v>0</v>
      </c>
      <c r="H58" s="26">
        <f>D35</f>
        <v>0</v>
      </c>
      <c r="I58" s="26">
        <f>D47</f>
        <v>0</v>
      </c>
      <c r="J58" s="26">
        <f t="shared" si="4"/>
        <v>0</v>
      </c>
      <c r="K58" s="27">
        <f t="shared" ref="K58:K68" si="5">K57+J58</f>
        <v>190810</v>
      </c>
    </row>
    <row r="59" spans="5:11" x14ac:dyDescent="0.75">
      <c r="E59" s="38">
        <v>45352</v>
      </c>
      <c r="F59" s="25">
        <f>E11</f>
        <v>0</v>
      </c>
      <c r="G59" s="26">
        <f>E23</f>
        <v>0</v>
      </c>
      <c r="H59" s="26">
        <f>E35</f>
        <v>0</v>
      </c>
      <c r="I59" s="26">
        <f>E47</f>
        <v>0</v>
      </c>
      <c r="J59" s="26">
        <f t="shared" si="4"/>
        <v>0</v>
      </c>
      <c r="K59" s="27">
        <f t="shared" si="5"/>
        <v>190810</v>
      </c>
    </row>
    <row r="60" spans="5:11" x14ac:dyDescent="0.75">
      <c r="E60" s="38">
        <v>45383</v>
      </c>
      <c r="F60" s="25">
        <f>F11</f>
        <v>0</v>
      </c>
      <c r="G60" s="26">
        <f>F23</f>
        <v>0</v>
      </c>
      <c r="H60" s="26">
        <f>F35</f>
        <v>0</v>
      </c>
      <c r="I60" s="26">
        <f>F47</f>
        <v>0</v>
      </c>
      <c r="J60" s="26">
        <f t="shared" si="4"/>
        <v>0</v>
      </c>
      <c r="K60" s="27">
        <f t="shared" si="5"/>
        <v>190810</v>
      </c>
    </row>
    <row r="61" spans="5:11" x14ac:dyDescent="0.75">
      <c r="E61" s="38">
        <v>45413</v>
      </c>
      <c r="F61" s="25">
        <f>G11</f>
        <v>0</v>
      </c>
      <c r="G61" s="26">
        <f>G23</f>
        <v>0</v>
      </c>
      <c r="H61" s="26">
        <f>G35</f>
        <v>0</v>
      </c>
      <c r="I61" s="26">
        <f>G47</f>
        <v>0</v>
      </c>
      <c r="J61" s="26">
        <f t="shared" si="4"/>
        <v>0</v>
      </c>
      <c r="K61" s="27">
        <f t="shared" si="5"/>
        <v>190810</v>
      </c>
    </row>
    <row r="62" spans="5:11" x14ac:dyDescent="0.75">
      <c r="E62" s="38">
        <v>45444</v>
      </c>
      <c r="F62" s="25">
        <f>H11</f>
        <v>0</v>
      </c>
      <c r="G62" s="26">
        <f>H23</f>
        <v>0</v>
      </c>
      <c r="H62" s="26">
        <f>H35</f>
        <v>0</v>
      </c>
      <c r="I62" s="26">
        <f>H47</f>
        <v>0</v>
      </c>
      <c r="J62" s="26">
        <f t="shared" si="4"/>
        <v>0</v>
      </c>
      <c r="K62" s="27">
        <f t="shared" si="5"/>
        <v>190810</v>
      </c>
    </row>
    <row r="63" spans="5:11" x14ac:dyDescent="0.75">
      <c r="E63" s="38">
        <v>45474</v>
      </c>
      <c r="F63" s="25">
        <f>I11</f>
        <v>0</v>
      </c>
      <c r="G63" s="26">
        <f>I23</f>
        <v>0</v>
      </c>
      <c r="H63" s="26">
        <f>I35</f>
        <v>0</v>
      </c>
      <c r="I63" s="26">
        <f>I47</f>
        <v>0</v>
      </c>
      <c r="J63" s="26">
        <f t="shared" si="4"/>
        <v>0</v>
      </c>
      <c r="K63" s="27">
        <f t="shared" si="5"/>
        <v>190810</v>
      </c>
    </row>
    <row r="64" spans="5:11" x14ac:dyDescent="0.75">
      <c r="E64" s="38">
        <v>45505</v>
      </c>
      <c r="F64" s="25">
        <f>J11</f>
        <v>0</v>
      </c>
      <c r="G64" s="26">
        <f>J23</f>
        <v>0</v>
      </c>
      <c r="H64" s="26">
        <f>J35</f>
        <v>0</v>
      </c>
      <c r="I64" s="26">
        <f>J47</f>
        <v>0</v>
      </c>
      <c r="J64" s="26">
        <f t="shared" si="4"/>
        <v>0</v>
      </c>
      <c r="K64" s="27">
        <f t="shared" si="5"/>
        <v>190810</v>
      </c>
    </row>
    <row r="65" spans="5:13" x14ac:dyDescent="0.75">
      <c r="E65" s="38">
        <v>45536</v>
      </c>
      <c r="F65" s="25">
        <f>K11</f>
        <v>0</v>
      </c>
      <c r="G65" s="26">
        <f>K23</f>
        <v>0</v>
      </c>
      <c r="H65" s="26">
        <f>K35</f>
        <v>0</v>
      </c>
      <c r="I65" s="26">
        <f>K47</f>
        <v>0</v>
      </c>
      <c r="J65" s="26">
        <f t="shared" si="4"/>
        <v>0</v>
      </c>
      <c r="K65" s="27">
        <f t="shared" si="5"/>
        <v>190810</v>
      </c>
    </row>
    <row r="66" spans="5:13" x14ac:dyDescent="0.75">
      <c r="E66" s="38">
        <v>45566</v>
      </c>
      <c r="F66" s="25">
        <f>L11</f>
        <v>0</v>
      </c>
      <c r="G66" s="26">
        <f>L23</f>
        <v>0</v>
      </c>
      <c r="H66" s="26">
        <f>L35</f>
        <v>0</v>
      </c>
      <c r="I66" s="26">
        <f>L47</f>
        <v>0</v>
      </c>
      <c r="J66" s="26">
        <f t="shared" si="4"/>
        <v>0</v>
      </c>
      <c r="K66" s="27">
        <f t="shared" si="5"/>
        <v>190810</v>
      </c>
    </row>
    <row r="67" spans="5:13" x14ac:dyDescent="0.75">
      <c r="E67" s="38">
        <v>45597</v>
      </c>
      <c r="F67" s="25">
        <f>M11</f>
        <v>0</v>
      </c>
      <c r="G67" s="26">
        <f>M23</f>
        <v>0</v>
      </c>
      <c r="H67" s="26">
        <f>M35</f>
        <v>0</v>
      </c>
      <c r="I67" s="26">
        <f>M47</f>
        <v>0</v>
      </c>
      <c r="J67" s="26">
        <f t="shared" si="4"/>
        <v>0</v>
      </c>
      <c r="K67" s="27">
        <f t="shared" si="5"/>
        <v>190810</v>
      </c>
    </row>
    <row r="68" spans="5:13" x14ac:dyDescent="0.75">
      <c r="E68" s="38">
        <v>45627</v>
      </c>
      <c r="F68" s="25">
        <f>N11</f>
        <v>0</v>
      </c>
      <c r="G68" s="26">
        <f>N23</f>
        <v>0</v>
      </c>
      <c r="H68" s="26">
        <f>N35</f>
        <v>0</v>
      </c>
      <c r="I68" s="26">
        <f>N47</f>
        <v>0</v>
      </c>
      <c r="J68" s="26">
        <f t="shared" si="4"/>
        <v>0</v>
      </c>
      <c r="K68" s="27">
        <f t="shared" si="5"/>
        <v>190810</v>
      </c>
    </row>
    <row r="72" spans="5:13" x14ac:dyDescent="0.75">
      <c r="E72" s="22" t="s">
        <v>34</v>
      </c>
      <c r="F72" s="22"/>
      <c r="G72" s="22"/>
      <c r="H72" s="22"/>
      <c r="I72" s="28">
        <f>K68</f>
        <v>190810</v>
      </c>
      <c r="J72" s="32" t="e" vm="9">
        <v>#VALUE!</v>
      </c>
      <c r="K72" s="14"/>
      <c r="L72" s="14"/>
      <c r="M72" s="14"/>
    </row>
    <row r="73" spans="5:13" x14ac:dyDescent="0.75">
      <c r="E73" s="37" t="s">
        <v>41</v>
      </c>
      <c r="F73" s="22"/>
      <c r="G73" s="22"/>
      <c r="H73" s="22"/>
      <c r="I73" s="22"/>
      <c r="J73" s="32"/>
    </row>
    <row r="75" spans="5:13" x14ac:dyDescent="0.75">
      <c r="I75" s="54" t="s">
        <v>58</v>
      </c>
      <c r="J75" s="54"/>
      <c r="K75" s="54"/>
      <c r="L75" s="54"/>
      <c r="M75" s="54"/>
    </row>
    <row r="77" spans="5:13" x14ac:dyDescent="0.75">
      <c r="I77" s="55" t="s">
        <v>57</v>
      </c>
      <c r="J77" s="55"/>
      <c r="K77" s="55"/>
      <c r="L77" s="55"/>
      <c r="M77" s="55"/>
    </row>
    <row r="78" spans="5:13" x14ac:dyDescent="0.75">
      <c r="I78" s="56" t="s">
        <v>41</v>
      </c>
      <c r="J78" s="56"/>
      <c r="K78" s="56"/>
    </row>
  </sheetData>
  <sheetProtection algorithmName="SHA-512" hashValue="S6x2OCj19hCtmRezcbt3AVpSxMMRRfrxxZCSTjBUJsITb4iwzQLAMzJf4p2rKD1B49FgrmDjuGFzhVtBsWYswg==" saltValue="+T06AT+o4H1NrXNHpI6PoA==" spinCount="100000" sheet="1" objects="1" scenarios="1"/>
  <mergeCells count="12">
    <mergeCell ref="I75:M75"/>
    <mergeCell ref="I77:M77"/>
    <mergeCell ref="I78:K78"/>
    <mergeCell ref="J72:J73"/>
    <mergeCell ref="F52:K54"/>
    <mergeCell ref="E52:E54"/>
    <mergeCell ref="C1:K5"/>
    <mergeCell ref="M2:M3"/>
    <mergeCell ref="L2:L3"/>
    <mergeCell ref="N2:N3"/>
    <mergeCell ref="B1:B7"/>
    <mergeCell ref="M4:M6"/>
  </mergeCells>
  <phoneticPr fontId="2" type="noConversion"/>
  <hyperlinks>
    <hyperlink ref="N2:N3" r:id="rId1" display="https://www.instagram.com/exequiel_mardones/" xr:uid="{F01DE9D9-E86A-4AEA-BC1C-1BAAB8A851D2}"/>
    <hyperlink ref="L2:L3" r:id="rId2" display="https://www.linkedin.com/in/exequiel-mardones-astete-525074149/" xr:uid="{454E2A2F-10BF-4DBD-B473-C2357BF977CC}"/>
    <hyperlink ref="M2:M3" r:id="rId3" display="https://linktr.ee/exequielmardones" xr:uid="{4CFC900A-B53B-415E-9723-08904ACDED5A}"/>
    <hyperlink ref="I77" r:id="rId4" xr:uid="{41E7D658-0DD5-4F48-8B69-1F120D39D8A0}"/>
  </hyperlinks>
  <pageMargins left="0.7" right="0.7" top="0.75" bottom="0.75" header="0.3" footer="0.3"/>
  <ignoredErrors>
    <ignoredError sqref="I7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</vt:lpstr>
      <vt:lpstr>AYUDA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Mardones Astete, Exequiel Ignacio</dc:creator>
  <cp:lastModifiedBy>Mardones Astete, Exequiel Ignacio</cp:lastModifiedBy>
  <dcterms:created xsi:type="dcterms:W3CDTF">2024-02-07T19:06:16Z</dcterms:created>
  <dcterms:modified xsi:type="dcterms:W3CDTF">2024-02-09T20:42:13Z</dcterms:modified>
</cp:coreProperties>
</file>