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윤성\OneDrive\화학공학\4학년2학기\화공전산\chapter10.다항식 보간법\"/>
    </mc:Choice>
  </mc:AlternateContent>
  <xr:revisionPtr revIDLastSave="288" documentId="11_20206B3795C7A0836B02CE998F0D84DA4D19828D" xr6:coauthVersionLast="45" xr6:coauthVersionMax="45" xr10:uidLastSave="{FD2D6590-9A37-4C6E-A30D-88879972A24F}"/>
  <bookViews>
    <workbookView xWindow="-110" yWindow="-110" windowWidth="19420" windowHeight="11020" activeTab="2" xr2:uid="{00000000-000D-0000-FFFF-FFFF00000000}"/>
  </bookViews>
  <sheets>
    <sheet name="p10.1" sheetId="1" r:id="rId1"/>
    <sheet name="p10.4(a)" sheetId="3" r:id="rId2"/>
    <sheet name="p10.4(b)" sheetId="2" r:id="rId3"/>
  </sheets>
  <definedNames>
    <definedName name="solver_adj" localSheetId="2" hidden="1">'p10.4(b)'!$F$2:$G$2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'p10.4(b)'!$H$15</definedName>
    <definedName name="solver_lhs2" localSheetId="2" hidden="1">'p10.4(b)'!$H$2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2</definedName>
    <definedName name="solver_rhs1" localSheetId="2" hidden="1">'p10.4(b)'!$H$16</definedName>
    <definedName name="solver_rhs2" localSheetId="2" hidden="1">'p10.4(b)'!$H$3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2" l="1"/>
  <c r="E11" i="2"/>
  <c r="E12" i="2"/>
  <c r="E13" i="2"/>
  <c r="E14" i="2"/>
  <c r="E15" i="2"/>
  <c r="E16" i="2"/>
  <c r="D11" i="2"/>
  <c r="D12" i="2"/>
  <c r="D13" i="2"/>
  <c r="D14" i="2"/>
  <c r="D15" i="2"/>
  <c r="D16" i="2"/>
  <c r="C11" i="2"/>
  <c r="C12" i="2"/>
  <c r="C13" i="2"/>
  <c r="C14" i="2"/>
  <c r="C15" i="2"/>
  <c r="C16" i="2"/>
  <c r="C10" i="2"/>
  <c r="D10" i="2" s="1"/>
  <c r="E9" i="2"/>
  <c r="C9" i="2"/>
  <c r="D9" i="2" s="1"/>
  <c r="E8" i="2"/>
  <c r="C8" i="2"/>
  <c r="D8" i="2" s="1"/>
  <c r="E7" i="2"/>
  <c r="C7" i="2"/>
  <c r="D7" i="2" s="1"/>
  <c r="E6" i="2"/>
  <c r="C6" i="2"/>
  <c r="D6" i="2" s="1"/>
  <c r="E5" i="2"/>
  <c r="C5" i="2"/>
  <c r="D5" i="2" s="1"/>
  <c r="E4" i="2"/>
  <c r="C4" i="2"/>
  <c r="D4" i="2" s="1"/>
  <c r="E3" i="2"/>
  <c r="C3" i="2"/>
  <c r="D3" i="2" s="1"/>
  <c r="E2" i="2"/>
  <c r="C2" i="2"/>
  <c r="D2" i="2" l="1"/>
  <c r="H2" i="2" s="1"/>
  <c r="G3" i="2" s="1"/>
  <c r="F3" i="2" l="1"/>
  <c r="H3" i="2" l="1"/>
  <c r="G4" i="2" s="1"/>
  <c r="F4" i="2" l="1"/>
  <c r="H4" i="2" l="1"/>
  <c r="G5" i="2" s="1"/>
  <c r="F5" i="2" l="1"/>
  <c r="H5" i="2" l="1"/>
  <c r="G6" i="2" s="1"/>
  <c r="F6" i="2" l="1"/>
  <c r="H6" i="2" l="1"/>
  <c r="G7" i="2" s="1"/>
  <c r="F7" i="2" l="1"/>
  <c r="H7" i="2" l="1"/>
  <c r="G8" i="2" s="1"/>
  <c r="F8" i="2" l="1"/>
  <c r="H8" i="2" l="1"/>
  <c r="G9" i="2" s="1"/>
  <c r="Q3" i="3"/>
  <c r="P3" i="3"/>
  <c r="P4" i="3"/>
  <c r="O3" i="3"/>
  <c r="O4" i="3"/>
  <c r="O5" i="3"/>
  <c r="N3" i="3"/>
  <c r="N4" i="3"/>
  <c r="N5" i="3"/>
  <c r="N6" i="3"/>
  <c r="O2" i="3"/>
  <c r="P2" i="3" s="1"/>
  <c r="N2" i="3"/>
  <c r="M3" i="3"/>
  <c r="M4" i="3"/>
  <c r="M5" i="3"/>
  <c r="M6" i="3"/>
  <c r="M7" i="3"/>
  <c r="L4" i="3"/>
  <c r="L5" i="3"/>
  <c r="L6" i="3"/>
  <c r="L7" i="3"/>
  <c r="L8" i="3"/>
  <c r="K5" i="3"/>
  <c r="K6" i="3"/>
  <c r="K7" i="3"/>
  <c r="K8" i="3"/>
  <c r="K9" i="3"/>
  <c r="J6" i="3"/>
  <c r="J7" i="3"/>
  <c r="J8" i="3"/>
  <c r="J9" i="3"/>
  <c r="J10" i="3"/>
  <c r="I11" i="3"/>
  <c r="I6" i="3"/>
  <c r="I7" i="3"/>
  <c r="I8" i="3"/>
  <c r="I9" i="3"/>
  <c r="I10" i="3"/>
  <c r="H8" i="3"/>
  <c r="H9" i="3"/>
  <c r="H10" i="3"/>
  <c r="H11" i="3"/>
  <c r="H12" i="3"/>
  <c r="G9" i="3"/>
  <c r="G10" i="3"/>
  <c r="G11" i="3"/>
  <c r="G12" i="3"/>
  <c r="G13" i="3"/>
  <c r="F10" i="3"/>
  <c r="F11" i="3"/>
  <c r="F12" i="3"/>
  <c r="F13" i="3"/>
  <c r="F14" i="3"/>
  <c r="E11" i="3"/>
  <c r="E12" i="3"/>
  <c r="E13" i="3"/>
  <c r="E14" i="3"/>
  <c r="E15" i="3"/>
  <c r="D12" i="3"/>
  <c r="D13" i="3"/>
  <c r="D14" i="3"/>
  <c r="D15" i="3"/>
  <c r="D16" i="3"/>
  <c r="D11" i="3"/>
  <c r="E10" i="3" s="1"/>
  <c r="D10" i="3"/>
  <c r="D9" i="3"/>
  <c r="E8" i="3"/>
  <c r="D8" i="3"/>
  <c r="D7" i="3"/>
  <c r="E7" i="3" s="1"/>
  <c r="D6" i="3"/>
  <c r="E6" i="3" s="1"/>
  <c r="D5" i="3"/>
  <c r="D4" i="3"/>
  <c r="D3" i="3"/>
  <c r="D2" i="3"/>
  <c r="F9" i="2" l="1"/>
  <c r="R2" i="3"/>
  <c r="Q2" i="3"/>
  <c r="E9" i="3"/>
  <c r="F8" i="3" s="1"/>
  <c r="E2" i="3"/>
  <c r="E3" i="3"/>
  <c r="F2" i="3" s="1"/>
  <c r="E5" i="3"/>
  <c r="F5" i="3" s="1"/>
  <c r="F7" i="3"/>
  <c r="F6" i="3"/>
  <c r="G7" i="3"/>
  <c r="F9" i="3"/>
  <c r="G8" i="3" s="1"/>
  <c r="E4" i="3"/>
  <c r="M2" i="1"/>
  <c r="L3" i="1"/>
  <c r="K3" i="1"/>
  <c r="K4" i="1"/>
  <c r="L2" i="1"/>
  <c r="K2" i="1"/>
  <c r="J3" i="1"/>
  <c r="J4" i="1"/>
  <c r="J5" i="1"/>
  <c r="J2" i="1"/>
  <c r="I3" i="1"/>
  <c r="I4" i="1"/>
  <c r="I5" i="1"/>
  <c r="I6" i="1"/>
  <c r="H3" i="1"/>
  <c r="H4" i="1"/>
  <c r="H5" i="1"/>
  <c r="H6" i="1"/>
  <c r="H7" i="1"/>
  <c r="G3" i="1"/>
  <c r="G4" i="1"/>
  <c r="G5" i="1"/>
  <c r="G6" i="1"/>
  <c r="G7" i="1"/>
  <c r="G8" i="1"/>
  <c r="H2" i="1"/>
  <c r="I2" i="1" s="1"/>
  <c r="G2" i="1"/>
  <c r="F3" i="1"/>
  <c r="F4" i="1"/>
  <c r="F5" i="1"/>
  <c r="F6" i="1"/>
  <c r="F7" i="1"/>
  <c r="F8" i="1"/>
  <c r="F9" i="1"/>
  <c r="E4" i="1"/>
  <c r="E5" i="1"/>
  <c r="E6" i="1"/>
  <c r="E7" i="1"/>
  <c r="E8" i="1"/>
  <c r="E9" i="1"/>
  <c r="E10" i="1"/>
  <c r="D5" i="1"/>
  <c r="D6" i="1"/>
  <c r="D7" i="1"/>
  <c r="D8" i="1"/>
  <c r="D9" i="1"/>
  <c r="D10" i="1"/>
  <c r="D11" i="1"/>
  <c r="D4" i="1"/>
  <c r="D3" i="1"/>
  <c r="E3" i="1" s="1"/>
  <c r="D2" i="1"/>
  <c r="E2" i="1" s="1"/>
  <c r="F2" i="1" s="1"/>
  <c r="H9" i="2" l="1"/>
  <c r="G10" i="2" s="1"/>
  <c r="G5" i="3"/>
  <c r="F3" i="3"/>
  <c r="G2" i="3" s="1"/>
  <c r="H7" i="3"/>
  <c r="G6" i="3"/>
  <c r="H5" i="3" s="1"/>
  <c r="F4" i="3"/>
  <c r="F10" i="2" l="1"/>
  <c r="H10" i="2" s="1"/>
  <c r="G11" i="2" s="1"/>
  <c r="H6" i="3"/>
  <c r="G3" i="3"/>
  <c r="H2" i="3" s="1"/>
  <c r="G4" i="3"/>
  <c r="F11" i="2" l="1"/>
  <c r="H3" i="3"/>
  <c r="I2" i="3" s="1"/>
  <c r="H4" i="3"/>
  <c r="I5" i="3"/>
  <c r="H11" i="2" l="1"/>
  <c r="G12" i="2" s="1"/>
  <c r="I3" i="3"/>
  <c r="J2" i="3" s="1"/>
  <c r="I4" i="3"/>
  <c r="J3" i="3" s="1"/>
  <c r="K2" i="3" s="1"/>
  <c r="J5" i="3"/>
  <c r="F12" i="2" l="1"/>
  <c r="H12" i="2" s="1"/>
  <c r="G13" i="2" s="1"/>
  <c r="J4" i="3"/>
  <c r="K3" i="3" s="1"/>
  <c r="L2" i="3" s="1"/>
  <c r="F13" i="2" l="1"/>
  <c r="H13" i="2" s="1"/>
  <c r="K4" i="3"/>
  <c r="L3" i="3" s="1"/>
  <c r="M2" i="3" s="1"/>
  <c r="G14" i="2" l="1"/>
  <c r="F14" i="2"/>
  <c r="H14" i="2" l="1"/>
  <c r="F15" i="2" s="1"/>
  <c r="G15" i="2" l="1"/>
  <c r="H15" i="2" s="1"/>
  <c r="G16" i="2" s="1"/>
  <c r="F16" i="2" l="1"/>
  <c r="H16" i="2" s="1"/>
</calcChain>
</file>

<file path=xl/sharedStrings.xml><?xml version="1.0" encoding="utf-8"?>
<sst xmlns="http://schemas.openxmlformats.org/spreadsheetml/2006/main" count="25" uniqueCount="16">
  <si>
    <t>i</t>
    <phoneticPr fontId="1" type="noConversion"/>
  </si>
  <si>
    <t>xi</t>
    <phoneticPr fontId="1" type="noConversion"/>
  </si>
  <si>
    <t>f[xi]</t>
    <phoneticPr fontId="1" type="noConversion"/>
  </si>
  <si>
    <t>f[']</t>
    <phoneticPr fontId="1" type="noConversion"/>
  </si>
  <si>
    <t>f['']</t>
    <phoneticPr fontId="1" type="noConversion"/>
  </si>
  <si>
    <t>f[''']</t>
    <phoneticPr fontId="1" type="noConversion"/>
  </si>
  <si>
    <t>f['''']</t>
  </si>
  <si>
    <t>f[''''']</t>
  </si>
  <si>
    <t>개월</t>
    <phoneticPr fontId="3" type="noConversion"/>
  </si>
  <si>
    <t>키</t>
    <phoneticPr fontId="3" type="noConversion"/>
  </si>
  <si>
    <t>hi</t>
    <phoneticPr fontId="3" type="noConversion"/>
  </si>
  <si>
    <t>f[']</t>
    <phoneticPr fontId="3" type="noConversion"/>
  </si>
  <si>
    <t>ai</t>
    <phoneticPr fontId="3" type="noConversion"/>
  </si>
  <si>
    <t>bi</t>
    <phoneticPr fontId="3" type="noConversion"/>
  </si>
  <si>
    <t>ci</t>
    <phoneticPr fontId="3" type="noConversion"/>
  </si>
  <si>
    <t>di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</si>
</sst>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_ 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 style="thin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177" fontId="0" fillId="0" borderId="2" xfId="0" applyNumberFormat="1" applyBorder="1" applyAlignment="1">
      <alignment horizontal="right"/>
    </xf>
    <xf numFmtId="0" fontId="0" fillId="0" borderId="3" xfId="0" applyBorder="1" applyAlignment="1">
      <alignment horizontal="center"/>
    </xf>
    <xf numFmtId="177" fontId="0" fillId="0" borderId="0" xfId="0" applyNumberFormat="1" applyAlignment="1">
      <alignment horizontal="right"/>
    </xf>
    <xf numFmtId="0" fontId="0" fillId="0" borderId="4" xfId="0" applyBorder="1" applyAlignment="1">
      <alignment horizontal="center"/>
    </xf>
    <xf numFmtId="177" fontId="0" fillId="0" borderId="5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177" fontId="0" fillId="0" borderId="0" xfId="0" applyNumberFormat="1" applyBorder="1" applyAlignment="1">
      <alignment horizontal="right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opLeftCell="B1" workbookViewId="0">
      <selection activeCell="D1" sqref="D1:N12"/>
    </sheetView>
  </sheetViews>
  <sheetFormatPr defaultRowHeight="17" x14ac:dyDescent="0.45"/>
  <cols>
    <col min="3" max="3" width="10.5820312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6</v>
      </c>
      <c r="J1" s="1" t="s">
        <v>7</v>
      </c>
    </row>
    <row r="2" spans="1:13" x14ac:dyDescent="0.45">
      <c r="A2">
        <v>0</v>
      </c>
      <c r="B2">
        <v>-1</v>
      </c>
      <c r="C2">
        <v>3.8461540000000002E-2</v>
      </c>
      <c r="D2">
        <f>(C3-C2)/(B3-B2)</f>
        <v>0.10180995000000001</v>
      </c>
      <c r="E2">
        <f>(D3-D2)/(B4-B2)</f>
        <v>0.26018099999999988</v>
      </c>
      <c r="F2">
        <f>(E3-E2)/(B5-B2)</f>
        <v>0.791855208333334</v>
      </c>
      <c r="G2">
        <f>(F3-F2)/($B6-$B2)</f>
        <v>2.6866515624999967</v>
      </c>
      <c r="H2">
        <f>(G3-G2)/($B7-$B2)</f>
        <v>-6.3631221354166598</v>
      </c>
      <c r="I2">
        <f>(H3-H2)/($B8-$B2)</f>
        <v>-17.675339409722227</v>
      </c>
      <c r="J2">
        <f>(I3-I2)/($B9-$B2)</f>
        <v>84.841628999255931</v>
      </c>
      <c r="K2">
        <f>(J3-J2)/($B10-$B2)</f>
        <v>-167.91572401258676</v>
      </c>
      <c r="L2">
        <f>(K3-K2)/($B11-$B2)</f>
        <v>220.94174210482799</v>
      </c>
      <c r="M2">
        <f>(L3-L2)/($B12-$B2)</f>
        <v>-220.94174210482799</v>
      </c>
    </row>
    <row r="3" spans="1:13" x14ac:dyDescent="0.45">
      <c r="A3">
        <v>1</v>
      </c>
      <c r="B3">
        <v>-0.8</v>
      </c>
      <c r="C3">
        <v>5.8823529999999999E-2</v>
      </c>
      <c r="D3">
        <f>(C4-C3)/(B4-B3)</f>
        <v>0.20588234999999996</v>
      </c>
      <c r="E3">
        <f>(D4-D3)/(B5-B3)</f>
        <v>0.73529412500000024</v>
      </c>
      <c r="F3">
        <f t="shared" ref="F3:F9" si="0">(E4-E3)/(B6-B3)</f>
        <v>2.9411764583333317</v>
      </c>
      <c r="G3">
        <f t="shared" ref="G3:G8" si="1">(F4-F3)/($B7-$B3)</f>
        <v>-3.6764705729166627</v>
      </c>
      <c r="H3">
        <f t="shared" ref="H3:H7" si="2">(G4-G3)/($B8-$B3)</f>
        <v>-27.573529427083329</v>
      </c>
      <c r="I3">
        <f t="shared" ref="I3:I6" si="3">(H4-H3)/($B9-$B3)</f>
        <v>101.10294118923606</v>
      </c>
      <c r="J3">
        <f t="shared" ref="J3:J5" si="4">(I4-I3)/($B10-$B3)</f>
        <v>-183.82352942088289</v>
      </c>
      <c r="K3">
        <f t="shared" ref="K3:K4" si="5">(J4-J3)/($B11-$B3)</f>
        <v>229.77941177610361</v>
      </c>
      <c r="L3">
        <f>(K4-K3)/($B12-$B3)</f>
        <v>-220.94174210482799</v>
      </c>
    </row>
    <row r="4" spans="1:13" x14ac:dyDescent="0.45">
      <c r="A4">
        <v>2</v>
      </c>
      <c r="B4">
        <v>-0.6</v>
      </c>
      <c r="C4">
        <v>0.1</v>
      </c>
      <c r="D4">
        <f t="shared" ref="D4:D11" si="6">(C5-C4)/(B5-B4)</f>
        <v>0.50000000000000011</v>
      </c>
      <c r="E4">
        <f t="shared" ref="E4:E10" si="7">(D5-D4)/(B6-B4)</f>
        <v>2.4999999999999996</v>
      </c>
      <c r="F4">
        <f t="shared" si="0"/>
        <v>1.4802973661668755E-15</v>
      </c>
      <c r="G4">
        <f t="shared" si="1"/>
        <v>-31.249999999999993</v>
      </c>
      <c r="H4">
        <f t="shared" si="2"/>
        <v>93.749999999999972</v>
      </c>
      <c r="I4">
        <f t="shared" si="3"/>
        <v>-156.24999999999997</v>
      </c>
      <c r="J4">
        <f t="shared" si="4"/>
        <v>183.82352942088289</v>
      </c>
      <c r="K4">
        <f t="shared" si="5"/>
        <v>-167.91572401258676</v>
      </c>
    </row>
    <row r="5" spans="1:13" x14ac:dyDescent="0.45">
      <c r="A5">
        <v>3</v>
      </c>
      <c r="B5">
        <v>-0.4</v>
      </c>
      <c r="C5">
        <v>0.2</v>
      </c>
      <c r="D5">
        <f t="shared" si="6"/>
        <v>1.4999999999999998</v>
      </c>
      <c r="E5">
        <f t="shared" si="7"/>
        <v>2.5000000000000004</v>
      </c>
      <c r="F5">
        <f t="shared" si="0"/>
        <v>-24.999999999999996</v>
      </c>
      <c r="G5">
        <f t="shared" si="1"/>
        <v>62.499999999999986</v>
      </c>
      <c r="H5">
        <f t="shared" si="2"/>
        <v>-93.749999999999972</v>
      </c>
      <c r="I5">
        <f t="shared" si="3"/>
        <v>101.10294118923606</v>
      </c>
      <c r="J5">
        <f t="shared" si="4"/>
        <v>-84.841628999255931</v>
      </c>
    </row>
    <row r="6" spans="1:13" x14ac:dyDescent="0.45">
      <c r="A6">
        <v>4</v>
      </c>
      <c r="B6">
        <v>-0.2</v>
      </c>
      <c r="C6">
        <v>0.5</v>
      </c>
      <c r="D6">
        <f t="shared" si="6"/>
        <v>2.5</v>
      </c>
      <c r="E6">
        <f t="shared" si="7"/>
        <v>-12.5</v>
      </c>
      <c r="F6">
        <f t="shared" si="0"/>
        <v>24.999999999999996</v>
      </c>
      <c r="G6">
        <f t="shared" si="1"/>
        <v>-31.249999999999993</v>
      </c>
      <c r="H6">
        <f t="shared" si="2"/>
        <v>27.573529427083329</v>
      </c>
      <c r="I6">
        <f t="shared" si="3"/>
        <v>-17.675339409722227</v>
      </c>
    </row>
    <row r="7" spans="1:13" x14ac:dyDescent="0.45">
      <c r="A7">
        <v>5</v>
      </c>
      <c r="B7">
        <v>0</v>
      </c>
      <c r="C7">
        <v>1</v>
      </c>
      <c r="D7">
        <f t="shared" si="6"/>
        <v>-2.5</v>
      </c>
      <c r="E7">
        <f t="shared" si="7"/>
        <v>2.5000000000000004</v>
      </c>
      <c r="F7">
        <f t="shared" si="0"/>
        <v>-1.4802973661668755E-15</v>
      </c>
      <c r="G7">
        <f t="shared" si="1"/>
        <v>-3.6764705729166627</v>
      </c>
      <c r="H7">
        <f t="shared" si="2"/>
        <v>6.3631221354166598</v>
      </c>
    </row>
    <row r="8" spans="1:13" x14ac:dyDescent="0.45">
      <c r="A8">
        <v>6</v>
      </c>
      <c r="B8">
        <v>0.2</v>
      </c>
      <c r="C8">
        <v>0.5</v>
      </c>
      <c r="D8">
        <f t="shared" si="6"/>
        <v>-1.4999999999999998</v>
      </c>
      <c r="E8">
        <f t="shared" si="7"/>
        <v>2.4999999999999996</v>
      </c>
      <c r="F8">
        <f t="shared" si="0"/>
        <v>-2.9411764583333317</v>
      </c>
      <c r="G8">
        <f t="shared" si="1"/>
        <v>2.6866515624999967</v>
      </c>
    </row>
    <row r="9" spans="1:13" x14ac:dyDescent="0.45">
      <c r="A9">
        <v>7</v>
      </c>
      <c r="B9">
        <v>0.4</v>
      </c>
      <c r="C9">
        <v>0.2</v>
      </c>
      <c r="D9">
        <f t="shared" si="6"/>
        <v>-0.50000000000000011</v>
      </c>
      <c r="E9">
        <f t="shared" si="7"/>
        <v>0.73529412500000024</v>
      </c>
      <c r="F9">
        <f t="shared" si="0"/>
        <v>-0.791855208333334</v>
      </c>
    </row>
    <row r="10" spans="1:13" x14ac:dyDescent="0.45">
      <c r="A10">
        <v>8</v>
      </c>
      <c r="B10">
        <v>0.6</v>
      </c>
      <c r="C10">
        <v>0.1</v>
      </c>
      <c r="D10">
        <f t="shared" si="6"/>
        <v>-0.20588234999999996</v>
      </c>
      <c r="E10">
        <f t="shared" si="7"/>
        <v>0.26018099999999988</v>
      </c>
    </row>
    <row r="11" spans="1:13" x14ac:dyDescent="0.45">
      <c r="A11">
        <v>9</v>
      </c>
      <c r="B11">
        <v>0.8</v>
      </c>
      <c r="C11">
        <v>5.8823529999999999E-2</v>
      </c>
      <c r="D11">
        <f t="shared" si="6"/>
        <v>-0.10180995000000001</v>
      </c>
    </row>
    <row r="12" spans="1:13" x14ac:dyDescent="0.45">
      <c r="A12">
        <v>10</v>
      </c>
      <c r="B12">
        <v>1</v>
      </c>
      <c r="C12">
        <v>3.8461540000000002E-2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E57A-2A84-4D90-B141-3025123CB057}">
  <dimension ref="A1:R17"/>
  <sheetViews>
    <sheetView workbookViewId="0">
      <selection activeCell="H14" sqref="G13:H14"/>
    </sheetView>
  </sheetViews>
  <sheetFormatPr defaultRowHeight="17" x14ac:dyDescent="0.45"/>
  <cols>
    <col min="14" max="16" width="9.08203125" customWidth="1"/>
    <col min="18" max="18" width="9.6640625" customWidth="1"/>
  </cols>
  <sheetData>
    <row r="1" spans="1:18" ht="17.5" thickBot="1" x14ac:dyDescent="0.5">
      <c r="B1" t="s">
        <v>8</v>
      </c>
      <c r="C1" t="s">
        <v>9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6</v>
      </c>
      <c r="J1" s="1" t="s">
        <v>7</v>
      </c>
    </row>
    <row r="2" spans="1:18" x14ac:dyDescent="0.45">
      <c r="A2">
        <v>0</v>
      </c>
      <c r="B2" s="6">
        <v>0</v>
      </c>
      <c r="C2" s="7">
        <v>49.1</v>
      </c>
      <c r="D2">
        <f>(C3-C2)/(B3-B2)</f>
        <v>1.8933333333333333</v>
      </c>
      <c r="E2">
        <f>(D3-D2)/(B4-B2)</f>
        <v>-3.3777777777777775E-2</v>
      </c>
      <c r="F2">
        <f>(E3-E2)/(B5-B2)</f>
        <v>5.72839506172839E-4</v>
      </c>
      <c r="G2">
        <f>(F3-F2)/($C6-$C2)</f>
        <v>-7.9112276976245197E-6</v>
      </c>
      <c r="H2">
        <f>(G3-G2)/($C7-$C2)</f>
        <v>1.0257481200460325E-7</v>
      </c>
      <c r="I2">
        <f>(H3-H2)/($C8-$C2)</f>
        <v>-1.7258091832151978E-9</v>
      </c>
      <c r="J2">
        <f>(I3-I2)/($C9-$C2)</f>
        <v>4.3254997010049671E-11</v>
      </c>
      <c r="K2">
        <f>(J3-J2)/($C10-$C2)</f>
        <v>-1.0281391282273152E-12</v>
      </c>
      <c r="L2">
        <f>(K3-K2)/($C11-$C2)</f>
        <v>1.5372590179915383E-14</v>
      </c>
      <c r="M2">
        <f>(L3-L2)/($C12-$C2)</f>
        <v>-2.3574192040449669E-17</v>
      </c>
      <c r="N2">
        <f>(M3-M2)/($C13-$C2)</f>
        <v>-6.3239503258114678E-18</v>
      </c>
      <c r="O2">
        <f>(N3-N2)/($C14-$C2)</f>
        <v>2.6457239820135278E-19</v>
      </c>
      <c r="P2">
        <f>(O3-O2)/($C15-$C2)</f>
        <v>-1.333761030917545E-20</v>
      </c>
      <c r="Q2">
        <f>(P3-P2)/($C15-$C2)</f>
        <v>1.0278814280399903E-21</v>
      </c>
      <c r="R2">
        <f>(P3-P2)/($C17-$C2)</f>
        <v>1.0196142851871218E-21</v>
      </c>
    </row>
    <row r="3" spans="1:18" x14ac:dyDescent="0.45">
      <c r="A3">
        <v>1</v>
      </c>
      <c r="B3" s="4">
        <v>15</v>
      </c>
      <c r="C3" s="5">
        <v>77.5</v>
      </c>
      <c r="D3">
        <f>(C4-C3)/(B4-B3)</f>
        <v>0.88000000000000023</v>
      </c>
      <c r="E3">
        <f>(D4-D3)/(B5-B3)</f>
        <v>-8.0000000000000227E-3</v>
      </c>
      <c r="F3">
        <f t="shared" ref="F3:F14" si="0">(E4-E3)/(B6-B3)</f>
        <v>1.0370370370370496E-4</v>
      </c>
      <c r="G3">
        <f>(F4-F3)/($C7-$C3)</f>
        <v>-1.0182003309151824E-6</v>
      </c>
      <c r="H3">
        <f>(G4-G3)/($C8-$C3)</f>
        <v>-2.6343133981572017E-8</v>
      </c>
      <c r="I3">
        <f>(H4-H3)/($C9-$C3)</f>
        <v>1.8211005716088751E-9</v>
      </c>
      <c r="J3">
        <f>(I4-I3)/($C10-$C3)</f>
        <v>-4.9277524530408709E-11</v>
      </c>
      <c r="K3">
        <f>(J4-J3)/($C11-$C3)</f>
        <v>4.8144922744037566E-13</v>
      </c>
      <c r="L3">
        <f>(K4-K3)/($C12-$C3)</f>
        <v>1.2899657434872212E-14</v>
      </c>
      <c r="M3">
        <f t="shared" ref="M3:M7" si="1">(L4-L3)/($C13-$C3)</f>
        <v>-7.1098759245615637E-16</v>
      </c>
      <c r="N3">
        <f t="shared" ref="N3:N6" si="2">(M4-M3)/($C14-$C3)</f>
        <v>2.2884842435617877E-17</v>
      </c>
      <c r="O3">
        <f t="shared" ref="O3:O5" si="3">(N4-N3)/($C15-$C3)</f>
        <v>-1.2159023461171221E-18</v>
      </c>
      <c r="P3">
        <f t="shared" ref="P3:P4" si="4">(O4-O3)/($C16-$C3)</f>
        <v>1.0075722820326349E-19</v>
      </c>
      <c r="Q3">
        <f>(P4-P3)/($C16-$C3)</f>
        <v>-1.1594631256377207E-20</v>
      </c>
    </row>
    <row r="4" spans="1:18" x14ac:dyDescent="0.45">
      <c r="A4">
        <v>2</v>
      </c>
      <c r="B4" s="4">
        <v>30</v>
      </c>
      <c r="C4" s="5">
        <v>90.7</v>
      </c>
      <c r="D4">
        <f t="shared" ref="D4:D11" si="5">(C5-C4)/(B5-B4)</f>
        <v>0.63999999999999957</v>
      </c>
      <c r="E4">
        <f t="shared" ref="E4:E15" si="6">(D5-D4)/(B6-B4)</f>
        <v>-3.3333333333332993E-3</v>
      </c>
      <c r="F4">
        <f t="shared" si="0"/>
        <v>6.4197530864195887E-5</v>
      </c>
      <c r="G4">
        <f>(F5-F4)/($C8-$C4)</f>
        <v>-2.2378874342619667E-6</v>
      </c>
      <c r="H4">
        <f>(G5-G4)/($C9-$C4)</f>
        <v>7.1267856656663676E-8</v>
      </c>
      <c r="I4">
        <f>(H5-H4)/($C10-$C4)</f>
        <v>-1.2143949394643007E-9</v>
      </c>
      <c r="J4">
        <f>(I5-I4)/($C11-$C4)</f>
        <v>-1.5672368455070483E-11</v>
      </c>
      <c r="K4">
        <f>(J5-J4)/($C12-$C4)</f>
        <v>1.4682730212080998E-12</v>
      </c>
      <c r="L4">
        <f t="shared" ref="L4:L8" si="7">(K5-K4)/($C13-$C4)</f>
        <v>-4.419264623935715E-14</v>
      </c>
      <c r="M4">
        <f t="shared" si="1"/>
        <v>1.1655694872645095E-15</v>
      </c>
      <c r="N4">
        <f t="shared" si="2"/>
        <v>-7.7548691353656409E-17</v>
      </c>
      <c r="O4">
        <f t="shared" si="3"/>
        <v>7.1469475947537464E-18</v>
      </c>
      <c r="P4">
        <f t="shared" si="4"/>
        <v>-8.6159716607604479E-19</v>
      </c>
    </row>
    <row r="5" spans="1:18" x14ac:dyDescent="0.45">
      <c r="A5">
        <v>3</v>
      </c>
      <c r="B5" s="4">
        <v>45</v>
      </c>
      <c r="C5" s="5">
        <v>100.3</v>
      </c>
      <c r="D5">
        <f t="shared" si="5"/>
        <v>0.54000000000000059</v>
      </c>
      <c r="E5">
        <f t="shared" si="6"/>
        <v>-4.4444444444448431E-4</v>
      </c>
      <c r="F5">
        <f t="shared" si="0"/>
        <v>-9.8765432098752084E-6</v>
      </c>
      <c r="G5">
        <f>(F6-F5)/($C9-$C5)</f>
        <v>6.4133397466724534E-7</v>
      </c>
      <c r="H5">
        <f>(G6-G5)/($C10-$C5)</f>
        <v>1.2491141586591526E-8</v>
      </c>
      <c r="I5">
        <f>(H6-H5)/($C11-$C5)</f>
        <v>-2.1014509940212902E-9</v>
      </c>
      <c r="J5">
        <f>(I6-I5)/($C12-$C5)</f>
        <v>7.7269313787402227E-11</v>
      </c>
      <c r="K5">
        <f t="shared" ref="K5:K9" si="8">(J6-J5)/($C13-$C5)</f>
        <v>-1.4970535414527653E-12</v>
      </c>
      <c r="L5">
        <f t="shared" si="7"/>
        <v>3.5998534484441094E-14</v>
      </c>
      <c r="M5">
        <f t="shared" si="1"/>
        <v>-4.2163096926792447E-15</v>
      </c>
      <c r="N5">
        <f t="shared" si="2"/>
        <v>4.2130825076015505E-16</v>
      </c>
      <c r="O5">
        <f t="shared" si="3"/>
        <v>-5.3423333180392197E-17</v>
      </c>
    </row>
    <row r="6" spans="1:18" x14ac:dyDescent="0.45">
      <c r="A6">
        <v>4</v>
      </c>
      <c r="B6" s="4">
        <v>60</v>
      </c>
      <c r="C6" s="5">
        <v>108.4</v>
      </c>
      <c r="D6">
        <f t="shared" si="5"/>
        <v>0.52666666666666606</v>
      </c>
      <c r="E6">
        <f t="shared" si="6"/>
        <v>-8.8888888888886866E-4</v>
      </c>
      <c r="F6">
        <f t="shared" si="0"/>
        <v>9.876543209875947E-6</v>
      </c>
      <c r="G6">
        <f>(F7-F6)/($C10-$C6)</f>
        <v>1.1259902682269965E-6</v>
      </c>
      <c r="H6">
        <f>(G7-G6)/($C11-$C6)</f>
        <v>-8.6277055132409143E-8</v>
      </c>
      <c r="I6">
        <f t="shared" ref="I6:I10" si="9">(H7-H6)/($C12-$C6)</f>
        <v>2.0479111563622098E-9</v>
      </c>
      <c r="J6">
        <f t="shared" ref="J6:J10" si="10">(I7-I6)/($C13-$C6)</f>
        <v>-8.8112648461318043E-12</v>
      </c>
      <c r="K6">
        <f t="shared" si="8"/>
        <v>6.3405970002614753E-13</v>
      </c>
      <c r="L6">
        <f t="shared" si="7"/>
        <v>-2.1613678513777774E-13</v>
      </c>
      <c r="M6">
        <f t="shared" si="1"/>
        <v>2.1146447003082088E-14</v>
      </c>
      <c r="N6">
        <f t="shared" si="2"/>
        <v>-2.8214880732896513E-15</v>
      </c>
    </row>
    <row r="7" spans="1:18" x14ac:dyDescent="0.45">
      <c r="A7">
        <v>5</v>
      </c>
      <c r="B7" s="4">
        <v>75</v>
      </c>
      <c r="C7" s="5">
        <v>116.3</v>
      </c>
      <c r="D7">
        <f t="shared" si="5"/>
        <v>0.5</v>
      </c>
      <c r="E7">
        <f t="shared" si="6"/>
        <v>-4.4444444444445103E-4</v>
      </c>
      <c r="F7">
        <f t="shared" si="0"/>
        <v>4.4444444444444731E-5</v>
      </c>
      <c r="G7">
        <f>(F8-F7)/($C11-$C7)</f>
        <v>-2.2301871764237197E-6</v>
      </c>
      <c r="H7">
        <f>(G8-G7)/($C12-$C7)</f>
        <v>7.1076935977076118E-9</v>
      </c>
      <c r="I7">
        <f t="shared" si="9"/>
        <v>1.6126346729632986E-9</v>
      </c>
      <c r="J7">
        <f t="shared" si="10"/>
        <v>2.358918582520433E-11</v>
      </c>
      <c r="K7">
        <f t="shared" si="8"/>
        <v>-1.0540212091596959E-11</v>
      </c>
      <c r="L7">
        <f t="shared" si="7"/>
        <v>8.8559310372279899E-13</v>
      </c>
      <c r="M7">
        <f t="shared" si="1"/>
        <v>-1.2726382565195354E-13</v>
      </c>
    </row>
    <row r="8" spans="1:18" x14ac:dyDescent="0.45">
      <c r="A8">
        <v>6</v>
      </c>
      <c r="B8" s="4">
        <v>90</v>
      </c>
      <c r="C8" s="5">
        <v>123.8</v>
      </c>
      <c r="D8">
        <f t="shared" si="5"/>
        <v>0.48666666666666647</v>
      </c>
      <c r="E8">
        <f t="shared" si="6"/>
        <v>1.555555555555562E-3</v>
      </c>
      <c r="F8">
        <f t="shared" si="0"/>
        <v>-2.4691358024690615E-5</v>
      </c>
      <c r="G8">
        <f>(F9-F8)/($C12-$C8)</f>
        <v>-1.9622271277901427E-6</v>
      </c>
      <c r="H8">
        <f>(G9-G8)/($C13-$C8)</f>
        <v>7.4032032525684523E-8</v>
      </c>
      <c r="I8">
        <f t="shared" si="9"/>
        <v>2.6316875006121257E-9</v>
      </c>
      <c r="J8">
        <f t="shared" si="10"/>
        <v>-4.3807210378674244E-10</v>
      </c>
      <c r="K8">
        <f t="shared" si="8"/>
        <v>2.8603003092950759E-11</v>
      </c>
      <c r="L8">
        <f t="shared" si="7"/>
        <v>-4.803099902919525E-12</v>
      </c>
    </row>
    <row r="9" spans="1:18" x14ac:dyDescent="0.45">
      <c r="A9">
        <v>7</v>
      </c>
      <c r="B9" s="8">
        <v>105</v>
      </c>
      <c r="C9" s="9">
        <v>131.1</v>
      </c>
      <c r="D9">
        <f t="shared" si="5"/>
        <v>0.53333333333333333</v>
      </c>
      <c r="E9">
        <f t="shared" si="6"/>
        <v>4.4444444444448431E-4</v>
      </c>
      <c r="F9">
        <f t="shared" si="0"/>
        <v>-8.3950617283952924E-5</v>
      </c>
      <c r="G9">
        <f>(F10-F9)/($C13-$C9)</f>
        <v>5.5486197808313237E-7</v>
      </c>
      <c r="H9">
        <f>(G10-G9)/($C14-$C9)</f>
        <v>1.6798327629753742E-7</v>
      </c>
      <c r="I9">
        <f t="shared" si="9"/>
        <v>-1.3270329866846623E-8</v>
      </c>
      <c r="J9">
        <f t="shared" si="10"/>
        <v>6.116581097245504E-10</v>
      </c>
      <c r="K9">
        <f t="shared" si="8"/>
        <v>-1.5007231329565556E-10</v>
      </c>
    </row>
    <row r="10" spans="1:18" x14ac:dyDescent="0.45">
      <c r="A10">
        <v>8</v>
      </c>
      <c r="B10" s="4">
        <v>120</v>
      </c>
      <c r="C10" s="9">
        <v>139.1</v>
      </c>
      <c r="D10">
        <f t="shared" si="5"/>
        <v>0.54666666666666786</v>
      </c>
      <c r="E10">
        <f t="shared" si="6"/>
        <v>-3.3333333333333973E-3</v>
      </c>
      <c r="F10">
        <f t="shared" si="0"/>
        <v>-6.9135802469133279E-5</v>
      </c>
      <c r="G10">
        <f>(F11-F10)/($C14-$C10)</f>
        <v>5.3255870249331964E-6</v>
      </c>
      <c r="H10">
        <f>(G11-G10)/($C15-$C10)</f>
        <v>-2.1685628984101463E-7</v>
      </c>
      <c r="I10">
        <f t="shared" si="9"/>
        <v>4.7124185590551624E-9</v>
      </c>
      <c r="J10">
        <f t="shared" si="10"/>
        <v>-3.8755040578155517E-9</v>
      </c>
    </row>
    <row r="11" spans="1:18" x14ac:dyDescent="0.45">
      <c r="A11">
        <v>9</v>
      </c>
      <c r="B11" s="4">
        <v>135</v>
      </c>
      <c r="C11" s="5">
        <v>147.30000000000001</v>
      </c>
      <c r="D11">
        <f t="shared" si="5"/>
        <v>0.44666666666666593</v>
      </c>
      <c r="E11">
        <f t="shared" si="6"/>
        <v>-6.444444444444395E-3</v>
      </c>
      <c r="F11">
        <f t="shared" si="0"/>
        <v>3.9506172839503951E-5</v>
      </c>
      <c r="G11">
        <f>(F12-F11)/($C15-$C11)</f>
        <v>7.716049382718895E-7</v>
      </c>
      <c r="H11">
        <f>(G12-G11)/($C16-$C11)</f>
        <v>-1.1601053267723413E-7</v>
      </c>
      <c r="I11">
        <f>(H12-H11)/($C17-$C11)</f>
        <v>-8.0161120307105451E-8</v>
      </c>
    </row>
    <row r="12" spans="1:18" x14ac:dyDescent="0.45">
      <c r="A12">
        <v>10</v>
      </c>
      <c r="B12" s="4">
        <v>150</v>
      </c>
      <c r="C12" s="5">
        <v>154</v>
      </c>
      <c r="D12">
        <f>(C13-C12)/(B13-B12)</f>
        <v>0.25333333333333408</v>
      </c>
      <c r="E12">
        <f t="shared" si="6"/>
        <v>-4.6666666666667174E-3</v>
      </c>
      <c r="F12">
        <f t="shared" si="0"/>
        <v>4.9382716049384123E-5</v>
      </c>
      <c r="G12">
        <f>(F13-F12)/($C16-$C12)</f>
        <v>-7.597340930675997E-7</v>
      </c>
      <c r="H12">
        <f>(G13-G12)/($C17-$C12)</f>
        <v>-1.2142178808845779E-6</v>
      </c>
    </row>
    <row r="13" spans="1:18" x14ac:dyDescent="0.45">
      <c r="A13">
        <v>11</v>
      </c>
      <c r="B13" s="4">
        <v>165</v>
      </c>
      <c r="C13" s="5">
        <v>157.80000000000001</v>
      </c>
      <c r="D13">
        <f>(C14-C13)/(B14-B13)</f>
        <v>0.11333333333333258</v>
      </c>
      <c r="E13">
        <f t="shared" si="6"/>
        <v>-2.4444444444444318E-3</v>
      </c>
      <c r="F13">
        <f t="shared" si="0"/>
        <v>4.4444444444444724E-5</v>
      </c>
      <c r="G13">
        <f>(F14-F13)/($C17-$C13)</f>
        <v>-9.2592592592596454E-6</v>
      </c>
    </row>
    <row r="14" spans="1:18" x14ac:dyDescent="0.45">
      <c r="A14">
        <v>12</v>
      </c>
      <c r="B14" s="4">
        <v>180</v>
      </c>
      <c r="C14" s="5">
        <v>159.5</v>
      </c>
      <c r="D14">
        <f t="shared" ref="D14:D16" si="11">(C15-C14)/(B15-B14)</f>
        <v>3.9999999999999619E-2</v>
      </c>
      <c r="E14">
        <f t="shared" si="6"/>
        <v>-4.444444444444191E-4</v>
      </c>
      <c r="F14">
        <f t="shared" si="0"/>
        <v>1.4814814814813968E-5</v>
      </c>
    </row>
    <row r="15" spans="1:18" x14ac:dyDescent="0.45">
      <c r="A15">
        <v>13</v>
      </c>
      <c r="B15" s="4">
        <v>195</v>
      </c>
      <c r="C15" s="5">
        <v>160.1</v>
      </c>
      <c r="D15">
        <f t="shared" si="11"/>
        <v>2.6666666666667047E-2</v>
      </c>
      <c r="E15">
        <f t="shared" si="6"/>
        <v>2.2222222222220955E-4</v>
      </c>
    </row>
    <row r="16" spans="1:18" x14ac:dyDescent="0.45">
      <c r="A16">
        <v>14</v>
      </c>
      <c r="B16" s="4">
        <v>210</v>
      </c>
      <c r="C16" s="5">
        <v>160.5</v>
      </c>
      <c r="D16">
        <f t="shared" si="11"/>
        <v>3.3333333333333333E-2</v>
      </c>
    </row>
    <row r="17" spans="1:3" x14ac:dyDescent="0.45">
      <c r="A17">
        <v>15</v>
      </c>
      <c r="B17" s="4">
        <v>225</v>
      </c>
      <c r="C17" s="5">
        <v>161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D499-8754-4C59-A34F-30F2B4563F26}">
  <dimension ref="A1:H17"/>
  <sheetViews>
    <sheetView tabSelected="1" workbookViewId="0">
      <selection activeCell="H7" sqref="H7"/>
    </sheetView>
  </sheetViews>
  <sheetFormatPr defaultRowHeight="17" x14ac:dyDescent="0.45"/>
  <sheetData>
    <row r="1" spans="1:8" x14ac:dyDescent="0.45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45">
      <c r="A2" s="2">
        <v>0</v>
      </c>
      <c r="B2" s="3">
        <v>49.9</v>
      </c>
      <c r="C2">
        <f>A3-A2</f>
        <v>15</v>
      </c>
      <c r="D2">
        <f>(B3-B2)/C2</f>
        <v>1.9466666666666663</v>
      </c>
      <c r="E2">
        <f>B2</f>
        <v>49.9</v>
      </c>
      <c r="F2" s="10">
        <v>2.8494356405533741</v>
      </c>
      <c r="G2" s="10">
        <v>-7.2054675166527804E-2</v>
      </c>
      <c r="H2">
        <f>(D2-F2-G2*C2)/C2^2</f>
        <v>7.9133846049426343E-4</v>
      </c>
    </row>
    <row r="3" spans="1:8" x14ac:dyDescent="0.45">
      <c r="A3" s="4">
        <v>15</v>
      </c>
      <c r="B3" s="5">
        <v>79.099999999999994</v>
      </c>
      <c r="C3">
        <f t="shared" ref="C3:C17" si="0">A4-A3</f>
        <v>15</v>
      </c>
      <c r="D3">
        <f t="shared" ref="D3:D16" si="1">(B4-B3)/C3</f>
        <v>0.85333333333333405</v>
      </c>
      <c r="E3">
        <f t="shared" ref="E3:E10" si="2">B3</f>
        <v>79.099999999999994</v>
      </c>
      <c r="F3">
        <f>F2+2*G2*C2+3*H2*C2^2</f>
        <v>1.2219488463911679</v>
      </c>
      <c r="G3">
        <f>G2+3*H2*C2</f>
        <v>-3.6444444444285948E-2</v>
      </c>
      <c r="H3">
        <f t="shared" ref="H3:H10" si="3">(D3-F3-G3*C3)/C3^2</f>
        <v>7.9133846047313515E-4</v>
      </c>
    </row>
    <row r="4" spans="1:8" x14ac:dyDescent="0.45">
      <c r="A4" s="4">
        <v>30</v>
      </c>
      <c r="B4" s="5">
        <v>91.9</v>
      </c>
      <c r="C4">
        <f t="shared" si="0"/>
        <v>15</v>
      </c>
      <c r="D4">
        <f t="shared" si="1"/>
        <v>0.6333333333333333</v>
      </c>
      <c r="E4">
        <f t="shared" si="2"/>
        <v>91.9</v>
      </c>
      <c r="F4">
        <f t="shared" ref="F4:F10" si="4">F3+2*G3*C3+3*H3*C3^2</f>
        <v>0.66276897388195566</v>
      </c>
      <c r="G4">
        <f t="shared" ref="G4:G10" si="5">G3+3*H3*C3</f>
        <v>-8.3421372299486568E-4</v>
      </c>
      <c r="H4">
        <f t="shared" si="3"/>
        <v>-7.5210820905330535E-5</v>
      </c>
    </row>
    <row r="5" spans="1:8" x14ac:dyDescent="0.45">
      <c r="A5" s="4">
        <v>45</v>
      </c>
      <c r="B5" s="5">
        <v>101.4</v>
      </c>
      <c r="C5">
        <f t="shared" si="0"/>
        <v>15</v>
      </c>
      <c r="D5">
        <f t="shared" si="1"/>
        <v>0.54666666666666586</v>
      </c>
      <c r="E5">
        <f t="shared" si="2"/>
        <v>101.4</v>
      </c>
      <c r="F5">
        <f t="shared" si="4"/>
        <v>0.58697525808101159</v>
      </c>
      <c r="G5">
        <f t="shared" si="5"/>
        <v>-4.2187006637347396E-3</v>
      </c>
      <c r="H5">
        <f t="shared" si="3"/>
        <v>1.020974157407794E-4</v>
      </c>
    </row>
    <row r="6" spans="1:8" x14ac:dyDescent="0.45">
      <c r="A6" s="4">
        <v>60</v>
      </c>
      <c r="B6" s="5">
        <v>109.6</v>
      </c>
      <c r="C6">
        <f t="shared" si="0"/>
        <v>15</v>
      </c>
      <c r="D6">
        <f t="shared" si="1"/>
        <v>0.52666666666666706</v>
      </c>
      <c r="E6">
        <f t="shared" si="2"/>
        <v>109.6</v>
      </c>
      <c r="F6">
        <f t="shared" si="4"/>
        <v>0.52932999379399548</v>
      </c>
      <c r="G6">
        <f t="shared" si="5"/>
        <v>3.7568304460033376E-4</v>
      </c>
      <c r="H6">
        <f t="shared" si="3"/>
        <v>-3.6882545761481889E-5</v>
      </c>
    </row>
    <row r="7" spans="1:8" x14ac:dyDescent="0.45">
      <c r="A7" s="4">
        <v>75</v>
      </c>
      <c r="B7" s="5">
        <v>117.5</v>
      </c>
      <c r="C7">
        <f t="shared" si="0"/>
        <v>15</v>
      </c>
      <c r="D7">
        <f t="shared" si="1"/>
        <v>0.5</v>
      </c>
      <c r="E7">
        <f t="shared" si="2"/>
        <v>117.5</v>
      </c>
      <c r="F7">
        <f t="shared" si="4"/>
        <v>0.51570476674300525</v>
      </c>
      <c r="G7">
        <f t="shared" si="5"/>
        <v>-1.2840315146663511E-3</v>
      </c>
      <c r="H7">
        <f t="shared" si="3"/>
        <v>1.5803137675511183E-5</v>
      </c>
    </row>
    <row r="8" spans="1:8" x14ac:dyDescent="0.45">
      <c r="A8" s="4">
        <v>90</v>
      </c>
      <c r="B8" s="5">
        <v>125</v>
      </c>
      <c r="C8">
        <f t="shared" si="0"/>
        <v>15</v>
      </c>
      <c r="D8">
        <f t="shared" si="1"/>
        <v>0.47333333333333294</v>
      </c>
      <c r="E8">
        <f t="shared" si="2"/>
        <v>125</v>
      </c>
      <c r="F8">
        <f t="shared" si="4"/>
        <v>0.48785093923398476</v>
      </c>
      <c r="G8">
        <f t="shared" si="5"/>
        <v>-5.7289031926834781E-4</v>
      </c>
      <c r="H8">
        <f t="shared" si="3"/>
        <v>-2.6330004940562676E-5</v>
      </c>
    </row>
    <row r="9" spans="1:8" x14ac:dyDescent="0.45">
      <c r="A9" s="4">
        <v>105</v>
      </c>
      <c r="B9" s="5">
        <v>132.1</v>
      </c>
      <c r="C9">
        <f t="shared" si="0"/>
        <v>15</v>
      </c>
      <c r="D9">
        <f t="shared" si="1"/>
        <v>0.44666666666666782</v>
      </c>
      <c r="E9">
        <f t="shared" si="2"/>
        <v>132.1</v>
      </c>
      <c r="F9">
        <f t="shared" si="4"/>
        <v>0.45289147632105453</v>
      </c>
      <c r="G9">
        <f t="shared" si="5"/>
        <v>-1.7577405415936682E-3</v>
      </c>
      <c r="H9">
        <f t="shared" si="3"/>
        <v>8.951688208674806E-5</v>
      </c>
    </row>
    <row r="10" spans="1:8" x14ac:dyDescent="0.45">
      <c r="A10" s="8">
        <v>120</v>
      </c>
      <c r="B10" s="9">
        <v>138.80000000000001</v>
      </c>
      <c r="C10">
        <f t="shared" si="0"/>
        <v>15</v>
      </c>
      <c r="D10">
        <f t="shared" si="1"/>
        <v>0.5</v>
      </c>
      <c r="E10">
        <f t="shared" ref="E10:E16" si="6">B10</f>
        <v>138.80000000000001</v>
      </c>
      <c r="F10">
        <f t="shared" ref="F10:F16" si="7">F9+2*G9*C9+3*H9*C9^2</f>
        <v>0.4605831554817994</v>
      </c>
      <c r="G10">
        <f t="shared" ref="G10:G16" si="8">G9+3*H9*C9</f>
        <v>2.2705191523099948E-3</v>
      </c>
      <c r="H10">
        <f t="shared" ref="H10:H16" si="9">(D10-F10-G10*C10)/C10^2</f>
        <v>2.3818032149114128E-5</v>
      </c>
    </row>
    <row r="11" spans="1:8" x14ac:dyDescent="0.45">
      <c r="A11" s="4">
        <v>135</v>
      </c>
      <c r="B11" s="5">
        <v>146.30000000000001</v>
      </c>
      <c r="C11">
        <f t="shared" si="0"/>
        <v>15</v>
      </c>
      <c r="D11">
        <f t="shared" si="1"/>
        <v>0.57999999999999929</v>
      </c>
      <c r="E11">
        <f t="shared" si="6"/>
        <v>146.30000000000001</v>
      </c>
      <c r="F11">
        <f t="shared" si="7"/>
        <v>0.54477590175175128</v>
      </c>
      <c r="G11">
        <f t="shared" si="8"/>
        <v>3.3423305990201305E-3</v>
      </c>
      <c r="H11">
        <f t="shared" si="9"/>
        <v>-6.6270492164684198E-5</v>
      </c>
    </row>
    <row r="12" spans="1:8" x14ac:dyDescent="0.45">
      <c r="A12" s="4">
        <v>150</v>
      </c>
      <c r="B12" s="5">
        <v>155</v>
      </c>
      <c r="C12">
        <f t="shared" si="0"/>
        <v>15</v>
      </c>
      <c r="D12">
        <f t="shared" si="1"/>
        <v>0.56666666666666665</v>
      </c>
      <c r="E12">
        <f t="shared" si="6"/>
        <v>155</v>
      </c>
      <c r="F12">
        <f t="shared" si="7"/>
        <v>0.60031323751119336</v>
      </c>
      <c r="G12">
        <f t="shared" si="8"/>
        <v>3.6015845160934168E-4</v>
      </c>
      <c r="H12">
        <f t="shared" si="9"/>
        <v>-1.7355087830518595E-4</v>
      </c>
    </row>
    <row r="13" spans="1:8" x14ac:dyDescent="0.45">
      <c r="A13" s="4">
        <v>165</v>
      </c>
      <c r="B13" s="5">
        <v>163.5</v>
      </c>
      <c r="C13">
        <f t="shared" si="0"/>
        <v>15</v>
      </c>
      <c r="D13">
        <f t="shared" si="1"/>
        <v>0.37999999999999923</v>
      </c>
      <c r="E13">
        <f t="shared" si="6"/>
        <v>163.5</v>
      </c>
      <c r="F13">
        <f t="shared" si="7"/>
        <v>0.4939711482034731</v>
      </c>
      <c r="G13">
        <f t="shared" si="8"/>
        <v>-7.4496310721240272E-3</v>
      </c>
      <c r="H13">
        <f t="shared" si="9"/>
        <v>-9.8963649849487242E-6</v>
      </c>
    </row>
    <row r="14" spans="1:8" x14ac:dyDescent="0.45">
      <c r="A14" s="4">
        <v>180</v>
      </c>
      <c r="B14" s="5">
        <v>169.2</v>
      </c>
      <c r="C14">
        <f t="shared" si="0"/>
        <v>15</v>
      </c>
      <c r="D14">
        <f t="shared" si="1"/>
        <v>0.17333333333333484</v>
      </c>
      <c r="E14">
        <f t="shared" si="6"/>
        <v>169.2</v>
      </c>
      <c r="F14">
        <f t="shared" si="7"/>
        <v>0.26380216967491193</v>
      </c>
      <c r="G14">
        <f t="shared" si="8"/>
        <v>-7.8949674964467198E-3</v>
      </c>
      <c r="H14">
        <f t="shared" si="9"/>
        <v>1.2424744935610532E-4</v>
      </c>
    </row>
    <row r="15" spans="1:8" x14ac:dyDescent="0.45">
      <c r="A15" s="4">
        <v>195</v>
      </c>
      <c r="B15" s="5">
        <v>171.8</v>
      </c>
      <c r="C15">
        <f t="shared" si="0"/>
        <v>15</v>
      </c>
      <c r="D15">
        <f t="shared" si="1"/>
        <v>8.6666666666665532E-2</v>
      </c>
      <c r="E15">
        <f t="shared" si="6"/>
        <v>171.8</v>
      </c>
      <c r="F15">
        <f t="shared" si="7"/>
        <v>0.11082017309688143</v>
      </c>
      <c r="G15">
        <f t="shared" si="8"/>
        <v>-2.3038322754219808E-3</v>
      </c>
      <c r="H15">
        <f t="shared" si="9"/>
        <v>4.6239900893839179E-5</v>
      </c>
    </row>
    <row r="16" spans="1:8" x14ac:dyDescent="0.45">
      <c r="A16" s="4">
        <v>210</v>
      </c>
      <c r="B16" s="5">
        <v>173.1</v>
      </c>
      <c r="C16">
        <f t="shared" si="0"/>
        <v>15</v>
      </c>
      <c r="D16">
        <f t="shared" si="1"/>
        <v>8.000000000000114E-2</v>
      </c>
      <c r="E16">
        <f t="shared" si="6"/>
        <v>173.1</v>
      </c>
      <c r="F16">
        <f t="shared" si="7"/>
        <v>7.291713793756345E-2</v>
      </c>
      <c r="G16">
        <f t="shared" si="8"/>
        <v>-2.2303673519921772E-4</v>
      </c>
      <c r="H16">
        <f t="shared" si="9"/>
        <v>4.634850262411536E-5</v>
      </c>
    </row>
    <row r="17" spans="1:2" x14ac:dyDescent="0.45">
      <c r="A17" s="4">
        <v>225</v>
      </c>
      <c r="B17" s="5">
        <v>174.3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p10.1</vt:lpstr>
      <vt:lpstr>p10.4(a)</vt:lpstr>
      <vt:lpstr>p10.4(b)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이 윤성</cp:lastModifiedBy>
  <cp:revision/>
  <dcterms:created xsi:type="dcterms:W3CDTF">2020-11-20T05:51:51Z</dcterms:created>
  <dcterms:modified xsi:type="dcterms:W3CDTF">2020-11-22T05:37:51Z</dcterms:modified>
  <cp:category/>
  <cp:contentStatus/>
</cp:coreProperties>
</file>