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이윤성\OneDrive\화학공학\4학년2학기\화공전산\chapter8.경계값 문제\"/>
    </mc:Choice>
  </mc:AlternateContent>
  <xr:revisionPtr revIDLastSave="7236" documentId="11_AD4D066CA252ABDACC1048BB19E3713749B8DF51" xr6:coauthVersionLast="45" xr6:coauthVersionMax="45" xr10:uidLastSave="{5971530A-EE7A-4825-81CC-84EF09BFAF6B}"/>
  <bookViews>
    <workbookView xWindow="-110" yWindow="-110" windowWidth="19420" windowHeight="11020" xr2:uid="{00000000-000D-0000-FFFF-FFFF00000000}"/>
  </bookViews>
  <sheets>
    <sheet name="Sheet1" sheetId="1" r:id="rId1"/>
  </sheets>
  <definedNames>
    <definedName name="solver_adj" localSheetId="0" hidden="1">Sheet1!$F$3:$F$39,Sheet1!$G$2:$G$38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Sheet1!$H$3:$H$39</definedName>
    <definedName name="solver_lhs2" localSheetId="0" hidden="1">Sheet1!$I$2:$I$38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hs1" localSheetId="0" hidden="1">Sheet1!$J$3:$J$39</definedName>
    <definedName name="solver_rhs2" localSheetId="0" hidden="1">Sheet1!$J$2:$J$38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9" i="1" l="1"/>
  <c r="H3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G39" i="1"/>
  <c r="I38" i="1" s="1"/>
  <c r="H5" i="1"/>
  <c r="I5" i="1"/>
  <c r="H6" i="1"/>
  <c r="I6" i="1"/>
  <c r="E3" i="1"/>
  <c r="I3" i="1"/>
  <c r="H22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4" i="1"/>
  <c r="H4" i="1"/>
  <c r="E4" i="1"/>
  <c r="I2" i="1"/>
  <c r="F2" i="1"/>
  <c r="J2" i="1" s="1"/>
  <c r="E5" i="1" l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H3" i="1"/>
</calcChain>
</file>

<file path=xl/sharedStrings.xml><?xml version="1.0" encoding="utf-8"?>
<sst xmlns="http://schemas.openxmlformats.org/spreadsheetml/2006/main" count="34" uniqueCount="29">
  <si>
    <t>Heat exchanger</t>
  </si>
  <si>
    <t>x</t>
  </si>
  <si>
    <t>Tc</t>
  </si>
  <si>
    <t>Th</t>
  </si>
  <si>
    <t>(mCpdT)c</t>
  </si>
  <si>
    <t>(mCpdT)h</t>
  </si>
  <si>
    <t>UADT</t>
  </si>
  <si>
    <t>m</t>
  </si>
  <si>
    <t>L</t>
  </si>
  <si>
    <t>Physical properties</t>
  </si>
  <si>
    <t>Cpc</t>
  </si>
  <si>
    <t>J/kg-K</t>
  </si>
  <si>
    <t>Cph</t>
  </si>
  <si>
    <t>Operating conditions</t>
  </si>
  <si>
    <t>Vc</t>
  </si>
  <si>
    <t>m/s</t>
  </si>
  <si>
    <t>Vh</t>
  </si>
  <si>
    <t>U</t>
  </si>
  <si>
    <t>W/m2-K</t>
  </si>
  <si>
    <t>Tca</t>
  </si>
  <si>
    <t>C</t>
  </si>
  <si>
    <t>Tha</t>
  </si>
  <si>
    <t>mdot.c</t>
  </si>
  <si>
    <t>kg/s</t>
  </si>
  <si>
    <t>mdot.h</t>
  </si>
  <si>
    <t>Numerical analysis</t>
  </si>
  <si>
    <t>h</t>
  </si>
  <si>
    <t>a</t>
    <phoneticPr fontId="1" type="noConversion"/>
  </si>
  <si>
    <t>m^2/m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</si>
</sst>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1" applyAlignmen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9"/>
  <sheetViews>
    <sheetView tabSelected="1" workbookViewId="0">
      <selection activeCell="L4" sqref="L4"/>
    </sheetView>
  </sheetViews>
  <sheetFormatPr defaultRowHeight="17" x14ac:dyDescent="0.45"/>
  <sheetData>
    <row r="1" spans="1:10" x14ac:dyDescent="0.45">
      <c r="A1" s="1" t="s">
        <v>0</v>
      </c>
      <c r="B1" s="1"/>
      <c r="C1" s="1"/>
      <c r="D1" s="2"/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</row>
    <row r="2" spans="1:10" x14ac:dyDescent="0.45">
      <c r="A2" s="2" t="s">
        <v>8</v>
      </c>
      <c r="B2" s="2">
        <v>3.7</v>
      </c>
      <c r="C2" s="2" t="s">
        <v>7</v>
      </c>
      <c r="D2" s="2"/>
      <c r="E2" s="2">
        <v>0</v>
      </c>
      <c r="F2" s="2">
        <f>B10</f>
        <v>25</v>
      </c>
      <c r="G2" s="2">
        <v>36.571772873771721</v>
      </c>
      <c r="H2" s="2"/>
      <c r="I2" s="2">
        <f>B$13*B$5*(G3-G2)</f>
        <v>146382.926853229</v>
      </c>
      <c r="J2" s="2">
        <f>B$9*B$16*(G2-F2)</f>
        <v>146382.92685321227</v>
      </c>
    </row>
    <row r="3" spans="1:10" x14ac:dyDescent="0.45">
      <c r="A3" s="2" t="s">
        <v>9</v>
      </c>
      <c r="B3" s="2"/>
      <c r="C3" s="2"/>
      <c r="D3" s="2"/>
      <c r="E3" s="2">
        <f>E2+$B$15</f>
        <v>0.1</v>
      </c>
      <c r="F3" s="2">
        <v>31.141218610961719</v>
      </c>
      <c r="G3" s="2">
        <v>40.683652841559052</v>
      </c>
      <c r="H3" s="2">
        <f>B$12*B$4*(F3-F2)</f>
        <v>120711.79301706355</v>
      </c>
      <c r="I3" s="2">
        <f>B$13*B$5*(G4-G3)</f>
        <v>120711.79301705412</v>
      </c>
      <c r="J3" s="2">
        <f>B$9*B$16*(G3-F3)</f>
        <v>120711.79301705626</v>
      </c>
    </row>
    <row r="4" spans="1:10" x14ac:dyDescent="0.45">
      <c r="A4" s="2" t="s">
        <v>10</v>
      </c>
      <c r="B4" s="2">
        <v>3120</v>
      </c>
      <c r="C4" s="2" t="s">
        <v>11</v>
      </c>
      <c r="D4" s="2"/>
      <c r="E4" s="2">
        <f>E3+$B$15</f>
        <v>0.2</v>
      </c>
      <c r="F4" s="2">
        <v>36.205453394176189</v>
      </c>
      <c r="G4" s="2">
        <v>44.074433544285291</v>
      </c>
      <c r="H4" s="2">
        <f>B$12*B$4*(F4-F3)</f>
        <v>99542.598898863624</v>
      </c>
      <c r="I4" s="2">
        <f>B$13*B$5*(G5-G4)</f>
        <v>99542.598898890719</v>
      </c>
      <c r="J4" s="2">
        <f>B$9*B$16*(G4-F4)</f>
        <v>99542.598898880155</v>
      </c>
    </row>
    <row r="5" spans="1:10" x14ac:dyDescent="0.45">
      <c r="A5" s="2" t="s">
        <v>12</v>
      </c>
      <c r="B5" s="2">
        <v>1780</v>
      </c>
      <c r="C5" s="2" t="s">
        <v>11</v>
      </c>
      <c r="D5" s="3"/>
      <c r="E5" s="2">
        <f>E4+$B$15</f>
        <v>0.30000000000000004</v>
      </c>
      <c r="F5" s="2">
        <v>40.381574708885665</v>
      </c>
      <c r="G5" s="2">
        <v>46.870573962793458</v>
      </c>
      <c r="H5" s="2">
        <f>B$12*B$4*(F5-F4)</f>
        <v>82085.840561929464</v>
      </c>
      <c r="I5" s="2">
        <f>B$13*B$5*(G6-G5)</f>
        <v>82085.840561956284</v>
      </c>
      <c r="J5" s="2">
        <f>B$9*B$16*(G5-F5)</f>
        <v>82085.840561933568</v>
      </c>
    </row>
    <row r="6" spans="1:10" x14ac:dyDescent="0.45">
      <c r="A6" s="2" t="s">
        <v>13</v>
      </c>
      <c r="B6" s="2"/>
      <c r="C6" s="2"/>
      <c r="D6" s="2"/>
      <c r="E6" s="2">
        <f>E5+$B$15</f>
        <v>0.4</v>
      </c>
      <c r="F6" s="2">
        <v>43.82533077109904</v>
      </c>
      <c r="G6" s="2">
        <v>49.176356001050657</v>
      </c>
      <c r="H6" s="2">
        <f>B$12*B$4*(F6-F5)</f>
        <v>67690.469158866093</v>
      </c>
      <c r="I6" s="2">
        <f>B$13*B$5*(G7-G6)</f>
        <v>67690.469158887936</v>
      </c>
      <c r="J6" s="2">
        <f>B$9*B$16*(G6-F6)</f>
        <v>67690.46915888795</v>
      </c>
    </row>
    <row r="7" spans="1:10" x14ac:dyDescent="0.45">
      <c r="A7" s="2" t="s">
        <v>14</v>
      </c>
      <c r="B7" s="2">
        <v>0.4</v>
      </c>
      <c r="C7" s="2" t="s">
        <v>15</v>
      </c>
      <c r="D7" s="2"/>
      <c r="E7" s="2">
        <f>E6+$B$15</f>
        <v>0.5</v>
      </c>
      <c r="F7" s="2">
        <v>46.665156274794974</v>
      </c>
      <c r="G7" s="2">
        <v>51.077773674053127</v>
      </c>
      <c r="H7" s="2">
        <f>B$12*B$4*(F7-F6)</f>
        <v>55819.610100647282</v>
      </c>
      <c r="I7" s="2">
        <f>B$13*B$5*(G8-G7)</f>
        <v>55819.610100576218</v>
      </c>
      <c r="J7" s="2">
        <f>B$9*B$16*(G7-F7)</f>
        <v>55819.610100615631</v>
      </c>
    </row>
    <row r="8" spans="1:10" x14ac:dyDescent="0.45">
      <c r="A8" s="2" t="s">
        <v>16</v>
      </c>
      <c r="B8" s="2">
        <v>0.2</v>
      </c>
      <c r="C8" s="2" t="s">
        <v>15</v>
      </c>
      <c r="D8" s="2"/>
      <c r="E8" s="2">
        <f>E7+$B$15</f>
        <v>0.6</v>
      </c>
      <c r="F8" s="2">
        <v>49.006962356798311</v>
      </c>
      <c r="G8" s="2">
        <v>52.645740249912009</v>
      </c>
      <c r="H8" s="2">
        <f>B$12*B$4*(F8-F7)</f>
        <v>46030.540347857605</v>
      </c>
      <c r="I8" s="2">
        <f>B$13*B$5*(G9-G8)</f>
        <v>46030.54034796419</v>
      </c>
      <c r="J8" s="2">
        <f>B$9*B$16*(G8-F8)</f>
        <v>46030.54034788828</v>
      </c>
    </row>
    <row r="9" spans="1:10" x14ac:dyDescent="0.45">
      <c r="A9" s="2" t="s">
        <v>17</v>
      </c>
      <c r="B9" s="2">
        <v>253</v>
      </c>
      <c r="C9" s="2" t="s">
        <v>18</v>
      </c>
      <c r="D9" s="2"/>
      <c r="E9" s="2">
        <f>E8+$B$15</f>
        <v>0.7</v>
      </c>
      <c r="F9" s="2">
        <v>50.938086546851565</v>
      </c>
      <c r="G9" s="2">
        <v>53.938732956315498</v>
      </c>
      <c r="H9" s="2">
        <f>B$12*B$4*(F9-F8)</f>
        <v>37958.177079686757</v>
      </c>
      <c r="I9" s="2">
        <f>B$13*B$5*(G10-G9)</f>
        <v>37958.177079702858</v>
      </c>
      <c r="J9" s="2">
        <f>B$9*B$16*(G9-F9)</f>
        <v>37958.177079718749</v>
      </c>
    </row>
    <row r="10" spans="1:10" x14ac:dyDescent="0.45">
      <c r="A10" s="2" t="s">
        <v>19</v>
      </c>
      <c r="B10" s="2">
        <v>25</v>
      </c>
      <c r="C10" s="2" t="s">
        <v>20</v>
      </c>
      <c r="D10" s="2"/>
      <c r="E10" s="2">
        <f>E9+$B$15</f>
        <v>0.79999999999999993</v>
      </c>
      <c r="F10" s="2">
        <v>52.530550015994244</v>
      </c>
      <c r="G10" s="2">
        <v>55.004973885520634</v>
      </c>
      <c r="H10" s="2">
        <f>B$12*B$4*(F10-F9)</f>
        <v>31301.461949468496</v>
      </c>
      <c r="I10" s="2">
        <f>B$13*B$5*(G11-G10)</f>
        <v>31301.461949491018</v>
      </c>
      <c r="J10" s="2">
        <f>B$9*B$16*(G10-F10)</f>
        <v>31301.461949508837</v>
      </c>
    </row>
    <row r="11" spans="1:10" x14ac:dyDescent="0.45">
      <c r="A11" s="2" t="s">
        <v>21</v>
      </c>
      <c r="B11" s="2">
        <v>60</v>
      </c>
      <c r="C11" s="2" t="s">
        <v>20</v>
      </c>
      <c r="D11" s="2"/>
      <c r="E11" s="2">
        <f>E10+$B$15</f>
        <v>0.89999999999999991</v>
      </c>
      <c r="F11" s="2">
        <v>53.843743602207212</v>
      </c>
      <c r="G11" s="2">
        <v>55.88422843466364</v>
      </c>
      <c r="H11" s="2">
        <f>B$12*B$4*(F11-F10)</f>
        <v>25812.133130602098</v>
      </c>
      <c r="I11" s="2">
        <f>B$13*B$5*(G12-G11)</f>
        <v>25812.133130591799</v>
      </c>
      <c r="J11" s="2">
        <f>B$9*B$16*(G11-F11)</f>
        <v>25812.13313057382</v>
      </c>
    </row>
    <row r="12" spans="1:10" x14ac:dyDescent="0.45">
      <c r="A12" s="2" t="s">
        <v>22</v>
      </c>
      <c r="B12" s="2">
        <v>6.3</v>
      </c>
      <c r="C12" s="2" t="s">
        <v>23</v>
      </c>
      <c r="D12" s="2"/>
      <c r="E12" s="2">
        <f>E11+$B$15</f>
        <v>0.99999999999999989</v>
      </c>
      <c r="F12" s="2">
        <v>54.926642788456533</v>
      </c>
      <c r="G12" s="2">
        <v>56.609288354062286</v>
      </c>
      <c r="H12" s="2">
        <f>B$12*B$4*(F12-F11)</f>
        <v>21285.466404916657</v>
      </c>
      <c r="I12" s="2">
        <f>B$13*B$5*(G13-G12)</f>
        <v>21285.466404878014</v>
      </c>
      <c r="J12" s="2">
        <f>B$9*B$16*(G12-F12)</f>
        <v>21285.466404912779</v>
      </c>
    </row>
    <row r="13" spans="1:10" x14ac:dyDescent="0.45">
      <c r="A13" s="2" t="s">
        <v>24</v>
      </c>
      <c r="B13" s="2">
        <v>20</v>
      </c>
      <c r="C13" s="2" t="s">
        <v>23</v>
      </c>
      <c r="D13" s="2"/>
      <c r="E13" s="2">
        <f>E12+$B$15</f>
        <v>1.0999999999999999</v>
      </c>
      <c r="F13" s="2">
        <v>55.819634240662261</v>
      </c>
      <c r="G13" s="2">
        <v>57.207194713749871</v>
      </c>
      <c r="H13" s="2">
        <f>B$12*B$4*(F13-F12)</f>
        <v>17552.639984555779</v>
      </c>
      <c r="I13" s="2">
        <f>B$13*B$5*(G14-G13)</f>
        <v>17552.639984514572</v>
      </c>
      <c r="J13" s="2">
        <f>B$9*B$16*(G13-F13)</f>
        <v>17552.639984558275</v>
      </c>
    </row>
    <row r="14" spans="1:10" x14ac:dyDescent="0.45">
      <c r="A14" s="2" t="s">
        <v>25</v>
      </c>
      <c r="B14" s="2"/>
      <c r="C14" s="2"/>
      <c r="D14" s="2"/>
      <c r="E14" s="2">
        <f>E13+$B$15</f>
        <v>1.2</v>
      </c>
      <c r="F14" s="2">
        <v>56.55602202618924</v>
      </c>
      <c r="G14" s="2">
        <v>57.700246398708146</v>
      </c>
      <c r="H14" s="2">
        <f>B$12*B$4*(F14-F13)</f>
        <v>14474.438312318302</v>
      </c>
      <c r="I14" s="2">
        <f>B$13*B$5*(G15-G14)</f>
        <v>14474.438312271792</v>
      </c>
      <c r="J14" s="2">
        <f>B$9*B$16*(G14-F14)</f>
        <v>14474.438312364158</v>
      </c>
    </row>
    <row r="15" spans="1:10" x14ac:dyDescent="0.45">
      <c r="A15" s="2" t="s">
        <v>26</v>
      </c>
      <c r="B15" s="2">
        <v>0.1</v>
      </c>
      <c r="C15" s="2" t="s">
        <v>15</v>
      </c>
      <c r="D15" s="2"/>
      <c r="E15" s="2">
        <f>E14+$B$15</f>
        <v>1.3</v>
      </c>
      <c r="F15" s="2">
        <v>57.163269687223405</v>
      </c>
      <c r="G15" s="2">
        <v>58.106831744558477</v>
      </c>
      <c r="H15" s="2">
        <f>B$12*B$4*(F15-F14)</f>
        <v>11936.060025287552</v>
      </c>
      <c r="I15" s="2">
        <f>B$13*B$5*(G16-G15)</f>
        <v>11936.060025243982</v>
      </c>
      <c r="J15" s="2">
        <f>B$9*B$16*(G15-F15)</f>
        <v>11936.060025288658</v>
      </c>
    </row>
    <row r="16" spans="1:10" x14ac:dyDescent="0.45">
      <c r="A16" s="2" t="s">
        <v>27</v>
      </c>
      <c r="B16" s="2">
        <v>50</v>
      </c>
      <c r="C16" s="2" t="s">
        <v>28</v>
      </c>
      <c r="D16" s="2"/>
      <c r="E16" s="2">
        <f>E15+$B$15</f>
        <v>1.4000000000000001</v>
      </c>
      <c r="F16" s="2">
        <v>57.664024492068194</v>
      </c>
      <c r="G16" s="2">
        <v>58.44211432953724</v>
      </c>
      <c r="H16" s="2">
        <f>B$12*B$4*(F16-F15)</f>
        <v>9842.836444029168</v>
      </c>
      <c r="I16" s="2">
        <f>B$13*B$5*(G17-G16)</f>
        <v>9842.8364439521611</v>
      </c>
      <c r="J16" s="2">
        <f>B$9*B$16*(G16-F16)</f>
        <v>9842.8364439834386</v>
      </c>
    </row>
    <row r="17" spans="4:10" x14ac:dyDescent="0.45">
      <c r="D17" s="2"/>
      <c r="E17" s="2">
        <f>E16+$B$15</f>
        <v>1.5000000000000002</v>
      </c>
      <c r="F17" s="2">
        <v>58.076962063776953</v>
      </c>
      <c r="G17" s="2">
        <v>58.718598499311177</v>
      </c>
      <c r="H17" s="2">
        <f>B$12*B$4*(F17-F16)</f>
        <v>8116.7009095073818</v>
      </c>
      <c r="I17" s="2">
        <f>B$13*B$5*(G18-G17)</f>
        <v>8116.7009095731346</v>
      </c>
      <c r="J17" s="2">
        <f>B$9*B$16*(G17-F17)</f>
        <v>8116.700909507932</v>
      </c>
    </row>
    <row r="18" spans="4:10" x14ac:dyDescent="0.45">
      <c r="D18" s="2"/>
      <c r="E18" s="2">
        <f>E17+$B$15</f>
        <v>1.6000000000000003</v>
      </c>
      <c r="F18" s="2">
        <v>58.417482886503002</v>
      </c>
      <c r="G18" s="2">
        <v>58.94659571587222</v>
      </c>
      <c r="H18" s="2">
        <f>B$12*B$4*(F18-F17)</f>
        <v>6693.2772915032147</v>
      </c>
      <c r="I18" s="2">
        <f>B$13*B$5*(G19-G18)</f>
        <v>6693.2772915792666</v>
      </c>
      <c r="J18" s="2">
        <f>B$9*B$16*(G18-F18)</f>
        <v>6693.2772915206106</v>
      </c>
    </row>
    <row r="19" spans="4:10" x14ac:dyDescent="0.45">
      <c r="D19" s="2"/>
      <c r="E19" s="2">
        <f>E18+$B$15</f>
        <v>1.7000000000000004</v>
      </c>
      <c r="F19" s="2">
        <v>58.698286665707208</v>
      </c>
      <c r="G19" s="2">
        <v>59.134609122939054</v>
      </c>
      <c r="H19" s="2">
        <f>B$12*B$4*(F19-F18)</f>
        <v>5519.4790840378682</v>
      </c>
      <c r="I19" s="2">
        <f>B$13*B$5*(G20-G19)</f>
        <v>5519.4790839733942</v>
      </c>
      <c r="J19" s="2">
        <f>B$9*B$16*(G19-F19)</f>
        <v>5519.4790839828493</v>
      </c>
    </row>
    <row r="20" spans="4:10" x14ac:dyDescent="0.45">
      <c r="D20" s="2"/>
      <c r="E20" s="2">
        <f>E19+$B$15</f>
        <v>1.8000000000000005</v>
      </c>
      <c r="F20" s="2">
        <v>58.929845962969871</v>
      </c>
      <c r="G20" s="2">
        <v>59.289650670241677</v>
      </c>
      <c r="H20" s="2">
        <f>B$12*B$4*(F20-F19)</f>
        <v>4551.5295469949087</v>
      </c>
      <c r="I20" s="2">
        <f>B$13*B$5*(G21-G20)</f>
        <v>4551.529547024762</v>
      </c>
      <c r="J20" s="2">
        <f>B$9*B$16*(G20-F20)</f>
        <v>4551.5295469883458</v>
      </c>
    </row>
    <row r="21" spans="4:10" x14ac:dyDescent="0.45">
      <c r="D21" s="2"/>
      <c r="E21" s="2">
        <f>E20+$B$15</f>
        <v>1.9000000000000006</v>
      </c>
      <c r="F21" s="2">
        <v>59.120796769619766</v>
      </c>
      <c r="G21" s="2">
        <v>59.417502623809789</v>
      </c>
      <c r="H21" s="2">
        <f>B$12*B$4*(F21-F20)</f>
        <v>3753.329055510324</v>
      </c>
      <c r="I21" s="2">
        <f>B$13*B$5*(G22-G21)</f>
        <v>3753.3290555181311</v>
      </c>
      <c r="J21" s="2">
        <f>B$9*B$16*(G21-F21)</f>
        <v>3753.3290555037902</v>
      </c>
    </row>
    <row r="22" spans="4:10" x14ac:dyDescent="0.45">
      <c r="D22" s="2"/>
      <c r="E22" s="2">
        <f>E21+$B$15</f>
        <v>2.0000000000000004</v>
      </c>
      <c r="F22" s="2">
        <v>59.278260585546001</v>
      </c>
      <c r="G22" s="2">
        <v>59.522933215256927</v>
      </c>
      <c r="H22" s="2">
        <f>B$12*B$4*(F22-F21)</f>
        <v>3095.1087658460738</v>
      </c>
      <c r="I22" s="2">
        <f>B$13*B$5*(G23-G22)</f>
        <v>3095.1087656940472</v>
      </c>
      <c r="J22" s="2">
        <f>B$9*B$16*(G22-F22)</f>
        <v>3095.1087658432202</v>
      </c>
    </row>
    <row r="23" spans="4:10" x14ac:dyDescent="0.45">
      <c r="E23" s="2">
        <f>E22+$B$15</f>
        <v>2.1000000000000005</v>
      </c>
      <c r="F23">
        <v>59.408110015150363</v>
      </c>
      <c r="G23">
        <v>59.609874472720243</v>
      </c>
      <c r="H23" s="2">
        <f>B$12*B$4*(F23-F22)</f>
        <v>2552.3203883033561</v>
      </c>
      <c r="I23" s="2">
        <f>B$13*B$5*(G24-G23)</f>
        <v>2552.3203882588805</v>
      </c>
      <c r="J23" s="2">
        <f>B$9*B$16*(G23-F23)</f>
        <v>2552.3203882589769</v>
      </c>
    </row>
    <row r="24" spans="4:10" x14ac:dyDescent="0.45">
      <c r="E24" s="2">
        <f>E23+$B$15</f>
        <v>2.2000000000000006</v>
      </c>
      <c r="F24">
        <v>59.515187785806155</v>
      </c>
      <c r="G24">
        <v>59.681568865648863</v>
      </c>
      <c r="H24" s="2">
        <f>B$12*B$4*(F24-F23)</f>
        <v>2104.7206600102463</v>
      </c>
      <c r="I24" s="2">
        <f>B$13*B$5*(G25-G24)</f>
        <v>2104.7206600102668</v>
      </c>
      <c r="J24" s="2">
        <f>B$9*B$16*(G24-F24)</f>
        <v>2104.720660010255</v>
      </c>
    </row>
    <row r="25" spans="4:10" x14ac:dyDescent="0.45">
      <c r="E25" s="2">
        <f>E24+$B$15</f>
        <v>2.3000000000000007</v>
      </c>
      <c r="F25">
        <v>59.603487357115391</v>
      </c>
      <c r="G25">
        <v>59.740690232503084</v>
      </c>
      <c r="H25" s="2">
        <f>B$12*B$4*(F25-F24)</f>
        <v>1735.6163736543349</v>
      </c>
      <c r="I25" s="2">
        <f>B$13*B$5*(G26-G25)</f>
        <v>1735.6163736542753</v>
      </c>
      <c r="J25" s="2">
        <f>B$9*B$16*(G25-F25)</f>
        <v>1735.6163736543199</v>
      </c>
    </row>
    <row r="26" spans="4:10" x14ac:dyDescent="0.45">
      <c r="E26" s="2">
        <f>E25+$B$15</f>
        <v>2.4000000000000008</v>
      </c>
      <c r="F26">
        <v>59.676301856760304</v>
      </c>
      <c r="G26">
        <v>59.789443501425957</v>
      </c>
      <c r="H26" s="2">
        <f>B$12*B$4*(F26-F25)</f>
        <v>1431.241805020413</v>
      </c>
      <c r="I26" s="2">
        <f>B$13*B$5*(G27-G26)</f>
        <v>1431.2418050204201</v>
      </c>
      <c r="J26" s="2">
        <f>B$9*B$16*(G26-F26)</f>
        <v>1431.2418050205106</v>
      </c>
    </row>
    <row r="27" spans="4:10" x14ac:dyDescent="0.45">
      <c r="E27" s="2">
        <f>E26+$B$15</f>
        <v>2.5000000000000009</v>
      </c>
      <c r="F27">
        <v>59.736346897522417</v>
      </c>
      <c r="G27">
        <v>59.829646922915295</v>
      </c>
      <c r="H27" s="2">
        <f>B$12*B$4*(F27-F26)</f>
        <v>1180.2453212200828</v>
      </c>
      <c r="I27" s="2">
        <f>B$13*B$5*(G28-G27)</f>
        <v>1180.2453212200335</v>
      </c>
      <c r="J27" s="2">
        <f>B$9*B$16*(G27-F27)</f>
        <v>1180.2453212199091</v>
      </c>
    </row>
    <row r="28" spans="4:10" x14ac:dyDescent="0.45">
      <c r="E28" s="2">
        <f>E27+$B$15</f>
        <v>2.600000000000001</v>
      </c>
      <c r="F28">
        <v>59.785861855912643</v>
      </c>
      <c r="G28">
        <v>59.862799881376532</v>
      </c>
      <c r="H28" s="2">
        <f>B$12*B$4*(F28-F27)</f>
        <v>973.26602211828481</v>
      </c>
      <c r="I28" s="2">
        <f>B$13*B$5*(G29-G28)</f>
        <v>973.26602211829254</v>
      </c>
      <c r="J28" s="2">
        <f>B$9*B$16*(G28-F28)</f>
        <v>973.26602211819522</v>
      </c>
    </row>
    <row r="29" spans="4:10" x14ac:dyDescent="0.45">
      <c r="E29" s="2">
        <f>E28+$B$15</f>
        <v>2.7000000000000011</v>
      </c>
      <c r="F29">
        <v>59.826693389595818</v>
      </c>
      <c r="G29">
        <v>59.890138814582102</v>
      </c>
      <c r="H29" s="2">
        <f>B$12*B$4*(F29-F28)</f>
        <v>802.58462607648437</v>
      </c>
      <c r="I29" s="2">
        <f>B$13*B$5*(G30-G29)</f>
        <v>802.58462607649506</v>
      </c>
      <c r="J29" s="2">
        <f>B$9*B$16*(G29-F29)</f>
        <v>802.58462607649437</v>
      </c>
    </row>
    <row r="30" spans="4:10" x14ac:dyDescent="0.45">
      <c r="E30" s="2">
        <f>E29+$B$15</f>
        <v>2.8000000000000012</v>
      </c>
      <c r="F30">
        <v>59.86036430838729</v>
      </c>
      <c r="G30">
        <v>59.912683326550543</v>
      </c>
      <c r="H30" s="2">
        <f>B$12*B$4*(F30-F29)</f>
        <v>661.83557976517568</v>
      </c>
      <c r="I30" s="2">
        <f>B$13*B$5*(G31-G30)</f>
        <v>661.8355797652697</v>
      </c>
      <c r="J30" s="2">
        <f>B$9*B$16*(G30-F30)</f>
        <v>661.8355797651493</v>
      </c>
    </row>
    <row r="31" spans="4:10" x14ac:dyDescent="0.45">
      <c r="E31" s="2">
        <f>E30+$B$15</f>
        <v>2.9000000000000012</v>
      </c>
      <c r="F31">
        <v>59.888130367361683</v>
      </c>
      <c r="G31">
        <v>59.931274213622601</v>
      </c>
      <c r="H31" s="2">
        <f>B$12*B$4*(F31-F30)</f>
        <v>545.76965520067085</v>
      </c>
      <c r="I31" s="2">
        <f>B$13*B$5*(G32-G31)</f>
        <v>545.76965520065244</v>
      </c>
      <c r="J31" s="2">
        <f>B$9*B$16*(G31-F31)</f>
        <v>545.76965520061196</v>
      </c>
    </row>
    <row r="32" spans="4:10" x14ac:dyDescent="0.45">
      <c r="E32" s="2">
        <f>E31+$B$15</f>
        <v>3.0000000000000013</v>
      </c>
      <c r="F32">
        <v>59.911027100169711</v>
      </c>
      <c r="G32">
        <v>59.946604821914754</v>
      </c>
      <c r="H32" s="2">
        <f>B$12*B$4*(F32-F31)</f>
        <v>450.05818007461272</v>
      </c>
      <c r="I32" s="2">
        <f>B$13*B$5*(G33-G32)</f>
        <v>450.05818007468292</v>
      </c>
      <c r="J32" s="2">
        <f>B$9*B$16*(G32-F32)</f>
        <v>450.05818007478592</v>
      </c>
    </row>
    <row r="33" spans="5:10" x14ac:dyDescent="0.45">
      <c r="E33" s="2">
        <f>E32+$B$15</f>
        <v>3.1000000000000014</v>
      </c>
      <c r="F33">
        <v>59.929908439209079</v>
      </c>
      <c r="G33">
        <v>59.959246905624717</v>
      </c>
      <c r="H33" s="2">
        <f>B$12*B$4*(F33-F32)</f>
        <v>371.13160015780988</v>
      </c>
      <c r="I33" s="2">
        <f>B$13*B$5*(G34-G33)</f>
        <v>371.13160015767335</v>
      </c>
      <c r="J33" s="2">
        <f>B$9*B$16*(G33-F33)</f>
        <v>371.13160015781762</v>
      </c>
    </row>
    <row r="34" spans="5:10" x14ac:dyDescent="0.45">
      <c r="E34" s="2">
        <f>E33+$B$15</f>
        <v>3.2000000000000015</v>
      </c>
      <c r="F34">
        <v>59.945478562986494</v>
      </c>
      <c r="G34">
        <v>59.969671950572966</v>
      </c>
      <c r="H34" s="2">
        <f>B$12*B$4*(F34-F33)</f>
        <v>306.04635296887494</v>
      </c>
      <c r="I34" s="2">
        <f>B$13*B$5*(G35-G34)</f>
        <v>306.04635296887466</v>
      </c>
      <c r="J34" s="2">
        <f>B$9*B$16*(G34-F34)</f>
        <v>306.04635296886721</v>
      </c>
    </row>
    <row r="35" spans="5:10" x14ac:dyDescent="0.45">
      <c r="E35" s="2">
        <f>E34+$B$15</f>
        <v>3.3000000000000016</v>
      </c>
      <c r="F35">
        <v>59.958318158416596</v>
      </c>
      <c r="G35">
        <v>59.978268758240631</v>
      </c>
      <c r="H35" s="2">
        <f>B$12*B$4*(F35-F34)</f>
        <v>252.37508777407055</v>
      </c>
      <c r="I35" s="2">
        <f>B$13*B$5*(G36-G35)</f>
        <v>252.37508777414064</v>
      </c>
      <c r="J35" s="2">
        <f>B$9*B$16*(G35-F35)</f>
        <v>252.37508777404861</v>
      </c>
    </row>
    <row r="36" spans="5:10" x14ac:dyDescent="0.45">
      <c r="E36" s="2">
        <f>E35+$B$15</f>
        <v>3.4000000000000017</v>
      </c>
      <c r="F36">
        <v>59.968906077508663</v>
      </c>
      <c r="G36">
        <v>59.985357946099455</v>
      </c>
      <c r="H36" s="2">
        <f>B$12*B$4*(F36-F35)</f>
        <v>208.11613767367811</v>
      </c>
      <c r="I36" s="2">
        <f>B$13*B$5*(G37-G36)</f>
        <v>208.11613767361337</v>
      </c>
      <c r="J36" s="2">
        <f>B$9*B$16*(G36-F36)</f>
        <v>208.116137673521</v>
      </c>
    </row>
    <row r="37" spans="5:10" x14ac:dyDescent="0.45">
      <c r="E37" s="2">
        <f>E36+$B$15</f>
        <v>3.5000000000000018</v>
      </c>
      <c r="F37">
        <v>59.977637196126089</v>
      </c>
      <c r="G37">
        <v>59.991203905022871</v>
      </c>
      <c r="H37" s="2">
        <f>B$12*B$4*(F37-F36)</f>
        <v>171.61886754412836</v>
      </c>
      <c r="I37" s="2">
        <f>B$13*B$5*(G38-G37)</f>
        <v>171.61886754382749</v>
      </c>
      <c r="J37" s="2">
        <f>B$9*B$16*(G37-F37)</f>
        <v>171.61886754429395</v>
      </c>
    </row>
    <row r="38" spans="5:10" x14ac:dyDescent="0.45">
      <c r="E38" s="2">
        <f>E37+$B$15</f>
        <v>3.6000000000000019</v>
      </c>
      <c r="F38">
        <v>59.984837140860165</v>
      </c>
      <c r="G38">
        <v>59.996024659729159</v>
      </c>
      <c r="H38" s="2">
        <f>B$12*B$4*(F38-F37)</f>
        <v>141.5221136929942</v>
      </c>
      <c r="I38" s="2">
        <f>B$13*B$5*(G39-G38)</f>
        <v>141.52211364195182</v>
      </c>
      <c r="J38" s="2">
        <f>B$9*B$16*(G38-F38)</f>
        <v>141.52211369276912</v>
      </c>
    </row>
    <row r="39" spans="5:10" x14ac:dyDescent="0.45">
      <c r="E39" s="2">
        <f>E38+$B$15</f>
        <v>3.700000000000002</v>
      </c>
      <c r="F39">
        <v>59.990774433256291</v>
      </c>
      <c r="G39">
        <f>B11</f>
        <v>60</v>
      </c>
      <c r="H39" s="2">
        <f>B$12*B$4*(F39-F38)</f>
        <v>116.70341933825819</v>
      </c>
      <c r="J39" s="2">
        <f>B$9*B$16*(G39-F39)</f>
        <v>116.70341930791466</v>
      </c>
    </row>
    <row r="40" spans="5:10" x14ac:dyDescent="0.45">
      <c r="E40" s="2"/>
    </row>
    <row r="41" spans="5:10" x14ac:dyDescent="0.45">
      <c r="E41" s="2"/>
    </row>
    <row r="42" spans="5:10" x14ac:dyDescent="0.45">
      <c r="E42" s="2"/>
    </row>
    <row r="43" spans="5:10" x14ac:dyDescent="0.45">
      <c r="E43" s="2"/>
    </row>
    <row r="44" spans="5:10" x14ac:dyDescent="0.45">
      <c r="E44" s="2"/>
    </row>
    <row r="45" spans="5:10" x14ac:dyDescent="0.45">
      <c r="E45" s="2"/>
    </row>
    <row r="46" spans="5:10" x14ac:dyDescent="0.45">
      <c r="E46" s="2"/>
    </row>
    <row r="47" spans="5:10" x14ac:dyDescent="0.45">
      <c r="E47" s="2"/>
    </row>
    <row r="48" spans="5:10" x14ac:dyDescent="0.45">
      <c r="E48" s="2"/>
    </row>
    <row r="49" spans="5:5" x14ac:dyDescent="0.45">
      <c r="E49" s="2"/>
    </row>
    <row r="50" spans="5:5" x14ac:dyDescent="0.45">
      <c r="E50" s="2"/>
    </row>
    <row r="51" spans="5:5" x14ac:dyDescent="0.45">
      <c r="E51" s="2"/>
    </row>
    <row r="52" spans="5:5" x14ac:dyDescent="0.45">
      <c r="E52" s="2"/>
    </row>
    <row r="53" spans="5:5" x14ac:dyDescent="0.45">
      <c r="E53" s="2"/>
    </row>
    <row r="54" spans="5:5" x14ac:dyDescent="0.45">
      <c r="E54" s="2"/>
    </row>
    <row r="55" spans="5:5" x14ac:dyDescent="0.45">
      <c r="E55" s="2"/>
    </row>
    <row r="56" spans="5:5" x14ac:dyDescent="0.45">
      <c r="E56" s="2"/>
    </row>
    <row r="57" spans="5:5" x14ac:dyDescent="0.45">
      <c r="E57" s="2"/>
    </row>
    <row r="58" spans="5:5" x14ac:dyDescent="0.45">
      <c r="E58" s="2"/>
    </row>
    <row r="59" spans="5:5" x14ac:dyDescent="0.45">
      <c r="E59" s="2"/>
    </row>
    <row r="60" spans="5:5" x14ac:dyDescent="0.45">
      <c r="E60" s="2"/>
    </row>
    <row r="61" spans="5:5" x14ac:dyDescent="0.45">
      <c r="E61" s="2"/>
    </row>
    <row r="62" spans="5:5" x14ac:dyDescent="0.45">
      <c r="E62" s="2"/>
    </row>
    <row r="63" spans="5:5" x14ac:dyDescent="0.45">
      <c r="E63" s="2"/>
    </row>
    <row r="64" spans="5:5" x14ac:dyDescent="0.45">
      <c r="E64" s="2"/>
    </row>
    <row r="65" spans="5:5" x14ac:dyDescent="0.45">
      <c r="E65" s="2"/>
    </row>
    <row r="66" spans="5:5" x14ac:dyDescent="0.45">
      <c r="E66" s="2"/>
    </row>
    <row r="67" spans="5:5" x14ac:dyDescent="0.45">
      <c r="E67" s="2"/>
    </row>
    <row r="68" spans="5:5" x14ac:dyDescent="0.45">
      <c r="E68" s="2"/>
    </row>
    <row r="69" spans="5:5" x14ac:dyDescent="0.45">
      <c r="E69" s="2"/>
    </row>
  </sheetData>
  <mergeCells count="1">
    <mergeCell ref="A1:C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이윤성</dc:creator>
  <cp:lastModifiedBy>이 윤성</cp:lastModifiedBy>
  <dcterms:created xsi:type="dcterms:W3CDTF">2015-06-05T18:19:34Z</dcterms:created>
  <dcterms:modified xsi:type="dcterms:W3CDTF">2020-11-26T04:06:30Z</dcterms:modified>
</cp:coreProperties>
</file>