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윤성\OneDrive\화학공학\4학년2학기\화공전산\chapter8.경계값 문제\"/>
    </mc:Choice>
  </mc:AlternateContent>
  <xr:revisionPtr revIDLastSave="28984" documentId="8_{BA6BF843-F5D3-4846-8E1C-308A4B838F7C}" xr6:coauthVersionLast="45" xr6:coauthVersionMax="45" xr10:uidLastSave="{8A8842E8-D8AB-44FE-8A4D-939AA5CB35C9}"/>
  <bookViews>
    <workbookView xWindow="9720" yWindow="90" windowWidth="9540" windowHeight="10570" activeTab="2" xr2:uid="{17FFBBDC-A77B-4245-833C-5D182550F71E}"/>
  </bookViews>
  <sheets>
    <sheet name="ex8.2" sheetId="2" r:id="rId1"/>
    <sheet name="ex8.5" sheetId="1" r:id="rId2"/>
    <sheet name="ex8.8" sheetId="3" r:id="rId3"/>
    <sheet name="열교환기" sheetId="4" r:id="rId4"/>
  </sheets>
  <definedNames>
    <definedName name="solver_adj" localSheetId="0" hidden="1">'ex8.2'!$O$4:$O$62</definedName>
    <definedName name="solver_adj" localSheetId="1" hidden="1">'ex8.5'!$H$4:$H$12</definedName>
    <definedName name="solver_adj" localSheetId="2" hidden="1">'ex8.8'!$B$4:$B$22</definedName>
    <definedName name="solver_adj" localSheetId="3" hidden="1">열교환기!$F$3:$F$22,열교환기!$G$2:$G$21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1</definedName>
    <definedName name="solver_eng" localSheetId="1" hidden="1">2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'ex8.2'!$R$4:$R$62</definedName>
    <definedName name="solver_lhs1" localSheetId="1" hidden="1">'ex8.5'!$J$4:$J$12</definedName>
    <definedName name="solver_lhs1" localSheetId="2" hidden="1">'ex8.8'!$E$4:$E$22</definedName>
    <definedName name="solver_lhs1" localSheetId="3" hidden="1">열교환기!$H$3:$H$22</definedName>
    <definedName name="solver_lhs2" localSheetId="0" hidden="1">'ex8.2'!$L$4:$L$32</definedName>
    <definedName name="solver_lhs2" localSheetId="3" hidden="1">열교환기!$I$2:$I$21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1</definedName>
    <definedName name="solver_num" localSheetId="1" hidden="1">1</definedName>
    <definedName name="solver_num" localSheetId="2" hidden="1">1</definedName>
    <definedName name="solver_num" localSheetId="3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2" localSheetId="0" hidden="1">2</definedName>
    <definedName name="solver_rel2" localSheetId="3" hidden="1">2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열교환기!$J$3:$J$22</definedName>
    <definedName name="solver_rhs2" localSheetId="0" hidden="1">0</definedName>
    <definedName name="solver_rhs2" localSheetId="3" hidden="1">열교환기!$J$2:$J$21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2" l="1"/>
  <c r="Q5" i="2"/>
  <c r="P6" i="2"/>
  <c r="Q6" i="2"/>
  <c r="P7" i="2"/>
  <c r="Q7" i="2"/>
  <c r="P8" i="2"/>
  <c r="Q8" i="2"/>
  <c r="P9" i="2"/>
  <c r="Q9" i="2"/>
  <c r="P10" i="2"/>
  <c r="Q10" i="2"/>
  <c r="P11" i="2"/>
  <c r="Q11" i="2"/>
  <c r="P12" i="2"/>
  <c r="Q12" i="2"/>
  <c r="P13" i="2"/>
  <c r="Q13" i="2"/>
  <c r="P14" i="2"/>
  <c r="Q14" i="2"/>
  <c r="P15" i="2"/>
  <c r="Q15" i="2"/>
  <c r="P16" i="2"/>
  <c r="Q16" i="2"/>
  <c r="P17" i="2"/>
  <c r="Q17" i="2"/>
  <c r="P18" i="2"/>
  <c r="Q18" i="2"/>
  <c r="P19" i="2"/>
  <c r="Q19" i="2"/>
  <c r="P20" i="2"/>
  <c r="Q20" i="2"/>
  <c r="P21" i="2"/>
  <c r="Q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P32" i="2"/>
  <c r="Q32" i="2"/>
  <c r="P33" i="2"/>
  <c r="Q33" i="2"/>
  <c r="P34" i="2"/>
  <c r="Q34" i="2"/>
  <c r="P35" i="2"/>
  <c r="Q35" i="2"/>
  <c r="P36" i="2"/>
  <c r="Q36" i="2"/>
  <c r="P37" i="2"/>
  <c r="Q37" i="2"/>
  <c r="P38" i="2"/>
  <c r="Q38" i="2"/>
  <c r="P39" i="2"/>
  <c r="Q39" i="2"/>
  <c r="P40" i="2"/>
  <c r="Q40" i="2"/>
  <c r="P41" i="2"/>
  <c r="Q41" i="2"/>
  <c r="P42" i="2"/>
  <c r="Q42" i="2"/>
  <c r="P43" i="2"/>
  <c r="Q43" i="2"/>
  <c r="P44" i="2"/>
  <c r="Q44" i="2"/>
  <c r="P45" i="2"/>
  <c r="Q45" i="2"/>
  <c r="P46" i="2"/>
  <c r="Q46" i="2"/>
  <c r="P47" i="2"/>
  <c r="Q47" i="2"/>
  <c r="P48" i="2"/>
  <c r="Q48" i="2"/>
  <c r="P49" i="2"/>
  <c r="Q49" i="2"/>
  <c r="P50" i="2"/>
  <c r="Q50" i="2"/>
  <c r="P51" i="2"/>
  <c r="Q51" i="2"/>
  <c r="P52" i="2"/>
  <c r="Q52" i="2"/>
  <c r="P53" i="2"/>
  <c r="Q53" i="2"/>
  <c r="P54" i="2"/>
  <c r="Q54" i="2"/>
  <c r="P55" i="2"/>
  <c r="Q55" i="2"/>
  <c r="P56" i="2"/>
  <c r="Q56" i="2"/>
  <c r="P57" i="2"/>
  <c r="Q57" i="2"/>
  <c r="P58" i="2"/>
  <c r="Q58" i="2"/>
  <c r="P59" i="2"/>
  <c r="Q59" i="2"/>
  <c r="P60" i="2"/>
  <c r="Q60" i="2"/>
  <c r="P61" i="2"/>
  <c r="Q61" i="2"/>
  <c r="P62" i="2"/>
  <c r="Q62" i="2"/>
  <c r="N47" i="2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6" i="2"/>
  <c r="N5" i="2"/>
  <c r="N4" i="2"/>
  <c r="Q4" i="2"/>
  <c r="P4" i="2"/>
  <c r="R7" i="2" l="1"/>
  <c r="R43" i="2"/>
  <c r="R47" i="2"/>
  <c r="R45" i="2"/>
  <c r="R39" i="2"/>
  <c r="R38" i="2"/>
  <c r="R35" i="2"/>
  <c r="R34" i="2"/>
  <c r="R31" i="2"/>
  <c r="R29" i="2"/>
  <c r="R27" i="2"/>
  <c r="R23" i="2"/>
  <c r="R19" i="2"/>
  <c r="R18" i="2"/>
  <c r="R15" i="2"/>
  <c r="R13" i="2"/>
  <c r="R11" i="2"/>
  <c r="R9" i="2"/>
  <c r="R8" i="2"/>
  <c r="R6" i="2"/>
  <c r="R5" i="2"/>
  <c r="R60" i="2"/>
  <c r="R52" i="2"/>
  <c r="R48" i="2"/>
  <c r="R59" i="2"/>
  <c r="R55" i="2"/>
  <c r="R51" i="2"/>
  <c r="R49" i="2"/>
  <c r="R44" i="2"/>
  <c r="R40" i="2"/>
  <c r="R12" i="2"/>
  <c r="R41" i="2"/>
  <c r="R28" i="2"/>
  <c r="R58" i="2"/>
  <c r="R24" i="2"/>
  <c r="R42" i="2"/>
  <c r="R25" i="2"/>
  <c r="R61" i="2"/>
  <c r="R56" i="2"/>
  <c r="R54" i="2"/>
  <c r="R22" i="2"/>
  <c r="R57" i="2"/>
  <c r="R50" i="2"/>
  <c r="R36" i="2"/>
  <c r="R20" i="2"/>
  <c r="R62" i="2"/>
  <c r="R53" i="2"/>
  <c r="R46" i="2"/>
  <c r="R37" i="2"/>
  <c r="R32" i="2"/>
  <c r="R30" i="2"/>
  <c r="R21" i="2"/>
  <c r="R16" i="2"/>
  <c r="R14" i="2"/>
  <c r="R33" i="2"/>
  <c r="R26" i="2"/>
  <c r="R17" i="2"/>
  <c r="R10" i="2"/>
  <c r="R4" i="2"/>
  <c r="J22" i="4"/>
  <c r="H22" i="4"/>
  <c r="I2" i="4"/>
  <c r="J2" i="4"/>
  <c r="E5" i="3"/>
  <c r="E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4" i="3"/>
  <c r="H4" i="4" l="1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H19" i="4"/>
  <c r="I19" i="4"/>
  <c r="J19" i="4"/>
  <c r="H20" i="4"/>
  <c r="I20" i="4"/>
  <c r="J20" i="4"/>
  <c r="H21" i="4"/>
  <c r="I21" i="4"/>
  <c r="J21" i="4"/>
  <c r="J3" i="4"/>
  <c r="I3" i="4"/>
  <c r="G22" i="4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F2" i="4"/>
  <c r="H3" i="4" s="1"/>
  <c r="D13" i="3" l="1"/>
  <c r="D14" i="3"/>
  <c r="D15" i="3"/>
  <c r="D16" i="3"/>
  <c r="D17" i="3"/>
  <c r="D18" i="3"/>
  <c r="D19" i="3"/>
  <c r="D20" i="3"/>
  <c r="D21" i="3"/>
  <c r="D22" i="3"/>
  <c r="A14" i="3"/>
  <c r="A15" i="3"/>
  <c r="A16" i="3"/>
  <c r="A17" i="3"/>
  <c r="A18" i="3"/>
  <c r="A19" i="3"/>
  <c r="A20" i="3"/>
  <c r="A21" i="3"/>
  <c r="A22" i="3"/>
  <c r="A23" i="3"/>
  <c r="D5" i="3"/>
  <c r="D6" i="3"/>
  <c r="D7" i="3"/>
  <c r="D8" i="3"/>
  <c r="D9" i="3"/>
  <c r="D10" i="3"/>
  <c r="D11" i="3"/>
  <c r="D12" i="3"/>
  <c r="D4" i="3"/>
  <c r="A4" i="3"/>
  <c r="A5" i="3" s="1"/>
  <c r="A6" i="3" s="1"/>
  <c r="A7" i="3" s="1"/>
  <c r="A8" i="3" s="1"/>
  <c r="A9" i="3" s="1"/>
  <c r="A10" i="3" s="1"/>
  <c r="A11" i="3" s="1"/>
  <c r="A12" i="3" s="1"/>
  <c r="A13" i="3" s="1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K4" i="2"/>
  <c r="J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E21" i="3" l="1"/>
  <c r="E17" i="3"/>
  <c r="E20" i="3"/>
  <c r="E16" i="3"/>
  <c r="E15" i="3"/>
  <c r="E11" i="3"/>
  <c r="E13" i="3"/>
  <c r="E9" i="3"/>
  <c r="E22" i="3"/>
  <c r="E12" i="3"/>
  <c r="E10" i="3"/>
  <c r="E8" i="3"/>
  <c r="E6" i="3"/>
  <c r="E7" i="3"/>
  <c r="E18" i="3"/>
  <c r="E19" i="3"/>
  <c r="E14" i="3"/>
  <c r="L32" i="2"/>
  <c r="L22" i="2"/>
  <c r="L20" i="2"/>
  <c r="L18" i="2"/>
  <c r="L16" i="2"/>
  <c r="L6" i="2"/>
  <c r="L4" i="2"/>
  <c r="L23" i="2"/>
  <c r="L21" i="2"/>
  <c r="L19" i="2"/>
  <c r="L15" i="2"/>
  <c r="L13" i="2"/>
  <c r="L11" i="2"/>
  <c r="L31" i="2"/>
  <c r="L29" i="2"/>
  <c r="L27" i="2"/>
  <c r="L25" i="2"/>
  <c r="L8" i="2"/>
  <c r="L30" i="2"/>
  <c r="L28" i="2"/>
  <c r="L7" i="2"/>
  <c r="L26" i="2"/>
  <c r="L24" i="2"/>
  <c r="L17" i="2"/>
  <c r="L10" i="2"/>
  <c r="L9" i="2"/>
  <c r="L14" i="2"/>
  <c r="L12" i="2"/>
  <c r="L5" i="2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4" i="1"/>
  <c r="J4" i="1" s="1"/>
  <c r="C4" i="1"/>
  <c r="G5" i="1"/>
  <c r="G6" i="1"/>
  <c r="G7" i="1"/>
  <c r="G8" i="1"/>
  <c r="G9" i="1"/>
  <c r="G10" i="1"/>
  <c r="G11" i="1"/>
  <c r="G12" i="1"/>
  <c r="G13" i="1"/>
  <c r="G4" i="1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C4" i="2"/>
  <c r="D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C5" i="1"/>
  <c r="C6" i="1"/>
  <c r="C7" i="1"/>
  <c r="D7" i="1" s="1"/>
  <c r="C8" i="1"/>
  <c r="D8" i="1" s="1"/>
  <c r="C9" i="1"/>
  <c r="C10" i="1"/>
  <c r="D10" i="1" s="1"/>
  <c r="C11" i="1"/>
  <c r="D11" i="1" s="1"/>
  <c r="C12" i="1"/>
  <c r="D12" i="1" s="1"/>
  <c r="D4" i="1"/>
  <c r="D5" i="1"/>
  <c r="D6" i="1"/>
  <c r="D9" i="1"/>
  <c r="A13" i="1"/>
  <c r="A12" i="1"/>
  <c r="A5" i="1"/>
  <c r="A6" i="1" s="1"/>
  <c r="A7" i="1" s="1"/>
  <c r="A8" i="1" s="1"/>
  <c r="A9" i="1" s="1"/>
  <c r="A10" i="1" s="1"/>
  <c r="A11" i="1" s="1"/>
  <c r="A4" i="1"/>
  <c r="E32" i="2" l="1"/>
  <c r="E14" i="2"/>
  <c r="E8" i="2"/>
  <c r="E17" i="2"/>
  <c r="E15" i="2"/>
  <c r="E9" i="2"/>
  <c r="E18" i="2"/>
  <c r="E7" i="2"/>
  <c r="E5" i="2"/>
  <c r="E29" i="2"/>
  <c r="E30" i="2"/>
  <c r="E25" i="2"/>
  <c r="E23" i="2"/>
  <c r="E16" i="2"/>
  <c r="E26" i="2"/>
  <c r="E6" i="2"/>
  <c r="E28" i="2"/>
  <c r="E22" i="2"/>
  <c r="E27" i="2"/>
  <c r="E10" i="2"/>
  <c r="E19" i="2"/>
  <c r="E12" i="2"/>
  <c r="E13" i="2"/>
  <c r="E11" i="2"/>
  <c r="E21" i="2"/>
  <c r="E24" i="2"/>
  <c r="E31" i="2"/>
  <c r="E4" i="2"/>
  <c r="E20" i="2"/>
</calcChain>
</file>

<file path=xl/sharedStrings.xml><?xml version="1.0" encoding="utf-8"?>
<sst xmlns="http://schemas.openxmlformats.org/spreadsheetml/2006/main" count="81" uniqueCount="51">
  <si>
    <t>h</t>
    <phoneticPr fontId="1" type="noConversion"/>
  </si>
  <si>
    <t>h</t>
  </si>
  <si>
    <t>t</t>
    <phoneticPr fontId="1" type="noConversion"/>
  </si>
  <si>
    <t>y</t>
    <phoneticPr fontId="1" type="noConversion"/>
  </si>
  <si>
    <t>y''</t>
    <phoneticPr fontId="1" type="noConversion"/>
  </si>
  <si>
    <t>y''+y</t>
    <phoneticPr fontId="1" type="noConversion"/>
  </si>
  <si>
    <t>t</t>
  </si>
  <si>
    <t>y</t>
  </si>
  <si>
    <t>y''</t>
  </si>
  <si>
    <t>y''+y</t>
  </si>
  <si>
    <t>FD</t>
    <phoneticPr fontId="1" type="noConversion"/>
  </si>
  <si>
    <t>y'</t>
    <phoneticPr fontId="1" type="noConversion"/>
  </si>
  <si>
    <t>F(y'',y',y)</t>
    <phoneticPr fontId="1" type="noConversion"/>
  </si>
  <si>
    <t>y'</t>
  </si>
  <si>
    <t>F(y'',y',y)</t>
  </si>
  <si>
    <t>파이썬으로 구하면 다소 띠 행렬을 만들어야하기 때문에 다소 복잡해짐…</t>
    <phoneticPr fontId="1" type="noConversion"/>
  </si>
  <si>
    <t>Heat exchanger</t>
  </si>
  <si>
    <t>x</t>
  </si>
  <si>
    <t>Tc</t>
  </si>
  <si>
    <t>Th</t>
  </si>
  <si>
    <t>(mCpdT)c</t>
  </si>
  <si>
    <t>(mCpdT)h</t>
  </si>
  <si>
    <t>UADT</t>
  </si>
  <si>
    <t>Di</t>
  </si>
  <si>
    <t>m</t>
  </si>
  <si>
    <t>Do</t>
  </si>
  <si>
    <t>L</t>
  </si>
  <si>
    <t>Si</t>
  </si>
  <si>
    <t>So</t>
  </si>
  <si>
    <t>Physical properties</t>
  </si>
  <si>
    <t>rhoc</t>
  </si>
  <si>
    <t>kg/m^3</t>
  </si>
  <si>
    <t>rhoh</t>
  </si>
  <si>
    <t>Cpc</t>
  </si>
  <si>
    <t>J/kg-K</t>
  </si>
  <si>
    <t>Cph</t>
  </si>
  <si>
    <t>Operating conditions</t>
  </si>
  <si>
    <t>Vc</t>
  </si>
  <si>
    <t>m/s</t>
  </si>
  <si>
    <t>Vh</t>
  </si>
  <si>
    <t>U</t>
  </si>
  <si>
    <t>W/m2-K</t>
  </si>
  <si>
    <t>Tca</t>
  </si>
  <si>
    <t>C</t>
  </si>
  <si>
    <t>Tha</t>
  </si>
  <si>
    <t>mdot.c</t>
  </si>
  <si>
    <t>kg/s</t>
  </si>
  <si>
    <t>mdot.h</t>
  </si>
  <si>
    <t>Numerical analysis</t>
  </si>
  <si>
    <t>dA</t>
  </si>
  <si>
    <t>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</si>
</sst>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first</a:t>
            </a:r>
            <a:r>
              <a:rPr lang="en-US" altLang="ko-KR" baseline="0"/>
              <a:t> </a:t>
            </a:r>
            <a:r>
              <a:rPr lang="en-US" altLang="ko-KR"/>
              <a:t>try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'ex8.2'!$A$3:$A$33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'ex8.2'!$B$3:$B$33</c:f>
              <c:numCache>
                <c:formatCode>General</c:formatCode>
                <c:ptCount val="31"/>
                <c:pt idx="0">
                  <c:v>0</c:v>
                </c:pt>
                <c:pt idx="1">
                  <c:v>0.41515943497022323</c:v>
                </c:pt>
                <c:pt idx="2">
                  <c:v>0.80779100517471913</c:v>
                </c:pt>
                <c:pt idx="3">
                  <c:v>1.1598654480540236</c:v>
                </c:pt>
                <c:pt idx="4">
                  <c:v>1.4597583600530395</c:v>
                </c:pt>
                <c:pt idx="5">
                  <c:v>1.7023433444271661</c:v>
                </c:pt>
                <c:pt idx="6">
                  <c:v>1.8878188706130592</c:v>
                </c:pt>
                <c:pt idx="7">
                  <c:v>2.0200199457574533</c:v>
                </c:pt>
                <c:pt idx="8">
                  <c:v>2.1047958268633682</c:v>
                </c:pt>
                <c:pt idx="9">
                  <c:v>2.1487486103219062</c:v>
                </c:pt>
                <c:pt idx="10">
                  <c:v>2.1583969769076576</c:v>
                </c:pt>
                <c:pt idx="11">
                  <c:v>2.1397040650007337</c:v>
                </c:pt>
                <c:pt idx="12">
                  <c:v>2.0978674031055751</c:v>
                </c:pt>
                <c:pt idx="13">
                  <c:v>2.0372743518961847</c:v>
                </c:pt>
                <c:pt idx="14">
                  <c:v>1.9615494317627136</c:v>
                </c:pt>
                <c:pt idx="15">
                  <c:v>1.8736442987061195</c:v>
                </c:pt>
                <c:pt idx="16">
                  <c:v>1.7759406848670671</c:v>
                </c:pt>
                <c:pt idx="17">
                  <c:v>1.6703502051159906</c:v>
                </c:pt>
                <c:pt idx="18">
                  <c:v>1.5584034945745657</c:v>
                </c:pt>
                <c:pt idx="19">
                  <c:v>1.4413261126899433</c:v>
                </c:pt>
                <c:pt idx="20">
                  <c:v>1.3201012901260489</c:v>
                </c:pt>
                <c:pt idx="21">
                  <c:v>1.1955208312878975</c:v>
                </c:pt>
                <c:pt idx="22">
                  <c:v>1.0682259309938922</c:v>
                </c:pt>
                <c:pt idx="23">
                  <c:v>0.93873969739082053</c:v>
                </c:pt>
                <c:pt idx="24">
                  <c:v>0.80749301568341425</c:v>
                </c:pt>
                <c:pt idx="25">
                  <c:v>0.67484516065052191</c:v>
                </c:pt>
                <c:pt idx="26">
                  <c:v>0.54110033335778218</c:v>
                </c:pt>
                <c:pt idx="27">
                  <c:v>0.4065210886373532</c:v>
                </c:pt>
                <c:pt idx="28">
                  <c:v>0.2713394465299237</c:v>
                </c:pt>
                <c:pt idx="29">
                  <c:v>0.13576634580806371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C-4FF8-B2F5-A668870B9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835567"/>
        <c:axId val="993161007"/>
      </c:scatterChart>
      <c:valAx>
        <c:axId val="83983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3161007"/>
        <c:crosses val="autoZero"/>
        <c:crossBetween val="midCat"/>
      </c:valAx>
      <c:valAx>
        <c:axId val="9931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983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second 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'ex8.2'!$H$3:$H$33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</c:numCache>
            </c:numRef>
          </c:xVal>
          <c:yVal>
            <c:numRef>
              <c:f>'ex8.2'!$I$3:$I$33</c:f>
              <c:numCache>
                <c:formatCode>General</c:formatCode>
                <c:ptCount val="31"/>
                <c:pt idx="0">
                  <c:v>0</c:v>
                </c:pt>
                <c:pt idx="1">
                  <c:v>0.41515953347561146</c:v>
                </c:pt>
                <c:pt idx="2">
                  <c:v>0.80779119850264802</c:v>
                </c:pt>
                <c:pt idx="3">
                  <c:v>1.1598657289798135</c:v>
                </c:pt>
                <c:pt idx="4">
                  <c:v>1.4597587182362615</c:v>
                </c:pt>
                <c:pt idx="5">
                  <c:v>1.7023437671865624</c:v>
                </c:pt>
                <c:pt idx="6">
                  <c:v>1.887819343958848</c:v>
                </c:pt>
                <c:pt idx="7">
                  <c:v>2.0200204519772269</c:v>
                </c:pt>
                <c:pt idx="8">
                  <c:v>2.104796349589372</c:v>
                </c:pt>
                <c:pt idx="9">
                  <c:v>2.1487491356194619</c:v>
                </c:pt>
                <c:pt idx="10">
                  <c:v>2.1583974937208503</c:v>
                </c:pt>
                <c:pt idx="11">
                  <c:v>2.1397045651115376</c:v>
                </c:pt>
                <c:pt idx="12">
                  <c:v>2.0978678808011906</c:v>
                </c:pt>
                <c:pt idx="13">
                  <c:v>2.0372748035098813</c:v>
                </c:pt>
                <c:pt idx="14">
                  <c:v>1.9615498551996065</c:v>
                </c:pt>
                <c:pt idx="15">
                  <c:v>1.8736446930169222</c:v>
                </c:pt>
                <c:pt idx="16">
                  <c:v>1.7759410498939729</c:v>
                </c:pt>
                <c:pt idx="17">
                  <c:v>1.6703505412160347</c:v>
                </c:pt>
                <c:pt idx="18">
                  <c:v>1.5584038024109343</c:v>
                </c:pt>
                <c:pt idx="19">
                  <c:v>1.4413263930809803</c:v>
                </c:pt>
                <c:pt idx="20">
                  <c:v>1.3201015439382953</c:v>
                </c:pt>
                <c:pt idx="21">
                  <c:v>1.1955210584485705</c:v>
                </c:pt>
                <c:pt idx="22">
                  <c:v>1.0682261316560091</c:v>
                </c:pt>
                <c:pt idx="23">
                  <c:v>0.93873987184436691</c:v>
                </c:pt>
                <c:pt idx="24">
                  <c:v>0.80749316428757922</c:v>
                </c:pt>
                <c:pt idx="25">
                  <c:v>0.67484528378297171</c:v>
                </c:pt>
                <c:pt idx="26">
                  <c:v>0.5411004313773915</c:v>
                </c:pt>
                <c:pt idx="27">
                  <c:v>0.40652116185740067</c:v>
                </c:pt>
                <c:pt idx="28">
                  <c:v>0.27133949519932604</c:v>
                </c:pt>
                <c:pt idx="29">
                  <c:v>0.13576637009891121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A-4D83-B76C-F46570901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835567"/>
        <c:axId val="993161007"/>
      </c:scatterChart>
      <c:valAx>
        <c:axId val="83983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3161007"/>
        <c:crosses val="autoZero"/>
        <c:crossBetween val="midCat"/>
      </c:valAx>
      <c:valAx>
        <c:axId val="99316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983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third</a:t>
            </a:r>
            <a:r>
              <a:rPr lang="en-US" altLang="ko-KR" baseline="0"/>
              <a:t> try</a:t>
            </a:r>
            <a:endParaRPr lang="en-US" altLang="ko-KR"/>
          </a:p>
        </c:rich>
      </c:tx>
      <c:layout>
        <c:manualLayout>
          <c:xMode val="edge"/>
          <c:yMode val="edge"/>
          <c:x val="0.4856456692913385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'ex8.2'!$O$2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'ex8.2'!$N$3:$N$63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</c:numCache>
            </c:numRef>
          </c:xVal>
          <c:yVal>
            <c:numRef>
              <c:f>'ex8.2'!$O$3:$O$63</c:f>
              <c:numCache>
                <c:formatCode>General</c:formatCode>
                <c:ptCount val="61"/>
                <c:pt idx="0">
                  <c:v>0</c:v>
                </c:pt>
                <c:pt idx="1">
                  <c:v>0.23247969492553924</c:v>
                </c:pt>
                <c:pt idx="2">
                  <c:v>0.46142631470170115</c:v>
                </c:pt>
                <c:pt idx="3">
                  <c:v>0.68351861563939964</c:v>
                </c:pt>
                <c:pt idx="4">
                  <c:v>0.89579303868474269</c:v>
                </c:pt>
                <c:pt idx="5">
                  <c:v>1.0957521327625912</c:v>
                </c:pt>
                <c:pt idx="6">
                  <c:v>1.2814293403442025</c:v>
                </c:pt>
                <c:pt idx="7">
                  <c:v>1.4514102560735602</c:v>
                </c:pt>
                <c:pt idx="8">
                  <c:v>1.6048156698374096</c:v>
                </c:pt>
                <c:pt idx="9">
                  <c:v>1.7412550217230534</c:v>
                </c:pt>
                <c:pt idx="10">
                  <c:v>1.8607602150907956</c:v>
                </c:pt>
                <c:pt idx="11">
                  <c:v>1.9637093727705655</c:v>
                </c:pt>
                <c:pt idx="12">
                  <c:v>2.0507486309800087</c:v>
                </c:pt>
                <c:pt idx="13">
                  <c:v>2.1227180267419636</c:v>
                </c:pt>
                <c:pt idx="14">
                  <c:v>2.1805854240983207</c:v>
                </c:pt>
                <c:pt idx="15">
                  <c:v>2.2253905580401123</c:v>
                </c:pt>
                <c:pt idx="16">
                  <c:v>2.2581998106371</c:v>
                </c:pt>
                <c:pt idx="17">
                  <c:v>2.2800713069163683</c:v>
                </c:pt>
                <c:pt idx="18">
                  <c:v>2.2920292868503513</c:v>
                </c:pt>
                <c:pt idx="19">
                  <c:v>2.2950463952216196</c:v>
                </c:pt>
                <c:pt idx="20">
                  <c:v>2.2900324451492926</c:v>
                </c:pt>
                <c:pt idx="21">
                  <c:v>2.2778282737600462</c:v>
                </c:pt>
                <c:pt idx="22">
                  <c:v>2.2592034558842591</c:v>
                </c:pt>
                <c:pt idx="23">
                  <c:v>2.2348568269272211</c:v>
                </c:pt>
                <c:pt idx="24">
                  <c:v>2.2054189581943078</c:v>
                </c:pt>
                <c:pt idx="25">
                  <c:v>2.1714559080994564</c:v>
                </c:pt>
                <c:pt idx="26">
                  <c:v>2.1334737312553331</c:v>
                </c:pt>
                <c:pt idx="27">
                  <c:v>2.091923360716526</c:v>
                </c:pt>
                <c:pt idx="28">
                  <c:v>2.0472055867853083</c:v>
                </c:pt>
                <c:pt idx="29">
                  <c:v>1.9996759409772638</c:v>
                </c:pt>
                <c:pt idx="30">
                  <c:v>1.9496493591052226</c:v>
                </c:pt>
                <c:pt idx="31">
                  <c:v>1.8974045463933416</c:v>
                </c:pt>
                <c:pt idx="32">
                  <c:v>1.8431880032647203</c:v>
                </c:pt>
                <c:pt idx="33">
                  <c:v>1.7872176958421562</c:v>
                </c:pt>
                <c:pt idx="34">
                  <c:v>1.7296863726714387</c:v>
                </c:pt>
                <c:pt idx="35">
                  <c:v>1.6707645406864573</c:v>
                </c:pt>
                <c:pt idx="36">
                  <c:v>1.6106031205682481</c:v>
                </c:pt>
                <c:pt idx="37">
                  <c:v>1.5493358056393354</c:v>
                </c:pt>
                <c:pt idx="38">
                  <c:v>1.4870811501846537</c:v>
                </c:pt>
                <c:pt idx="39">
                  <c:v>1.4239444133392538</c:v>
                </c:pt>
                <c:pt idx="40">
                  <c:v>1.3600191839276143</c:v>
                </c:pt>
                <c:pt idx="41">
                  <c:v>1.2953888102613187</c:v>
                </c:pt>
                <c:pt idx="42">
                  <c:v>1.2301276571790527</c:v>
                </c:pt>
                <c:pt idx="43">
                  <c:v>1.1643022107165459</c:v>
                </c:pt>
                <c:pt idx="44">
                  <c:v>1.0979720488648739</c:v>
                </c:pt>
                <c:pt idx="45">
                  <c:v>1.0311906950009146</c:v>
                </c:pt>
                <c:pt idx="46">
                  <c:v>0.96400636878763712</c:v>
                </c:pt>
                <c:pt idx="47">
                  <c:v>0.89646264769372552</c:v>
                </c:pt>
                <c:pt idx="48">
                  <c:v>0.82859905078041995</c:v>
                </c:pt>
                <c:pt idx="49">
                  <c:v>0.76045155504738626</c:v>
                </c:pt>
                <c:pt idx="50">
                  <c:v>0.69205305342288159</c:v>
                </c:pt>
                <c:pt idx="51">
                  <c:v>0.62343376242307325</c:v>
                </c:pt>
                <c:pt idx="52">
                  <c:v>0.55462158657002925</c:v>
                </c:pt>
                <c:pt idx="53">
                  <c:v>0.485642445852006</c:v>
                </c:pt>
                <c:pt idx="54">
                  <c:v>0.41652057181297913</c:v>
                </c:pt>
                <c:pt idx="55">
                  <c:v>0.34727877726638229</c:v>
                </c:pt>
                <c:pt idx="56">
                  <c:v>0.27793870413154498</c:v>
                </c:pt>
                <c:pt idx="57">
                  <c:v>0.20852105347772645</c:v>
                </c:pt>
                <c:pt idx="58">
                  <c:v>0.13904580153054269</c:v>
                </c:pt>
                <c:pt idx="59">
                  <c:v>6.9532405137369954E-2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A-4C56-AC79-73A6C6DF2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166175"/>
        <c:axId val="1247962831"/>
      </c:scatterChart>
      <c:valAx>
        <c:axId val="103016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7962831"/>
        <c:crosses val="autoZero"/>
        <c:crossBetween val="midCat"/>
      </c:valAx>
      <c:valAx>
        <c:axId val="124796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3016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ex8.8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'ex8.8'!$A$3:$A$23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'ex8.8'!$B$3:$B$23</c:f>
              <c:numCache>
                <c:formatCode>General</c:formatCode>
                <c:ptCount val="21"/>
                <c:pt idx="0">
                  <c:v>1</c:v>
                </c:pt>
                <c:pt idx="1">
                  <c:v>1.1115236305161194</c:v>
                </c:pt>
                <c:pt idx="2">
                  <c:v>1.2086712980524741</c:v>
                </c:pt>
                <c:pt idx="3">
                  <c:v>1.2918966996220631</c:v>
                </c:pt>
                <c:pt idx="4">
                  <c:v>1.3619888379625813</c:v>
                </c:pt>
                <c:pt idx="5">
                  <c:v>1.4199552857194417</c:v>
                </c:pt>
                <c:pt idx="6">
                  <c:v>1.4669218368158978</c:v>
                </c:pt>
                <c:pt idx="7">
                  <c:v>1.5040528552480192</c:v>
                </c:pt>
                <c:pt idx="8">
                  <c:v>1.5324926436462789</c:v>
                </c:pt>
                <c:pt idx="9">
                  <c:v>1.553325687868288</c:v>
                </c:pt>
                <c:pt idx="10">
                  <c:v>1.5675524528785807</c:v>
                </c:pt>
                <c:pt idx="11">
                  <c:v>1.5760771327149579</c:v>
                </c:pt>
                <c:pt idx="12">
                  <c:v>1.5797040287761599</c:v>
                </c:pt>
                <c:pt idx="13">
                  <c:v>1.5791397624232564</c:v>
                </c:pt>
                <c:pt idx="14">
                  <c:v>1.5749991312643268</c:v>
                </c:pt>
                <c:pt idx="15">
                  <c:v>1.5678129855130403</c:v>
                </c:pt>
                <c:pt idx="16">
                  <c:v>1.558036981280406</c:v>
                </c:pt>
                <c:pt idx="17">
                  <c:v>1.5460604475452353</c:v>
                </c:pt>
                <c:pt idx="18">
                  <c:v>1.5322148885186948</c:v>
                </c:pt>
                <c:pt idx="19">
                  <c:v>1.516781847614268</c:v>
                </c:pt>
                <c:pt idx="2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8-4B5D-88FF-43F40F4D3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468863"/>
        <c:axId val="1088339599"/>
      </c:scatterChart>
      <c:valAx>
        <c:axId val="107446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8339599"/>
        <c:crosses val="autoZero"/>
        <c:crossBetween val="midCat"/>
      </c:valAx>
      <c:valAx>
        <c:axId val="1088339599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446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7</xdr:row>
      <xdr:rowOff>178734</xdr:rowOff>
    </xdr:from>
    <xdr:to>
      <xdr:col>7</xdr:col>
      <xdr:colOff>76200</xdr:colOff>
      <xdr:row>20</xdr:row>
      <xdr:rowOff>115234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05C6AC7-B223-4186-8C22-42FBC9947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186764</xdr:colOff>
      <xdr:row>6</xdr:row>
      <xdr:rowOff>22411</xdr:rowOff>
    </xdr:from>
    <xdr:to>
      <xdr:col>13</xdr:col>
      <xdr:colOff>135964</xdr:colOff>
      <xdr:row>18</xdr:row>
      <xdr:rowOff>175558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13D2588-A200-4B36-B646-BBEB39595493}"/>
            </a:ext>
            <a:ext uri="{147F2762-F138-4A5C-976F-8EAC2B608ADB}">
              <a16:predDERef xmlns:a16="http://schemas.microsoft.com/office/drawing/2014/main" pred="{105C6AC7-B223-4186-8C22-42FBC9947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138206</xdr:colOff>
      <xdr:row>6</xdr:row>
      <xdr:rowOff>129989</xdr:rowOff>
    </xdr:from>
    <xdr:to>
      <xdr:col>20</xdr:col>
      <xdr:colOff>108324</xdr:colOff>
      <xdr:row>19</xdr:row>
      <xdr:rowOff>56777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21256917-6DA6-4D18-850F-F5DF14D06390}"/>
            </a:ext>
            <a:ext uri="{147F2762-F138-4A5C-976F-8EAC2B608ADB}">
              <a16:predDERef xmlns:a16="http://schemas.microsoft.com/office/drawing/2014/main" pred="{013D2588-A200-4B36-B646-BBEB39595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5</xdr:row>
      <xdr:rowOff>9525</xdr:rowOff>
    </xdr:from>
    <xdr:to>
      <xdr:col>12</xdr:col>
      <xdr:colOff>187325</xdr:colOff>
      <xdr:row>17</xdr:row>
      <xdr:rowOff>161925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0B36846-00B0-4F05-8226-D5E57C150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7521-CF30-4C4E-BB36-8B3B75744BFB}">
  <dimension ref="A1:R63"/>
  <sheetViews>
    <sheetView zoomScale="85" zoomScaleNormal="85" workbookViewId="0">
      <selection activeCell="O5" sqref="O5"/>
    </sheetView>
  </sheetViews>
  <sheetFormatPr defaultRowHeight="17" x14ac:dyDescent="0.45"/>
  <sheetData>
    <row r="1" spans="1:18" x14ac:dyDescent="0.45">
      <c r="A1" t="s">
        <v>0</v>
      </c>
      <c r="B1">
        <v>0.1</v>
      </c>
      <c r="C1" t="s">
        <v>10</v>
      </c>
      <c r="F1" s="1"/>
      <c r="G1" s="1"/>
      <c r="H1" t="s">
        <v>1</v>
      </c>
      <c r="I1">
        <v>0.1</v>
      </c>
      <c r="N1" t="s">
        <v>1</v>
      </c>
      <c r="O1">
        <v>0.05</v>
      </c>
    </row>
    <row r="2" spans="1:18" x14ac:dyDescent="0.45">
      <c r="A2" t="s">
        <v>2</v>
      </c>
      <c r="B2" t="s">
        <v>3</v>
      </c>
      <c r="C2" t="s">
        <v>11</v>
      </c>
      <c r="D2" t="s">
        <v>4</v>
      </c>
      <c r="E2" t="s">
        <v>12</v>
      </c>
      <c r="H2" t="s">
        <v>6</v>
      </c>
      <c r="I2" t="s">
        <v>7</v>
      </c>
      <c r="J2" t="s">
        <v>13</v>
      </c>
      <c r="K2" t="s">
        <v>8</v>
      </c>
      <c r="L2" t="s">
        <v>14</v>
      </c>
      <c r="N2" t="s">
        <v>6</v>
      </c>
      <c r="O2" t="s">
        <v>7</v>
      </c>
      <c r="P2" t="s">
        <v>13</v>
      </c>
      <c r="Q2" t="s">
        <v>8</v>
      </c>
      <c r="R2" t="s">
        <v>14</v>
      </c>
    </row>
    <row r="3" spans="1:18" x14ac:dyDescent="0.45">
      <c r="A3">
        <v>0</v>
      </c>
      <c r="B3">
        <v>0</v>
      </c>
      <c r="H3">
        <v>0</v>
      </c>
      <c r="I3">
        <v>0</v>
      </c>
      <c r="N3">
        <v>0</v>
      </c>
      <c r="O3">
        <v>0</v>
      </c>
    </row>
    <row r="4" spans="1:18" x14ac:dyDescent="0.45">
      <c r="A4">
        <f>A3+B$1</f>
        <v>0.1</v>
      </c>
      <c r="B4">
        <v>0.41515943497022323</v>
      </c>
      <c r="C4">
        <f>(B5-B4)/B$1</f>
        <v>3.9263157020449588</v>
      </c>
      <c r="D4">
        <f>(B5-2*B4+B3)/$B$1^2</f>
        <v>-2.2527864765727319</v>
      </c>
      <c r="E4">
        <f>D4+C4*B4+1.5*B4</f>
        <v>-3.1574169667702989E-7</v>
      </c>
      <c r="H4">
        <f t="shared" ref="H4:H33" si="0">H3+$I$1</f>
        <v>0.1</v>
      </c>
      <c r="I4">
        <v>0.41515953347561146</v>
      </c>
      <c r="J4">
        <f t="shared" ref="J4:J32" si="1">(I5-I4)/$I$1</f>
        <v>3.9263166502703655</v>
      </c>
      <c r="K4">
        <f t="shared" ref="K4:K32" si="2">(I5-2*I4+I3)/$I$1^2</f>
        <v>-2.2527868448574901</v>
      </c>
      <c r="L4">
        <f>K4+J4*I4+1.5*I4</f>
        <v>2.4415969757107803E-7</v>
      </c>
      <c r="N4">
        <f>N3+$O$1</f>
        <v>0.05</v>
      </c>
      <c r="O4">
        <v>0.23247969492553924</v>
      </c>
      <c r="P4">
        <f>(O5-O4)/$I$1</f>
        <v>2.2894661977616191</v>
      </c>
      <c r="Q4">
        <f>(O5-2*O4+O3)/$I$1^2</f>
        <v>-0.35330751493773399</v>
      </c>
      <c r="R4">
        <f>Q4+P4*O4+1.5*O4</f>
        <v>0.52766643064853036</v>
      </c>
    </row>
    <row r="5" spans="1:18" x14ac:dyDescent="0.45">
      <c r="A5">
        <f t="shared" ref="A5:A33" si="3">A4+B$1</f>
        <v>0.2</v>
      </c>
      <c r="B5">
        <v>0.80779100517471913</v>
      </c>
      <c r="C5">
        <f t="shared" ref="C5:C32" si="4">(B6-B5)/B$1</f>
        <v>3.5207444287930443</v>
      </c>
      <c r="D5">
        <f t="shared" ref="D5:D32" si="5">(B6-2*B5+B4)/$B$1^2</f>
        <v>-4.0557127325191447</v>
      </c>
      <c r="E5">
        <f t="shared" ref="E5:E32" si="6">D5+C5*B5+1.5*B5</f>
        <v>-5.4365904023079281E-7</v>
      </c>
      <c r="H5">
        <f t="shared" si="0"/>
        <v>0.2</v>
      </c>
      <c r="I5">
        <v>0.80779119850264802</v>
      </c>
      <c r="J5">
        <f t="shared" si="1"/>
        <v>3.5207453047716553</v>
      </c>
      <c r="K5">
        <f t="shared" si="2"/>
        <v>-4.0557134549871021</v>
      </c>
      <c r="L5">
        <f t="shared" ref="L5:L32" si="7">K5+J5*I5+1.5*I5</f>
        <v>4.1213093604497431E-7</v>
      </c>
      <c r="N5">
        <f>N4+$O$1</f>
        <v>0.1</v>
      </c>
      <c r="O5">
        <v>0.46142631470170115</v>
      </c>
      <c r="P5">
        <f t="shared" ref="P5:P62" si="8">(O6-O5)/$I$1</f>
        <v>2.2209230093769849</v>
      </c>
      <c r="Q5">
        <f t="shared" ref="Q5:Q62" si="9">(O6-2*O5+O4)/$I$1^2</f>
        <v>-0.68543188384634068</v>
      </c>
      <c r="R5">
        <f t="shared" ref="R5:R62" si="10">Q5+P5*O5+1.5*O5</f>
        <v>1.0314999076592448</v>
      </c>
    </row>
    <row r="6" spans="1:18" x14ac:dyDescent="0.45">
      <c r="A6">
        <f t="shared" si="3"/>
        <v>0.30000000000000004</v>
      </c>
      <c r="B6">
        <v>1.1598654480540236</v>
      </c>
      <c r="C6">
        <f t="shared" si="4"/>
        <v>2.9989291199901591</v>
      </c>
      <c r="D6">
        <f t="shared" si="5"/>
        <v>-5.2181530880288527</v>
      </c>
      <c r="E6">
        <f t="shared" si="6"/>
        <v>-6.4850817271810968E-7</v>
      </c>
      <c r="H6">
        <f t="shared" si="0"/>
        <v>0.30000000000000004</v>
      </c>
      <c r="I6">
        <v>1.1598657289798135</v>
      </c>
      <c r="J6">
        <f t="shared" si="1"/>
        <v>2.9989298925644792</v>
      </c>
      <c r="K6">
        <f t="shared" si="2"/>
        <v>-5.21815412207176</v>
      </c>
      <c r="L6">
        <f t="shared" si="7"/>
        <v>4.7739661379608833E-7</v>
      </c>
      <c r="N6">
        <f>N5+$O$1</f>
        <v>0.15000000000000002</v>
      </c>
      <c r="O6">
        <v>0.68351861563939964</v>
      </c>
      <c r="P6">
        <f t="shared" si="8"/>
        <v>2.1227442304534305</v>
      </c>
      <c r="Q6">
        <f t="shared" si="9"/>
        <v>-0.981787789235544</v>
      </c>
      <c r="R6">
        <f t="shared" si="10"/>
        <v>1.494425331979607</v>
      </c>
    </row>
    <row r="7" spans="1:18" x14ac:dyDescent="0.45">
      <c r="A7">
        <f t="shared" si="3"/>
        <v>0.4</v>
      </c>
      <c r="B7">
        <v>1.4597583600530395</v>
      </c>
      <c r="C7">
        <f t="shared" si="4"/>
        <v>2.4258498437412657</v>
      </c>
      <c r="D7">
        <f t="shared" si="5"/>
        <v>-5.7307927624889334</v>
      </c>
      <c r="E7">
        <f t="shared" si="6"/>
        <v>-6.327747024137409E-7</v>
      </c>
      <c r="H7">
        <f t="shared" si="0"/>
        <v>0.4</v>
      </c>
      <c r="I7">
        <v>1.4597587182362615</v>
      </c>
      <c r="J7">
        <f t="shared" si="1"/>
        <v>2.4258504895030097</v>
      </c>
      <c r="K7">
        <f t="shared" si="2"/>
        <v>-5.7307940306146934</v>
      </c>
      <c r="L7">
        <f t="shared" si="7"/>
        <v>4.4792941977789269E-7</v>
      </c>
      <c r="N7">
        <f t="shared" ref="N7:N63" si="11">N6+$O$1</f>
        <v>0.2</v>
      </c>
      <c r="O7">
        <v>0.89579303868474269</v>
      </c>
      <c r="P7">
        <f t="shared" si="8"/>
        <v>1.9995909407784849</v>
      </c>
      <c r="Q7">
        <f t="shared" si="9"/>
        <v>-1.2315328967494541</v>
      </c>
      <c r="R7">
        <f t="shared" si="10"/>
        <v>1.9033763062441023</v>
      </c>
    </row>
    <row r="8" spans="1:18" x14ac:dyDescent="0.45">
      <c r="A8">
        <f t="shared" si="3"/>
        <v>0.5</v>
      </c>
      <c r="B8">
        <v>1.7023433444271661</v>
      </c>
      <c r="C8">
        <f t="shared" si="4"/>
        <v>1.8547552618589314</v>
      </c>
      <c r="D8">
        <f t="shared" si="5"/>
        <v>-5.7109458188233422</v>
      </c>
      <c r="E8">
        <f t="shared" si="6"/>
        <v>-5.2661577543133831E-7</v>
      </c>
      <c r="H8">
        <f t="shared" si="0"/>
        <v>0.5</v>
      </c>
      <c r="I8">
        <v>1.7023437671865624</v>
      </c>
      <c r="J8">
        <f t="shared" si="1"/>
        <v>1.8547557677228554</v>
      </c>
      <c r="K8">
        <f t="shared" si="2"/>
        <v>-5.7109472178015421</v>
      </c>
      <c r="L8">
        <f t="shared" si="7"/>
        <v>3.5381463225903076E-7</v>
      </c>
      <c r="N8">
        <f t="shared" si="11"/>
        <v>0.25</v>
      </c>
      <c r="O8">
        <v>1.0957521327625912</v>
      </c>
      <c r="P8">
        <f t="shared" si="8"/>
        <v>1.8567720758161133</v>
      </c>
      <c r="Q8">
        <f t="shared" si="9"/>
        <v>-1.4281886496237182</v>
      </c>
      <c r="R8">
        <f t="shared" si="10"/>
        <v>2.2500015116496987</v>
      </c>
    </row>
    <row r="9" spans="1:18" x14ac:dyDescent="0.45">
      <c r="A9">
        <f t="shared" si="3"/>
        <v>0.6</v>
      </c>
      <c r="B9">
        <v>1.8878188706130592</v>
      </c>
      <c r="C9">
        <f t="shared" si="4"/>
        <v>1.3220107514439405</v>
      </c>
      <c r="D9">
        <f t="shared" si="5"/>
        <v>-5.3274451041499074</v>
      </c>
      <c r="E9">
        <f t="shared" si="6"/>
        <v>4.5498902867535662E-8</v>
      </c>
      <c r="H9">
        <f t="shared" si="0"/>
        <v>0.6</v>
      </c>
      <c r="I9">
        <v>1.887819343958848</v>
      </c>
      <c r="J9">
        <f t="shared" si="1"/>
        <v>1.3220110801837892</v>
      </c>
      <c r="K9">
        <f t="shared" si="2"/>
        <v>-5.3274468753906614</v>
      </c>
      <c r="L9">
        <f t="shared" si="7"/>
        <v>2.3064649967707851E-7</v>
      </c>
      <c r="N9">
        <f t="shared" si="11"/>
        <v>0.3</v>
      </c>
      <c r="O9">
        <v>1.2814293403442025</v>
      </c>
      <c r="P9">
        <f t="shared" si="8"/>
        <v>1.699809157293577</v>
      </c>
      <c r="Q9">
        <f t="shared" si="9"/>
        <v>-1.5696291852253628</v>
      </c>
      <c r="R9">
        <f t="shared" si="10"/>
        <v>2.5307001524326838</v>
      </c>
    </row>
    <row r="10" spans="1:18" x14ac:dyDescent="0.45">
      <c r="A10">
        <f t="shared" si="3"/>
        <v>0.7</v>
      </c>
      <c r="B10">
        <v>2.0200199457574533</v>
      </c>
      <c r="C10">
        <f t="shared" si="4"/>
        <v>0.84775881105914941</v>
      </c>
      <c r="D10">
        <f t="shared" si="5"/>
        <v>-4.7425194038479104</v>
      </c>
      <c r="E10">
        <f t="shared" si="6"/>
        <v>2.2231937579775263E-7</v>
      </c>
      <c r="H10">
        <f t="shared" si="0"/>
        <v>0.7</v>
      </c>
      <c r="I10">
        <v>2.0200204519772269</v>
      </c>
      <c r="J10">
        <f t="shared" si="1"/>
        <v>0.84775897612145101</v>
      </c>
      <c r="K10">
        <f t="shared" si="2"/>
        <v>-4.7425210406233811</v>
      </c>
      <c r="L10">
        <f t="shared" si="7"/>
        <v>1.0745506395792859E-7</v>
      </c>
      <c r="N10">
        <f t="shared" si="11"/>
        <v>0.35</v>
      </c>
      <c r="O10">
        <v>1.4514102560735602</v>
      </c>
      <c r="P10">
        <f t="shared" si="8"/>
        <v>1.5340541376384942</v>
      </c>
      <c r="Q10">
        <f t="shared" si="9"/>
        <v>-1.6575501965508275</v>
      </c>
      <c r="R10">
        <f t="shared" si="10"/>
        <v>2.7461070963001042</v>
      </c>
    </row>
    <row r="11" spans="1:18" x14ac:dyDescent="0.45">
      <c r="A11">
        <f t="shared" si="3"/>
        <v>0.79999999999999993</v>
      </c>
      <c r="B11">
        <v>2.1047958268633682</v>
      </c>
      <c r="C11">
        <f t="shared" si="4"/>
        <v>0.43952783458538036</v>
      </c>
      <c r="D11">
        <f t="shared" si="5"/>
        <v>-4.0823097647376896</v>
      </c>
      <c r="E11">
        <f t="shared" si="6"/>
        <v>3.2758296431012468E-7</v>
      </c>
      <c r="H11">
        <f t="shared" si="0"/>
        <v>0.79999999999999993</v>
      </c>
      <c r="I11">
        <v>2.104796349589372</v>
      </c>
      <c r="J11">
        <f t="shared" si="1"/>
        <v>0.43952786030089896</v>
      </c>
      <c r="K11">
        <f t="shared" si="2"/>
        <v>-4.0823111582055196</v>
      </c>
      <c r="L11">
        <f t="shared" si="7"/>
        <v>2.0826980140498108E-9</v>
      </c>
      <c r="N11">
        <f t="shared" si="11"/>
        <v>0.39999999999999997</v>
      </c>
      <c r="O11">
        <v>1.6048156698374096</v>
      </c>
      <c r="P11">
        <f t="shared" si="8"/>
        <v>1.3643935188564371</v>
      </c>
      <c r="Q11">
        <f t="shared" si="9"/>
        <v>-1.6966061878205705</v>
      </c>
      <c r="R11">
        <f t="shared" si="10"/>
        <v>2.9002174158209577</v>
      </c>
    </row>
    <row r="12" spans="1:18" x14ac:dyDescent="0.45">
      <c r="A12">
        <f t="shared" si="3"/>
        <v>0.89999999999999991</v>
      </c>
      <c r="B12">
        <v>2.1487486103219062</v>
      </c>
      <c r="C12">
        <f t="shared" si="4"/>
        <v>9.6483665857514112E-2</v>
      </c>
      <c r="D12">
        <f t="shared" si="5"/>
        <v>-3.4304416872786616</v>
      </c>
      <c r="E12">
        <f t="shared" si="6"/>
        <v>3.7113429440793766E-7</v>
      </c>
      <c r="H12">
        <f t="shared" si="0"/>
        <v>0.89999999999999991</v>
      </c>
      <c r="I12">
        <v>2.1487491356194619</v>
      </c>
      <c r="J12">
        <f t="shared" si="1"/>
        <v>9.6483581013884212E-2</v>
      </c>
      <c r="K12">
        <f t="shared" si="2"/>
        <v>-3.4304427928701466</v>
      </c>
      <c r="L12">
        <f t="shared" si="7"/>
        <v>-7.8135899972409106E-8</v>
      </c>
      <c r="N12">
        <f t="shared" si="11"/>
        <v>0.44999999999999996</v>
      </c>
      <c r="O12">
        <v>1.7412550217230534</v>
      </c>
      <c r="P12">
        <f t="shared" si="8"/>
        <v>1.1950519336774224</v>
      </c>
      <c r="Q12">
        <f t="shared" si="9"/>
        <v>-1.6934158517901474</v>
      </c>
      <c r="R12">
        <f t="shared" si="10"/>
        <v>2.9993568615300896</v>
      </c>
    </row>
    <row r="13" spans="1:18" x14ac:dyDescent="0.45">
      <c r="A13">
        <f t="shared" si="3"/>
        <v>0.99999999999999989</v>
      </c>
      <c r="B13">
        <v>2.1583969769076576</v>
      </c>
      <c r="C13">
        <f t="shared" si="4"/>
        <v>-0.18692911906923904</v>
      </c>
      <c r="D13">
        <f t="shared" si="5"/>
        <v>-2.834127849267531</v>
      </c>
      <c r="E13">
        <f t="shared" si="6"/>
        <v>3.7059889823609637E-7</v>
      </c>
      <c r="H13">
        <f t="shared" si="0"/>
        <v>0.99999999999999989</v>
      </c>
      <c r="I13">
        <v>2.1583974937208503</v>
      </c>
      <c r="J13">
        <f t="shared" si="1"/>
        <v>-0.18692928609312709</v>
      </c>
      <c r="K13">
        <f t="shared" si="2"/>
        <v>-2.8341286710701126</v>
      </c>
      <c r="L13">
        <f t="shared" si="7"/>
        <v>-1.3309527036042823E-7</v>
      </c>
      <c r="N13">
        <f t="shared" si="11"/>
        <v>0.49999999999999994</v>
      </c>
      <c r="O13">
        <v>1.8607602150907956</v>
      </c>
      <c r="P13">
        <f t="shared" si="8"/>
        <v>1.0294915767976986</v>
      </c>
      <c r="Q13">
        <f t="shared" si="9"/>
        <v>-1.6556035687972368</v>
      </c>
      <c r="R13">
        <f t="shared" si="10"/>
        <v>3.0511737217152044</v>
      </c>
    </row>
    <row r="14" spans="1:18" x14ac:dyDescent="0.45">
      <c r="A14">
        <f t="shared" si="3"/>
        <v>1.0999999999999999</v>
      </c>
      <c r="B14">
        <v>2.1397040650007337</v>
      </c>
      <c r="C14">
        <f t="shared" si="4"/>
        <v>-0.41836661895158667</v>
      </c>
      <c r="D14">
        <f t="shared" si="5"/>
        <v>-2.3143749988234759</v>
      </c>
      <c r="E14">
        <f t="shared" si="6"/>
        <v>3.4344630162053136E-7</v>
      </c>
      <c r="H14">
        <f t="shared" si="0"/>
        <v>1.0999999999999999</v>
      </c>
      <c r="I14">
        <v>2.1397045651115376</v>
      </c>
      <c r="J14">
        <f t="shared" si="1"/>
        <v>-0.41836684310347039</v>
      </c>
      <c r="K14">
        <f t="shared" si="2"/>
        <v>-2.3143755701034325</v>
      </c>
      <c r="L14">
        <f t="shared" si="7"/>
        <v>-1.6651592460448228E-7</v>
      </c>
      <c r="N14">
        <f t="shared" si="11"/>
        <v>0.54999999999999993</v>
      </c>
      <c r="O14">
        <v>1.9637093727705655</v>
      </c>
      <c r="P14">
        <f t="shared" si="8"/>
        <v>0.87039258209443249</v>
      </c>
      <c r="Q14">
        <f t="shared" si="9"/>
        <v>-1.5909899470326614</v>
      </c>
      <c r="R14">
        <f t="shared" si="10"/>
        <v>3.0637721835719978</v>
      </c>
    </row>
    <row r="15" spans="1:18" x14ac:dyDescent="0.45">
      <c r="A15">
        <f t="shared" si="3"/>
        <v>1.2</v>
      </c>
      <c r="B15">
        <v>2.0978674031055751</v>
      </c>
      <c r="C15">
        <f t="shared" si="4"/>
        <v>-0.60593051209390403</v>
      </c>
      <c r="D15">
        <f t="shared" si="5"/>
        <v>-1.8756389314231732</v>
      </c>
      <c r="E15">
        <f t="shared" si="6"/>
        <v>3.0336632006466857E-7</v>
      </c>
      <c r="H15">
        <f t="shared" si="0"/>
        <v>1.2</v>
      </c>
      <c r="I15">
        <v>2.0978678808011906</v>
      </c>
      <c r="J15">
        <f t="shared" si="1"/>
        <v>-0.6059307729130925</v>
      </c>
      <c r="K15">
        <f t="shared" si="2"/>
        <v>-1.8756392980962207</v>
      </c>
      <c r="L15">
        <f t="shared" si="7"/>
        <v>-1.8337785157029884E-7</v>
      </c>
      <c r="N15">
        <f t="shared" si="11"/>
        <v>0.6</v>
      </c>
      <c r="O15">
        <v>2.0507486309800087</v>
      </c>
      <c r="P15">
        <f t="shared" si="8"/>
        <v>0.71969395761954935</v>
      </c>
      <c r="Q15">
        <f t="shared" si="9"/>
        <v>-1.5069862447488311</v>
      </c>
      <c r="R15">
        <f t="shared" si="10"/>
        <v>3.0450481000340575</v>
      </c>
    </row>
    <row r="16" spans="1:18" x14ac:dyDescent="0.45">
      <c r="A16">
        <f t="shared" si="3"/>
        <v>1.3</v>
      </c>
      <c r="B16">
        <v>2.0372743518961847</v>
      </c>
      <c r="C16">
        <f t="shared" si="4"/>
        <v>-0.75724920133471096</v>
      </c>
      <c r="D16">
        <f t="shared" si="5"/>
        <v>-1.5131868924080913</v>
      </c>
      <c r="E16">
        <f t="shared" si="6"/>
        <v>2.5956310878427757E-7</v>
      </c>
      <c r="H16">
        <f t="shared" si="0"/>
        <v>1.3</v>
      </c>
      <c r="I16">
        <v>2.0372748035098813</v>
      </c>
      <c r="J16">
        <f t="shared" si="1"/>
        <v>-0.75724948310274875</v>
      </c>
      <c r="K16">
        <f t="shared" si="2"/>
        <v>-1.5131871018965624</v>
      </c>
      <c r="L16">
        <f t="shared" si="7"/>
        <v>-1.8852785199641175E-7</v>
      </c>
      <c r="N16">
        <f t="shared" si="11"/>
        <v>0.65</v>
      </c>
      <c r="O16">
        <v>2.1227180267419636</v>
      </c>
      <c r="P16">
        <f t="shared" si="8"/>
        <v>0.57867397356357042</v>
      </c>
      <c r="Q16">
        <f t="shared" si="9"/>
        <v>-1.4101998405597891</v>
      </c>
      <c r="R16">
        <f t="shared" si="10"/>
        <v>3.0022388748429494</v>
      </c>
    </row>
    <row r="17" spans="1:18" x14ac:dyDescent="0.45">
      <c r="A17">
        <f t="shared" si="3"/>
        <v>1.4000000000000001</v>
      </c>
      <c r="B17">
        <v>1.9615494317627136</v>
      </c>
      <c r="C17">
        <f t="shared" si="4"/>
        <v>-0.87905133056594087</v>
      </c>
      <c r="D17">
        <f t="shared" si="5"/>
        <v>-1.2180212923122988</v>
      </c>
      <c r="E17">
        <f t="shared" si="6"/>
        <v>2.1736989275211727E-7</v>
      </c>
      <c r="H17">
        <f t="shared" si="0"/>
        <v>1.4000000000000001</v>
      </c>
      <c r="I17">
        <v>1.9615498551996065</v>
      </c>
      <c r="J17">
        <f t="shared" si="1"/>
        <v>-0.87905162182684293</v>
      </c>
      <c r="K17">
        <f t="shared" si="2"/>
        <v>-1.2180213872409416</v>
      </c>
      <c r="L17">
        <f t="shared" si="7"/>
        <v>-1.8594895490053887E-7</v>
      </c>
      <c r="N17">
        <f t="shared" si="11"/>
        <v>0.70000000000000007</v>
      </c>
      <c r="O17">
        <v>2.1805854240983207</v>
      </c>
      <c r="P17">
        <f t="shared" si="8"/>
        <v>0.44805133941791642</v>
      </c>
      <c r="Q17">
        <f t="shared" si="9"/>
        <v>-1.3062263414565398</v>
      </c>
      <c r="R17">
        <f t="shared" si="10"/>
        <v>2.9416660146733791</v>
      </c>
    </row>
    <row r="18" spans="1:18" x14ac:dyDescent="0.45">
      <c r="A18">
        <f t="shared" si="3"/>
        <v>1.5000000000000002</v>
      </c>
      <c r="B18">
        <v>1.8736442987061195</v>
      </c>
      <c r="C18">
        <f t="shared" si="4"/>
        <v>-0.9770361383905235</v>
      </c>
      <c r="D18">
        <f t="shared" si="5"/>
        <v>-0.97984807824582609</v>
      </c>
      <c r="E18">
        <f t="shared" si="6"/>
        <v>1.7948810526746684E-7</v>
      </c>
      <c r="H18">
        <f t="shared" si="0"/>
        <v>1.5000000000000002</v>
      </c>
      <c r="I18">
        <v>1.8736446930169222</v>
      </c>
      <c r="J18">
        <f t="shared" si="1"/>
        <v>-0.97703643122949213</v>
      </c>
      <c r="K18">
        <f t="shared" si="2"/>
        <v>-0.97984809402649176</v>
      </c>
      <c r="L18">
        <f t="shared" si="7"/>
        <v>-1.7875843960624138E-7</v>
      </c>
      <c r="N18">
        <f t="shared" si="11"/>
        <v>0.75000000000000011</v>
      </c>
      <c r="O18">
        <v>2.2253905580401123</v>
      </c>
      <c r="P18">
        <f t="shared" si="8"/>
        <v>0.32809252596987637</v>
      </c>
      <c r="Q18">
        <f t="shared" si="9"/>
        <v>-1.1995881344804002</v>
      </c>
      <c r="R18">
        <f t="shared" si="10"/>
        <v>2.8686317120366613</v>
      </c>
    </row>
    <row r="19" spans="1:18" x14ac:dyDescent="0.45">
      <c r="A19">
        <f t="shared" si="3"/>
        <v>1.6000000000000003</v>
      </c>
      <c r="B19">
        <v>1.7759406848670671</v>
      </c>
      <c r="C19">
        <f t="shared" si="4"/>
        <v>-1.0559047975107649</v>
      </c>
      <c r="D19">
        <f t="shared" si="5"/>
        <v>-0.78868659120241424</v>
      </c>
      <c r="E19">
        <f t="shared" si="6"/>
        <v>1.4685249682955259E-7</v>
      </c>
      <c r="H19">
        <f t="shared" si="0"/>
        <v>1.6000000000000003</v>
      </c>
      <c r="I19">
        <v>1.7759410498939729</v>
      </c>
      <c r="J19">
        <f t="shared" si="1"/>
        <v>-1.0559050867793829</v>
      </c>
      <c r="K19">
        <f t="shared" si="2"/>
        <v>-0.78868655549890743</v>
      </c>
      <c r="L19">
        <f t="shared" si="7"/>
        <v>-1.6906131206084751E-7</v>
      </c>
      <c r="N19">
        <f t="shared" si="11"/>
        <v>0.80000000000000016</v>
      </c>
      <c r="O19">
        <v>2.2581998106371</v>
      </c>
      <c r="P19">
        <f t="shared" si="8"/>
        <v>0.21871496279268321</v>
      </c>
      <c r="Q19">
        <f t="shared" si="9"/>
        <v>-1.0937756317719314</v>
      </c>
      <c r="R19">
        <f t="shared" si="10"/>
        <v>2.7874261717456559</v>
      </c>
    </row>
    <row r="20" spans="1:18" x14ac:dyDescent="0.45">
      <c r="A20">
        <f t="shared" si="3"/>
        <v>1.7000000000000004</v>
      </c>
      <c r="B20">
        <v>1.6703502051159906</v>
      </c>
      <c r="C20">
        <f t="shared" si="4"/>
        <v>-1.1194671054142491</v>
      </c>
      <c r="D20">
        <f t="shared" si="5"/>
        <v>-0.6356230790348415</v>
      </c>
      <c r="E20">
        <f t="shared" si="6"/>
        <v>1.1948984912635296E-7</v>
      </c>
      <c r="H20">
        <f t="shared" si="0"/>
        <v>1.7000000000000004</v>
      </c>
      <c r="I20">
        <v>1.6703505412160347</v>
      </c>
      <c r="J20">
        <f t="shared" si="1"/>
        <v>-1.1194673880510031</v>
      </c>
      <c r="K20">
        <f t="shared" si="2"/>
        <v>-0.63562301271620203</v>
      </c>
      <c r="L20">
        <f t="shared" si="7"/>
        <v>-1.5839684364138407E-7</v>
      </c>
      <c r="N20">
        <f t="shared" si="11"/>
        <v>0.8500000000000002</v>
      </c>
      <c r="O20">
        <v>2.2800713069163683</v>
      </c>
      <c r="P20">
        <f t="shared" si="8"/>
        <v>0.11957979933983065</v>
      </c>
      <c r="Q20">
        <f t="shared" si="9"/>
        <v>-0.99135163452852537</v>
      </c>
      <c r="R20">
        <f t="shared" si="10"/>
        <v>2.7014057952075916</v>
      </c>
    </row>
    <row r="21" spans="1:18" x14ac:dyDescent="0.45">
      <c r="A21">
        <f t="shared" si="3"/>
        <v>1.8000000000000005</v>
      </c>
      <c r="B21">
        <v>1.5584034945745657</v>
      </c>
      <c r="C21">
        <f t="shared" si="4"/>
        <v>-1.1707738188462247</v>
      </c>
      <c r="D21">
        <f t="shared" si="5"/>
        <v>-0.51306713431975559</v>
      </c>
      <c r="E21">
        <f t="shared" si="6"/>
        <v>9.6895726997558995E-8</v>
      </c>
      <c r="H21">
        <f t="shared" si="0"/>
        <v>1.8000000000000005</v>
      </c>
      <c r="I21">
        <v>1.5584038024109343</v>
      </c>
      <c r="J21">
        <f t="shared" si="1"/>
        <v>-1.1707740932995403</v>
      </c>
      <c r="K21">
        <f t="shared" si="2"/>
        <v>-0.51306705248537188</v>
      </c>
      <c r="L21">
        <f t="shared" si="7"/>
        <v>-1.4763118816318865E-7</v>
      </c>
      <c r="N21">
        <f t="shared" si="11"/>
        <v>0.90000000000000024</v>
      </c>
      <c r="O21">
        <v>2.2920292868503513</v>
      </c>
      <c r="P21">
        <f t="shared" si="8"/>
        <v>3.017108371268229E-2</v>
      </c>
      <c r="Q21">
        <f t="shared" si="9"/>
        <v>-0.89408715627148339</v>
      </c>
      <c r="R21">
        <f t="shared" si="10"/>
        <v>2.6131097814895252</v>
      </c>
    </row>
    <row r="22" spans="1:18" x14ac:dyDescent="0.45">
      <c r="A22">
        <f>A21+B$1</f>
        <v>1.9000000000000006</v>
      </c>
      <c r="B22">
        <v>1.4413261126899433</v>
      </c>
      <c r="C22">
        <f t="shared" si="4"/>
        <v>-1.2122482256389433</v>
      </c>
      <c r="D22">
        <f t="shared" si="5"/>
        <v>-0.41474406792718627</v>
      </c>
      <c r="E22">
        <f t="shared" si="6"/>
        <v>7.8432269567940693E-8</v>
      </c>
      <c r="H22">
        <f t="shared" si="0"/>
        <v>1.9000000000000006</v>
      </c>
      <c r="I22">
        <v>1.4413263930809803</v>
      </c>
      <c r="J22">
        <f t="shared" si="1"/>
        <v>-1.2122484914268505</v>
      </c>
      <c r="K22">
        <f t="shared" si="2"/>
        <v>-0.41474398127310236</v>
      </c>
      <c r="L22">
        <f t="shared" si="7"/>
        <v>-1.3731775405645408E-7</v>
      </c>
      <c r="N22">
        <f t="shared" si="11"/>
        <v>0.95000000000000029</v>
      </c>
      <c r="O22">
        <v>2.2950463952216196</v>
      </c>
      <c r="P22">
        <f t="shared" si="8"/>
        <v>-5.013950072326967E-2</v>
      </c>
      <c r="Q22">
        <f t="shared" si="9"/>
        <v>-0.80310584435951948</v>
      </c>
      <c r="R22">
        <f t="shared" si="10"/>
        <v>2.524391268079758</v>
      </c>
    </row>
    <row r="23" spans="1:18" x14ac:dyDescent="0.45">
      <c r="A23">
        <f t="shared" si="3"/>
        <v>2.0000000000000004</v>
      </c>
      <c r="B23">
        <v>1.3201012901260489</v>
      </c>
      <c r="C23">
        <f t="shared" si="4"/>
        <v>-1.2458045883815139</v>
      </c>
      <c r="D23">
        <f t="shared" si="5"/>
        <v>-0.33556362742570561</v>
      </c>
      <c r="E23">
        <f t="shared" si="6"/>
        <v>6.339598002114144E-8</v>
      </c>
      <c r="H23">
        <f t="shared" si="0"/>
        <v>2.0000000000000004</v>
      </c>
      <c r="I23">
        <v>1.3201015439382953</v>
      </c>
      <c r="J23">
        <f t="shared" si="1"/>
        <v>-1.2458048548972478</v>
      </c>
      <c r="K23">
        <f t="shared" si="2"/>
        <v>-0.33556363470397249</v>
      </c>
      <c r="L23">
        <f t="shared" si="7"/>
        <v>-2.3119221048695238E-7</v>
      </c>
      <c r="N23">
        <f t="shared" si="11"/>
        <v>1.0000000000000002</v>
      </c>
      <c r="O23">
        <v>2.2900324451492926</v>
      </c>
      <c r="P23">
        <f t="shared" si="8"/>
        <v>-0.12204171389246454</v>
      </c>
      <c r="Q23">
        <f t="shared" si="9"/>
        <v>-0.71902213169194862</v>
      </c>
      <c r="R23">
        <f t="shared" si="10"/>
        <v>2.4365470515566194</v>
      </c>
    </row>
    <row r="24" spans="1:18" x14ac:dyDescent="0.45">
      <c r="A24">
        <f t="shared" si="3"/>
        <v>2.1000000000000005</v>
      </c>
      <c r="B24">
        <v>1.1955208312878975</v>
      </c>
      <c r="C24">
        <f t="shared" si="4"/>
        <v>-1.2729490029400536</v>
      </c>
      <c r="D24">
        <f t="shared" si="5"/>
        <v>-0.2714441455853977</v>
      </c>
      <c r="E24">
        <f t="shared" si="6"/>
        <v>5.1164455339147707E-8</v>
      </c>
      <c r="H24">
        <f t="shared" si="0"/>
        <v>2.1000000000000005</v>
      </c>
      <c r="I24">
        <v>1.1955210584485705</v>
      </c>
      <c r="J24">
        <f t="shared" si="1"/>
        <v>-1.2729492679256138</v>
      </c>
      <c r="K24">
        <f t="shared" si="2"/>
        <v>-0.27144413028366005</v>
      </c>
      <c r="L24">
        <f t="shared" si="7"/>
        <v>-1.9875256729307011E-7</v>
      </c>
      <c r="N24">
        <f t="shared" si="11"/>
        <v>1.0500000000000003</v>
      </c>
      <c r="O24">
        <v>2.2778282737600462</v>
      </c>
      <c r="P24">
        <f t="shared" si="8"/>
        <v>-0.1862481787578707</v>
      </c>
      <c r="Q24">
        <f t="shared" si="9"/>
        <v>-0.64206464865406143</v>
      </c>
      <c r="R24">
        <f t="shared" si="10"/>
        <v>2.3504363944750146</v>
      </c>
    </row>
    <row r="25" spans="1:18" x14ac:dyDescent="0.45">
      <c r="A25">
        <f t="shared" si="3"/>
        <v>2.2000000000000006</v>
      </c>
      <c r="B25">
        <v>1.0682259309938922</v>
      </c>
      <c r="C25">
        <f t="shared" si="4"/>
        <v>-1.2948623360307165</v>
      </c>
      <c r="D25">
        <f t="shared" si="5"/>
        <v>-0.21913333090661785</v>
      </c>
      <c r="E25">
        <f t="shared" si="6"/>
        <v>4.1168882081166203E-8</v>
      </c>
      <c r="H25">
        <f t="shared" si="0"/>
        <v>2.2000000000000006</v>
      </c>
      <c r="I25">
        <v>1.0682261316560091</v>
      </c>
      <c r="J25">
        <f t="shared" si="1"/>
        <v>-1.2948625981164219</v>
      </c>
      <c r="K25">
        <f t="shared" si="2"/>
        <v>-0.21913330190808095</v>
      </c>
      <c r="L25">
        <f t="shared" si="7"/>
        <v>-1.6863602203542882E-7</v>
      </c>
      <c r="N25">
        <f t="shared" si="11"/>
        <v>1.1000000000000003</v>
      </c>
      <c r="O25">
        <v>2.2592034558842591</v>
      </c>
      <c r="P25">
        <f t="shared" si="8"/>
        <v>-0.24346628957037986</v>
      </c>
      <c r="Q25">
        <f t="shared" si="9"/>
        <v>-0.57218110812509149</v>
      </c>
      <c r="R25">
        <f t="shared" si="10"/>
        <v>2.266584192912577</v>
      </c>
    </row>
    <row r="26" spans="1:18" x14ac:dyDescent="0.45">
      <c r="A26">
        <f t="shared" si="3"/>
        <v>2.3000000000000007</v>
      </c>
      <c r="B26">
        <v>0.93873969739082053</v>
      </c>
      <c r="C26">
        <f t="shared" si="4"/>
        <v>-1.3124668170740628</v>
      </c>
      <c r="D26">
        <f t="shared" si="5"/>
        <v>-0.17604481043345108</v>
      </c>
      <c r="E26">
        <f t="shared" si="6"/>
        <v>3.2957180540194031E-8</v>
      </c>
      <c r="H26">
        <f t="shared" si="0"/>
        <v>2.3000000000000007</v>
      </c>
      <c r="I26">
        <v>0.93873987184436691</v>
      </c>
      <c r="J26">
        <f t="shared" si="1"/>
        <v>-1.3124670755678769</v>
      </c>
      <c r="K26">
        <f t="shared" si="2"/>
        <v>-0.17604477451456099</v>
      </c>
      <c r="L26">
        <f t="shared" si="7"/>
        <v>-1.4106655044088257E-7</v>
      </c>
      <c r="N26">
        <f t="shared" si="11"/>
        <v>1.1500000000000004</v>
      </c>
      <c r="O26">
        <v>2.2348568269272211</v>
      </c>
      <c r="P26">
        <f t="shared" si="8"/>
        <v>-0.29437868732913319</v>
      </c>
      <c r="Q26">
        <f t="shared" si="9"/>
        <v>-0.50912397758753325</v>
      </c>
      <c r="R26">
        <f t="shared" si="10"/>
        <v>2.1852670437239112</v>
      </c>
    </row>
    <row r="27" spans="1:18" x14ac:dyDescent="0.45">
      <c r="A27">
        <f t="shared" si="3"/>
        <v>2.4000000000000008</v>
      </c>
      <c r="B27">
        <v>0.80749301568341425</v>
      </c>
      <c r="C27">
        <f t="shared" si="4"/>
        <v>-1.3264785503289234</v>
      </c>
      <c r="D27">
        <f t="shared" si="5"/>
        <v>-0.14011733254860601</v>
      </c>
      <c r="E27">
        <f t="shared" si="6"/>
        <v>2.6132049413263303E-8</v>
      </c>
      <c r="H27">
        <f t="shared" si="0"/>
        <v>2.4000000000000008</v>
      </c>
      <c r="I27">
        <v>0.80749316428757922</v>
      </c>
      <c r="J27">
        <f t="shared" si="1"/>
        <v>-1.3264788050460752</v>
      </c>
      <c r="K27">
        <f t="shared" si="2"/>
        <v>-0.14011729478198284</v>
      </c>
      <c r="L27">
        <f t="shared" si="7"/>
        <v>-1.1599767613112988E-7</v>
      </c>
      <c r="N27">
        <f t="shared" si="11"/>
        <v>1.2000000000000004</v>
      </c>
      <c r="O27">
        <v>2.2054189581943078</v>
      </c>
      <c r="P27">
        <f t="shared" si="8"/>
        <v>-0.33963050094851344</v>
      </c>
      <c r="Q27">
        <f t="shared" si="9"/>
        <v>-0.45251813619380232</v>
      </c>
      <c r="R27">
        <f t="shared" si="10"/>
        <v>2.1065827555247782</v>
      </c>
    </row>
    <row r="28" spans="1:18" x14ac:dyDescent="0.45">
      <c r="A28">
        <f t="shared" si="3"/>
        <v>2.5000000000000009</v>
      </c>
      <c r="B28">
        <v>0.67484516065052191</v>
      </c>
      <c r="C28">
        <f t="shared" si="4"/>
        <v>-1.3374482729273973</v>
      </c>
      <c r="D28">
        <f t="shared" si="5"/>
        <v>-0.10969722598473949</v>
      </c>
      <c r="E28">
        <f t="shared" si="6"/>
        <v>2.0385590993043934E-8</v>
      </c>
      <c r="H28">
        <f t="shared" si="0"/>
        <v>2.5000000000000009</v>
      </c>
      <c r="I28">
        <v>0.67484528378297171</v>
      </c>
      <c r="J28">
        <f t="shared" si="1"/>
        <v>-1.3374485240558021</v>
      </c>
      <c r="K28">
        <f t="shared" si="2"/>
        <v>-0.10969719009726872</v>
      </c>
      <c r="L28">
        <f t="shared" si="7"/>
        <v>-9.3184365557164028E-8</v>
      </c>
      <c r="N28">
        <f t="shared" si="11"/>
        <v>1.2500000000000004</v>
      </c>
      <c r="O28">
        <v>2.1714559080994564</v>
      </c>
      <c r="P28">
        <f t="shared" si="8"/>
        <v>-0.37982176844123305</v>
      </c>
      <c r="Q28">
        <f t="shared" si="9"/>
        <v>-0.40191267492719612</v>
      </c>
      <c r="R28">
        <f t="shared" si="10"/>
        <v>2.0305049641154893</v>
      </c>
    </row>
    <row r="29" spans="1:18" x14ac:dyDescent="0.45">
      <c r="A29">
        <f t="shared" si="3"/>
        <v>2.600000000000001</v>
      </c>
      <c r="B29">
        <v>0.54110033335778218</v>
      </c>
      <c r="C29">
        <f t="shared" si="4"/>
        <v>-1.3457924472042897</v>
      </c>
      <c r="D29">
        <f t="shared" si="5"/>
        <v>-8.3441742768930446E-2</v>
      </c>
      <c r="E29">
        <f t="shared" si="6"/>
        <v>1.5455116186835482E-8</v>
      </c>
      <c r="H29">
        <f t="shared" si="0"/>
        <v>2.600000000000001</v>
      </c>
      <c r="I29">
        <v>0.5411004313773915</v>
      </c>
      <c r="J29">
        <f t="shared" si="1"/>
        <v>-1.3457926951999082</v>
      </c>
      <c r="K29">
        <f t="shared" si="2"/>
        <v>-8.3441711441056818E-2</v>
      </c>
      <c r="L29">
        <f t="shared" si="7"/>
        <v>-7.229218224047429E-8</v>
      </c>
      <c r="N29">
        <f t="shared" si="11"/>
        <v>1.3000000000000005</v>
      </c>
      <c r="O29">
        <v>2.1334737312553331</v>
      </c>
      <c r="P29">
        <f t="shared" si="8"/>
        <v>-0.41550370538807169</v>
      </c>
      <c r="Q29">
        <f t="shared" si="9"/>
        <v>-0.35681936946838627</v>
      </c>
      <c r="R29">
        <f t="shared" si="10"/>
        <v>1.9569249867299074</v>
      </c>
    </row>
    <row r="30" spans="1:18" x14ac:dyDescent="0.45">
      <c r="A30">
        <f>A29+B$1</f>
        <v>2.7000000000000011</v>
      </c>
      <c r="B30">
        <v>0.4065210886373532</v>
      </c>
      <c r="C30">
        <f t="shared" si="4"/>
        <v>-1.3518164210742949</v>
      </c>
      <c r="D30">
        <f t="shared" si="5"/>
        <v>-6.0239738700051934E-2</v>
      </c>
      <c r="E30">
        <f t="shared" si="6"/>
        <v>1.1123004850510654E-8</v>
      </c>
      <c r="H30">
        <f t="shared" si="0"/>
        <v>2.7000000000000011</v>
      </c>
      <c r="I30">
        <v>0.40652116185740067</v>
      </c>
      <c r="J30">
        <f t="shared" si="1"/>
        <v>-1.3518166665807463</v>
      </c>
      <c r="K30">
        <f t="shared" si="2"/>
        <v>-6.0239713808374326E-2</v>
      </c>
      <c r="L30">
        <f t="shared" si="7"/>
        <v>-5.2938876726749129E-8</v>
      </c>
      <c r="N30">
        <f t="shared" si="11"/>
        <v>1.3500000000000005</v>
      </c>
      <c r="O30">
        <v>2.091923360716526</v>
      </c>
      <c r="P30">
        <f t="shared" si="8"/>
        <v>-0.44717773931217675</v>
      </c>
      <c r="Q30">
        <f t="shared" si="9"/>
        <v>-0.31674033924105055</v>
      </c>
      <c r="R30">
        <f t="shared" si="10"/>
        <v>1.8856831425741909</v>
      </c>
    </row>
    <row r="31" spans="1:18" x14ac:dyDescent="0.45">
      <c r="A31">
        <f t="shared" si="3"/>
        <v>2.8000000000000012</v>
      </c>
      <c r="B31">
        <v>0.2713394465299237</v>
      </c>
      <c r="C31">
        <f t="shared" si="4"/>
        <v>-1.3557310072185997</v>
      </c>
      <c r="D31">
        <f t="shared" si="5"/>
        <v>-3.9145861443051759E-2</v>
      </c>
      <c r="E31">
        <f t="shared" si="6"/>
        <v>7.2096829617507296E-9</v>
      </c>
      <c r="H31">
        <f t="shared" si="0"/>
        <v>2.8000000000000012</v>
      </c>
      <c r="I31">
        <v>0.27133949519932604</v>
      </c>
      <c r="J31">
        <f t="shared" si="1"/>
        <v>-1.3557312510041482</v>
      </c>
      <c r="K31">
        <f t="shared" si="2"/>
        <v>-3.9145844234017561E-2</v>
      </c>
      <c r="L31">
        <f t="shared" si="7"/>
        <v>-3.470844484043667E-8</v>
      </c>
      <c r="N31">
        <f t="shared" si="11"/>
        <v>1.4000000000000006</v>
      </c>
      <c r="O31">
        <v>2.0472055867853083</v>
      </c>
      <c r="P31">
        <f t="shared" si="8"/>
        <v>-0.47529645808044529</v>
      </c>
      <c r="Q31">
        <f t="shared" si="9"/>
        <v>-0.28118718768266321</v>
      </c>
      <c r="R31">
        <f t="shared" si="10"/>
        <v>1.8165916281337424</v>
      </c>
    </row>
    <row r="32" spans="1:18" x14ac:dyDescent="0.45">
      <c r="A32">
        <f t="shared" si="3"/>
        <v>2.9000000000000012</v>
      </c>
      <c r="B32">
        <v>0.13576634580806371</v>
      </c>
      <c r="C32">
        <f t="shared" si="4"/>
        <v>-1.357663458080637</v>
      </c>
      <c r="D32">
        <f t="shared" si="5"/>
        <v>-1.9324508620371935E-2</v>
      </c>
      <c r="E32">
        <f t="shared" si="6"/>
        <v>3.5509762630336894E-9</v>
      </c>
      <c r="H32">
        <f t="shared" si="0"/>
        <v>2.9000000000000012</v>
      </c>
      <c r="I32">
        <v>0.13576637009891121</v>
      </c>
      <c r="J32">
        <f t="shared" si="1"/>
        <v>-1.3576637009891119</v>
      </c>
      <c r="K32">
        <f t="shared" si="2"/>
        <v>-1.9324499849637796E-2</v>
      </c>
      <c r="L32">
        <f t="shared" si="7"/>
        <v>-1.7199616286767139E-8</v>
      </c>
      <c r="N32">
        <f t="shared" si="11"/>
        <v>1.4500000000000006</v>
      </c>
      <c r="O32">
        <v>1.9996759409772638</v>
      </c>
      <c r="P32">
        <f t="shared" si="8"/>
        <v>-0.5002658187204112</v>
      </c>
      <c r="Q32">
        <f t="shared" si="9"/>
        <v>-0.24969360639968124</v>
      </c>
      <c r="R32">
        <f t="shared" si="10"/>
        <v>1.7494507832777146</v>
      </c>
    </row>
    <row r="33" spans="1:18" x14ac:dyDescent="0.45">
      <c r="A33">
        <f t="shared" si="3"/>
        <v>3.0000000000000013</v>
      </c>
      <c r="B33">
        <v>0</v>
      </c>
      <c r="H33">
        <f t="shared" si="0"/>
        <v>3.0000000000000013</v>
      </c>
      <c r="I33">
        <v>0</v>
      </c>
      <c r="N33">
        <f t="shared" si="11"/>
        <v>1.5000000000000007</v>
      </c>
      <c r="O33">
        <v>1.9496493591052226</v>
      </c>
      <c r="P33">
        <f t="shared" si="8"/>
        <v>-0.52244812711881083</v>
      </c>
      <c r="Q33">
        <f t="shared" si="9"/>
        <v>-0.22182308398399625</v>
      </c>
      <c r="R33">
        <f t="shared" si="10"/>
        <v>1.6840602984709241</v>
      </c>
    </row>
    <row r="34" spans="1:18" x14ac:dyDescent="0.45">
      <c r="N34">
        <f t="shared" si="11"/>
        <v>1.5500000000000007</v>
      </c>
      <c r="O34">
        <v>1.8974045463933416</v>
      </c>
      <c r="P34">
        <f t="shared" si="8"/>
        <v>-0.54216543128621231</v>
      </c>
      <c r="Q34">
        <f t="shared" si="9"/>
        <v>-0.1971730416740147</v>
      </c>
      <c r="R34">
        <f t="shared" si="10"/>
        <v>1.6202266236962317</v>
      </c>
    </row>
    <row r="35" spans="1:18" x14ac:dyDescent="0.45">
      <c r="N35">
        <f t="shared" si="11"/>
        <v>1.6000000000000008</v>
      </c>
      <c r="O35">
        <v>1.8431880032647203</v>
      </c>
      <c r="P35">
        <f t="shared" si="8"/>
        <v>-0.55970307422564147</v>
      </c>
      <c r="Q35">
        <f t="shared" si="9"/>
        <v>-0.17537642939429163</v>
      </c>
      <c r="R35">
        <f t="shared" si="10"/>
        <v>1.5577675836997031</v>
      </c>
    </row>
    <row r="36" spans="1:18" x14ac:dyDescent="0.45">
      <c r="N36">
        <f t="shared" si="11"/>
        <v>1.6500000000000008</v>
      </c>
      <c r="O36">
        <v>1.7872176958421562</v>
      </c>
      <c r="P36">
        <f t="shared" si="8"/>
        <v>-0.57531323170717519</v>
      </c>
      <c r="Q36">
        <f t="shared" si="9"/>
        <v>-0.15610157481533712</v>
      </c>
      <c r="R36">
        <f t="shared" si="10"/>
        <v>1.4965149805886948</v>
      </c>
    </row>
    <row r="37" spans="1:18" x14ac:dyDescent="0.45">
      <c r="N37">
        <f t="shared" si="11"/>
        <v>1.7000000000000008</v>
      </c>
      <c r="O37">
        <v>1.7296863726714387</v>
      </c>
      <c r="P37">
        <f t="shared" si="8"/>
        <v>-0.58921831984981354</v>
      </c>
      <c r="Q37">
        <f t="shared" si="9"/>
        <v>-0.13905088142638353</v>
      </c>
      <c r="R37">
        <f t="shared" si="10"/>
        <v>1.4363157792081909</v>
      </c>
    </row>
    <row r="38" spans="1:18" x14ac:dyDescent="0.45">
      <c r="N38">
        <f t="shared" si="11"/>
        <v>1.7500000000000009</v>
      </c>
      <c r="O38">
        <v>1.6707645406864573</v>
      </c>
      <c r="P38">
        <f t="shared" si="8"/>
        <v>-0.60161420118209241</v>
      </c>
      <c r="Q38">
        <f t="shared" si="9"/>
        <v>-0.12395881332278866</v>
      </c>
      <c r="R38">
        <f t="shared" si="10"/>
        <v>1.3770323231984487</v>
      </c>
    </row>
    <row r="39" spans="1:18" x14ac:dyDescent="0.45">
      <c r="N39">
        <f t="shared" si="11"/>
        <v>1.8000000000000009</v>
      </c>
      <c r="O39">
        <v>1.6106031205682481</v>
      </c>
      <c r="P39">
        <f t="shared" si="8"/>
        <v>-0.61267314928912686</v>
      </c>
      <c r="Q39">
        <f t="shared" si="9"/>
        <v>-0.11058948107034447</v>
      </c>
      <c r="R39">
        <f t="shared" si="10"/>
        <v>1.3185419136485839</v>
      </c>
    </row>
    <row r="40" spans="1:18" x14ac:dyDescent="0.45">
      <c r="N40">
        <f t="shared" si="11"/>
        <v>1.850000000000001</v>
      </c>
      <c r="O40">
        <v>1.5493358056393354</v>
      </c>
      <c r="P40">
        <f t="shared" si="8"/>
        <v>-0.62254655454681673</v>
      </c>
      <c r="Q40">
        <f t="shared" si="9"/>
        <v>-9.8734052576898698E-2</v>
      </c>
      <c r="R40">
        <f t="shared" si="10"/>
        <v>1.2607359882453195</v>
      </c>
    </row>
    <row r="41" spans="1:18" x14ac:dyDescent="0.45">
      <c r="N41">
        <f t="shared" si="11"/>
        <v>1.900000000000001</v>
      </c>
      <c r="O41">
        <v>1.4870811501846537</v>
      </c>
      <c r="P41">
        <f t="shared" si="8"/>
        <v>-0.63136736845399888</v>
      </c>
      <c r="Q41">
        <f t="shared" si="9"/>
        <v>-8.8208139071821443E-2</v>
      </c>
      <c r="R41">
        <f t="shared" si="10"/>
        <v>1.2035190737355284</v>
      </c>
    </row>
    <row r="42" spans="1:18" x14ac:dyDescent="0.45">
      <c r="N42">
        <f t="shared" si="11"/>
        <v>1.9500000000000011</v>
      </c>
      <c r="O42">
        <v>1.4239444133392538</v>
      </c>
      <c r="P42">
        <f t="shared" si="8"/>
        <v>-0.63925229411639473</v>
      </c>
      <c r="Q42">
        <f t="shared" si="9"/>
        <v>-7.8849256623958461E-2</v>
      </c>
      <c r="R42">
        <f t="shared" si="10"/>
        <v>1.1468076304635804</v>
      </c>
    </row>
    <row r="43" spans="1:18" x14ac:dyDescent="0.45">
      <c r="N43">
        <f t="shared" si="11"/>
        <v>2.0000000000000009</v>
      </c>
      <c r="O43">
        <v>1.3600191839276143</v>
      </c>
      <c r="P43">
        <f t="shared" si="8"/>
        <v>-0.64630373666295649</v>
      </c>
      <c r="Q43">
        <f t="shared" si="9"/>
        <v>-7.0514425465617578E-2</v>
      </c>
      <c r="R43">
        <f t="shared" si="10"/>
        <v>1.0905288699200824</v>
      </c>
    </row>
    <row r="44" spans="1:18" x14ac:dyDescent="0.45">
      <c r="N44">
        <f t="shared" si="11"/>
        <v>2.0500000000000007</v>
      </c>
      <c r="O44">
        <v>1.2953888102613187</v>
      </c>
      <c r="P44">
        <f t="shared" si="8"/>
        <v>-0.65261153082265988</v>
      </c>
      <c r="Q44">
        <f t="shared" si="9"/>
        <v>-6.3077941597033935E-2</v>
      </c>
      <c r="R44">
        <f t="shared" si="10"/>
        <v>1.0346195993197609</v>
      </c>
    </row>
    <row r="45" spans="1:18" x14ac:dyDescent="0.45">
      <c r="N45">
        <f t="shared" si="11"/>
        <v>2.1000000000000005</v>
      </c>
      <c r="O45">
        <v>1.2301276571790527</v>
      </c>
      <c r="P45">
        <f t="shared" si="8"/>
        <v>-0.65825446462506765</v>
      </c>
      <c r="Q45">
        <f t="shared" si="9"/>
        <v>-5.6429338024077666E-2</v>
      </c>
      <c r="R45">
        <f t="shared" si="10"/>
        <v>0.97902512534761521</v>
      </c>
    </row>
    <row r="46" spans="1:18" x14ac:dyDescent="0.45">
      <c r="N46">
        <f t="shared" si="11"/>
        <v>2.1500000000000004</v>
      </c>
      <c r="O46">
        <v>1.1643022107165459</v>
      </c>
      <c r="P46">
        <f t="shared" si="8"/>
        <v>-0.66330161851672065</v>
      </c>
      <c r="Q46">
        <f t="shared" si="9"/>
        <v>-5.0471538916529994E-2</v>
      </c>
      <c r="R46">
        <f t="shared" si="10"/>
        <v>0.92369823634740822</v>
      </c>
    </row>
    <row r="47" spans="1:18" x14ac:dyDescent="0.45">
      <c r="N47">
        <f t="shared" si="11"/>
        <v>2.2000000000000002</v>
      </c>
      <c r="O47">
        <v>1.0979720488648739</v>
      </c>
      <c r="P47">
        <f t="shared" si="8"/>
        <v>-0.66781353863959225</v>
      </c>
      <c r="Q47">
        <f t="shared" si="9"/>
        <v>-4.5119201228716037E-2</v>
      </c>
      <c r="R47">
        <f t="shared" si="10"/>
        <v>0.86859827278877999</v>
      </c>
    </row>
    <row r="48" spans="1:18" x14ac:dyDescent="0.45">
      <c r="N48">
        <f t="shared" si="11"/>
        <v>2.25</v>
      </c>
      <c r="O48">
        <v>1.0311906950009146</v>
      </c>
      <c r="P48">
        <f t="shared" si="8"/>
        <v>-0.67184326213277523</v>
      </c>
      <c r="Q48">
        <f t="shared" si="9"/>
        <v>-4.0297234931818686E-2</v>
      </c>
      <c r="R48">
        <f t="shared" si="10"/>
        <v>0.81369028715917513</v>
      </c>
    </row>
    <row r="49" spans="14:18" x14ac:dyDescent="0.45">
      <c r="N49">
        <f t="shared" si="11"/>
        <v>2.2999999999999998</v>
      </c>
      <c r="O49">
        <v>0.96400636878763712</v>
      </c>
      <c r="P49">
        <f t="shared" si="8"/>
        <v>-0.67543721093911602</v>
      </c>
      <c r="Q49">
        <f t="shared" si="9"/>
        <v>-3.5939488063396745E-2</v>
      </c>
      <c r="R49">
        <f t="shared" si="10"/>
        <v>0.75894429205659231</v>
      </c>
    </row>
    <row r="50" spans="14:18" x14ac:dyDescent="0.45">
      <c r="N50">
        <f t="shared" si="11"/>
        <v>2.3499999999999996</v>
      </c>
      <c r="O50">
        <v>0.89646264769372552</v>
      </c>
      <c r="P50">
        <f t="shared" si="8"/>
        <v>-0.67863596913305568</v>
      </c>
      <c r="Q50">
        <f t="shared" si="9"/>
        <v>-3.1987581939396652E-2</v>
      </c>
      <c r="R50">
        <f t="shared" si="10"/>
        <v>0.70433459189197523</v>
      </c>
    </row>
    <row r="51" spans="14:18" x14ac:dyDescent="0.45">
      <c r="N51">
        <f t="shared" si="11"/>
        <v>2.3999999999999995</v>
      </c>
      <c r="O51">
        <v>0.82859905078041995</v>
      </c>
      <c r="P51">
        <f t="shared" si="8"/>
        <v>-0.68147495733033692</v>
      </c>
      <c r="Q51">
        <f t="shared" si="9"/>
        <v>-2.8389881972812329E-2</v>
      </c>
      <c r="R51">
        <f t="shared" si="10"/>
        <v>0.64983919142327329</v>
      </c>
    </row>
    <row r="52" spans="14:18" x14ac:dyDescent="0.45">
      <c r="N52">
        <f t="shared" si="11"/>
        <v>2.4499999999999993</v>
      </c>
      <c r="O52">
        <v>0.76045155504738626</v>
      </c>
      <c r="P52">
        <f t="shared" si="8"/>
        <v>-0.68398501624504671</v>
      </c>
      <c r="Q52">
        <f t="shared" si="9"/>
        <v>-2.5100589147097892E-2</v>
      </c>
      <c r="R52">
        <f t="shared" si="10"/>
        <v>0.59543927419132392</v>
      </c>
    </row>
    <row r="53" spans="14:18" x14ac:dyDescent="0.45">
      <c r="N53">
        <f t="shared" si="11"/>
        <v>2.4999999999999991</v>
      </c>
      <c r="O53">
        <v>0.69205305342288159</v>
      </c>
      <c r="P53">
        <f t="shared" si="8"/>
        <v>-0.68619290999808347</v>
      </c>
      <c r="Q53">
        <f t="shared" si="9"/>
        <v>-2.20789375303676E-2</v>
      </c>
      <c r="R53">
        <f t="shared" si="10"/>
        <v>0.54111874400264848</v>
      </c>
    </row>
    <row r="54" spans="14:18" x14ac:dyDescent="0.45">
      <c r="N54">
        <f t="shared" si="11"/>
        <v>2.5499999999999989</v>
      </c>
      <c r="O54">
        <v>0.62343376242307325</v>
      </c>
      <c r="P54">
        <f t="shared" si="8"/>
        <v>-0.68812175853044</v>
      </c>
      <c r="Q54">
        <f t="shared" si="9"/>
        <v>-1.9288485323565304E-2</v>
      </c>
      <c r="R54">
        <f t="shared" si="10"/>
        <v>0.48686382138523088</v>
      </c>
    </row>
    <row r="55" spans="14:18" x14ac:dyDescent="0.45">
      <c r="N55">
        <f t="shared" si="11"/>
        <v>2.5999999999999988</v>
      </c>
      <c r="O55">
        <v>0.55462158657002925</v>
      </c>
      <c r="P55">
        <f t="shared" si="8"/>
        <v>-0.68979140718023246</v>
      </c>
      <c r="Q55">
        <f t="shared" si="9"/>
        <v>-1.6696486497924653E-2</v>
      </c>
      <c r="R55">
        <f t="shared" si="10"/>
        <v>0.43266268870444563</v>
      </c>
    </row>
    <row r="56" spans="14:18" x14ac:dyDescent="0.45">
      <c r="N56">
        <f t="shared" si="11"/>
        <v>2.6499999999999986</v>
      </c>
      <c r="O56">
        <v>0.485642445852006</v>
      </c>
      <c r="P56">
        <f t="shared" si="8"/>
        <v>-0.69121874039026865</v>
      </c>
      <c r="Q56">
        <f t="shared" si="9"/>
        <v>-1.4273332100356303E-2</v>
      </c>
      <c r="R56">
        <f t="shared" si="10"/>
        <v>0.3785051769757799</v>
      </c>
    </row>
    <row r="57" spans="14:18" x14ac:dyDescent="0.45">
      <c r="N57">
        <f t="shared" si="11"/>
        <v>2.6999999999999984</v>
      </c>
      <c r="O57">
        <v>0.41652057181297913</v>
      </c>
      <c r="P57">
        <f t="shared" si="8"/>
        <v>-0.69241794546596847</v>
      </c>
      <c r="Q57">
        <f t="shared" si="9"/>
        <v>-1.1992050756998161E-2</v>
      </c>
      <c r="R57">
        <f t="shared" si="10"/>
        <v>0.3243824883834171</v>
      </c>
    </row>
    <row r="58" spans="14:18" x14ac:dyDescent="0.45">
      <c r="N58">
        <f t="shared" si="11"/>
        <v>2.7499999999999982</v>
      </c>
      <c r="O58">
        <v>0.34727877726638229</v>
      </c>
      <c r="P58">
        <f t="shared" si="8"/>
        <v>-0.6934007313483731</v>
      </c>
      <c r="Q58">
        <f t="shared" si="9"/>
        <v>-9.8278588240463521E-3</v>
      </c>
      <c r="R58">
        <f t="shared" si="10"/>
        <v>0.27028694893724881</v>
      </c>
    </row>
    <row r="59" spans="14:18" x14ac:dyDescent="0.45">
      <c r="N59">
        <f t="shared" si="11"/>
        <v>2.799999999999998</v>
      </c>
      <c r="O59">
        <v>0.27793870413154498</v>
      </c>
      <c r="P59">
        <f t="shared" si="8"/>
        <v>-0.69417650653818519</v>
      </c>
      <c r="Q59">
        <f t="shared" si="9"/>
        <v>-7.7577518981242193E-3</v>
      </c>
      <c r="R59">
        <f t="shared" si="10"/>
        <v>0.21621178563340709</v>
      </c>
    </row>
    <row r="60" spans="14:18" x14ac:dyDescent="0.45">
      <c r="N60">
        <f t="shared" si="11"/>
        <v>2.8499999999999979</v>
      </c>
      <c r="O60">
        <v>0.20852105347772645</v>
      </c>
      <c r="P60">
        <f t="shared" si="8"/>
        <v>-0.69475251947183758</v>
      </c>
      <c r="Q60">
        <f t="shared" si="9"/>
        <v>-5.7601293365239217E-3</v>
      </c>
      <c r="R60">
        <f t="shared" si="10"/>
        <v>0.16215092361349354</v>
      </c>
    </row>
    <row r="61" spans="14:18" x14ac:dyDescent="0.45">
      <c r="N61">
        <f t="shared" si="11"/>
        <v>2.8999999999999977</v>
      </c>
      <c r="O61">
        <v>0.13904580153054269</v>
      </c>
      <c r="P61">
        <f t="shared" si="8"/>
        <v>-0.69513396393172733</v>
      </c>
      <c r="Q61">
        <f t="shared" si="9"/>
        <v>-3.8144445988957934E-3</v>
      </c>
      <c r="R61">
        <f t="shared" si="10"/>
        <v>0.10809879851092787</v>
      </c>
    </row>
    <row r="62" spans="14:18" x14ac:dyDescent="0.45">
      <c r="N62">
        <f t="shared" si="11"/>
        <v>2.9499999999999975</v>
      </c>
      <c r="O62">
        <v>6.9532405137369954E-2</v>
      </c>
      <c r="P62">
        <f t="shared" si="8"/>
        <v>-0.69532405137369946</v>
      </c>
      <c r="Q62">
        <f t="shared" si="9"/>
        <v>-1.9008744197218648E-3</v>
      </c>
      <c r="R62">
        <f t="shared" si="10"/>
        <v>5.4050179644459552E-2</v>
      </c>
    </row>
    <row r="63" spans="14:18" x14ac:dyDescent="0.45">
      <c r="N63">
        <f t="shared" si="11"/>
        <v>2.9999999999999973</v>
      </c>
      <c r="O63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DBB7-7829-4FCE-A708-E17AA8F535C1}">
  <dimension ref="A1:J13"/>
  <sheetViews>
    <sheetView workbookViewId="0">
      <selection activeCell="D4" sqref="D4"/>
    </sheetView>
  </sheetViews>
  <sheetFormatPr defaultRowHeight="17" x14ac:dyDescent="0.45"/>
  <sheetData>
    <row r="1" spans="1:10" x14ac:dyDescent="0.45">
      <c r="A1" t="s">
        <v>0</v>
      </c>
      <c r="B1">
        <v>0.1</v>
      </c>
      <c r="G1" t="s">
        <v>1</v>
      </c>
      <c r="H1">
        <v>0.1</v>
      </c>
    </row>
    <row r="2" spans="1:10" x14ac:dyDescent="0.45">
      <c r="A2" t="s">
        <v>2</v>
      </c>
      <c r="B2" t="s">
        <v>3</v>
      </c>
      <c r="C2" t="s">
        <v>4</v>
      </c>
      <c r="D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45">
      <c r="A3">
        <v>0</v>
      </c>
      <c r="B3">
        <v>1</v>
      </c>
      <c r="G3">
        <v>0</v>
      </c>
      <c r="H3">
        <v>1</v>
      </c>
    </row>
    <row r="4" spans="1:10" x14ac:dyDescent="0.45">
      <c r="A4">
        <f>A3+B$1</f>
        <v>0.1</v>
      </c>
      <c r="B4">
        <v>0.93092987219443779</v>
      </c>
      <c r="C4">
        <f>(B5-2*B4+B3)/$B$1^2</f>
        <v>-0.93092987219445233</v>
      </c>
      <c r="D4">
        <f>B4+C4</f>
        <v>-1.4543921622589551E-14</v>
      </c>
      <c r="G4">
        <f>G3+$H$1</f>
        <v>0.1</v>
      </c>
      <c r="H4">
        <v>0.93092987219443779</v>
      </c>
      <c r="I4">
        <f>(H5-2*H4+H3)/$H$1^2</f>
        <v>-0.93092987219445233</v>
      </c>
      <c r="J4">
        <f>H4+I4</f>
        <v>-1.4543921622589551E-14</v>
      </c>
    </row>
    <row r="5" spans="1:10" x14ac:dyDescent="0.45">
      <c r="A5">
        <f t="shared" ref="A5:A11" si="0">A4+B$1</f>
        <v>0.2</v>
      </c>
      <c r="B5">
        <v>0.85255044566693117</v>
      </c>
      <c r="C5">
        <f t="shared" ref="C5:C12" si="1">(B6-2*B5+B4)/$B$1^2</f>
        <v>-0.85255044566691074</v>
      </c>
      <c r="D5">
        <f t="shared" ref="D5:D12" si="2">B5+C5</f>
        <v>2.042810365310288E-14</v>
      </c>
      <c r="G5">
        <f t="shared" ref="G5:G13" si="3">G4+$H$1</f>
        <v>0.2</v>
      </c>
      <c r="H5">
        <v>0.85255044566693117</v>
      </c>
      <c r="I5">
        <f t="shared" ref="I5:I12" si="4">(H6-2*H5+H4)/$H$1^2</f>
        <v>-0.85255044566691074</v>
      </c>
      <c r="J5">
        <f t="shared" ref="J5:J12" si="5">H5+I5</f>
        <v>2.042810365310288E-14</v>
      </c>
    </row>
    <row r="6" spans="1:10" x14ac:dyDescent="0.45">
      <c r="A6">
        <f t="shared" si="0"/>
        <v>0.30000000000000004</v>
      </c>
      <c r="B6">
        <v>0.76564551468275543</v>
      </c>
      <c r="C6">
        <f t="shared" si="1"/>
        <v>-0.76564551468276665</v>
      </c>
      <c r="D6">
        <f t="shared" si="2"/>
        <v>-1.1213252548714081E-14</v>
      </c>
      <c r="G6">
        <f t="shared" si="3"/>
        <v>0.30000000000000004</v>
      </c>
      <c r="H6">
        <v>0.76564551468275543</v>
      </c>
      <c r="I6">
        <f t="shared" si="4"/>
        <v>-0.76564551468276665</v>
      </c>
      <c r="J6">
        <f t="shared" si="5"/>
        <v>-1.1213252548714081E-14</v>
      </c>
    </row>
    <row r="7" spans="1:10" x14ac:dyDescent="0.45">
      <c r="A7">
        <f t="shared" si="0"/>
        <v>0.4</v>
      </c>
      <c r="B7">
        <v>0.67108412855175203</v>
      </c>
      <c r="C7">
        <f t="shared" si="1"/>
        <v>-0.67108412855173538</v>
      </c>
      <c r="D7">
        <f t="shared" si="2"/>
        <v>1.6653345369377348E-14</v>
      </c>
      <c r="G7">
        <f t="shared" si="3"/>
        <v>0.4</v>
      </c>
      <c r="H7">
        <v>0.67108412855175203</v>
      </c>
      <c r="I7">
        <f t="shared" si="4"/>
        <v>-0.67108412855173538</v>
      </c>
      <c r="J7">
        <f t="shared" si="5"/>
        <v>1.6653345369377348E-14</v>
      </c>
    </row>
    <row r="8" spans="1:10" x14ac:dyDescent="0.45">
      <c r="A8">
        <f t="shared" si="0"/>
        <v>0.5</v>
      </c>
      <c r="B8">
        <v>0.56981190113523128</v>
      </c>
      <c r="C8">
        <f t="shared" si="1"/>
        <v>-0.56981190113524194</v>
      </c>
      <c r="D8">
        <f t="shared" si="2"/>
        <v>-1.0658141036401503E-14</v>
      </c>
      <c r="G8">
        <f t="shared" si="3"/>
        <v>0.5</v>
      </c>
      <c r="H8">
        <v>0.56981190113523128</v>
      </c>
      <c r="I8">
        <f t="shared" si="4"/>
        <v>-0.56981190113524194</v>
      </c>
      <c r="J8">
        <f t="shared" si="5"/>
        <v>-1.0658141036401503E-14</v>
      </c>
    </row>
    <row r="9" spans="1:10" x14ac:dyDescent="0.45">
      <c r="A9">
        <f t="shared" si="0"/>
        <v>0.6</v>
      </c>
      <c r="B9">
        <v>0.46284155470735805</v>
      </c>
      <c r="C9">
        <f t="shared" si="1"/>
        <v>-0.46284155470736044</v>
      </c>
      <c r="D9">
        <f t="shared" si="2"/>
        <v>-2.3869795029440866E-15</v>
      </c>
      <c r="G9">
        <f t="shared" si="3"/>
        <v>0.6</v>
      </c>
      <c r="H9">
        <v>0.46284155470735805</v>
      </c>
      <c r="I9">
        <f t="shared" si="4"/>
        <v>-0.46284155470736044</v>
      </c>
      <c r="J9">
        <f t="shared" si="5"/>
        <v>-2.3869795029440866E-15</v>
      </c>
    </row>
    <row r="10" spans="1:10" x14ac:dyDescent="0.45">
      <c r="A10">
        <f t="shared" si="0"/>
        <v>0.7</v>
      </c>
      <c r="B10">
        <v>0.35124279273241121</v>
      </c>
      <c r="C10">
        <f t="shared" si="1"/>
        <v>-0.3512427927324035</v>
      </c>
      <c r="D10">
        <f t="shared" si="2"/>
        <v>7.716050021144838E-15</v>
      </c>
      <c r="G10">
        <f t="shared" si="3"/>
        <v>0.7</v>
      </c>
      <c r="H10">
        <v>0.35124279273241121</v>
      </c>
      <c r="I10">
        <f t="shared" si="4"/>
        <v>-0.3512427927324035</v>
      </c>
      <c r="J10">
        <f t="shared" si="5"/>
        <v>7.716050021144838E-15</v>
      </c>
    </row>
    <row r="11" spans="1:10" x14ac:dyDescent="0.45">
      <c r="A11">
        <f t="shared" si="0"/>
        <v>0.79999999999999993</v>
      </c>
      <c r="B11">
        <v>0.23613160283014031</v>
      </c>
      <c r="C11">
        <f t="shared" si="1"/>
        <v>-0.23613160283013629</v>
      </c>
      <c r="D11">
        <f t="shared" si="2"/>
        <v>4.0245584642661925E-15</v>
      </c>
      <c r="G11">
        <f t="shared" si="3"/>
        <v>0.79999999999999993</v>
      </c>
      <c r="H11">
        <v>0.23613160283014031</v>
      </c>
      <c r="I11">
        <f t="shared" si="4"/>
        <v>-0.23613160283013629</v>
      </c>
      <c r="J11">
        <f t="shared" si="5"/>
        <v>4.0245584642661925E-15</v>
      </c>
    </row>
    <row r="12" spans="1:10" x14ac:dyDescent="0.45">
      <c r="A12">
        <f>A11+B$1</f>
        <v>0.89999999999999991</v>
      </c>
      <c r="B12">
        <v>0.11865909689956802</v>
      </c>
      <c r="C12">
        <f t="shared" si="1"/>
        <v>-0.11865909689957319</v>
      </c>
      <c r="D12">
        <f t="shared" si="2"/>
        <v>-5.1625370645069779E-15</v>
      </c>
      <c r="G12">
        <f t="shared" si="3"/>
        <v>0.89999999999999991</v>
      </c>
      <c r="H12">
        <v>0.11865909689956802</v>
      </c>
      <c r="I12">
        <f t="shared" si="4"/>
        <v>-0.11865909689957319</v>
      </c>
      <c r="J12">
        <f t="shared" si="5"/>
        <v>-5.1625370645069779E-15</v>
      </c>
    </row>
    <row r="13" spans="1:10" x14ac:dyDescent="0.45">
      <c r="A13">
        <f>A12+B$1</f>
        <v>0.99999999999999989</v>
      </c>
      <c r="B13">
        <v>0</v>
      </c>
      <c r="G13">
        <f t="shared" si="3"/>
        <v>0.99999999999999989</v>
      </c>
      <c r="H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D05C-086C-4502-B279-7C48184F71C8}">
  <dimension ref="A1:G23"/>
  <sheetViews>
    <sheetView tabSelected="1" workbookViewId="0">
      <selection activeCell="D5" sqref="D5"/>
    </sheetView>
  </sheetViews>
  <sheetFormatPr defaultRowHeight="17" x14ac:dyDescent="0.45"/>
  <cols>
    <col min="5" max="5" width="12.5" bestFit="1" customWidth="1"/>
  </cols>
  <sheetData>
    <row r="1" spans="1:7" x14ac:dyDescent="0.45">
      <c r="A1" t="s">
        <v>0</v>
      </c>
      <c r="B1">
        <v>0.05</v>
      </c>
      <c r="C1" t="s">
        <v>10</v>
      </c>
    </row>
    <row r="2" spans="1:7" x14ac:dyDescent="0.45">
      <c r="A2" t="s">
        <v>2</v>
      </c>
      <c r="B2" t="s">
        <v>3</v>
      </c>
      <c r="C2" t="s">
        <v>11</v>
      </c>
      <c r="D2" t="s">
        <v>4</v>
      </c>
      <c r="E2" t="s">
        <v>12</v>
      </c>
    </row>
    <row r="3" spans="1:7" x14ac:dyDescent="0.45">
      <c r="A3">
        <v>0</v>
      </c>
      <c r="B3">
        <v>1</v>
      </c>
    </row>
    <row r="4" spans="1:7" x14ac:dyDescent="0.45">
      <c r="A4">
        <f>A3+B$1</f>
        <v>0.05</v>
      </c>
      <c r="B4">
        <v>1.1115236305161194</v>
      </c>
      <c r="C4">
        <f>(B5-B3)/(B$1*2)</f>
        <v>2.0867129805247409</v>
      </c>
      <c r="D4">
        <f>(B5-2*B4+B3)/$B$1^2</f>
        <v>-5.7503851919058482</v>
      </c>
      <c r="E4">
        <f>D4+2*C4*B4+B4</f>
        <v>1.4526215785792829E-8</v>
      </c>
      <c r="G4" t="s">
        <v>15</v>
      </c>
    </row>
    <row r="5" spans="1:7" x14ac:dyDescent="0.45">
      <c r="A5">
        <f t="shared" ref="A5:A23" si="0">A4+B$1</f>
        <v>0.1</v>
      </c>
      <c r="B5">
        <v>1.2086712980524741</v>
      </c>
      <c r="C5">
        <f t="shared" ref="C5:C22" si="1">(B6-B4)/(B$1*2)</f>
        <v>1.8037306910594375</v>
      </c>
      <c r="D5">
        <f t="shared" ref="D5:D12" si="2">(B6-2*B5+B4)/$B$1^2</f>
        <v>-5.568906386706284</v>
      </c>
      <c r="E5">
        <f>D5+2*C5*B5+B5</f>
        <v>-5.7254016638808025E-8</v>
      </c>
    </row>
    <row r="6" spans="1:7" x14ac:dyDescent="0.45">
      <c r="A6">
        <f t="shared" si="0"/>
        <v>0.15000000000000002</v>
      </c>
      <c r="B6">
        <v>1.2918966996220631</v>
      </c>
      <c r="C6">
        <f t="shared" si="1"/>
        <v>1.5331753991010721</v>
      </c>
      <c r="D6">
        <f t="shared" si="2"/>
        <v>-5.2533052916283287</v>
      </c>
      <c r="E6">
        <f t="shared" ref="E6:E12" si="3">D6+2*C6*B6+B6</f>
        <v>-1.1592543658345278E-7</v>
      </c>
    </row>
    <row r="7" spans="1:7" x14ac:dyDescent="0.45">
      <c r="A7">
        <f t="shared" si="0"/>
        <v>0.2</v>
      </c>
      <c r="B7">
        <v>1.3619888379625813</v>
      </c>
      <c r="C7">
        <f t="shared" si="1"/>
        <v>1.2805858609737863</v>
      </c>
      <c r="D7">
        <f t="shared" si="2"/>
        <v>-4.8502762334631013</v>
      </c>
      <c r="E7">
        <f t="shared" si="3"/>
        <v>-9.8102522105847356E-8</v>
      </c>
    </row>
    <row r="8" spans="1:7" x14ac:dyDescent="0.45">
      <c r="A8">
        <f t="shared" si="0"/>
        <v>0.25</v>
      </c>
      <c r="B8">
        <v>1.4199552857194417</v>
      </c>
      <c r="C8">
        <f t="shared" si="1"/>
        <v>1.0493299885331653</v>
      </c>
      <c r="D8">
        <f t="shared" si="2"/>
        <v>-4.3999586641617396</v>
      </c>
      <c r="E8">
        <f t="shared" si="3"/>
        <v>-5.1079119600672129E-8</v>
      </c>
    </row>
    <row r="9" spans="1:7" x14ac:dyDescent="0.45">
      <c r="A9">
        <f t="shared" si="0"/>
        <v>0.3</v>
      </c>
      <c r="B9">
        <v>1.4669218368158978</v>
      </c>
      <c r="C9">
        <f t="shared" si="1"/>
        <v>0.84097569528577498</v>
      </c>
      <c r="D9">
        <f t="shared" si="2"/>
        <v>-3.9342130657338705</v>
      </c>
      <c r="E9">
        <f t="shared" si="3"/>
        <v>-5.6257010161431253E-9</v>
      </c>
    </row>
    <row r="10" spans="1:7" x14ac:dyDescent="0.45">
      <c r="A10">
        <f t="shared" si="0"/>
        <v>0.35</v>
      </c>
      <c r="B10">
        <v>1.5040528552480192</v>
      </c>
      <c r="C10">
        <f t="shared" si="1"/>
        <v>0.65570806830381079</v>
      </c>
      <c r="D10">
        <f t="shared" si="2"/>
        <v>-3.4764920135446955</v>
      </c>
      <c r="E10">
        <f t="shared" si="3"/>
        <v>2.6386343332518436E-8</v>
      </c>
    </row>
    <row r="11" spans="1:7" x14ac:dyDescent="0.45">
      <c r="A11">
        <f t="shared" si="0"/>
        <v>0.39999999999999997</v>
      </c>
      <c r="B11">
        <v>1.5324926436462789</v>
      </c>
      <c r="C11">
        <f t="shared" si="1"/>
        <v>0.49272832620268714</v>
      </c>
      <c r="D11">
        <f t="shared" si="2"/>
        <v>-3.0426976705002491</v>
      </c>
      <c r="E11">
        <f t="shared" si="3"/>
        <v>4.3589553966327799E-8</v>
      </c>
    </row>
    <row r="12" spans="1:7" x14ac:dyDescent="0.45">
      <c r="A12">
        <f t="shared" si="0"/>
        <v>0.44999999999999996</v>
      </c>
      <c r="B12">
        <v>1.553325687868288</v>
      </c>
      <c r="C12">
        <f t="shared" si="1"/>
        <v>0.35059809232301786</v>
      </c>
      <c r="D12">
        <f t="shared" si="2"/>
        <v>-2.6425116846865211</v>
      </c>
      <c r="E12">
        <f t="shared" si="3"/>
        <v>4.9027689463798652E-8</v>
      </c>
    </row>
    <row r="13" spans="1:7" x14ac:dyDescent="0.45">
      <c r="A13">
        <f t="shared" si="0"/>
        <v>0.49999999999999994</v>
      </c>
      <c r="B13">
        <v>1.5675524528785807</v>
      </c>
      <c r="C13">
        <f t="shared" si="1"/>
        <v>0.2275144484666991</v>
      </c>
      <c r="D13">
        <f t="shared" ref="D13:D22" si="4">(B14-2*B13+B12)/$B$1^2</f>
        <v>-2.2808340695662284</v>
      </c>
      <c r="E13">
        <f t="shared" ref="E13:E22" si="5">D13+2*C13*B13+B13</f>
        <v>4.6830935573893839E-8</v>
      </c>
    </row>
    <row r="14" spans="1:7" x14ac:dyDescent="0.45">
      <c r="A14">
        <f t="shared" si="0"/>
        <v>0.54999999999999993</v>
      </c>
      <c r="B14">
        <v>1.5760771327149579</v>
      </c>
      <c r="C14">
        <f t="shared" si="1"/>
        <v>0.12151575897579203</v>
      </c>
      <c r="D14">
        <f t="shared" si="4"/>
        <v>-1.9591135100700536</v>
      </c>
      <c r="E14">
        <f t="shared" si="5"/>
        <v>4.0617400554054939E-8</v>
      </c>
    </row>
    <row r="15" spans="1:7" x14ac:dyDescent="0.45">
      <c r="A15">
        <f t="shared" si="0"/>
        <v>0.6</v>
      </c>
      <c r="B15">
        <v>1.5797040287761599</v>
      </c>
      <c r="C15">
        <f t="shared" si="1"/>
        <v>3.0626297082985143E-2</v>
      </c>
      <c r="D15">
        <f t="shared" si="4"/>
        <v>-1.6764649656422212</v>
      </c>
      <c r="E15">
        <f t="shared" si="5"/>
        <v>3.2910913105865802E-8</v>
      </c>
    </row>
    <row r="16" spans="1:7" x14ac:dyDescent="0.45">
      <c r="A16">
        <f t="shared" si="0"/>
        <v>0.65</v>
      </c>
      <c r="B16">
        <v>1.5791397624232564</v>
      </c>
      <c r="C16">
        <f t="shared" si="1"/>
        <v>-4.7048975118331171E-2</v>
      </c>
      <c r="D16">
        <f t="shared" si="4"/>
        <v>-1.4305459224104309</v>
      </c>
      <c r="E16">
        <f t="shared" si="5"/>
        <v>2.5231587041929515E-8</v>
      </c>
    </row>
    <row r="17" spans="1:5" x14ac:dyDescent="0.45">
      <c r="A17">
        <f t="shared" si="0"/>
        <v>0.70000000000000007</v>
      </c>
      <c r="B17">
        <v>1.5749991312643268</v>
      </c>
      <c r="C17">
        <f t="shared" si="1"/>
        <v>-0.11326776910216108</v>
      </c>
      <c r="D17">
        <f t="shared" si="4"/>
        <v>-1.2182058369427649</v>
      </c>
      <c r="E17">
        <f t="shared" si="5"/>
        <v>1.8449257899177951E-8</v>
      </c>
    </row>
    <row r="18" spans="1:5" x14ac:dyDescent="0.45">
      <c r="A18">
        <f t="shared" si="0"/>
        <v>0.75000000000000011</v>
      </c>
      <c r="B18">
        <v>1.5678129855130403</v>
      </c>
      <c r="C18">
        <f t="shared" si="1"/>
        <v>-0.1696214998392076</v>
      </c>
      <c r="D18">
        <f t="shared" si="4"/>
        <v>-1.0359433925390957</v>
      </c>
      <c r="E18">
        <f t="shared" si="5"/>
        <v>1.2833728968431046E-8</v>
      </c>
    </row>
    <row r="19" spans="1:5" x14ac:dyDescent="0.45">
      <c r="A19">
        <f t="shared" si="0"/>
        <v>0.80000000000000016</v>
      </c>
      <c r="B19">
        <v>1.558036981280406</v>
      </c>
      <c r="C19">
        <f t="shared" si="1"/>
        <v>-0.21752537967804964</v>
      </c>
      <c r="D19">
        <f t="shared" si="4"/>
        <v>-0.88021180101458518</v>
      </c>
      <c r="E19">
        <f t="shared" si="5"/>
        <v>8.4548956724717073E-9</v>
      </c>
    </row>
    <row r="20" spans="1:5" x14ac:dyDescent="0.45">
      <c r="A20">
        <f t="shared" si="0"/>
        <v>0.8500000000000002</v>
      </c>
      <c r="B20">
        <v>1.5460604475452353</v>
      </c>
      <c r="C20">
        <f t="shared" si="1"/>
        <v>-0.25822092761711213</v>
      </c>
      <c r="D20">
        <f t="shared" si="4"/>
        <v>-0.74761011654791421</v>
      </c>
      <c r="E20">
        <f t="shared" si="5"/>
        <v>5.1628048503005175E-9</v>
      </c>
    </row>
    <row r="21" spans="1:5" x14ac:dyDescent="0.45">
      <c r="A21">
        <f t="shared" si="0"/>
        <v>0.90000000000000024</v>
      </c>
      <c r="B21">
        <v>1.5322148885186948</v>
      </c>
      <c r="C21">
        <f t="shared" si="1"/>
        <v>-0.29278599930967264</v>
      </c>
      <c r="D21">
        <f t="shared" si="4"/>
        <v>-0.63499275115450604</v>
      </c>
      <c r="E21">
        <f t="shared" si="5"/>
        <v>2.7799793578253684E-9</v>
      </c>
    </row>
    <row r="22" spans="1:5" x14ac:dyDescent="0.45">
      <c r="A22">
        <f t="shared" si="0"/>
        <v>0.95000000000000029</v>
      </c>
      <c r="B22">
        <v>1.516781847614268</v>
      </c>
      <c r="C22">
        <f t="shared" si="1"/>
        <v>-0.32214888518694806</v>
      </c>
      <c r="D22">
        <f t="shared" si="4"/>
        <v>-0.53952268393651071</v>
      </c>
      <c r="E22">
        <f t="shared" si="5"/>
        <v>1.1162857305180296E-9</v>
      </c>
    </row>
    <row r="23" spans="1:5" x14ac:dyDescent="0.45">
      <c r="A23">
        <f t="shared" si="0"/>
        <v>1.0000000000000002</v>
      </c>
      <c r="B23">
        <v>1.5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AF2C-0904-42AB-82C1-1EA218E047C0}">
  <dimension ref="A1:J22"/>
  <sheetViews>
    <sheetView topLeftCell="D1" zoomScale="85" zoomScaleNormal="85" workbookViewId="0">
      <selection activeCell="G3" sqref="G3"/>
    </sheetView>
  </sheetViews>
  <sheetFormatPr defaultRowHeight="17" x14ac:dyDescent="0.45"/>
  <cols>
    <col min="2" max="2" width="9.58203125" bestFit="1" customWidth="1"/>
    <col min="8" max="8" width="18.5" customWidth="1"/>
    <col min="9" max="9" width="22" customWidth="1"/>
    <col min="10" max="10" width="21.33203125" customWidth="1"/>
  </cols>
  <sheetData>
    <row r="1" spans="1:10" x14ac:dyDescent="0.45">
      <c r="A1" s="2" t="s">
        <v>16</v>
      </c>
      <c r="B1" s="2"/>
      <c r="C1" s="2"/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45">
      <c r="A2" t="s">
        <v>23</v>
      </c>
      <c r="B2">
        <v>2.5000000000000001E-2</v>
      </c>
      <c r="C2" t="s">
        <v>24</v>
      </c>
      <c r="E2">
        <v>0</v>
      </c>
      <c r="F2">
        <f>B16</f>
        <v>25</v>
      </c>
      <c r="G2">
        <v>47.753435572793798</v>
      </c>
      <c r="I2">
        <f>B$19*B$11*(G3-G2)</f>
        <v>268.05822448308322</v>
      </c>
      <c r="J2">
        <f>B$15*B$22*(G2-F2)</f>
        <v>268.05822448308373</v>
      </c>
    </row>
    <row r="3" spans="1:10" x14ac:dyDescent="0.45">
      <c r="A3" t="s">
        <v>25</v>
      </c>
      <c r="B3">
        <v>3.5000000000000003E-2</v>
      </c>
      <c r="C3" t="s">
        <v>24</v>
      </c>
      <c r="E3">
        <f>E2+$B$21</f>
        <v>0.15</v>
      </c>
      <c r="F3">
        <v>25.371056026264021</v>
      </c>
      <c r="G3">
        <v>49.118641707161423</v>
      </c>
      <c r="H3">
        <f>B$18*B$10*(F3-F2)</f>
        <v>279.77030690665197</v>
      </c>
      <c r="I3">
        <f>B$19*B$11*(G4-G3)</f>
        <v>279.77030690665492</v>
      </c>
      <c r="J3">
        <f>B$15*B$22*(G3-F3)</f>
        <v>279.77030690665231</v>
      </c>
    </row>
    <row r="4" spans="1:10" x14ac:dyDescent="0.45">
      <c r="A4" t="s">
        <v>26</v>
      </c>
      <c r="B4">
        <v>3</v>
      </c>
      <c r="C4" t="s">
        <v>24</v>
      </c>
      <c r="E4">
        <f t="shared" ref="E4:E22" si="0">E3+$B$21</f>
        <v>0.3</v>
      </c>
      <c r="F4">
        <v>25.758324346598656</v>
      </c>
      <c r="G4">
        <v>50.54349684801528</v>
      </c>
      <c r="H4">
        <f t="shared" ref="H4:H22" si="1">B$18*B$10*(F4-F3)</f>
        <v>291.99411723918877</v>
      </c>
      <c r="I4">
        <f t="shared" ref="I4:I21" si="2">B$19*B$11*(G5-G4)</f>
        <v>291.99411723918632</v>
      </c>
      <c r="J4">
        <f t="shared" ref="J4:J22" si="3">B$15*B$22*(G4-F4)</f>
        <v>291.99411723918928</v>
      </c>
    </row>
    <row r="5" spans="1:10" x14ac:dyDescent="0.45">
      <c r="A5" t="s">
        <v>27</v>
      </c>
      <c r="B5">
        <v>4.9100000000000001E-4</v>
      </c>
      <c r="E5">
        <f t="shared" si="0"/>
        <v>0.44999999999999996</v>
      </c>
      <c r="F5">
        <v>26.162513313544835</v>
      </c>
      <c r="G5">
        <v>52.030607198100263</v>
      </c>
      <c r="H5">
        <f t="shared" si="1"/>
        <v>304.75201405394824</v>
      </c>
      <c r="I5">
        <f t="shared" si="2"/>
        <v>304.75201405394881</v>
      </c>
      <c r="J5">
        <f t="shared" si="3"/>
        <v>304.75201405394751</v>
      </c>
    </row>
    <row r="6" spans="1:10" x14ac:dyDescent="0.45">
      <c r="A6" t="s">
        <v>28</v>
      </c>
      <c r="B6">
        <v>4.7100000000000001E-4</v>
      </c>
      <c r="E6">
        <f t="shared" si="0"/>
        <v>0.6</v>
      </c>
      <c r="F6">
        <v>26.584362229200661</v>
      </c>
      <c r="G6">
        <v>53.582692831173595</v>
      </c>
      <c r="H6">
        <f t="shared" si="1"/>
        <v>318.06733282184206</v>
      </c>
      <c r="I6">
        <f t="shared" si="2"/>
        <v>318.06733282184217</v>
      </c>
      <c r="J6">
        <f t="shared" si="3"/>
        <v>318.06733282184314</v>
      </c>
    </row>
    <row r="7" spans="1:10" x14ac:dyDescent="0.45">
      <c r="A7" t="s">
        <v>29</v>
      </c>
      <c r="E7">
        <f t="shared" si="0"/>
        <v>0.75</v>
      </c>
      <c r="F7">
        <v>27.024642697478988</v>
      </c>
      <c r="G7">
        <v>55.202592667291967</v>
      </c>
      <c r="H7">
        <f t="shared" si="1"/>
        <v>331.96442859436661</v>
      </c>
      <c r="I7">
        <f t="shared" si="2"/>
        <v>331.96442859436786</v>
      </c>
      <c r="J7">
        <f t="shared" si="3"/>
        <v>331.96442859436672</v>
      </c>
    </row>
    <row r="8" spans="1:10" x14ac:dyDescent="0.45">
      <c r="A8" t="s">
        <v>30</v>
      </c>
      <c r="B8">
        <v>1000</v>
      </c>
      <c r="C8" t="s">
        <v>31</v>
      </c>
      <c r="E8">
        <f t="shared" si="0"/>
        <v>0.9</v>
      </c>
      <c r="F8">
        <v>27.484160035448248</v>
      </c>
      <c r="G8">
        <v>56.893269665480751</v>
      </c>
      <c r="H8">
        <f t="shared" si="1"/>
        <v>346.46872055141426</v>
      </c>
      <c r="I8">
        <f t="shared" si="2"/>
        <v>346.46872055141176</v>
      </c>
      <c r="J8">
        <f t="shared" si="3"/>
        <v>346.46872055141296</v>
      </c>
    </row>
    <row r="9" spans="1:10" x14ac:dyDescent="0.45">
      <c r="A9" t="s">
        <v>32</v>
      </c>
      <c r="B9">
        <v>800</v>
      </c>
      <c r="C9" t="s">
        <v>31</v>
      </c>
      <c r="E9">
        <f t="shared" si="0"/>
        <v>1.05</v>
      </c>
      <c r="F9">
        <v>27.963754746338008</v>
      </c>
      <c r="G9">
        <v>58.657816243282696</v>
      </c>
      <c r="H9">
        <f t="shared" si="1"/>
        <v>361.60673849550483</v>
      </c>
      <c r="I9">
        <f t="shared" si="2"/>
        <v>361.60673849550608</v>
      </c>
      <c r="J9">
        <f t="shared" si="3"/>
        <v>361.6067384955054</v>
      </c>
    </row>
    <row r="10" spans="1:10" x14ac:dyDescent="0.45">
      <c r="A10" t="s">
        <v>33</v>
      </c>
      <c r="B10">
        <v>4000</v>
      </c>
      <c r="C10" t="s">
        <v>34</v>
      </c>
      <c r="E10">
        <f t="shared" si="0"/>
        <v>1.2</v>
      </c>
      <c r="F10">
        <v>28.464304056903572</v>
      </c>
      <c r="G10">
        <v>60.499459933099381</v>
      </c>
      <c r="H10">
        <f t="shared" si="1"/>
        <v>377.40617137746608</v>
      </c>
      <c r="I10">
        <f t="shared" si="2"/>
        <v>377.40617137746352</v>
      </c>
      <c r="J10">
        <f t="shared" si="3"/>
        <v>377.40617137746284</v>
      </c>
    </row>
    <row r="11" spans="1:10" x14ac:dyDescent="0.45">
      <c r="A11" t="s">
        <v>35</v>
      </c>
      <c r="B11">
        <v>2500</v>
      </c>
      <c r="C11" t="s">
        <v>34</v>
      </c>
      <c r="E11">
        <f t="shared" si="0"/>
        <v>1.3499999999999999</v>
      </c>
      <c r="F11">
        <v>28.98672352196153</v>
      </c>
      <c r="G11">
        <v>62.421569285671133</v>
      </c>
      <c r="H11">
        <f t="shared" si="1"/>
        <v>393.89591794225919</v>
      </c>
      <c r="I11">
        <f t="shared" si="2"/>
        <v>393.89591794226129</v>
      </c>
      <c r="J11">
        <f t="shared" si="3"/>
        <v>393.89591794226288</v>
      </c>
    </row>
    <row r="12" spans="1:10" x14ac:dyDescent="0.45">
      <c r="A12" t="s">
        <v>36</v>
      </c>
      <c r="E12">
        <f t="shared" si="0"/>
        <v>1.4999999999999998</v>
      </c>
      <c r="F12">
        <v>29.531968699031257</v>
      </c>
      <c r="G12">
        <v>64.427660031493701</v>
      </c>
      <c r="H12">
        <f t="shared" si="1"/>
        <v>411.10613958774127</v>
      </c>
      <c r="I12">
        <f t="shared" si="2"/>
        <v>411.10613958774115</v>
      </c>
      <c r="J12">
        <f t="shared" si="3"/>
        <v>411.10613958774013</v>
      </c>
    </row>
    <row r="13" spans="1:10" x14ac:dyDescent="0.45">
      <c r="A13" t="s">
        <v>37</v>
      </c>
      <c r="B13">
        <v>0.4</v>
      </c>
      <c r="C13" t="s">
        <v>38</v>
      </c>
      <c r="E13">
        <f t="shared" si="0"/>
        <v>1.6499999999999997</v>
      </c>
      <c r="F13">
        <v>30.101036896145263</v>
      </c>
      <c r="G13">
        <v>66.521401511441454</v>
      </c>
      <c r="H13">
        <f t="shared" si="1"/>
        <v>429.06831553280716</v>
      </c>
      <c r="I13">
        <f t="shared" si="2"/>
        <v>429.06831553280324</v>
      </c>
      <c r="J13">
        <f t="shared" si="3"/>
        <v>429.06831553280449</v>
      </c>
    </row>
    <row r="14" spans="1:10" x14ac:dyDescent="0.45">
      <c r="A14" t="s">
        <v>39</v>
      </c>
      <c r="B14">
        <v>0.2</v>
      </c>
      <c r="C14" t="s">
        <v>38</v>
      </c>
      <c r="E14">
        <f t="shared" si="0"/>
        <v>1.7999999999999996</v>
      </c>
      <c r="F14">
        <v>30.694968996025473</v>
      </c>
      <c r="G14">
        <v>68.706623388359219</v>
      </c>
      <c r="H14">
        <f t="shared" si="1"/>
        <v>447.81530039607998</v>
      </c>
      <c r="I14">
        <f t="shared" si="2"/>
        <v>447.81530039608469</v>
      </c>
      <c r="J14">
        <f t="shared" si="3"/>
        <v>447.8153003960839</v>
      </c>
    </row>
    <row r="15" spans="1:10" x14ac:dyDescent="0.45">
      <c r="A15" t="s">
        <v>40</v>
      </c>
      <c r="B15">
        <v>1000</v>
      </c>
      <c r="C15" t="s">
        <v>41</v>
      </c>
      <c r="E15">
        <f t="shared" si="0"/>
        <v>1.9499999999999995</v>
      </c>
      <c r="F15">
        <v>31.314851359961992</v>
      </c>
      <c r="G15">
        <v>70.987322651899248</v>
      </c>
      <c r="H15">
        <f t="shared" si="1"/>
        <v>467.38138429031216</v>
      </c>
      <c r="I15">
        <f t="shared" si="2"/>
        <v>467.3813842903125</v>
      </c>
      <c r="J15">
        <f t="shared" si="3"/>
        <v>467.38138429031284</v>
      </c>
    </row>
    <row r="16" spans="1:10" x14ac:dyDescent="0.45">
      <c r="A16" t="s">
        <v>42</v>
      </c>
      <c r="B16">
        <v>25</v>
      </c>
      <c r="C16" t="s">
        <v>43</v>
      </c>
      <c r="E16">
        <f t="shared" si="0"/>
        <v>2.0999999999999996</v>
      </c>
      <c r="F16">
        <v>31.961817814876664</v>
      </c>
      <c r="G16">
        <v>73.367670929415482</v>
      </c>
      <c r="H16">
        <f t="shared" si="1"/>
        <v>487.80235554238413</v>
      </c>
      <c r="I16">
        <f t="shared" si="2"/>
        <v>487.8023555423822</v>
      </c>
      <c r="J16">
        <f t="shared" si="3"/>
        <v>487.8023555423818</v>
      </c>
    </row>
    <row r="17" spans="1:10" x14ac:dyDescent="0.45">
      <c r="A17" t="s">
        <v>44</v>
      </c>
      <c r="B17">
        <v>90</v>
      </c>
      <c r="C17" t="s">
        <v>43</v>
      </c>
      <c r="E17">
        <f t="shared" si="0"/>
        <v>2.2499999999999996</v>
      </c>
      <c r="F17">
        <v>32.637051727206064</v>
      </c>
      <c r="G17">
        <v>75.852022116287813</v>
      </c>
      <c r="H17">
        <f t="shared" si="1"/>
        <v>509.11556615377037</v>
      </c>
      <c r="I17">
        <f t="shared" si="2"/>
        <v>509.11556615377174</v>
      </c>
      <c r="J17">
        <f t="shared" si="3"/>
        <v>509.11556615377214</v>
      </c>
    </row>
    <row r="18" spans="1:10" x14ac:dyDescent="0.45">
      <c r="A18" t="s">
        <v>45</v>
      </c>
      <c r="B18">
        <v>0.188496</v>
      </c>
      <c r="C18" t="s">
        <v>46</v>
      </c>
      <c r="E18">
        <f t="shared" si="0"/>
        <v>2.3999999999999995</v>
      </c>
      <c r="F18">
        <v>33.341788167397247</v>
      </c>
      <c r="G18">
        <v>78.444920339632716</v>
      </c>
      <c r="H18">
        <f t="shared" si="1"/>
        <v>531.36000012110935</v>
      </c>
      <c r="I18">
        <f t="shared" si="2"/>
        <v>531.3600001211081</v>
      </c>
      <c r="J18">
        <f t="shared" si="3"/>
        <v>531.36000012110605</v>
      </c>
    </row>
    <row r="19" spans="1:10" x14ac:dyDescent="0.45">
      <c r="A19" t="s">
        <v>47</v>
      </c>
      <c r="B19">
        <v>7.8539999999999999E-2</v>
      </c>
      <c r="C19" t="s">
        <v>46</v>
      </c>
      <c r="E19">
        <f t="shared" si="0"/>
        <v>2.5499999999999994</v>
      </c>
      <c r="F19">
        <v>34.077316168975237</v>
      </c>
      <c r="G19">
        <v>81.151108269966855</v>
      </c>
      <c r="H19">
        <f t="shared" si="1"/>
        <v>554.57634474177905</v>
      </c>
      <c r="I19">
        <f t="shared" si="2"/>
        <v>554.57634474178178</v>
      </c>
      <c r="J19">
        <f t="shared" si="3"/>
        <v>554.57634474178224</v>
      </c>
    </row>
    <row r="20" spans="1:10" x14ac:dyDescent="0.45">
      <c r="A20" t="s">
        <v>48</v>
      </c>
      <c r="E20">
        <f t="shared" si="0"/>
        <v>2.6999999999999993</v>
      </c>
      <c r="F20">
        <v>34.844981086314483</v>
      </c>
      <c r="G20">
        <v>83.97553579602635</v>
      </c>
      <c r="H20">
        <f t="shared" si="1"/>
        <v>578.80706503511431</v>
      </c>
      <c r="I20">
        <f t="shared" si="2"/>
        <v>578.80706503511442</v>
      </c>
      <c r="J20">
        <f t="shared" si="3"/>
        <v>578.80706503511556</v>
      </c>
    </row>
    <row r="21" spans="1:10" x14ac:dyDescent="0.45">
      <c r="A21" t="s">
        <v>1</v>
      </c>
      <c r="B21">
        <v>0.15</v>
      </c>
      <c r="C21" t="s">
        <v>38</v>
      </c>
      <c r="E21">
        <f t="shared" si="0"/>
        <v>2.8499999999999992</v>
      </c>
      <c r="F21">
        <v>35.646187055426708</v>
      </c>
      <c r="G21">
        <v>86.923369078609056</v>
      </c>
      <c r="H21">
        <f t="shared" si="1"/>
        <v>604.09648141511161</v>
      </c>
      <c r="I21">
        <f t="shared" si="2"/>
        <v>604.09648141511184</v>
      </c>
      <c r="J21">
        <f t="shared" si="3"/>
        <v>604.09648141511127</v>
      </c>
    </row>
    <row r="22" spans="1:10" x14ac:dyDescent="0.45">
      <c r="A22" t="s">
        <v>49</v>
      </c>
      <c r="B22">
        <v>1.1781E-2</v>
      </c>
      <c r="C22" t="s">
        <v>50</v>
      </c>
      <c r="E22">
        <f t="shared" si="0"/>
        <v>2.9999999999999991</v>
      </c>
      <c r="F22">
        <v>36.482399562266316</v>
      </c>
      <c r="G22">
        <f>B17</f>
        <v>90</v>
      </c>
      <c r="H22">
        <f t="shared" si="1"/>
        <v>630.49085075695518</v>
      </c>
      <c r="J22">
        <f t="shared" si="3"/>
        <v>630.49085075694052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ex8.2</vt:lpstr>
      <vt:lpstr>ex8.5</vt:lpstr>
      <vt:lpstr>ex8.8</vt:lpstr>
      <vt:lpstr>열교환기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이윤성</dc:creator>
  <cp:keywords/>
  <dc:description/>
  <cp:lastModifiedBy>이 윤성</cp:lastModifiedBy>
  <cp:revision/>
  <dcterms:created xsi:type="dcterms:W3CDTF">2020-10-29T04:55:51Z</dcterms:created>
  <dcterms:modified xsi:type="dcterms:W3CDTF">2020-12-03T04:14:49Z</dcterms:modified>
  <cp:category/>
  <cp:contentStatus/>
</cp:coreProperties>
</file>