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이윤성\OneDrive\화학공학\4학년2학기\화공전산\hw5\"/>
    </mc:Choice>
  </mc:AlternateContent>
  <xr:revisionPtr revIDLastSave="122" documentId="11_AD4D066CA252ABDACC1048BB19E3713749B8DF51" xr6:coauthVersionLast="45" xr6:coauthVersionMax="45" xr10:uidLastSave="{81E00662-25B0-423B-BA04-3E919BA270CE}"/>
  <bookViews>
    <workbookView xWindow="-110" yWindow="-110" windowWidth="19420" windowHeight="11020" xr2:uid="{00000000-000D-0000-FFFF-FFFF00000000}"/>
  </bookViews>
  <sheets>
    <sheet name="5.3" sheetId="1" r:id="rId1"/>
  </sheets>
  <definedNames>
    <definedName name="solver_adj" localSheetId="0" hidden="1">'5.3'!$G$11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'5.3'!$H$15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2*'5.3'!$H$14+6*'5.3'!$I$14*'5.3'!$D$14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D14" i="1"/>
  <c r="E14" i="1" s="1"/>
  <c r="F13" i="1"/>
  <c r="D13" i="1"/>
  <c r="E13" i="1" s="1"/>
  <c r="F12" i="1"/>
  <c r="D12" i="1"/>
  <c r="E12" i="1" s="1"/>
  <c r="F11" i="1"/>
  <c r="D11" i="1"/>
  <c r="B15" i="1"/>
  <c r="C14" i="1"/>
  <c r="B14" i="1"/>
  <c r="C13" i="1"/>
  <c r="B13" i="1"/>
  <c r="B12" i="1"/>
  <c r="E11" i="1" l="1"/>
  <c r="I11" i="1" s="1"/>
  <c r="H12" i="1" s="1"/>
  <c r="G12" i="1" l="1"/>
  <c r="I12" i="1" l="1"/>
  <c r="H13" i="1" s="1"/>
  <c r="G13" i="1" l="1"/>
  <c r="I13" i="1" l="1"/>
  <c r="H14" i="1" s="1"/>
  <c r="G14" i="1" l="1"/>
  <c r="I14" i="1" l="1"/>
  <c r="H15" i="1" s="1"/>
  <c r="C6" i="1" l="1"/>
  <c r="C5" i="1"/>
  <c r="B7" i="1"/>
  <c r="B6" i="1"/>
  <c r="D6" i="1" s="1"/>
  <c r="B5" i="1"/>
  <c r="B4" i="1"/>
  <c r="D5" i="1" l="1"/>
  <c r="E5" i="1" s="1"/>
  <c r="D4" i="1"/>
  <c r="D3" i="1"/>
  <c r="E3" i="1" l="1"/>
  <c r="E4" i="1"/>
  <c r="F4" i="1" s="1"/>
  <c r="F3" i="1" l="1"/>
  <c r="G3" i="1" s="1"/>
</calcChain>
</file>

<file path=xl/sharedStrings.xml><?xml version="1.0" encoding="utf-8"?>
<sst xmlns="http://schemas.openxmlformats.org/spreadsheetml/2006/main" count="18" uniqueCount="14">
  <si>
    <t>i</t>
    <phoneticPr fontId="1" type="noConversion"/>
  </si>
  <si>
    <t>xi</t>
    <phoneticPr fontId="1" type="noConversion"/>
  </si>
  <si>
    <t>f[xi]</t>
    <phoneticPr fontId="1" type="noConversion"/>
  </si>
  <si>
    <t>f[']</t>
    <phoneticPr fontId="1" type="noConversion"/>
  </si>
  <si>
    <t>f['']</t>
    <phoneticPr fontId="1" type="noConversion"/>
  </si>
  <si>
    <t>f[''']</t>
    <phoneticPr fontId="1" type="noConversion"/>
  </si>
  <si>
    <t>f['''']</t>
    <phoneticPr fontId="1" type="noConversion"/>
  </si>
  <si>
    <t>5.3(a)</t>
    <phoneticPr fontId="1" type="noConversion"/>
  </si>
  <si>
    <t>5.3(b)</t>
    <phoneticPr fontId="1" type="noConversion"/>
  </si>
  <si>
    <t>hi</t>
    <phoneticPr fontId="1" type="noConversion"/>
  </si>
  <si>
    <t>ai</t>
    <phoneticPr fontId="1" type="noConversion"/>
  </si>
  <si>
    <t>bi</t>
    <phoneticPr fontId="1" type="noConversion"/>
  </si>
  <si>
    <t>ci</t>
    <phoneticPr fontId="1" type="noConversion"/>
  </si>
  <si>
    <t>di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</si>
</sst>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F14" sqref="F14"/>
    </sheetView>
  </sheetViews>
  <sheetFormatPr defaultRowHeight="17" x14ac:dyDescent="0.45"/>
  <cols>
    <col min="3" max="3" width="9.5" bestFit="1" customWidth="1"/>
  </cols>
  <sheetData>
    <row r="1" spans="1:9" x14ac:dyDescent="0.45">
      <c r="A1" t="s">
        <v>7</v>
      </c>
    </row>
    <row r="2" spans="1:9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9" x14ac:dyDescent="0.45">
      <c r="A3">
        <v>0</v>
      </c>
      <c r="B3">
        <v>0</v>
      </c>
      <c r="C3">
        <v>0</v>
      </c>
      <c r="D3">
        <f>(C4-C3)/(B4-B3)</f>
        <v>0.95492965855137213</v>
      </c>
      <c r="E3">
        <f>(D4-D3)/(B5-B3)</f>
        <v>-0.20860760161962269</v>
      </c>
      <c r="F3">
        <f>(E4-E3)/(B6-B3)</f>
        <v>-0.13648909830897055</v>
      </c>
      <c r="G3">
        <f>(F4-F3)/(B7-B3)</f>
        <v>2.879711246041378E-2</v>
      </c>
    </row>
    <row r="4" spans="1:9" x14ac:dyDescent="0.45">
      <c r="A4">
        <v>1</v>
      </c>
      <c r="B4">
        <f>PI()/6</f>
        <v>0.52359877559829882</v>
      </c>
      <c r="C4" s="1">
        <v>0.5</v>
      </c>
      <c r="D4">
        <f t="shared" ref="D4:D6" si="0">(C5-C4)/(B5-B4)</f>
        <v>0.79108963136857391</v>
      </c>
      <c r="E4">
        <f>(D5-D4)/(B6-B4)</f>
        <v>-0.35153865113380833</v>
      </c>
      <c r="F4">
        <f>(E5-E4)/(B7-B4)</f>
        <v>-9.1254699833853037E-2</v>
      </c>
    </row>
    <row r="5" spans="1:9" x14ac:dyDescent="0.45">
      <c r="A5">
        <v>2</v>
      </c>
      <c r="B5">
        <f>PI()/4</f>
        <v>0.78539816339744828</v>
      </c>
      <c r="C5">
        <f>1/SQRT(2)</f>
        <v>0.70710678118654746</v>
      </c>
      <c r="D5">
        <f t="shared" si="0"/>
        <v>0.60702442405943435</v>
      </c>
      <c r="E5">
        <f>(D6-D5)/(B7-B5)</f>
        <v>-0.44710034933499981</v>
      </c>
    </row>
    <row r="6" spans="1:9" x14ac:dyDescent="0.45">
      <c r="A6">
        <v>3</v>
      </c>
      <c r="B6">
        <f>PI()/3</f>
        <v>1.0471975511965976</v>
      </c>
      <c r="C6">
        <f>SQRT(3)/2</f>
        <v>0.8660254037844386</v>
      </c>
      <c r="D6">
        <f t="shared" si="0"/>
        <v>0.25587263083736794</v>
      </c>
    </row>
    <row r="7" spans="1:9" x14ac:dyDescent="0.45">
      <c r="A7">
        <v>4</v>
      </c>
      <c r="B7">
        <f>PI()/2</f>
        <v>1.5707963267948966</v>
      </c>
      <c r="C7">
        <v>1</v>
      </c>
    </row>
    <row r="9" spans="1:9" x14ac:dyDescent="0.45">
      <c r="A9" t="s">
        <v>8</v>
      </c>
    </row>
    <row r="10" spans="1:9" x14ac:dyDescent="0.45">
      <c r="A10" t="s">
        <v>0</v>
      </c>
      <c r="B10" t="s">
        <v>1</v>
      </c>
      <c r="C10" t="s">
        <v>2</v>
      </c>
      <c r="D10" t="s">
        <v>9</v>
      </c>
      <c r="E10" t="s">
        <v>3</v>
      </c>
      <c r="F10" t="s">
        <v>10</v>
      </c>
      <c r="G10" t="s">
        <v>11</v>
      </c>
      <c r="H10" t="s">
        <v>12</v>
      </c>
      <c r="I10" t="s">
        <v>13</v>
      </c>
    </row>
    <row r="11" spans="1:9" x14ac:dyDescent="0.45">
      <c r="A11">
        <v>0</v>
      </c>
      <c r="B11">
        <v>0</v>
      </c>
      <c r="C11">
        <v>0</v>
      </c>
      <c r="D11">
        <f>B12-B11</f>
        <v>0.52359877559829882</v>
      </c>
      <c r="E11">
        <f>(C12-C11)/D11</f>
        <v>0.95492965855137213</v>
      </c>
      <c r="F11">
        <f>C11</f>
        <v>0</v>
      </c>
      <c r="G11" s="2">
        <v>1.0006127066509416</v>
      </c>
      <c r="H11" s="2">
        <v>0</v>
      </c>
      <c r="I11">
        <f>(E11-G11-H11*D11)/D11^2</f>
        <v>-0.16663177821017622</v>
      </c>
    </row>
    <row r="12" spans="1:9" x14ac:dyDescent="0.45">
      <c r="A12">
        <v>1</v>
      </c>
      <c r="B12">
        <f>PI()/6</f>
        <v>0.52359877559829882</v>
      </c>
      <c r="C12" s="1">
        <v>0.5</v>
      </c>
      <c r="D12">
        <f t="shared" ref="D12:D15" si="1">B13-B12</f>
        <v>0.26179938779914946</v>
      </c>
      <c r="E12">
        <f t="shared" ref="E12:E15" si="2">(C13-C12)/D12</f>
        <v>0.79108963136857391</v>
      </c>
      <c r="F12">
        <f t="shared" ref="F12:F15" si="3">C12</f>
        <v>0.5</v>
      </c>
      <c r="G12">
        <f>G11+2*H11*D11+3*I11*D11^2</f>
        <v>0.86356356235223319</v>
      </c>
      <c r="H12">
        <f>H11+3*I11*D11</f>
        <v>-0.26174458513984666</v>
      </c>
      <c r="I12">
        <f t="shared" ref="I12:I15" si="4">(E12-G12-H12*D12)/D12^2</f>
        <v>-5.7622134487696257E-2</v>
      </c>
    </row>
    <row r="13" spans="1:9" x14ac:dyDescent="0.45">
      <c r="A13">
        <v>2</v>
      </c>
      <c r="B13">
        <f>PI()/4</f>
        <v>0.78539816339744828</v>
      </c>
      <c r="C13">
        <f>1/SQRT(2)</f>
        <v>0.70710678118654746</v>
      </c>
      <c r="D13">
        <f t="shared" si="1"/>
        <v>0.26179938779914935</v>
      </c>
      <c r="E13">
        <f t="shared" si="2"/>
        <v>0.60702442405943435</v>
      </c>
      <c r="F13">
        <f t="shared" si="3"/>
        <v>0.70710678118654746</v>
      </c>
      <c r="G13">
        <f t="shared" ref="G13:G15" si="5">G12+2*H12*D12+3*I12*D12^2</f>
        <v>0.7146663415506096</v>
      </c>
      <c r="H13">
        <f t="shared" ref="H13:H15" si="6">H12+3*I12*D12</f>
        <v>-0.30700090373752409</v>
      </c>
      <c r="I13">
        <f t="shared" si="4"/>
        <v>-0.39786546179794485</v>
      </c>
    </row>
    <row r="14" spans="1:9" x14ac:dyDescent="0.45">
      <c r="A14">
        <v>3</v>
      </c>
      <c r="B14">
        <f>PI()/3</f>
        <v>1.0471975511965976</v>
      </c>
      <c r="C14">
        <f>SQRT(3)/2</f>
        <v>0.8660254037844386</v>
      </c>
      <c r="D14">
        <f t="shared" si="1"/>
        <v>0.52359877559829893</v>
      </c>
      <c r="E14">
        <f t="shared" si="2"/>
        <v>0.25587263083736794</v>
      </c>
      <c r="F14">
        <f t="shared" si="3"/>
        <v>0.8660254037844386</v>
      </c>
      <c r="G14">
        <f t="shared" si="5"/>
        <v>0.47211323772935321</v>
      </c>
      <c r="H14">
        <f t="shared" si="6"/>
        <v>-0.61948370671290753</v>
      </c>
      <c r="I14">
        <f t="shared" si="4"/>
        <v>0.39437557635298742</v>
      </c>
    </row>
    <row r="15" spans="1:9" x14ac:dyDescent="0.45">
      <c r="A15">
        <v>4</v>
      </c>
      <c r="B15">
        <f>PI()/2</f>
        <v>1.5707963267948966</v>
      </c>
      <c r="C15">
        <v>1</v>
      </c>
      <c r="H15">
        <f t="shared" si="6"/>
        <v>-1.4543921622589551E-14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이윤성</dc:creator>
  <cp:lastModifiedBy>이 윤성</cp:lastModifiedBy>
  <dcterms:created xsi:type="dcterms:W3CDTF">2015-06-05T18:19:34Z</dcterms:created>
  <dcterms:modified xsi:type="dcterms:W3CDTF">2020-11-17T06:46:43Z</dcterms:modified>
</cp:coreProperties>
</file>