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  <sheet name="cor_user" sheetId="2" state="visible" r:id="rId3"/>
    <sheet name="opus" sheetId="3" state="visible" r:id="rId4"/>
    <sheet name="rel_mst" sheetId="4" state="visible" r:id="rId5"/>
    <sheet name="time_mst" sheetId="5" state="visible" r:id="rId6"/>
    <sheet name="group_mst" sheetId="6" state="visible" r:id="rId7"/>
    <sheet name="acter" sheetId="7" state="visible" r:id="rId8"/>
    <sheet name="rel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<sst xmlns="http://schemas.openxmlformats.org/spreadsheetml/2006/main" count="887" uniqueCount="111">
  <si>
    <t xml:space="preserve">DB名</t>
  </si>
  <si>
    <t xml:space="preserve">correlation</t>
  </si>
  <si>
    <t xml:space="preserve">ユーザ名</t>
  </si>
  <si>
    <t xml:space="preserve">exit_v1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</si>
  <si>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</si>
  <si>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</si>
  <si>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</si>
  <si>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</si>
  <si>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</si>
  <si>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</si>
  <si>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</si>
  <si>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</si>
  <si>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</si>
  <si>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</si>
  <si>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</si>
  <si>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</si>
  <si>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</si>
  <si>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</si>
  <si>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</si>
  <si>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</si>
  <si>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</si>
  <si>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</si>
  <si>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</si>
  <si>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</si>
  <si>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</si>
  <si>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</si>
  <si>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</si>
  <si>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</si>
  <si>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</si>
  <si>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</si>
  <si>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</si>
  <si>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</si>
  <si>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</si>
  <si>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</si>
  <si>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</si>
  <si>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</si>
  <si>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</si>
  <si>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</si>
  <si>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</si>
  <si>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</si>
  <si>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</si>
  <si>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</si>
  <si>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</si>
  <si>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</si>
  <si>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</si>
  <si>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</si>
  <si>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</si>
  <si>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</si>
  <si>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</si>
  <si>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</si>
  <si>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</si>
  <si>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</si>
  <si>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</si>
  <si>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</si>
  <si>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</si>
  <si>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</si>
  <si>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</si>
  <si>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</si>
  <si>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</si>
  <si>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</si>
  <si>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</si>
  <si>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</si>
  <si>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</si>
  <si>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</si>
  <si>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</si>
  <si>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</si>
  <si>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</si>
  <si>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</si>
  <si>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</si>
  <si>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</si>
  <si>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</si>
  <si>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</si>
  <si>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</si>
  <si>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</si>
  <si>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</si>
  <si>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</si>
  <si>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</si>
  <si>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</si>
  <si>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</si>
  <si>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</si>
  <si>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</si>
  <si>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</si>
  <si>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</si>
  <si>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</si>
  <si>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</si>
  <si>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</si>
  <si>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作品マスタ</t>
  </si>
  <si>
    <t xml:space="preserve">opus</t>
  </si>
  <si>
    <t xml:space="preserve">作品名</t>
  </si>
  <si>
    <t xml:space="preserve">opus_name</t>
  </si>
  <si>
    <t xml:space="preserve">符号なし</t>
  </si>
  <si>
    <t xml:space="preserve">0埋め</t>
  </si>
  <si>
    <t xml:space="preserve">UNIQUE</t>
  </si>
  <si>
    <t xml:space="preserve">半角英数字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</si>
  <si>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</si>
  <si>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</si>
  <si>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</si>
  <si>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</si>
  <si>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</si>
  <si>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</si>
  <si>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t xml:space="preserve">型</t>
  </si>
  <si>
    <t xml:space="preserve">TINYINT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</si>
  <si>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</si>
  <si>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</si>
  <si>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MEDIUMINT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</si>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</sst>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8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9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4.9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9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4.9" hidden="false" customHeight="false" outlineLevel="0" collapsed="false">
      <c r="A57" s="2"/>
      <c r="B57" s="8" t="n">
        <f aca="false">B56+1</f>
        <v>4</v>
      </c>
      <c r="C57" s="3" t="s">
        <v>46</v>
      </c>
      <c r="D57" s="3" t="s">
        <v>47</v>
      </c>
      <c r="E57" s="3" t="s">
        <v>48</v>
      </c>
      <c r="F57" s="3" t="s">
        <v>22</v>
      </c>
      <c r="G57" s="3" t="s">
        <v>23</v>
      </c>
      <c r="H57" s="3"/>
      <c r="I57" s="3" t="n">
        <v>8</v>
      </c>
      <c r="J57" s="3"/>
      <c r="K57" s="6" t="s">
        <v>49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9" hidden="false" customHeight="false" outlineLevel="0" collapsed="false">
      <c r="A58" s="2"/>
      <c r="B58" s="8" t="n">
        <f aca="false">B57+1</f>
        <v>5</v>
      </c>
      <c r="C58" s="3" t="s">
        <v>50</v>
      </c>
      <c r="D58" s="3" t="s">
        <v>51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52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9" hidden="false" customHeight="false" outlineLevel="0" collapsed="false">
      <c r="A59" s="2"/>
      <c r="B59" s="8" t="n">
        <f aca="false">B58+1</f>
        <v>6</v>
      </c>
      <c r="C59" s="3" t="s">
        <v>19</v>
      </c>
      <c r="D59" s="3" t="s">
        <v>20</v>
      </c>
      <c r="E59" s="3" t="s">
        <v>48</v>
      </c>
      <c r="F59" s="3" t="s">
        <v>22</v>
      </c>
      <c r="G59" s="3" t="s">
        <v>23</v>
      </c>
      <c r="H59" s="3"/>
      <c r="I59" s="3" t="n">
        <v>10</v>
      </c>
      <c r="J59" s="3"/>
      <c r="K59" s="6" t="s">
        <v>24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/>
      <c r="B60" s="8" t="n">
        <f aca="false">B59+1</f>
        <v>7</v>
      </c>
      <c r="C60" s="8" t="s">
        <v>29</v>
      </c>
      <c r="D60" s="8" t="s">
        <v>30</v>
      </c>
      <c r="E60" s="8"/>
      <c r="F60" s="8" t="s">
        <v>22</v>
      </c>
      <c r="G60" s="3" t="s">
        <v>31</v>
      </c>
      <c r="H60" s="8" t="n">
        <v>0</v>
      </c>
      <c r="I60" s="8"/>
      <c r="J60" s="8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2"/>
      <c r="C62" s="2" t="s">
        <v>86</v>
      </c>
      <c r="D62" s="2" t="s">
        <v>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s">
        <v>9</v>
      </c>
      <c r="C63" s="3" t="s">
        <v>10</v>
      </c>
      <c r="D63" s="3" t="s">
        <v>11</v>
      </c>
      <c r="E63" s="3" t="s">
        <v>12</v>
      </c>
      <c r="F63" s="4" t="s">
        <v>13</v>
      </c>
      <c r="G63" s="5" t="s">
        <v>14</v>
      </c>
      <c r="H63" s="3" t="s">
        <v>15</v>
      </c>
      <c r="I63" s="3" t="s">
        <v>16</v>
      </c>
      <c r="J63" s="3" t="s">
        <v>17</v>
      </c>
      <c r="K63" s="3" t="s">
        <v>18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n">
        <v>1</v>
      </c>
      <c r="C64" s="3" t="s">
        <v>46</v>
      </c>
      <c r="D64" s="3" t="s">
        <v>47</v>
      </c>
      <c r="E64" s="3" t="s">
        <v>21</v>
      </c>
      <c r="F64" s="3" t="s">
        <v>22</v>
      </c>
      <c r="G64" s="3" t="s">
        <v>23</v>
      </c>
      <c r="H64" s="3"/>
      <c r="I64" s="3" t="n">
        <v>8</v>
      </c>
      <c r="J64" s="3"/>
      <c r="K64" s="6" t="s">
        <v>49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f aca="false">B64+1</f>
        <v>2</v>
      </c>
      <c r="C65" s="3" t="s">
        <v>88</v>
      </c>
      <c r="D65" s="3" t="s">
        <v>89</v>
      </c>
      <c r="E65" s="3"/>
      <c r="F65" s="3" t="s">
        <v>22</v>
      </c>
      <c r="G65" s="3" t="s">
        <v>23</v>
      </c>
      <c r="H65" s="3"/>
      <c r="I65" s="3" t="n">
        <v>100</v>
      </c>
      <c r="J65" s="3"/>
      <c r="K65" s="5" t="s">
        <v>26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9" hidden="false" customHeight="false" outlineLevel="0" collapsed="false">
      <c r="A66" s="2"/>
      <c r="B66" s="3" t="n">
        <f aca="false">B65+1</f>
        <v>3</v>
      </c>
      <c r="C66" s="3" t="s">
        <v>19</v>
      </c>
      <c r="D66" s="3" t="s">
        <v>20</v>
      </c>
      <c r="E66" s="3" t="s">
        <v>48</v>
      </c>
      <c r="F66" s="3" t="s">
        <v>22</v>
      </c>
      <c r="G66" s="3" t="s">
        <v>23</v>
      </c>
      <c r="H66" s="3"/>
      <c r="I66" s="3" t="n">
        <v>10</v>
      </c>
      <c r="J66" s="3"/>
      <c r="K66" s="6" t="s">
        <v>24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4</v>
      </c>
      <c r="C67" s="3" t="s">
        <v>29</v>
      </c>
      <c r="D67" s="3" t="s">
        <v>30</v>
      </c>
      <c r="E67" s="3"/>
      <c r="F67" s="3" t="s">
        <v>22</v>
      </c>
      <c r="G67" s="3" t="s">
        <v>31</v>
      </c>
      <c r="H67" s="3" t="n">
        <v>0</v>
      </c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4"/>
      <c r="I80" s="14"/>
      <c r="J80" s="14"/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4"/>
      <c r="I88" s="14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4"/>
      <c r="I96" s="14"/>
      <c r="J96" s="14"/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4"/>
      <c r="I105" s="14"/>
      <c r="J105" s="14"/>
      <c r="K105" s="1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4"/>
      <c r="I116" s="14"/>
      <c r="J116" s="14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4"/>
      <c r="I124" s="14"/>
      <c r="J124" s="14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4"/>
      <c r="I132" s="14"/>
      <c r="J132" s="14"/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4"/>
      <c r="I141" s="14"/>
      <c r="J141" s="14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0 G64:G67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H26" activeCellId="0" sqref="H26"/>
    </sheetView>
  </sheetViews>
  <sheetFormatPr defaultColWidth="12.70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93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94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95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96</v>
      </c>
      <c r="F14" s="17" t="s">
        <v>97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98</v>
      </c>
      <c r="O17" s="0" t="s">
        <v>99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5" activeCellId="0" sqref="O15"/>
    </sheetView>
  </sheetViews>
  <sheetFormatPr defaultColWidth="12.70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作品マスタ */</v>
      </c>
    </row>
    <row r="2" customFormat="false" ht="13.8" hidden="false" customHeight="false" outlineLevel="0" collapsed="false">
      <c r="B2" s="2"/>
      <c r="C2" s="2" t="s">
        <v>86</v>
      </c>
      <c r="D2" s="2" t="s">
        <v>87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opus;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opus(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49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opus_id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88</v>
      </c>
      <c r="D5" s="3" t="s">
        <v>89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opus_name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19</v>
      </c>
      <c r="D6" s="3" t="s">
        <v>20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10</v>
      </c>
      <c r="M6" s="6" t="s">
        <v>24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user_id VARCHAR(10)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3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94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46</v>
      </c>
      <c r="D11" s="3" t="s">
        <v>47</v>
      </c>
      <c r="O11" s="0" t="str">
        <f aca="false">"PRIMARY KEY("&amp;D11&amp;")"</f>
        <v>PRIMARY KEY(opus_id)</v>
      </c>
    </row>
    <row r="13" customFormat="false" ht="12.8" hidden="false" customHeight="false" outlineLevel="0" collapsed="false">
      <c r="C13" s="0" t="s">
        <v>95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96</v>
      </c>
      <c r="F14" s="17" t="s">
        <v>97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3" t="s">
        <v>19</v>
      </c>
      <c r="D15" s="3" t="s">
        <v>20</v>
      </c>
      <c r="E15" s="8" t="s">
        <v>6</v>
      </c>
      <c r="F15" s="18" t="s">
        <v>7</v>
      </c>
      <c r="G15" s="18"/>
      <c r="H15" s="18"/>
      <c r="I15" s="18"/>
      <c r="J15" s="18"/>
      <c r="K15" s="20" t="s">
        <v>19</v>
      </c>
      <c r="L15" s="20"/>
      <c r="M15" s="3" t="s">
        <v>20</v>
      </c>
      <c r="O15" s="0" t="str">
        <f aca="false">IF(C15 = "","",",FOREIGN KEY("&amp;D15&amp;") REFERENCES "&amp;F15&amp;"("&amp;M15&amp;")")</f>
        <v>,FOREIGN KEY(user_id) REFERENCES cor_user(user_id)</v>
      </c>
    </row>
    <row r="17" customFormat="false" ht="12.8" hidden="false" customHeight="false" outlineLevel="0" collapsed="false">
      <c r="B17" s="19" t="s">
        <v>98</v>
      </c>
      <c r="O17" s="0" t="s">
        <v>99</v>
      </c>
    </row>
  </sheetData>
  <mergeCells count="4">
    <mergeCell ref="F14:J14"/>
    <mergeCell ref="K14:L14"/>
    <mergeCell ref="F15:J15"/>
    <mergeCell ref="K15:L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G4:I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6" activeCellId="0" sqref="O16"/>
    </sheetView>
  </sheetViews>
  <sheetFormatPr defaultColWidth="12.70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69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94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95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96</v>
      </c>
      <c r="F15" s="17" t="s">
        <v>97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8" t="s">
        <v>87</v>
      </c>
      <c r="G16" s="18"/>
      <c r="H16" s="18"/>
      <c r="I16" s="18"/>
      <c r="J16" s="18"/>
      <c r="K16" s="21" t="s">
        <v>46</v>
      </c>
      <c r="L16" s="21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98</v>
      </c>
      <c r="O19" s="0" t="s">
        <v>99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6" activeCellId="0" sqref="O16"/>
    </sheetView>
  </sheetViews>
  <sheetFormatPr defaultColWidth="12.70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94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95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96</v>
      </c>
      <c r="F15" s="17" t="s">
        <v>97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8" t="s">
        <v>87</v>
      </c>
      <c r="G16" s="18"/>
      <c r="H16" s="18"/>
      <c r="I16" s="18"/>
      <c r="J16" s="18"/>
      <c r="K16" s="21" t="s">
        <v>46</v>
      </c>
      <c r="L16" s="21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98</v>
      </c>
      <c r="O19" s="0" t="s">
        <v>99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G4:I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2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8" activeCellId="0" sqref="O18"/>
    </sheetView>
  </sheetViews>
  <sheetFormatPr defaultColWidth="12.70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46</v>
      </c>
      <c r="D7" s="3" t="s">
        <v>47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49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opus_id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50</v>
      </c>
      <c r="D8" s="3" t="s">
        <v>51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52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time_id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19</v>
      </c>
      <c r="D9" s="3" t="s">
        <v>20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10</v>
      </c>
      <c r="M9" s="6" t="s">
        <v>24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user_id VARCHAR(10) NOT NULL ,</v>
      </c>
    </row>
    <row r="10" customFormat="false" ht="13.8" hidden="false" customHeight="false" outlineLevel="0" collapsed="false">
      <c r="B10" s="3" t="n">
        <f aca="false">ROW()-3</f>
        <v>7</v>
      </c>
      <c r="C10" s="8" t="s">
        <v>29</v>
      </c>
      <c r="D10" s="8" t="s">
        <v>30</v>
      </c>
      <c r="E10" s="3" t="s">
        <v>31</v>
      </c>
      <c r="F10" s="8" t="s">
        <v>22</v>
      </c>
      <c r="G10" s="15" t="s">
        <v>22</v>
      </c>
      <c r="H10" s="15"/>
      <c r="I10" s="15"/>
      <c r="J10" s="8"/>
      <c r="K10" s="8" t="n">
        <v>0</v>
      </c>
      <c r="L10" s="8"/>
      <c r="M10" s="8"/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version SMALLINT UNSIGNED NOT NULL DEFAULT 0 ,</v>
      </c>
    </row>
    <row r="12" customFormat="false" ht="12.8" hidden="false" customHeight="false" outlineLevel="0" collapsed="false">
      <c r="C12" s="0" t="s">
        <v>94</v>
      </c>
    </row>
    <row r="13" customFormat="false" ht="13.8" hidden="false" customHeight="false" outlineLevel="0" collapsed="false">
      <c r="C13" s="3" t="s">
        <v>10</v>
      </c>
      <c r="D13" s="3" t="s">
        <v>11</v>
      </c>
    </row>
    <row r="14" customFormat="false" ht="13.8" hidden="false" customHeight="false" outlineLevel="0" collapsed="false">
      <c r="C14" s="8" t="s">
        <v>53</v>
      </c>
      <c r="D14" s="8" t="s">
        <v>54</v>
      </c>
      <c r="O14" s="0" t="str">
        <f aca="false">"PRIMARY KEY("&amp;D14&amp;")"</f>
        <v>PRIMARY KEY(group_id)</v>
      </c>
    </row>
    <row r="16" customFormat="false" ht="12.8" hidden="false" customHeight="false" outlineLevel="0" collapsed="false">
      <c r="C16" s="0" t="s">
        <v>95</v>
      </c>
    </row>
    <row r="17" customFormat="false" ht="13.8" hidden="false" customHeight="false" outlineLevel="0" collapsed="false">
      <c r="C17" s="8" t="s">
        <v>10</v>
      </c>
      <c r="D17" s="8" t="s">
        <v>11</v>
      </c>
      <c r="E17" s="16" t="s">
        <v>96</v>
      </c>
      <c r="F17" s="17" t="s">
        <v>97</v>
      </c>
      <c r="G17" s="17"/>
      <c r="H17" s="17"/>
      <c r="I17" s="17"/>
      <c r="J17" s="17"/>
      <c r="K17" s="18" t="s">
        <v>10</v>
      </c>
      <c r="L17" s="18"/>
      <c r="M17" s="8" t="s">
        <v>11</v>
      </c>
    </row>
    <row r="18" customFormat="false" ht="13.8" hidden="false" customHeight="false" outlineLevel="0" collapsed="false">
      <c r="C18" s="3" t="s">
        <v>46</v>
      </c>
      <c r="D18" s="3" t="s">
        <v>47</v>
      </c>
      <c r="E18" s="8" t="s">
        <v>86</v>
      </c>
      <c r="F18" s="18" t="s">
        <v>87</v>
      </c>
      <c r="G18" s="18"/>
      <c r="H18" s="18"/>
      <c r="I18" s="18"/>
      <c r="J18" s="18"/>
      <c r="K18" s="21" t="s">
        <v>46</v>
      </c>
      <c r="L18" s="21"/>
      <c r="M18" s="3" t="s">
        <v>47</v>
      </c>
      <c r="O18" s="0" t="str">
        <f aca="false">IF(C18 = "","",",FOREIGN KEY("&amp;D18&amp;") REFERENCES "&amp;F18&amp;"("&amp;M18&amp;")")</f>
        <v>,FOREIGN KEY(opus_id) REFERENCES opus(opus_id)</v>
      </c>
    </row>
    <row r="19" customFormat="false" ht="13.8" hidden="false" customHeight="false" outlineLevel="0" collapsed="false">
      <c r="C19" s="8" t="s">
        <v>50</v>
      </c>
      <c r="D19" s="8" t="s">
        <v>51</v>
      </c>
      <c r="E19" s="8" t="s">
        <v>56</v>
      </c>
      <c r="F19" s="18" t="s">
        <v>57</v>
      </c>
      <c r="G19" s="18"/>
      <c r="H19" s="18"/>
      <c r="I19" s="18"/>
      <c r="J19" s="18"/>
      <c r="K19" s="18" t="s">
        <v>50</v>
      </c>
      <c r="L19" s="18"/>
      <c r="M19" s="8" t="s">
        <v>51</v>
      </c>
      <c r="O19" s="0" t="str">
        <f aca="false">IF(C19 = "","",",FOREIGN KEY("&amp;D19&amp;") REFERENCES "&amp;F19&amp;"("&amp;M19&amp;")")</f>
        <v>,FOREIGN KEY(time_id) REFERENCES time_mst(time_id)</v>
      </c>
    </row>
    <row r="20" customFormat="false" ht="13.8" hidden="false" customHeight="false" outlineLevel="0" collapsed="false">
      <c r="C20" s="8" t="s">
        <v>19</v>
      </c>
      <c r="D20" s="8" t="s">
        <v>20</v>
      </c>
      <c r="E20" s="8" t="s">
        <v>6</v>
      </c>
      <c r="F20" s="18" t="s">
        <v>7</v>
      </c>
      <c r="G20" s="18"/>
      <c r="H20" s="18"/>
      <c r="I20" s="18"/>
      <c r="J20" s="18"/>
      <c r="K20" s="18" t="s">
        <v>19</v>
      </c>
      <c r="L20" s="18"/>
      <c r="M20" s="8" t="s">
        <v>20</v>
      </c>
      <c r="O20" s="0" t="str">
        <f aca="false">IF(C20 = "","",",FOREIGN KEY("&amp;D20&amp;") REFERENCES "&amp;F20&amp;"("&amp;M20&amp;")")</f>
        <v>,FOREIGN KEY(user_id) REFERENCES cor_user(user_id)</v>
      </c>
    </row>
    <row r="22" customFormat="false" ht="12.8" hidden="false" customHeight="false" outlineLevel="0" collapsed="false">
      <c r="B22" s="19" t="s">
        <v>98</v>
      </c>
      <c r="O22" s="0" t="s">
        <v>99</v>
      </c>
    </row>
  </sheetData>
  <mergeCells count="8">
    <mergeCell ref="F17:J17"/>
    <mergeCell ref="K17:L17"/>
    <mergeCell ref="F18:J18"/>
    <mergeCell ref="K18:L18"/>
    <mergeCell ref="F19:J19"/>
    <mergeCell ref="K19:L19"/>
    <mergeCell ref="F20:J20"/>
    <mergeCell ref="K20:L20"/>
  </mergeCells>
  <dataValidations count="2">
    <dataValidation allowBlank="true" errorStyle="stop" operator="equal" showDropDown="false" showErrorMessage="true" showInputMessage="false" sqref="E4:E10" type="list">
      <formula1>マスタ!$B$3:$B$8</formula1>
      <formula2>0</formula2>
    </dataValidation>
    <dataValidation allowBlank="true" errorStyle="stop" operator="equal" showDropDown="false" showErrorMessage="true" showInputMessage="false" sqref="G4:I10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" activeCellId="0" sqref="O1"/>
    </sheetView>
  </sheetViews>
  <sheetFormatPr defaultColWidth="12.70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33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36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37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39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42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44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36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95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96</v>
      </c>
      <c r="F19" s="17" t="s">
        <v>97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86</v>
      </c>
      <c r="F20" s="18" t="s">
        <v>87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98</v>
      </c>
      <c r="O25" s="0" t="s">
        <v>99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O1" activeCellId="0" sqref="O1"/>
    </sheetView>
  </sheetViews>
  <sheetFormatPr defaultColWidth="12.70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4" t="s">
        <v>92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69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36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37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37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95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96</v>
      </c>
      <c r="F19" s="17" t="s">
        <v>97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1" t="s">
        <v>67</v>
      </c>
      <c r="L20" s="21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36</v>
      </c>
      <c r="E21" s="8" t="s">
        <v>32</v>
      </c>
      <c r="F21" s="18" t="s">
        <v>33</v>
      </c>
      <c r="G21" s="18"/>
      <c r="H21" s="18"/>
      <c r="I21" s="18"/>
      <c r="J21" s="18"/>
      <c r="K21" s="22" t="s">
        <v>35</v>
      </c>
      <c r="L21" s="22"/>
      <c r="M21" s="3" t="s">
        <v>36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33</v>
      </c>
      <c r="G22" s="18"/>
      <c r="H22" s="18"/>
      <c r="I22" s="18"/>
      <c r="J22" s="18"/>
      <c r="K22" s="21" t="s">
        <v>72</v>
      </c>
      <c r="L22" s="21"/>
      <c r="M22" s="3" t="s">
        <v>36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86</v>
      </c>
      <c r="F23" s="18" t="s">
        <v>87</v>
      </c>
      <c r="G23" s="18"/>
      <c r="H23" s="18"/>
      <c r="I23" s="18"/>
      <c r="J23" s="18"/>
      <c r="K23" s="21" t="s">
        <v>46</v>
      </c>
      <c r="L23" s="21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1" t="s">
        <v>50</v>
      </c>
      <c r="L24" s="21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1" t="s">
        <v>19</v>
      </c>
      <c r="L25" s="21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98</v>
      </c>
      <c r="O27" s="0" t="s">
        <v>99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2.703125" defaultRowHeight="12.8" zeroHeight="false" outlineLevelRow="0" outlineLevelCol="0"/>
  <sheetData>
    <row r="2" customFormat="false" ht="12.8" hidden="false" customHeight="false" outlineLevel="0" collapsed="false">
      <c r="B2" s="0" t="s">
        <v>100</v>
      </c>
    </row>
    <row r="3" customFormat="false" ht="12.8" hidden="false" customHeight="false" outlineLevel="0" collapsed="false">
      <c r="B3" s="0" t="s">
        <v>101</v>
      </c>
      <c r="C3" s="0" t="s">
        <v>102</v>
      </c>
    </row>
    <row r="4" customFormat="false" ht="12.8" hidden="false" customHeight="false" outlineLevel="0" collapsed="false">
      <c r="B4" s="0" t="s">
        <v>31</v>
      </c>
      <c r="C4" s="0" t="s">
        <v>103</v>
      </c>
    </row>
    <row r="5" customFormat="false" ht="12.8" hidden="false" customHeight="false" outlineLevel="0" collapsed="false">
      <c r="B5" s="0" t="s">
        <v>104</v>
      </c>
      <c r="C5" s="0" t="s">
        <v>105</v>
      </c>
    </row>
    <row r="6" customFormat="false" ht="12.8" hidden="false" customHeight="false" outlineLevel="0" collapsed="false">
      <c r="B6" s="0" t="s">
        <v>106</v>
      </c>
      <c r="C6" s="0" t="s">
        <v>107</v>
      </c>
    </row>
    <row r="7" customFormat="false" ht="12.8" hidden="false" customHeight="false" outlineLevel="0" collapsed="false">
      <c r="B7" s="23" t="s">
        <v>108</v>
      </c>
      <c r="C7" s="0" t="s">
        <v>109</v>
      </c>
    </row>
    <row r="8" customFormat="false" ht="12.8" hidden="false" customHeight="false" outlineLevel="0" collapsed="false">
      <c r="B8" s="0" t="s">
        <v>23</v>
      </c>
      <c r="C8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2021-07-23T20:54:35Z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