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テーブル定義書" sheetId="1" state="visible" r:id="rId2"/>
    <sheet name="cor_user" sheetId="2" state="visible" r:id="rId3"/>
    <sheet name="opus" sheetId="3" state="visible" r:id="rId4"/>
    <sheet name="rel_mst" sheetId="4" state="visible" r:id="rId5"/>
    <sheet name="time_mst" sheetId="5" state="visible" r:id="rId6"/>
    <sheet name="group_mst" sheetId="6" state="visible" r:id="rId7"/>
    <sheet name="acter" sheetId="7" state="visible" r:id="rId8"/>
    <sheet name="rel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<sst xmlns="http://schemas.openxmlformats.org/spreadsheetml/2006/main" count="936" uniqueCount="133">
  <si>
    <t xml:space="preserve">DB名</t>
  </si>
  <si>
    <t xml:space="preserve">dkgraph_correlation</t>
  </si>
  <si>
    <t xml:space="preserve">ユーザ名</t>
  </si>
  <si>
    <t xml:space="preserve">dkgraph_exit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</si>
  <si>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</si>
  <si>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</si>
  <si>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</si>
  <si>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</si>
  <si>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</si>
  <si>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</si>
  <si>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</si>
  <si>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</si>
  <si>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</si>
  <si>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</si>
  <si>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</si>
  <si>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</si>
  <si>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</si>
  <si>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</si>
  <si>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</si>
  <si>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</si>
  <si>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</si>
  <si>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</si>
  <si>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</si>
  <si>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</si>
  <si>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</si>
  <si>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</si>
  <si>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</si>
  <si>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</si>
  <si>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</si>
  <si>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</si>
  <si>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</si>
  <si>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</si>
  <si>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</si>
  <si>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actor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</si>
  <si>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</si>
  <si>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</si>
  <si>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actor_id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</si>
  <si>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:actor001~actor999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</si>
  <si>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</si>
  <si>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actor_name</t>
  </si>
  <si>
    <t xml:space="preserve">半角英数字のみ</t>
  </si>
  <si>
    <t xml:space="preserve">説明</t>
  </si>
  <si>
    <t xml:space="preserve">actor_info</t>
  </si>
  <si>
    <t xml:space="preserve">画像</t>
  </si>
  <si>
    <t xml:space="preserve">actor_img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</si>
  <si>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</si>
  <si>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</si>
  <si>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</si>
  <si>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</si>
  <si>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</si>
  <si>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</si>
  <si>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</si>
  <si>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</si>
  <si>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</si>
  <si>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</si>
  <si>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</si>
  <si>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</si>
  <si>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</si>
  <si>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</si>
  <si>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</si>
  <si>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</si>
  <si>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</si>
  <si>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</si>
  <si>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</si>
  <si>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</si>
  <si>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</si>
  <si>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</si>
  <si>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</si>
  <si>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</si>
  <si>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</si>
  <si>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</si>
  <si>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</si>
  <si>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</si>
  <si>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</si>
  <si>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</si>
  <si>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</si>
  <si>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</si>
  <si>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</si>
  <si>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</si>
  <si>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</si>
  <si>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</si>
  <si>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</si>
  <si>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</si>
  <si>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</si>
  <si>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</si>
  <si>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</si>
  <si>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色</t>
  </si>
  <si>
    <t xml:space="preserve">group_color</t>
  </si>
  <si>
    <t xml:space="preserve">半角英数字</t>
  </si>
  <si>
    <t xml:space="preserve">作品マスタ</t>
  </si>
  <si>
    <t xml:space="preserve">opus</t>
  </si>
  <si>
    <t xml:space="preserve">作品名</t>
  </si>
  <si>
    <t xml:space="preserve">opus_name</t>
  </si>
  <si>
    <t xml:space="preserve">投稿フラグ</t>
  </si>
  <si>
    <t xml:space="preserve">opus_flg</t>
  </si>
  <si>
    <t xml:space="preserve">TINYINT</t>
  </si>
  <si>
    <t xml:space="preserve">0：未投稿、1：投稿中</t>
  </si>
  <si>
    <t xml:space="preserve">汎用マスタ</t>
  </si>
  <si>
    <t xml:space="preserve">common_mst</t>
  </si>
  <si>
    <t xml:space="preserve">汎用ID</t>
  </si>
  <si>
    <t xml:space="preserve">common_id</t>
  </si>
  <si>
    <t xml:space="preserve">MEDIUMINT</t>
  </si>
  <si>
    <t xml:space="preserve">AUTO_INCREMENT</t>
  </si>
  <si>
    <t xml:space="preserve">キー</t>
  </si>
  <si>
    <t xml:space="preserve">common_key</t>
  </si>
  <si>
    <t xml:space="preserve">値</t>
  </si>
  <si>
    <t xml:space="preserve">common_value</t>
  </si>
  <si>
    <t xml:space="preserve">common_info</t>
  </si>
  <si>
    <t xml:space="preserve">符号なし</t>
  </si>
  <si>
    <t xml:space="preserve">0埋め</t>
  </si>
  <si>
    <t xml:space="preserve">UNIQUE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</si>
  <si>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</si>
  <si>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</si>
  <si>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</si>
  <si>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</si>
  <si>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</si>
  <si>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</si>
  <si>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</si>
  <si>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</t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</si>
  <si>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</si>
  <si>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</si>
  <si>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acter_name</t>
  </si>
  <si>
    <t xml:space="preserve">acter_info</t>
  </si>
  <si>
    <t xml:space="preserve">acter_img</t>
  </si>
  <si>
    <t xml:space="preserve">型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</si>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</sst>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57" activeCellId="0" sqref="K57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3.8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3.8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15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3.8" hidden="false" customHeight="false" outlineLevel="0" collapsed="false">
      <c r="A57" s="2"/>
      <c r="B57" s="8" t="n">
        <f aca="false">B56+1</f>
        <v>4</v>
      </c>
      <c r="C57" s="8" t="s">
        <v>86</v>
      </c>
      <c r="D57" s="8" t="s">
        <v>87</v>
      </c>
      <c r="E57" s="8"/>
      <c r="F57" s="3" t="s">
        <v>22</v>
      </c>
      <c r="G57" s="3" t="s">
        <v>23</v>
      </c>
      <c r="H57" s="8"/>
      <c r="I57" s="8" t="n">
        <v>100</v>
      </c>
      <c r="J57" s="8"/>
      <c r="K57" s="5" t="s">
        <v>88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15" hidden="false" customHeight="false" outlineLevel="0" collapsed="false">
      <c r="A58" s="2"/>
      <c r="B58" s="8" t="n">
        <f aca="false">B57+1</f>
        <v>5</v>
      </c>
      <c r="C58" s="3" t="s">
        <v>46</v>
      </c>
      <c r="D58" s="3" t="s">
        <v>47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49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15" hidden="false" customHeight="false" outlineLevel="0" collapsed="false">
      <c r="A59" s="2"/>
      <c r="B59" s="8" t="n">
        <f aca="false">B58+1</f>
        <v>6</v>
      </c>
      <c r="C59" s="3" t="s">
        <v>50</v>
      </c>
      <c r="D59" s="3" t="s">
        <v>51</v>
      </c>
      <c r="E59" s="3" t="s">
        <v>48</v>
      </c>
      <c r="F59" s="3" t="s">
        <v>22</v>
      </c>
      <c r="G59" s="3" t="s">
        <v>23</v>
      </c>
      <c r="H59" s="3"/>
      <c r="I59" s="3" t="n">
        <v>8</v>
      </c>
      <c r="J59" s="3"/>
      <c r="K59" s="6" t="s">
        <v>52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4.15" hidden="false" customHeight="false" outlineLevel="0" collapsed="false">
      <c r="A60" s="2"/>
      <c r="B60" s="8" t="n">
        <f aca="false">B59+1</f>
        <v>7</v>
      </c>
      <c r="C60" s="3" t="s">
        <v>19</v>
      </c>
      <c r="D60" s="3" t="s">
        <v>20</v>
      </c>
      <c r="E60" s="3" t="s">
        <v>48</v>
      </c>
      <c r="F60" s="3" t="s">
        <v>22</v>
      </c>
      <c r="G60" s="3" t="s">
        <v>23</v>
      </c>
      <c r="H60" s="3"/>
      <c r="I60" s="3" t="n">
        <v>10</v>
      </c>
      <c r="J60" s="3"/>
      <c r="K60" s="6" t="s">
        <v>24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8" t="n">
        <f aca="false">B60+1</f>
        <v>8</v>
      </c>
      <c r="C61" s="8" t="s">
        <v>29</v>
      </c>
      <c r="D61" s="8" t="s">
        <v>30</v>
      </c>
      <c r="E61" s="8"/>
      <c r="F61" s="8" t="s">
        <v>22</v>
      </c>
      <c r="G61" s="3" t="s">
        <v>31</v>
      </c>
      <c r="H61" s="8" t="n">
        <v>0</v>
      </c>
      <c r="I61" s="8"/>
      <c r="J61" s="8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3.8" hidden="false" customHeight="false" outlineLevel="0" collapsed="false">
      <c r="A63" s="2"/>
      <c r="B63" s="2"/>
      <c r="C63" s="2" t="s">
        <v>89</v>
      </c>
      <c r="D63" s="2" t="s">
        <v>90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s">
        <v>9</v>
      </c>
      <c r="C64" s="3" t="s">
        <v>10</v>
      </c>
      <c r="D64" s="3" t="s">
        <v>11</v>
      </c>
      <c r="E64" s="3" t="s">
        <v>12</v>
      </c>
      <c r="F64" s="4" t="s">
        <v>13</v>
      </c>
      <c r="G64" s="5" t="s">
        <v>14</v>
      </c>
      <c r="H64" s="3" t="s">
        <v>15</v>
      </c>
      <c r="I64" s="3" t="s">
        <v>16</v>
      </c>
      <c r="J64" s="3" t="s">
        <v>17</v>
      </c>
      <c r="K64" s="3" t="s">
        <v>18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v>1</v>
      </c>
      <c r="C65" s="3" t="s">
        <v>46</v>
      </c>
      <c r="D65" s="3" t="s">
        <v>47</v>
      </c>
      <c r="E65" s="3" t="s">
        <v>21</v>
      </c>
      <c r="F65" s="3" t="s">
        <v>22</v>
      </c>
      <c r="G65" s="3" t="s">
        <v>23</v>
      </c>
      <c r="H65" s="3"/>
      <c r="I65" s="3" t="n">
        <v>8</v>
      </c>
      <c r="J65" s="3"/>
      <c r="K65" s="6" t="s">
        <v>49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15" hidden="false" customHeight="false" outlineLevel="0" collapsed="false">
      <c r="A66" s="2"/>
      <c r="B66" s="3" t="n">
        <f aca="false">B65+1</f>
        <v>2</v>
      </c>
      <c r="C66" s="3" t="s">
        <v>91</v>
      </c>
      <c r="D66" s="3" t="s">
        <v>92</v>
      </c>
      <c r="E66" s="3"/>
      <c r="F66" s="3" t="s">
        <v>22</v>
      </c>
      <c r="G66" s="3" t="s">
        <v>23</v>
      </c>
      <c r="H66" s="3"/>
      <c r="I66" s="3" t="n">
        <v>100</v>
      </c>
      <c r="J66" s="3"/>
      <c r="K66" s="5" t="s">
        <v>26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3</v>
      </c>
      <c r="C67" s="3" t="s">
        <v>93</v>
      </c>
      <c r="D67" s="3" t="s">
        <v>94</v>
      </c>
      <c r="E67" s="3"/>
      <c r="F67" s="3" t="s">
        <v>22</v>
      </c>
      <c r="G67" s="3" t="s">
        <v>95</v>
      </c>
      <c r="H67" s="3" t="n">
        <v>0</v>
      </c>
      <c r="I67" s="3"/>
      <c r="J67" s="3"/>
      <c r="K67" s="5" t="s">
        <v>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4.15" hidden="false" customHeight="false" outlineLevel="0" collapsed="false">
      <c r="A68" s="2"/>
      <c r="B68" s="3" t="n">
        <f aca="false">B67+1</f>
        <v>4</v>
      </c>
      <c r="C68" s="3" t="s">
        <v>19</v>
      </c>
      <c r="D68" s="3" t="s">
        <v>20</v>
      </c>
      <c r="E68" s="3" t="s">
        <v>48</v>
      </c>
      <c r="F68" s="3" t="s">
        <v>22</v>
      </c>
      <c r="G68" s="3" t="s">
        <v>23</v>
      </c>
      <c r="H68" s="3"/>
      <c r="I68" s="3" t="n">
        <v>10</v>
      </c>
      <c r="J68" s="3"/>
      <c r="K68" s="6" t="s">
        <v>24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3" t="n">
        <f aca="false">B68+1</f>
        <v>5</v>
      </c>
      <c r="C69" s="3" t="s">
        <v>29</v>
      </c>
      <c r="D69" s="3" t="s">
        <v>30</v>
      </c>
      <c r="E69" s="3"/>
      <c r="F69" s="3" t="s">
        <v>22</v>
      </c>
      <c r="G69" s="3" t="s">
        <v>31</v>
      </c>
      <c r="H69" s="3" t="n">
        <v>0</v>
      </c>
      <c r="I69" s="3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3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2"/>
      <c r="C71" s="2" t="s">
        <v>97</v>
      </c>
      <c r="D71" s="2" t="s">
        <v>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3.8" hidden="false" customHeight="false" outlineLevel="0" collapsed="false">
      <c r="A72" s="2"/>
      <c r="B72" s="3" t="s">
        <v>9</v>
      </c>
      <c r="C72" s="3" t="s">
        <v>10</v>
      </c>
      <c r="D72" s="3" t="s">
        <v>11</v>
      </c>
      <c r="E72" s="3" t="s">
        <v>12</v>
      </c>
      <c r="F72" s="4" t="s">
        <v>13</v>
      </c>
      <c r="G72" s="5" t="s">
        <v>14</v>
      </c>
      <c r="H72" s="3" t="s">
        <v>15</v>
      </c>
      <c r="I72" s="3" t="s">
        <v>16</v>
      </c>
      <c r="J72" s="3" t="s">
        <v>17</v>
      </c>
      <c r="K72" s="3" t="s">
        <v>18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3.8" hidden="false" customHeight="false" outlineLevel="0" collapsed="false">
      <c r="A73" s="2"/>
      <c r="B73" s="3" t="n">
        <v>1</v>
      </c>
      <c r="C73" s="3" t="s">
        <v>99</v>
      </c>
      <c r="D73" s="3" t="s">
        <v>100</v>
      </c>
      <c r="E73" s="3" t="s">
        <v>21</v>
      </c>
      <c r="F73" s="3" t="s">
        <v>22</v>
      </c>
      <c r="G73" s="3" t="s">
        <v>101</v>
      </c>
      <c r="H73" s="3" t="n">
        <v>0</v>
      </c>
      <c r="I73" s="3"/>
      <c r="J73" s="3" t="s">
        <v>102</v>
      </c>
      <c r="K73" s="6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3" t="n">
        <f aca="false">B73+1</f>
        <v>2</v>
      </c>
      <c r="C74" s="3" t="s">
        <v>103</v>
      </c>
      <c r="D74" s="3" t="s">
        <v>104</v>
      </c>
      <c r="E74" s="3"/>
      <c r="F74" s="3" t="s">
        <v>22</v>
      </c>
      <c r="G74" s="3" t="s">
        <v>23</v>
      </c>
      <c r="H74" s="3"/>
      <c r="I74" s="8" t="n">
        <v>1200</v>
      </c>
      <c r="J74" s="3"/>
      <c r="K74" s="5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3" t="n">
        <f aca="false">B74+1</f>
        <v>3</v>
      </c>
      <c r="C75" s="3" t="s">
        <v>105</v>
      </c>
      <c r="D75" s="3" t="s">
        <v>106</v>
      </c>
      <c r="E75" s="3"/>
      <c r="F75" s="3" t="s">
        <v>22</v>
      </c>
      <c r="G75" s="3" t="s">
        <v>23</v>
      </c>
      <c r="H75" s="3"/>
      <c r="I75" s="8" t="n">
        <v>1200</v>
      </c>
      <c r="J75" s="3"/>
      <c r="K75" s="6"/>
      <c r="L75" s="2"/>
      <c r="M75" s="2"/>
      <c r="N75" s="2"/>
      <c r="O75" s="2"/>
      <c r="P75" s="2"/>
      <c r="Q75" s="2"/>
    </row>
    <row r="76" customFormat="false" ht="13.8" hidden="false" customHeight="false" outlineLevel="0" collapsed="false">
      <c r="A76" s="2"/>
      <c r="B76" s="8" t="n">
        <f aca="false">B75+1</f>
        <v>4</v>
      </c>
      <c r="C76" s="8" t="s">
        <v>84</v>
      </c>
      <c r="D76" s="8" t="s">
        <v>107</v>
      </c>
      <c r="E76" s="8"/>
      <c r="F76" s="8"/>
      <c r="G76" s="3" t="s">
        <v>23</v>
      </c>
      <c r="H76" s="8"/>
      <c r="I76" s="8" t="n">
        <v>1200</v>
      </c>
      <c r="J76" s="8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4"/>
      <c r="I81" s="14"/>
      <c r="J81" s="14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3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4"/>
      <c r="I89" s="14"/>
      <c r="J89" s="14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3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4"/>
      <c r="I97" s="14"/>
      <c r="J97" s="14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3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4"/>
      <c r="I106" s="14"/>
      <c r="J106" s="14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3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4"/>
      <c r="I117" s="14"/>
      <c r="J117" s="14"/>
      <c r="K117" s="1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3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4"/>
      <c r="I125" s="14"/>
      <c r="J125" s="14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3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4"/>
      <c r="I133" s="14"/>
      <c r="J133" s="14"/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3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4"/>
      <c r="I142" s="14"/>
      <c r="J142" s="14"/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1 G65:G69 G73:G76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H26" activeCellId="0" sqref="H26"/>
    </sheetView>
  </sheetViews>
  <sheetFormatPr defaultColWidth="12.5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88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111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112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113</v>
      </c>
      <c r="F14" s="17" t="s">
        <v>114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115</v>
      </c>
      <c r="O17" s="0" t="s">
        <v>116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8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P6" activeCellId="0" sqref="P6"/>
    </sheetView>
  </sheetViews>
  <sheetFormatPr defaultColWidth="12.5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作品マスタ */</v>
      </c>
    </row>
    <row r="2" customFormat="false" ht="13.8" hidden="false" customHeight="false" outlineLevel="0" collapsed="false">
      <c r="B2" s="2"/>
      <c r="C2" s="2" t="s">
        <v>89</v>
      </c>
      <c r="D2" s="2" t="s">
        <v>90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opus;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opus(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49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opus_id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91</v>
      </c>
      <c r="D5" s="3" t="s">
        <v>92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opus_name VARCHAR(100) NOT NULL ,</v>
      </c>
    </row>
    <row r="6" customFormat="false" ht="13.8" hidden="false" customHeight="false" outlineLevel="0" collapsed="false">
      <c r="B6" s="3" t="n">
        <f aca="false">B5+1</f>
        <v>3</v>
      </c>
      <c r="C6" s="3" t="s">
        <v>93</v>
      </c>
      <c r="D6" s="3" t="s">
        <v>94</v>
      </c>
      <c r="E6" s="3" t="s">
        <v>95</v>
      </c>
      <c r="F6" s="3" t="s">
        <v>22</v>
      </c>
      <c r="G6" s="15"/>
      <c r="H6" s="15"/>
      <c r="I6" s="15"/>
      <c r="J6" s="3"/>
      <c r="K6" s="3" t="n">
        <v>0</v>
      </c>
      <c r="L6" s="3"/>
      <c r="M6" s="5" t="s">
        <v>96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opus_flg TINYINT NOT NULL DEFAULT 0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46</v>
      </c>
      <c r="D12" s="3" t="s">
        <v>47</v>
      </c>
      <c r="O12" s="0" t="str">
        <f aca="false">"PRIMARY KEY("&amp;D12&amp;")"</f>
        <v>PRIMARY KEY(opus_id)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19</v>
      </c>
      <c r="D16" s="3" t="s">
        <v>20</v>
      </c>
      <c r="E16" s="8" t="s">
        <v>6</v>
      </c>
      <c r="F16" s="18" t="s">
        <v>7</v>
      </c>
      <c r="G16" s="18"/>
      <c r="H16" s="18"/>
      <c r="I16" s="18"/>
      <c r="J16" s="18"/>
      <c r="K16" s="20" t="s">
        <v>19</v>
      </c>
      <c r="L16" s="20"/>
      <c r="M16" s="3" t="s">
        <v>20</v>
      </c>
      <c r="O16" s="0" t="str">
        <f aca="false">IF(C16 = "","",",FOREIGN KEY("&amp;D16&amp;") REFERENCES "&amp;F16&amp;"("&amp;M16&amp;")")</f>
        <v>,FOREIGN KEY(user_id) REFERENCES cor_user(user_id)</v>
      </c>
    </row>
    <row r="18" customFormat="false" ht="12.8" hidden="false" customHeight="false" outlineLevel="0" collapsed="false">
      <c r="B18" s="19" t="s">
        <v>115</v>
      </c>
      <c r="O18" s="0" t="s">
        <v>116</v>
      </c>
    </row>
  </sheetData>
  <mergeCells count="4">
    <mergeCell ref="F15:J15"/>
    <mergeCell ref="K15:L15"/>
    <mergeCell ref="F16:J16"/>
    <mergeCell ref="K16:L16"/>
  </mergeCells>
  <dataValidations count="3">
    <dataValidation allowBlank="true" errorStyle="stop" operator="equal" showDropDown="false" showErrorMessage="true" showInputMessage="false" sqref="E4:E5 E7:E8" type="list">
      <formula1>マスタ!$B$3:$B$8</formula1>
      <formula2>0</formula2>
    </dataValidation>
    <dataValidation allowBlank="true" errorStyle="stop" operator="equal" showDropDown="false" showErrorMessage="true" showInputMessage="false" sqref="G4:I8" type="list">
      <formula1>"〇"</formula1>
      <formula2>0</formula2>
    </dataValidation>
    <dataValidation allowBlank="true" errorStyle="stop" operator="equal" showDropDown="false" showErrorMessage="true" showInputMessage="false" sqref="E6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5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117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1" t="s">
        <v>46</v>
      </c>
      <c r="L16" s="21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5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1" t="s">
        <v>46</v>
      </c>
      <c r="L16" s="21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G4:I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3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O6" activeCellId="0" sqref="O6"/>
    </sheetView>
  </sheetViews>
  <sheetFormatPr defaultColWidth="12.5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3.8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3.8" hidden="false" customHeight="false" outlineLevel="0" collapsed="false">
      <c r="B7" s="8" t="n">
        <f aca="false">B6+1</f>
        <v>4</v>
      </c>
      <c r="C7" s="8" t="s">
        <v>86</v>
      </c>
      <c r="D7" s="8" t="s">
        <v>87</v>
      </c>
      <c r="E7" s="3" t="s">
        <v>23</v>
      </c>
      <c r="F7" s="3" t="s">
        <v>22</v>
      </c>
      <c r="G7" s="15"/>
      <c r="H7" s="15"/>
      <c r="I7" s="15"/>
      <c r="J7" s="8"/>
      <c r="K7" s="8"/>
      <c r="L7" s="8" t="n">
        <v>100</v>
      </c>
      <c r="M7" s="5" t="s">
        <v>88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group_color VARCHAR(100)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46</v>
      </c>
      <c r="D8" s="3" t="s">
        <v>47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50</v>
      </c>
      <c r="D9" s="3" t="s">
        <v>51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19</v>
      </c>
      <c r="D10" s="3" t="s">
        <v>20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3"/>
      <c r="L10" s="3" t="n">
        <v>10</v>
      </c>
      <c r="M10" s="6" t="s">
        <v>24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user_id VARCHAR(10) NOT NULL ,</v>
      </c>
    </row>
    <row r="11" customFormat="false" ht="13.8" hidden="false" customHeight="false" outlineLevel="0" collapsed="false">
      <c r="B11" s="3" t="n">
        <f aca="false">ROW()-3</f>
        <v>8</v>
      </c>
      <c r="C11" s="8" t="s">
        <v>29</v>
      </c>
      <c r="D11" s="8" t="s">
        <v>30</v>
      </c>
      <c r="E11" s="3" t="s">
        <v>31</v>
      </c>
      <c r="F11" s="8" t="s">
        <v>22</v>
      </c>
      <c r="G11" s="15" t="s">
        <v>22</v>
      </c>
      <c r="H11" s="15"/>
      <c r="I11" s="15"/>
      <c r="J11" s="8"/>
      <c r="K11" s="8" t="n">
        <v>0</v>
      </c>
      <c r="L11" s="8"/>
      <c r="M11" s="8"/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version SMALLINT UNSIGNED NOT NULL DEFAULT 0 ,</v>
      </c>
    </row>
    <row r="13" customFormat="false" ht="12.8" hidden="false" customHeight="false" outlineLevel="0" collapsed="false">
      <c r="C13" s="0" t="s">
        <v>111</v>
      </c>
    </row>
    <row r="14" customFormat="false" ht="13.8" hidden="false" customHeight="false" outlineLevel="0" collapsed="false">
      <c r="C14" s="3" t="s">
        <v>10</v>
      </c>
      <c r="D14" s="3" t="s">
        <v>11</v>
      </c>
    </row>
    <row r="15" customFormat="false" ht="13.8" hidden="false" customHeight="false" outlineLevel="0" collapsed="false">
      <c r="C15" s="8" t="s">
        <v>53</v>
      </c>
      <c r="D15" s="8" t="s">
        <v>54</v>
      </c>
      <c r="O15" s="0" t="str">
        <f aca="false">"PRIMARY KEY("&amp;D15&amp;")"</f>
        <v>PRIMARY KEY(group_id)</v>
      </c>
    </row>
    <row r="17" customFormat="false" ht="12.8" hidden="false" customHeight="false" outlineLevel="0" collapsed="false">
      <c r="C17" s="0" t="s">
        <v>112</v>
      </c>
    </row>
    <row r="18" customFormat="false" ht="13.8" hidden="false" customHeight="false" outlineLevel="0" collapsed="false">
      <c r="C18" s="8" t="s">
        <v>10</v>
      </c>
      <c r="D18" s="8" t="s">
        <v>11</v>
      </c>
      <c r="E18" s="16" t="s">
        <v>113</v>
      </c>
      <c r="F18" s="17" t="s">
        <v>114</v>
      </c>
      <c r="G18" s="17"/>
      <c r="H18" s="17"/>
      <c r="I18" s="17"/>
      <c r="J18" s="17"/>
      <c r="K18" s="18" t="s">
        <v>10</v>
      </c>
      <c r="L18" s="18"/>
      <c r="M18" s="8" t="s">
        <v>11</v>
      </c>
    </row>
    <row r="19" customFormat="false" ht="13.8" hidden="false" customHeight="false" outlineLevel="0" collapsed="false">
      <c r="C19" s="3" t="s">
        <v>46</v>
      </c>
      <c r="D19" s="3" t="s">
        <v>47</v>
      </c>
      <c r="E19" s="8" t="s">
        <v>89</v>
      </c>
      <c r="F19" s="18" t="s">
        <v>90</v>
      </c>
      <c r="G19" s="18"/>
      <c r="H19" s="18"/>
      <c r="I19" s="18"/>
      <c r="J19" s="18"/>
      <c r="K19" s="21" t="s">
        <v>46</v>
      </c>
      <c r="L19" s="21"/>
      <c r="M19" s="3" t="s">
        <v>47</v>
      </c>
      <c r="O19" s="0" t="str">
        <f aca="false">IF(C19 = "","",",FOREIGN KEY("&amp;D19&amp;") REFERENCES "&amp;F19&amp;"("&amp;M19&amp;")")</f>
        <v>,FOREIGN KEY(opus_id) REFERENCES opus(opus_id)</v>
      </c>
    </row>
    <row r="20" customFormat="false" ht="13.8" hidden="false" customHeight="false" outlineLevel="0" collapsed="false">
      <c r="C20" s="8" t="s">
        <v>50</v>
      </c>
      <c r="D20" s="8" t="s">
        <v>51</v>
      </c>
      <c r="E20" s="8" t="s">
        <v>56</v>
      </c>
      <c r="F20" s="18" t="s">
        <v>57</v>
      </c>
      <c r="G20" s="18"/>
      <c r="H20" s="18"/>
      <c r="I20" s="18"/>
      <c r="J20" s="18"/>
      <c r="K20" s="18" t="s">
        <v>50</v>
      </c>
      <c r="L20" s="18"/>
      <c r="M20" s="8" t="s">
        <v>51</v>
      </c>
      <c r="O20" s="0" t="str">
        <f aca="false">IF(C20 = "","",",FOREIGN KEY("&amp;D20&amp;") REFERENCES "&amp;F20&amp;"("&amp;M20&amp;")")</f>
        <v>,FOREIGN KEY(time_id) REFERENCES time_mst(time_id)</v>
      </c>
    </row>
    <row r="21" customFormat="false" ht="13.8" hidden="false" customHeight="false" outlineLevel="0" collapsed="false">
      <c r="C21" s="8" t="s">
        <v>19</v>
      </c>
      <c r="D21" s="8" t="s">
        <v>20</v>
      </c>
      <c r="E21" s="8" t="s">
        <v>6</v>
      </c>
      <c r="F21" s="18" t="s">
        <v>7</v>
      </c>
      <c r="G21" s="18"/>
      <c r="H21" s="18"/>
      <c r="I21" s="18"/>
      <c r="J21" s="18"/>
      <c r="K21" s="18" t="s">
        <v>19</v>
      </c>
      <c r="L21" s="18"/>
      <c r="M21" s="8" t="s">
        <v>20</v>
      </c>
      <c r="O21" s="0" t="str">
        <f aca="false">IF(C21 = "","",",FOREIGN KEY("&amp;D21&amp;") REFERENCES "&amp;F21&amp;"("&amp;M21&amp;")")</f>
        <v>,FOREIGN KEY(user_id) REFERENCES cor_user(user_id)</v>
      </c>
    </row>
    <row r="23" customFormat="false" ht="12.8" hidden="false" customHeight="false" outlineLevel="0" collapsed="false">
      <c r="B23" s="19" t="s">
        <v>115</v>
      </c>
      <c r="O23" s="0" t="s">
        <v>116</v>
      </c>
    </row>
  </sheetData>
  <mergeCells count="8">
    <mergeCell ref="F18:J18"/>
    <mergeCell ref="K18:L18"/>
    <mergeCell ref="F19:J19"/>
    <mergeCell ref="K19:L19"/>
    <mergeCell ref="F20:J20"/>
    <mergeCell ref="K20:L20"/>
    <mergeCell ref="F21:J21"/>
    <mergeCell ref="K21:L21"/>
  </mergeCells>
  <dataValidations count="3">
    <dataValidation allowBlank="true" errorStyle="stop" operator="equal" showDropDown="false" showErrorMessage="true" showInputMessage="false" sqref="E4:E6 E8:E11" type="list">
      <formula1>マスタ!$B$3:$B$8</formula1>
      <formula2>0</formula2>
    </dataValidation>
    <dataValidation allowBlank="true" errorStyle="stop" operator="equal" showDropDown="false" showErrorMessage="true" showInputMessage="false" sqref="G4:I11" type="list">
      <formula1>"〇"</formula1>
      <formula2>0</formula2>
    </dataValidation>
    <dataValidation allowBlank="true" errorStyle="stop" operator="equal" showDropDown="false" showErrorMessage="true" showInputMessage="false" sqref="E7" type="list">
      <formula1>マスタ!$B$3:$B$8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" activeCellId="0" sqref="O1"/>
    </sheetView>
  </sheetViews>
  <sheetFormatPr defaultColWidth="12.5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118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119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120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121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122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123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119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89</v>
      </c>
      <c r="F20" s="18" t="s">
        <v>90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115</v>
      </c>
      <c r="O25" s="0" t="s">
        <v>116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1" activeCellId="0" sqref="O1"/>
    </sheetView>
  </sheetViews>
  <sheetFormatPr defaultColWidth="12.53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117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119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120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120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1" t="s">
        <v>67</v>
      </c>
      <c r="L20" s="21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119</v>
      </c>
      <c r="E21" s="8" t="s">
        <v>32</v>
      </c>
      <c r="F21" s="18" t="s">
        <v>118</v>
      </c>
      <c r="G21" s="18"/>
      <c r="H21" s="18"/>
      <c r="I21" s="18"/>
      <c r="J21" s="18"/>
      <c r="K21" s="22" t="s">
        <v>35</v>
      </c>
      <c r="L21" s="22"/>
      <c r="M21" s="3" t="s">
        <v>119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118</v>
      </c>
      <c r="G22" s="18"/>
      <c r="H22" s="18"/>
      <c r="I22" s="18"/>
      <c r="J22" s="18"/>
      <c r="K22" s="21" t="s">
        <v>72</v>
      </c>
      <c r="L22" s="21"/>
      <c r="M22" s="3" t="s">
        <v>119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89</v>
      </c>
      <c r="F23" s="18" t="s">
        <v>90</v>
      </c>
      <c r="G23" s="18"/>
      <c r="H23" s="18"/>
      <c r="I23" s="18"/>
      <c r="J23" s="18"/>
      <c r="K23" s="21" t="s">
        <v>46</v>
      </c>
      <c r="L23" s="21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1" t="s">
        <v>50</v>
      </c>
      <c r="L24" s="21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1" t="s">
        <v>19</v>
      </c>
      <c r="L25" s="21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115</v>
      </c>
      <c r="O27" s="0" t="s">
        <v>116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4.47265625" defaultRowHeight="12.8" zeroHeight="false" outlineLevelRow="0" outlineLevelCol="0"/>
  <cols>
    <col collapsed="false" customWidth="true" hidden="false" outlineLevel="0" max="2" min="2" style="0" width="12.53"/>
    <col collapsed="false" customWidth="true" hidden="false" outlineLevel="0" max="3" min="3" style="0" width="118.73"/>
  </cols>
  <sheetData>
    <row r="2" customFormat="false" ht="12.8" hidden="false" customHeight="false" outlineLevel="0" collapsed="false">
      <c r="B2" s="0" t="s">
        <v>124</v>
      </c>
    </row>
    <row r="3" customFormat="false" ht="12.8" hidden="false" customHeight="false" outlineLevel="0" collapsed="false">
      <c r="B3" s="0" t="s">
        <v>95</v>
      </c>
      <c r="C3" s="0" t="s">
        <v>125</v>
      </c>
    </row>
    <row r="4" customFormat="false" ht="12.8" hidden="false" customHeight="false" outlineLevel="0" collapsed="false">
      <c r="B4" s="0" t="s">
        <v>31</v>
      </c>
      <c r="C4" s="0" t="s">
        <v>126</v>
      </c>
    </row>
    <row r="5" customFormat="false" ht="12.8" hidden="false" customHeight="false" outlineLevel="0" collapsed="false">
      <c r="B5" s="0" t="s">
        <v>101</v>
      </c>
      <c r="C5" s="0" t="s">
        <v>127</v>
      </c>
    </row>
    <row r="6" customFormat="false" ht="12.8" hidden="false" customHeight="false" outlineLevel="0" collapsed="false">
      <c r="B6" s="0" t="s">
        <v>128</v>
      </c>
      <c r="C6" s="0" t="s">
        <v>129</v>
      </c>
    </row>
    <row r="7" customFormat="false" ht="12.8" hidden="false" customHeight="false" outlineLevel="0" collapsed="false">
      <c r="B7" s="23" t="s">
        <v>130</v>
      </c>
      <c r="C7" s="0" t="s">
        <v>131</v>
      </c>
    </row>
    <row r="8" customFormat="false" ht="12.8" hidden="false" customHeight="false" outlineLevel="0" collapsed="false">
      <c r="B8" s="0" t="s">
        <v>23</v>
      </c>
      <c r="C8" s="0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2021-10-27T09:31:54Z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