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テーブル定義書" sheetId="1" state="visible" r:id="rId2"/>
    <sheet name="cor_user" sheetId="2" state="visible" r:id="rId3"/>
    <sheet name="opus" sheetId="3" state="visible" r:id="rId4"/>
    <sheet name="rel_mst" sheetId="4" state="visible" r:id="rId5"/>
    <sheet name="time_mst" sheetId="5" state="visible" r:id="rId6"/>
    <sheet name="group_mst" sheetId="6" state="visible" r:id="rId7"/>
    <sheet name="acter" sheetId="7" state="visible" r:id="rId8"/>
    <sheet name="rel" sheetId="8" state="visible" r:id="rId9"/>
    <sheet name="マスタ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<sst xmlns="http://schemas.openxmlformats.org/spreadsheetml/2006/main" count="926" uniqueCount="133">
  <si>
    <t xml:space="preserve">DB名</t>
  </si>
  <si>
    <t xml:space="preserve">dkgraph_correlation</t>
  </si>
  <si>
    <t xml:space="preserve">ユーザ名</t>
  </si>
  <si>
    <t xml:space="preserve">dkgraph_exit</t>
  </si>
  <si>
    <t xml:space="preserve">pass</t>
  </si>
  <si>
    <t xml:space="preserve">g20e38h41AAbf</t>
  </si>
  <si>
    <t xml:space="preserve">ユーザテーブル</t>
  </si>
  <si>
    <t xml:space="preserve">cor_user</t>
  </si>
  <si>
    <t xml:space="preserve">ユーザ情報を管理するテーブル</t>
  </si>
  <si>
    <t xml:space="preserve">No.</t>
  </si>
  <si>
    <t xml:space="preserve">論理カラム名</t>
  </si>
  <si>
    <t xml:space="preserve">物理カラム名</t>
  </si>
  <si>
    <t xml:space="preserve">KEY</t>
  </si>
  <si>
    <t xml:space="preserve">NN</t>
  </si>
  <si>
    <r>
      <rPr>
        <sz val="11"/>
        <color rgb="FF000000"/>
        <rFont val="ＭＳ Ｐゴシック"/>
        <family val="2"/>
        <charset val="128"/>
      </rPr>
      <t xml:space="preserve">データ型</t>
    </r>
    <r>
      <rPr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ＭＳ Ｐゴシック"/>
        <family val="2"/>
        <charset val="128"/>
      </rPr>
      <t xml:space="preserve">サイズ</t>
    </r>
    <r>
      <rPr>
        <sz val="11"/>
        <color rgb="FF000000"/>
        <rFont val="Arial"/>
        <family val="0"/>
        <charset val="1"/>
      </rPr>
      <t xml:space="preserve">)</t>
    </r>
  </si>
  <si>
    <t xml:space="preserve">初期値</t>
  </si>
  <si>
    <t xml:space="preserve">桁数</t>
  </si>
  <si>
    <t xml:space="preserve">その他指定事項</t>
  </si>
  <si>
    <t xml:space="preserve">補足</t>
  </si>
  <si>
    <t xml:space="preserve">ユーザID</t>
  </si>
  <si>
    <t xml:space="preserve">user_id</t>
  </si>
  <si>
    <t xml:space="preserve">PK</t>
  </si>
  <si>
    <t xml:space="preserve">〇</t>
  </si>
  <si>
    <t xml:space="preserve">VARCHAR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</si>
  <si>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:user000001</t>
    </r>
    <r>
      <rPr>
        <sz val="11"/>
        <color rgb="FF000000"/>
        <rFont val="ＭＳ Ｐゴシック"/>
        <family val="2"/>
        <charset val="128"/>
      </rPr>
      <t xml:space="preserve">～</t>
    </r>
    <r>
      <rPr>
        <sz val="11"/>
        <color rgb="FF000000"/>
        <rFont val="Arial"/>
        <family val="0"/>
        <charset val="1"/>
      </rPr>
      <t xml:space="preserve">user999999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</si>
  <si>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user_name</t>
  </si>
  <si>
    <r>
      <rPr>
        <sz val="11"/>
        <color rgb="FF000000"/>
        <rFont val="ＭＳ Ｐゴシック"/>
        <family val="2"/>
        <charset val="128"/>
      </rPr>
      <t xml:space="preserve">全角 </t>
    </r>
    <r>
      <rPr>
        <sz val="11"/>
        <color rgb="FF000000"/>
        <rFont val="Arial"/>
        <family val="0"/>
        <charset val="1"/>
      </rPr>
      <t xml:space="preserve">/ </t>
    </r>
    <r>
      <rPr>
        <sz val="11"/>
        <color rgb="FF000000"/>
        <rFont val="ＭＳ Ｐゴシック"/>
        <family val="2"/>
        <charset val="128"/>
      </rPr>
      <t xml:space="preserve">半角</t>
    </r>
  </si>
  <si>
    <t xml:space="preserve">パスワード</t>
  </si>
  <si>
    <t xml:space="preserve">password</t>
  </si>
  <si>
    <t xml:space="preserve">バージョン</t>
  </si>
  <si>
    <t xml:space="preserve">version</t>
  </si>
  <si>
    <t xml:space="preserve">SMALLINT</t>
  </si>
  <si>
    <t xml:space="preserve">登場人物マスタ</t>
  </si>
  <si>
    <t xml:space="preserve">actor</t>
  </si>
  <si>
    <t xml:space="preserve">登場人物情報を管理するテーブル</t>
  </si>
  <si>
    <r>
      <rPr>
        <sz val="11"/>
        <color rgb="FF000000"/>
        <rFont val="ＭＳ Ｐゴシック"/>
        <family val="2"/>
        <charset val="128"/>
      </rPr>
      <t xml:space="preserve">登場人物</t>
    </r>
    <r>
      <rPr>
        <sz val="11"/>
        <color rgb="FF000000"/>
        <rFont val="Arial"/>
        <family val="0"/>
        <charset val="1"/>
      </rPr>
      <t xml:space="preserve">ID</t>
    </r>
  </si>
  <si>
    <t xml:space="preserve">actor_id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</si>
  <si>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:actor001~actor999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</si>
  <si>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登場人物名</t>
  </si>
  <si>
    <t xml:space="preserve">actor_name</t>
  </si>
  <si>
    <t xml:space="preserve">半角英数字のみ</t>
  </si>
  <si>
    <t xml:space="preserve">説明</t>
  </si>
  <si>
    <t xml:space="preserve">actor_info</t>
  </si>
  <si>
    <t xml:space="preserve">画像</t>
  </si>
  <si>
    <t xml:space="preserve">actor_img</t>
  </si>
  <si>
    <t xml:space="preserve">URL</t>
  </si>
  <si>
    <t xml:space="preserve">作品ID</t>
  </si>
  <si>
    <t xml:space="preserve">opus_id</t>
  </si>
  <si>
    <t xml:space="preserve">FK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</si>
  <si>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:opus0001</t>
    </r>
    <r>
      <rPr>
        <sz val="11"/>
        <color rgb="FF000000"/>
        <rFont val="ＭＳ Ｐゴシック"/>
        <family val="2"/>
        <charset val="128"/>
      </rPr>
      <t xml:space="preserve">～opus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</si>
  <si>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時系列ID</t>
  </si>
  <si>
    <t xml:space="preserve">time_id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</si>
  <si>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:time0001</t>
    </r>
    <r>
      <rPr>
        <sz val="11"/>
        <color rgb="FF000000"/>
        <rFont val="ＭＳ Ｐゴシック"/>
        <family val="2"/>
        <charset val="128"/>
      </rPr>
      <t xml:space="preserve">～time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</si>
  <si>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グループID</t>
  </si>
  <si>
    <t xml:space="preserve">group_id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</si>
  <si>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:group0001</t>
    </r>
    <r>
      <rPr>
        <sz val="11"/>
        <color rgb="FF000000"/>
        <rFont val="ＭＳ Ｐゴシック"/>
        <family val="2"/>
        <charset val="128"/>
      </rPr>
      <t xml:space="preserve">～group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</si>
  <si>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時系列マスタ</t>
  </si>
  <si>
    <t xml:space="preserve">time_mst</t>
  </si>
  <si>
    <t xml:space="preserve">時系列情報を管理するテーブル</t>
  </si>
  <si>
    <t xml:space="preserve">時系列名</t>
  </si>
  <si>
    <t xml:space="preserve">time_name</t>
  </si>
  <si>
    <t xml:space="preserve">関係</t>
  </si>
  <si>
    <t xml:space="preserve">rel</t>
  </si>
  <si>
    <t xml:space="preserve">関係情報を管理するテーブル</t>
  </si>
  <si>
    <t xml:space="preserve">関係ID</t>
  </si>
  <si>
    <t xml:space="preserve">rel_id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</si>
  <si>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:rel000001</t>
    </r>
    <r>
      <rPr>
        <sz val="11"/>
        <color rgb="FF000000"/>
        <rFont val="ＭＳ Ｐゴシック"/>
        <family val="2"/>
        <charset val="128"/>
      </rPr>
      <t xml:space="preserve">～</t>
    </r>
    <r>
      <rPr>
        <sz val="11"/>
        <color rgb="FF000000"/>
        <rFont val="Arial"/>
        <family val="0"/>
        <charset val="1"/>
      </rPr>
      <t xml:space="preserve">rel999999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</si>
  <si>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関係性ID</t>
  </si>
  <si>
    <t xml:space="preserve">rel_mst_id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</si>
  <si>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:relmst0001</t>
    </r>
    <r>
      <rPr>
        <sz val="11"/>
        <color rgb="FF000000"/>
        <rFont val="ＭＳ Ｐゴシック"/>
        <family val="2"/>
        <charset val="128"/>
      </rPr>
      <t xml:space="preserve">～relmst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</si>
  <si>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関係詳細</t>
  </si>
  <si>
    <t xml:space="preserve">rel_mst_info</t>
  </si>
  <si>
    <t xml:space="preserve">対象ID</t>
  </si>
  <si>
    <t xml:space="preserve">target_id</t>
  </si>
  <si>
    <t xml:space="preserve">関係性マスタ</t>
  </si>
  <si>
    <t xml:space="preserve">rel_mst</t>
  </si>
  <si>
    <t xml:space="preserve">関係性情報を管理するテーブル</t>
  </si>
  <si>
    <t xml:space="preserve">関係性名</t>
  </si>
  <si>
    <t xml:space="preserve">rel_mst_name</t>
  </si>
  <si>
    <t xml:space="preserve">グループマスタ</t>
  </si>
  <si>
    <t xml:space="preserve">group_mst</t>
  </si>
  <si>
    <t xml:space="preserve">グループ情報を管理するテーブル</t>
  </si>
  <si>
    <t xml:space="preserve">グループ名</t>
  </si>
  <si>
    <t xml:space="preserve">group_name</t>
  </si>
  <si>
    <t xml:space="preserve">詳細</t>
  </si>
  <si>
    <t xml:space="preserve">group_info</t>
  </si>
  <si>
    <t xml:space="preserve">色</t>
  </si>
  <si>
    <t xml:space="preserve">group_color</t>
  </si>
  <si>
    <t xml:space="preserve">半角英数字</t>
  </si>
  <si>
    <t xml:space="preserve">作品マスタ</t>
  </si>
  <si>
    <t xml:space="preserve">opus</t>
  </si>
  <si>
    <t xml:space="preserve">作品名</t>
  </si>
  <si>
    <t xml:space="preserve">opus_name</t>
  </si>
  <si>
    <t xml:space="preserve">投稿フラグ</t>
  </si>
  <si>
    <t xml:space="preserve">opus_flg</t>
  </si>
  <si>
    <t xml:space="preserve">TINYINT</t>
  </si>
  <si>
    <t xml:space="preserve">0：未投稿、1：投稿中</t>
  </si>
  <si>
    <t xml:space="preserve">汎用マスタ</t>
  </si>
  <si>
    <t xml:space="preserve">common_mst</t>
  </si>
  <si>
    <t xml:space="preserve">汎用ID</t>
  </si>
  <si>
    <t xml:space="preserve">common_id</t>
  </si>
  <si>
    <t xml:space="preserve">MEDIUMINT</t>
  </si>
  <si>
    <t xml:space="preserve">AUTO_INCREMENT</t>
  </si>
  <si>
    <t xml:space="preserve">キー</t>
  </si>
  <si>
    <t xml:space="preserve">common_key</t>
  </si>
  <si>
    <t xml:space="preserve">値</t>
  </si>
  <si>
    <t xml:space="preserve">common_value</t>
  </si>
  <si>
    <t xml:space="preserve">common_info</t>
  </si>
  <si>
    <t xml:space="preserve">符号なし</t>
  </si>
  <si>
    <t xml:space="preserve">0埋め</t>
  </si>
  <si>
    <t xml:space="preserve">UNIQUE</t>
  </si>
  <si>
    <t xml:space="preserve">主キー</t>
  </si>
  <si>
    <t xml:space="preserve">外部キー</t>
  </si>
  <si>
    <t xml:space="preserve">テーブル論理名</t>
  </si>
  <si>
    <t xml:space="preserve">テーブル物理名</t>
  </si>
  <si>
    <t xml:space="preserve">ここより下は書き込み禁止。行が必要なな場合はコピー挿入して増やしてください。</t>
  </si>
  <si>
    <t xml:space="preserve">);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</si>
  <si>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:relMst0001</t>
    </r>
    <r>
      <rPr>
        <sz val="11"/>
        <color rgb="FF000000"/>
        <rFont val="ＭＳ Ｐゴシック"/>
        <family val="2"/>
        <charset val="128"/>
      </rPr>
      <t xml:space="preserve">～relMst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</si>
  <si>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acter</t>
  </si>
  <si>
    <t xml:space="preserve">acter_id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</si>
  <si>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:acter001~acter999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</si>
  <si>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acter_name</t>
  </si>
  <si>
    <t xml:space="preserve">acter_info</t>
  </si>
  <si>
    <t xml:space="preserve">acter_img</t>
  </si>
  <si>
    <t xml:space="preserve">型</t>
  </si>
  <si>
    <t xml:space="preserve">符号付きの範囲は -128 から 127 。符号なしの範囲は 0 から 255 。</t>
  </si>
  <si>
    <t xml:space="preserve">符号付きの範囲は -32768 から 32767 。符号なしの範囲は 0 から 65535 。</t>
  </si>
  <si>
    <t xml:space="preserve">符号付きの範囲は -8388608 から 8388607 。 符号なしの範囲は 0 から 16777215 。</t>
  </si>
  <si>
    <t xml:space="preserve">INT</t>
  </si>
  <si>
    <t xml:space="preserve">符号付きの範囲は -2147483648 から 2147483647 。 符号なしの範囲は 0 から 4294967295 。</t>
  </si>
  <si>
    <t xml:space="preserve">BIGINT </t>
  </si>
  <si>
    <t xml:space="preserve">符号付きの範囲は -9223372036854775808 から 9223372036854775807 。 符号なしの範囲は 0 から 18446744073709551615 。</t>
  </si>
  <si>
    <t xml:space="preserve">範囲は 0 から 65,535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</si>
</sst>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2"/>
      <charset val="128"/>
    </font>
    <font>
      <sz val="11"/>
      <color rgb="FF000000"/>
      <name val="Arial"/>
      <family val="0"/>
      <charset val="1"/>
    </font>
    <font>
      <sz val="10"/>
      <color rgb="FFC9211E"/>
      <name val="ＭＳ Ｐゴシック"/>
      <family val="2"/>
      <charset val="128"/>
    </font>
    <font>
      <sz val="11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1077"/>
  <sheetViews>
    <sheetView showFormulas="false" showGridLines="true" showRowColHeaders="true" showZeros="true" rightToLeft="false" tabSelected="false" showOutlineSymbols="true" defaultGridColor="true" view="normal" topLeftCell="A58" colorId="64" zoomScale="110" zoomScaleNormal="110" zoomScalePageLayoutView="100" workbookViewId="0">
      <selection pane="topLeft" activeCell="A1" activeCellId="0" sqref="A1"/>
    </sheetView>
  </sheetViews>
  <sheetFormatPr defaultColWidth="15.78125" defaultRowHeight="12.8" zeroHeight="false" outlineLevelRow="0" outlineLevelCol="0"/>
  <cols>
    <col collapsed="false" customWidth="true" hidden="false" outlineLevel="0" max="1" min="1" style="1" width="4.3"/>
    <col collapsed="false" customWidth="true" hidden="false" outlineLevel="0" max="2" min="2" style="1" width="5.41"/>
    <col collapsed="false" customWidth="true" hidden="false" outlineLevel="0" max="3" min="3" style="1" width="30.07"/>
    <col collapsed="false" customWidth="true" hidden="false" outlineLevel="0" max="4" min="4" style="1" width="29.61"/>
    <col collapsed="false" customWidth="true" hidden="false" outlineLevel="0" max="5" min="5" style="1" width="6.86"/>
    <col collapsed="false" customWidth="true" hidden="false" outlineLevel="0" max="6" min="6" style="1" width="5.24"/>
    <col collapsed="false" customWidth="true" hidden="false" outlineLevel="0" max="7" min="7" style="1" width="22.24"/>
    <col collapsed="false" customWidth="true" hidden="false" outlineLevel="0" max="8" min="8" style="1" width="20.1"/>
    <col collapsed="false" customWidth="true" hidden="false" outlineLevel="0" max="9" min="9" style="1" width="13.92"/>
    <col collapsed="false" customWidth="true" hidden="false" outlineLevel="0" max="10" min="10" style="1" width="22.6"/>
    <col collapsed="false" customWidth="true" hidden="false" outlineLevel="0" max="11" min="11" style="1" width="56.98"/>
    <col collapsed="false" customWidth="false" hidden="false" outlineLevel="0" max="1024" min="12" style="1" width="15.81"/>
  </cols>
  <sheetData>
    <row r="1" customFormat="false" ht="12.8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2.8" hidden="false" customHeight="true" outlineLevel="0" collapsed="false">
      <c r="A2" s="2"/>
      <c r="B2" s="2"/>
      <c r="C2" s="2" t="s">
        <v>0</v>
      </c>
      <c r="D2" s="2" t="s">
        <v>1</v>
      </c>
      <c r="E2" s="0"/>
      <c r="F2" s="0"/>
      <c r="G2" s="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customFormat="false" ht="12.8" hidden="false" customHeight="true" outlineLevel="0" collapsed="false">
      <c r="A3" s="2"/>
      <c r="B3" s="2"/>
      <c r="C3" s="2" t="s">
        <v>2</v>
      </c>
      <c r="D3" s="2" t="s">
        <v>3</v>
      </c>
      <c r="E3" s="2" t="s">
        <v>4</v>
      </c>
      <c r="F3" s="2" t="s">
        <v>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customFormat="false" ht="12.8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customFormat="false" ht="12.8" hidden="false" customHeight="true" outlineLevel="0" collapsed="false">
      <c r="A5" s="2"/>
      <c r="B5" s="2"/>
      <c r="C5" s="2" t="s">
        <v>6</v>
      </c>
      <c r="D5" s="2" t="s">
        <v>7</v>
      </c>
      <c r="E5" s="2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customFormat="false" ht="12.8" hidden="false" customHeight="true" outlineLevel="0" collapsed="false">
      <c r="A6" s="2"/>
      <c r="B6" s="3" t="s">
        <v>9</v>
      </c>
      <c r="C6" s="3" t="s">
        <v>10</v>
      </c>
      <c r="D6" s="3" t="s">
        <v>11</v>
      </c>
      <c r="E6" s="3" t="s">
        <v>12</v>
      </c>
      <c r="F6" s="4" t="s">
        <v>13</v>
      </c>
      <c r="G6" s="5" t="s">
        <v>14</v>
      </c>
      <c r="H6" s="3" t="s">
        <v>15</v>
      </c>
      <c r="I6" s="3" t="s">
        <v>16</v>
      </c>
      <c r="J6" s="3" t="s">
        <v>17</v>
      </c>
      <c r="K6" s="3" t="s">
        <v>18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customFormat="false" ht="12.8" hidden="false" customHeight="true" outlineLevel="0" collapsed="false">
      <c r="A7" s="2"/>
      <c r="B7" s="3" t="n">
        <v>1</v>
      </c>
      <c r="C7" s="3" t="s">
        <v>19</v>
      </c>
      <c r="D7" s="3" t="s">
        <v>20</v>
      </c>
      <c r="E7" s="3" t="s">
        <v>21</v>
      </c>
      <c r="F7" s="3" t="s">
        <v>22</v>
      </c>
      <c r="G7" s="3" t="s">
        <v>23</v>
      </c>
      <c r="H7" s="3"/>
      <c r="I7" s="3" t="n">
        <v>10</v>
      </c>
      <c r="J7" s="3"/>
      <c r="K7" s="6" t="s">
        <v>24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customFormat="false" ht="12.8" hidden="false" customHeight="true" outlineLevel="0" collapsed="false">
      <c r="A8" s="2"/>
      <c r="B8" s="3" t="n">
        <f aca="false">B7+1</f>
        <v>2</v>
      </c>
      <c r="C8" s="3" t="s">
        <v>2</v>
      </c>
      <c r="D8" s="3" t="s">
        <v>25</v>
      </c>
      <c r="E8" s="3"/>
      <c r="F8" s="3"/>
      <c r="G8" s="3" t="s">
        <v>23</v>
      </c>
      <c r="H8" s="3"/>
      <c r="I8" s="3" t="n">
        <v>100</v>
      </c>
      <c r="J8" s="3"/>
      <c r="K8" s="5" t="s">
        <v>26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customFormat="false" ht="12.8" hidden="false" customHeight="true" outlineLevel="0" collapsed="false">
      <c r="A9" s="2"/>
      <c r="B9" s="3" t="n">
        <v>3</v>
      </c>
      <c r="C9" s="3" t="s">
        <v>27</v>
      </c>
      <c r="D9" s="3" t="s">
        <v>28</v>
      </c>
      <c r="E9" s="3"/>
      <c r="F9" s="3" t="s">
        <v>22</v>
      </c>
      <c r="G9" s="3" t="s">
        <v>23</v>
      </c>
      <c r="H9" s="3"/>
      <c r="I9" s="3" t="n">
        <v>100</v>
      </c>
      <c r="J9" s="3"/>
      <c r="K9" s="3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customFormat="false" ht="12.8" hidden="false" customHeight="true" outlineLevel="0" collapsed="false">
      <c r="A10" s="2"/>
      <c r="B10" s="3" t="n">
        <v>4</v>
      </c>
      <c r="C10" s="3" t="s">
        <v>29</v>
      </c>
      <c r="D10" s="3" t="s">
        <v>30</v>
      </c>
      <c r="E10" s="3"/>
      <c r="F10" s="3" t="s">
        <v>22</v>
      </c>
      <c r="G10" s="3" t="s">
        <v>31</v>
      </c>
      <c r="H10" s="3" t="n">
        <v>0</v>
      </c>
      <c r="I10" s="3"/>
      <c r="J10" s="3"/>
      <c r="K10" s="3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customFormat="false" ht="15.75" hidden="false" customHeight="tru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customFormat="false" ht="13.8" hidden="false" customHeight="false" outlineLevel="0" collapsed="false">
      <c r="A12" s="2"/>
      <c r="B12" s="2"/>
      <c r="C12" s="2" t="s">
        <v>32</v>
      </c>
      <c r="D12" s="2" t="s">
        <v>33</v>
      </c>
      <c r="E12" s="2" t="s">
        <v>34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customFormat="false" ht="14.9" hidden="false" customHeight="false" outlineLevel="0" collapsed="false">
      <c r="A13" s="2"/>
      <c r="B13" s="3" t="s">
        <v>9</v>
      </c>
      <c r="C13" s="3" t="s">
        <v>10</v>
      </c>
      <c r="D13" s="3" t="s">
        <v>11</v>
      </c>
      <c r="E13" s="3" t="s">
        <v>12</v>
      </c>
      <c r="F13" s="4" t="s">
        <v>13</v>
      </c>
      <c r="G13" s="5" t="s">
        <v>14</v>
      </c>
      <c r="H13" s="3" t="s">
        <v>15</v>
      </c>
      <c r="I13" s="3" t="s">
        <v>16</v>
      </c>
      <c r="J13" s="3" t="s">
        <v>17</v>
      </c>
      <c r="K13" s="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customFormat="false" ht="14.9" hidden="false" customHeight="false" outlineLevel="0" collapsed="false">
      <c r="A14" s="2"/>
      <c r="B14" s="3" t="n">
        <v>1</v>
      </c>
      <c r="C14" s="7" t="s">
        <v>35</v>
      </c>
      <c r="D14" s="8" t="s">
        <v>36</v>
      </c>
      <c r="E14" s="8" t="s">
        <v>21</v>
      </c>
      <c r="F14" s="8" t="s">
        <v>22</v>
      </c>
      <c r="G14" s="3" t="s">
        <v>23</v>
      </c>
      <c r="H14" s="8"/>
      <c r="I14" s="8" t="n">
        <v>8</v>
      </c>
      <c r="J14" s="8"/>
      <c r="K14" s="9" t="s">
        <v>37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3.8" hidden="false" customHeight="false" outlineLevel="0" collapsed="false">
      <c r="A15" s="2"/>
      <c r="B15" s="3" t="n">
        <f aca="false">B14+1</f>
        <v>2</v>
      </c>
      <c r="C15" s="8" t="s">
        <v>38</v>
      </c>
      <c r="D15" s="8" t="s">
        <v>39</v>
      </c>
      <c r="E15" s="8"/>
      <c r="F15" s="8" t="s">
        <v>22</v>
      </c>
      <c r="G15" s="3" t="s">
        <v>23</v>
      </c>
      <c r="H15" s="8"/>
      <c r="I15" s="8" t="n">
        <v>100</v>
      </c>
      <c r="J15" s="8"/>
      <c r="K15" s="8" t="s">
        <v>40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customFormat="false" ht="14.9" hidden="false" customHeight="false" outlineLevel="0" collapsed="false">
      <c r="A16" s="2"/>
      <c r="B16" s="3" t="n">
        <f aca="false">B15+1</f>
        <v>3</v>
      </c>
      <c r="C16" s="8" t="s">
        <v>41</v>
      </c>
      <c r="D16" s="8" t="s">
        <v>42</v>
      </c>
      <c r="E16" s="8"/>
      <c r="F16" s="8"/>
      <c r="G16" s="3" t="s">
        <v>23</v>
      </c>
      <c r="H16" s="8"/>
      <c r="I16" s="8" t="n">
        <v>1200</v>
      </c>
      <c r="J16" s="8"/>
      <c r="K16" s="7" t="s">
        <v>26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customFormat="false" ht="13.8" hidden="false" customHeight="false" outlineLevel="0" collapsed="false">
      <c r="A17" s="2"/>
      <c r="B17" s="3" t="n">
        <v>4</v>
      </c>
      <c r="C17" s="8" t="s">
        <v>43</v>
      </c>
      <c r="D17" s="8" t="s">
        <v>44</v>
      </c>
      <c r="E17" s="8"/>
      <c r="F17" s="8"/>
      <c r="G17" s="3" t="s">
        <v>23</v>
      </c>
      <c r="H17" s="8"/>
      <c r="I17" s="8" t="n">
        <v>2000</v>
      </c>
      <c r="J17" s="8"/>
      <c r="K17" s="8" t="s">
        <v>45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customFormat="false" ht="14.9" hidden="false" customHeight="false" outlineLevel="0" collapsed="false">
      <c r="A18" s="2"/>
      <c r="B18" s="3" t="n">
        <f aca="false">B17+1</f>
        <v>5</v>
      </c>
      <c r="C18" s="8" t="s">
        <v>46</v>
      </c>
      <c r="D18" s="8" t="s">
        <v>47</v>
      </c>
      <c r="E18" s="8" t="s">
        <v>48</v>
      </c>
      <c r="F18" s="8" t="s">
        <v>22</v>
      </c>
      <c r="G18" s="3" t="s">
        <v>23</v>
      </c>
      <c r="H18" s="8"/>
      <c r="I18" s="8" t="n">
        <v>8</v>
      </c>
      <c r="J18" s="8"/>
      <c r="K18" s="9" t="s">
        <v>49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customFormat="false" ht="14.9" hidden="false" customHeight="false" outlineLevel="0" collapsed="false">
      <c r="A19" s="2"/>
      <c r="B19" s="3" t="n">
        <f aca="false">B18+1</f>
        <v>6</v>
      </c>
      <c r="C19" s="8" t="s">
        <v>50</v>
      </c>
      <c r="D19" s="8" t="s">
        <v>51</v>
      </c>
      <c r="E19" s="8" t="s">
        <v>48</v>
      </c>
      <c r="F19" s="8" t="s">
        <v>22</v>
      </c>
      <c r="G19" s="3" t="s">
        <v>23</v>
      </c>
      <c r="H19" s="10"/>
      <c r="I19" s="10" t="n">
        <v>8</v>
      </c>
      <c r="J19" s="8"/>
      <c r="K19" s="9" t="s">
        <v>52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customFormat="false" ht="14.9" hidden="false" customHeight="false" outlineLevel="0" collapsed="false">
      <c r="A20" s="2"/>
      <c r="B20" s="3" t="n">
        <f aca="false">B19+1</f>
        <v>7</v>
      </c>
      <c r="C20" s="8" t="s">
        <v>53</v>
      </c>
      <c r="D20" s="8" t="s">
        <v>54</v>
      </c>
      <c r="E20" s="8" t="s">
        <v>48</v>
      </c>
      <c r="F20" s="8" t="s">
        <v>22</v>
      </c>
      <c r="G20" s="3" t="s">
        <v>23</v>
      </c>
      <c r="H20" s="8"/>
      <c r="I20" s="8" t="n">
        <v>9</v>
      </c>
      <c r="J20" s="8"/>
      <c r="K20" s="9" t="s">
        <v>55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customFormat="false" ht="14.9" hidden="false" customHeight="false" outlineLevel="0" collapsed="false">
      <c r="A21" s="2"/>
      <c r="B21" s="3" t="n">
        <f aca="false">B20+1</f>
        <v>8</v>
      </c>
      <c r="C21" s="8" t="s">
        <v>19</v>
      </c>
      <c r="D21" s="8" t="s">
        <v>20</v>
      </c>
      <c r="E21" s="8" t="s">
        <v>48</v>
      </c>
      <c r="F21" s="8" t="s">
        <v>22</v>
      </c>
      <c r="G21" s="3" t="s">
        <v>23</v>
      </c>
      <c r="H21" s="8"/>
      <c r="I21" s="8" t="n">
        <v>10</v>
      </c>
      <c r="J21" s="8"/>
      <c r="K21" s="6" t="s">
        <v>24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customFormat="false" ht="13.8" hidden="false" customHeight="false" outlineLevel="0" collapsed="false">
      <c r="A22" s="2"/>
      <c r="B22" s="3" t="n">
        <f aca="false">B21+1</f>
        <v>9</v>
      </c>
      <c r="C22" s="8" t="s">
        <v>29</v>
      </c>
      <c r="D22" s="8" t="s">
        <v>30</v>
      </c>
      <c r="E22" s="8"/>
      <c r="F22" s="8" t="s">
        <v>22</v>
      </c>
      <c r="G22" s="3" t="s">
        <v>31</v>
      </c>
      <c r="H22" s="8" t="n">
        <v>0</v>
      </c>
      <c r="I22" s="8"/>
      <c r="J22" s="8"/>
      <c r="K22" s="8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customFormat="false" ht="13.8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customFormat="false" ht="13.8" hidden="false" customHeight="false" outlineLevel="0" collapsed="false">
      <c r="A24" s="2"/>
      <c r="B24" s="2"/>
      <c r="C24" s="2" t="s">
        <v>56</v>
      </c>
      <c r="D24" s="2" t="s">
        <v>57</v>
      </c>
      <c r="E24" s="2" t="s">
        <v>58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customFormat="false" ht="14.9" hidden="false" customHeight="false" outlineLevel="0" collapsed="false">
      <c r="A25" s="2"/>
      <c r="B25" s="3" t="s">
        <v>9</v>
      </c>
      <c r="C25" s="3" t="s">
        <v>10</v>
      </c>
      <c r="D25" s="3" t="s">
        <v>11</v>
      </c>
      <c r="E25" s="3" t="s">
        <v>12</v>
      </c>
      <c r="F25" s="4" t="s">
        <v>13</v>
      </c>
      <c r="G25" s="5" t="s">
        <v>14</v>
      </c>
      <c r="H25" s="3" t="s">
        <v>15</v>
      </c>
      <c r="I25" s="3" t="s">
        <v>16</v>
      </c>
      <c r="J25" s="3" t="s">
        <v>17</v>
      </c>
      <c r="K25" s="3" t="s">
        <v>18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customFormat="false" ht="14.9" hidden="false" customHeight="false" outlineLevel="0" collapsed="false">
      <c r="A26" s="2"/>
      <c r="B26" s="3" t="n">
        <v>1</v>
      </c>
      <c r="C26" s="3" t="s">
        <v>50</v>
      </c>
      <c r="D26" s="3" t="s">
        <v>51</v>
      </c>
      <c r="E26" s="3" t="s">
        <v>21</v>
      </c>
      <c r="F26" s="3" t="s">
        <v>22</v>
      </c>
      <c r="G26" s="3" t="s">
        <v>23</v>
      </c>
      <c r="H26" s="3"/>
      <c r="I26" s="3" t="n">
        <v>8</v>
      </c>
      <c r="J26" s="3"/>
      <c r="K26" s="6" t="s">
        <v>52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customFormat="false" ht="14.9" hidden="false" customHeight="false" outlineLevel="0" collapsed="false">
      <c r="A27" s="2"/>
      <c r="B27" s="3" t="n">
        <f aca="false">B26+1</f>
        <v>2</v>
      </c>
      <c r="C27" s="3" t="s">
        <v>59</v>
      </c>
      <c r="D27" s="3" t="s">
        <v>60</v>
      </c>
      <c r="E27" s="3"/>
      <c r="F27" s="3" t="s">
        <v>22</v>
      </c>
      <c r="G27" s="3" t="s">
        <v>23</v>
      </c>
      <c r="H27" s="3"/>
      <c r="I27" s="3" t="n">
        <v>100</v>
      </c>
      <c r="J27" s="3"/>
      <c r="K27" s="5" t="s">
        <v>26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4.9" hidden="false" customHeight="false" outlineLevel="0" collapsed="false">
      <c r="A28" s="2"/>
      <c r="B28" s="3" t="n">
        <f aca="false">B27+1</f>
        <v>3</v>
      </c>
      <c r="C28" s="3" t="s">
        <v>46</v>
      </c>
      <c r="D28" s="3" t="s">
        <v>47</v>
      </c>
      <c r="E28" s="3" t="s">
        <v>48</v>
      </c>
      <c r="F28" s="3" t="s">
        <v>22</v>
      </c>
      <c r="G28" s="3" t="s">
        <v>23</v>
      </c>
      <c r="H28" s="3"/>
      <c r="I28" s="3" t="n">
        <v>8</v>
      </c>
      <c r="J28" s="3"/>
      <c r="K28" s="6" t="s">
        <v>49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customFormat="false" ht="14.9" hidden="false" customHeight="false" outlineLevel="0" collapsed="false">
      <c r="A29" s="2"/>
      <c r="B29" s="3" t="n">
        <f aca="false">B28+1</f>
        <v>4</v>
      </c>
      <c r="C29" s="3" t="s">
        <v>19</v>
      </c>
      <c r="D29" s="3" t="s">
        <v>20</v>
      </c>
      <c r="E29" s="3" t="s">
        <v>48</v>
      </c>
      <c r="F29" s="3" t="s">
        <v>22</v>
      </c>
      <c r="G29" s="3" t="s">
        <v>23</v>
      </c>
      <c r="H29" s="3"/>
      <c r="I29" s="3" t="n">
        <v>10</v>
      </c>
      <c r="J29" s="3"/>
      <c r="K29" s="6" t="s">
        <v>24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customFormat="false" ht="13.8" hidden="false" customHeight="false" outlineLevel="0" collapsed="false">
      <c r="A30" s="2"/>
      <c r="B30" s="3" t="n">
        <f aca="false">B29+1</f>
        <v>5</v>
      </c>
      <c r="C30" s="3" t="s">
        <v>29</v>
      </c>
      <c r="D30" s="3" t="s">
        <v>30</v>
      </c>
      <c r="E30" s="3"/>
      <c r="F30" s="3" t="s">
        <v>22</v>
      </c>
      <c r="G30" s="3" t="s">
        <v>31</v>
      </c>
      <c r="H30" s="3" t="n">
        <v>0</v>
      </c>
      <c r="I30" s="3"/>
      <c r="J30" s="3"/>
      <c r="K30" s="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customFormat="false" ht="13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customFormat="false" ht="13.8" hidden="false" customHeight="false" outlineLevel="0" collapsed="false">
      <c r="A32" s="2"/>
      <c r="B32" s="2"/>
      <c r="C32" s="2" t="s">
        <v>61</v>
      </c>
      <c r="D32" s="2" t="s">
        <v>62</v>
      </c>
      <c r="E32" s="2" t="s">
        <v>63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customFormat="false" ht="14.9" hidden="false" customHeight="false" outlineLevel="0" collapsed="false">
      <c r="A33" s="2"/>
      <c r="B33" s="3" t="s">
        <v>9</v>
      </c>
      <c r="C33" s="3" t="s">
        <v>10</v>
      </c>
      <c r="D33" s="3" t="s">
        <v>11</v>
      </c>
      <c r="E33" s="3" t="s">
        <v>12</v>
      </c>
      <c r="F33" s="4" t="s">
        <v>13</v>
      </c>
      <c r="G33" s="5" t="s">
        <v>14</v>
      </c>
      <c r="H33" s="3" t="s">
        <v>15</v>
      </c>
      <c r="I33" s="3" t="s">
        <v>16</v>
      </c>
      <c r="J33" s="3" t="s">
        <v>17</v>
      </c>
      <c r="K33" s="3" t="s">
        <v>18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customFormat="false" ht="14.9" hidden="false" customHeight="false" outlineLevel="0" collapsed="false">
      <c r="A34" s="2"/>
      <c r="B34" s="3" t="n">
        <v>1</v>
      </c>
      <c r="C34" s="3" t="s">
        <v>64</v>
      </c>
      <c r="D34" s="3" t="s">
        <v>65</v>
      </c>
      <c r="E34" s="3" t="s">
        <v>21</v>
      </c>
      <c r="F34" s="3" t="s">
        <v>22</v>
      </c>
      <c r="G34" s="3" t="s">
        <v>23</v>
      </c>
      <c r="H34" s="3"/>
      <c r="I34" s="3" t="n">
        <v>9</v>
      </c>
      <c r="J34" s="3"/>
      <c r="K34" s="6" t="s">
        <v>66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customFormat="false" ht="13.8" hidden="false" customHeight="false" outlineLevel="0" collapsed="false">
      <c r="A35" s="2"/>
      <c r="B35" s="3" t="n">
        <f aca="false">B34+1</f>
        <v>2</v>
      </c>
      <c r="C35" s="3" t="s">
        <v>67</v>
      </c>
      <c r="D35" s="3" t="s">
        <v>68</v>
      </c>
      <c r="E35" s="3" t="s">
        <v>48</v>
      </c>
      <c r="F35" s="3" t="s">
        <v>22</v>
      </c>
      <c r="G35" s="3" t="s">
        <v>23</v>
      </c>
      <c r="H35" s="3"/>
      <c r="I35" s="3" t="n">
        <v>10</v>
      </c>
      <c r="J35" s="3"/>
      <c r="K35" s="6" t="s">
        <v>69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customFormat="false" ht="14.9" hidden="false" customHeight="false" outlineLevel="0" collapsed="false">
      <c r="A36" s="2"/>
      <c r="B36" s="3" t="n">
        <f aca="false">B35+1</f>
        <v>3</v>
      </c>
      <c r="C36" s="3" t="s">
        <v>70</v>
      </c>
      <c r="D36" s="3" t="s">
        <v>71</v>
      </c>
      <c r="E36" s="3"/>
      <c r="F36" s="3"/>
      <c r="G36" s="3" t="s">
        <v>23</v>
      </c>
      <c r="H36" s="3"/>
      <c r="I36" s="3" t="n">
        <v>1200</v>
      </c>
      <c r="J36" s="3"/>
      <c r="K36" s="5" t="s">
        <v>26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customFormat="false" ht="14.9" hidden="false" customHeight="false" outlineLevel="0" collapsed="false">
      <c r="A37" s="2"/>
      <c r="B37" s="3" t="n">
        <f aca="false">B36+1</f>
        <v>4</v>
      </c>
      <c r="C37" s="5" t="s">
        <v>35</v>
      </c>
      <c r="D37" s="3" t="s">
        <v>36</v>
      </c>
      <c r="E37" s="3" t="s">
        <v>48</v>
      </c>
      <c r="F37" s="3" t="s">
        <v>22</v>
      </c>
      <c r="G37" s="3" t="s">
        <v>23</v>
      </c>
      <c r="H37" s="3"/>
      <c r="I37" s="3" t="n">
        <v>8</v>
      </c>
      <c r="J37" s="3"/>
      <c r="K37" s="6" t="s">
        <v>37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customFormat="false" ht="14.9" hidden="false" customHeight="false" outlineLevel="0" collapsed="false">
      <c r="A38" s="2"/>
      <c r="B38" s="3" t="n">
        <f aca="false">B37+1</f>
        <v>5</v>
      </c>
      <c r="C38" s="3" t="s">
        <v>72</v>
      </c>
      <c r="D38" s="3" t="s">
        <v>73</v>
      </c>
      <c r="E38" s="3" t="s">
        <v>48</v>
      </c>
      <c r="F38" s="3" t="s">
        <v>22</v>
      </c>
      <c r="G38" s="3" t="s">
        <v>23</v>
      </c>
      <c r="H38" s="3"/>
      <c r="I38" s="3" t="n">
        <v>8</v>
      </c>
      <c r="J38" s="3"/>
      <c r="K38" s="6" t="s">
        <v>37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customFormat="false" ht="14.9" hidden="false" customHeight="false" outlineLevel="0" collapsed="false">
      <c r="A39" s="2"/>
      <c r="B39" s="3" t="n">
        <f aca="false">B38+1</f>
        <v>6</v>
      </c>
      <c r="C39" s="3" t="s">
        <v>46</v>
      </c>
      <c r="D39" s="3" t="s">
        <v>47</v>
      </c>
      <c r="E39" s="3" t="s">
        <v>48</v>
      </c>
      <c r="F39" s="3" t="s">
        <v>22</v>
      </c>
      <c r="G39" s="3" t="s">
        <v>23</v>
      </c>
      <c r="H39" s="3"/>
      <c r="I39" s="3" t="n">
        <v>8</v>
      </c>
      <c r="J39" s="3"/>
      <c r="K39" s="6" t="s">
        <v>49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customFormat="false" ht="14.9" hidden="false" customHeight="false" outlineLevel="0" collapsed="false">
      <c r="A40" s="2"/>
      <c r="B40" s="3" t="n">
        <f aca="false">B39+1</f>
        <v>7</v>
      </c>
      <c r="C40" s="3" t="s">
        <v>50</v>
      </c>
      <c r="D40" s="3" t="s">
        <v>51</v>
      </c>
      <c r="E40" s="3" t="s">
        <v>48</v>
      </c>
      <c r="F40" s="3" t="s">
        <v>22</v>
      </c>
      <c r="G40" s="3" t="s">
        <v>23</v>
      </c>
      <c r="I40" s="3" t="n">
        <v>8</v>
      </c>
      <c r="J40" s="3"/>
      <c r="K40" s="6" t="s">
        <v>52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4.9" hidden="false" customHeight="false" outlineLevel="0" collapsed="false">
      <c r="A41" s="2"/>
      <c r="B41" s="3" t="n">
        <f aca="false">B40+1</f>
        <v>8</v>
      </c>
      <c r="C41" s="3" t="s">
        <v>19</v>
      </c>
      <c r="D41" s="3" t="s">
        <v>20</v>
      </c>
      <c r="E41" s="3" t="s">
        <v>48</v>
      </c>
      <c r="F41" s="3" t="s">
        <v>22</v>
      </c>
      <c r="G41" s="3" t="s">
        <v>23</v>
      </c>
      <c r="H41" s="3"/>
      <c r="I41" s="3" t="n">
        <v>10</v>
      </c>
      <c r="J41" s="3"/>
      <c r="K41" s="6" t="s">
        <v>24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customFormat="false" ht="13.8" hidden="false" customHeight="false" outlineLevel="0" collapsed="false">
      <c r="A42" s="2"/>
      <c r="B42" s="3" t="n">
        <f aca="false">B41+1</f>
        <v>9</v>
      </c>
      <c r="C42" s="3" t="s">
        <v>29</v>
      </c>
      <c r="D42" s="3" t="s">
        <v>30</v>
      </c>
      <c r="E42" s="3"/>
      <c r="F42" s="3" t="s">
        <v>22</v>
      </c>
      <c r="G42" s="3" t="s">
        <v>31</v>
      </c>
      <c r="H42" s="3" t="n">
        <v>0</v>
      </c>
      <c r="I42" s="3"/>
      <c r="J42" s="3"/>
      <c r="K42" s="3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customFormat="false" ht="13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customFormat="false" ht="13.8" hidden="false" customHeight="false" outlineLevel="0" collapsed="false">
      <c r="A44" s="2"/>
      <c r="B44" s="2"/>
      <c r="C44" s="2" t="s">
        <v>74</v>
      </c>
      <c r="D44" s="2" t="s">
        <v>75</v>
      </c>
      <c r="E44" s="2" t="s">
        <v>76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customFormat="false" ht="14.9" hidden="false" customHeight="false" outlineLevel="0" collapsed="false">
      <c r="A45" s="2"/>
      <c r="B45" s="3" t="s">
        <v>9</v>
      </c>
      <c r="C45" s="3" t="s">
        <v>10</v>
      </c>
      <c r="D45" s="3" t="s">
        <v>11</v>
      </c>
      <c r="E45" s="3" t="s">
        <v>12</v>
      </c>
      <c r="F45" s="4" t="s">
        <v>13</v>
      </c>
      <c r="G45" s="5" t="s">
        <v>14</v>
      </c>
      <c r="H45" s="3" t="s">
        <v>15</v>
      </c>
      <c r="I45" s="3" t="s">
        <v>16</v>
      </c>
      <c r="J45" s="3" t="s">
        <v>17</v>
      </c>
      <c r="K45" s="3" t="s">
        <v>18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customFormat="false" ht="13.8" hidden="false" customHeight="false" outlineLevel="0" collapsed="false">
      <c r="A46" s="2"/>
      <c r="B46" s="3" t="n">
        <v>1</v>
      </c>
      <c r="C46" s="3" t="s">
        <v>67</v>
      </c>
      <c r="D46" s="3" t="s">
        <v>68</v>
      </c>
      <c r="E46" s="3" t="s">
        <v>21</v>
      </c>
      <c r="F46" s="3" t="s">
        <v>22</v>
      </c>
      <c r="G46" s="3" t="s">
        <v>23</v>
      </c>
      <c r="H46" s="3"/>
      <c r="I46" s="3" t="n">
        <v>10</v>
      </c>
      <c r="J46" s="3"/>
      <c r="K46" s="6" t="s">
        <v>69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customFormat="false" ht="14.9" hidden="false" customHeight="false" outlineLevel="0" collapsed="false">
      <c r="A47" s="2"/>
      <c r="B47" s="3" t="n">
        <f aca="false">B46+1</f>
        <v>2</v>
      </c>
      <c r="C47" s="3" t="s">
        <v>77</v>
      </c>
      <c r="D47" s="3" t="s">
        <v>78</v>
      </c>
      <c r="E47" s="3"/>
      <c r="F47" s="3" t="s">
        <v>22</v>
      </c>
      <c r="G47" s="3" t="s">
        <v>23</v>
      </c>
      <c r="H47" s="3"/>
      <c r="I47" s="3" t="n">
        <v>100</v>
      </c>
      <c r="J47" s="3"/>
      <c r="K47" s="5" t="s">
        <v>26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customFormat="false" ht="14.9" hidden="false" customHeight="false" outlineLevel="0" collapsed="false">
      <c r="A48" s="2"/>
      <c r="B48" s="3" t="n">
        <f aca="false">B47+1</f>
        <v>3</v>
      </c>
      <c r="C48" s="3" t="s">
        <v>46</v>
      </c>
      <c r="D48" s="3" t="s">
        <v>47</v>
      </c>
      <c r="E48" s="3" t="s">
        <v>48</v>
      </c>
      <c r="F48" s="3" t="s">
        <v>22</v>
      </c>
      <c r="G48" s="3" t="s">
        <v>23</v>
      </c>
      <c r="H48" s="3"/>
      <c r="I48" s="3" t="n">
        <v>8</v>
      </c>
      <c r="J48" s="3"/>
      <c r="K48" s="6" t="s">
        <v>49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customFormat="false" ht="14.9" hidden="false" customHeight="false" outlineLevel="0" collapsed="false">
      <c r="A49" s="2"/>
      <c r="B49" s="3" t="n">
        <f aca="false">B48+1</f>
        <v>4</v>
      </c>
      <c r="C49" s="3" t="s">
        <v>19</v>
      </c>
      <c r="D49" s="3" t="s">
        <v>20</v>
      </c>
      <c r="E49" s="3" t="s">
        <v>48</v>
      </c>
      <c r="F49" s="3" t="s">
        <v>22</v>
      </c>
      <c r="G49" s="3" t="s">
        <v>23</v>
      </c>
      <c r="H49" s="3"/>
      <c r="I49" s="3" t="n">
        <v>10</v>
      </c>
      <c r="J49" s="3"/>
      <c r="K49" s="6" t="s">
        <v>24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customFormat="false" ht="13.8" hidden="false" customHeight="false" outlineLevel="0" collapsed="false">
      <c r="A50" s="2"/>
      <c r="B50" s="3" t="n">
        <f aca="false">B49+1</f>
        <v>5</v>
      </c>
      <c r="C50" s="3" t="s">
        <v>29</v>
      </c>
      <c r="D50" s="3" t="s">
        <v>30</v>
      </c>
      <c r="E50" s="3"/>
      <c r="F50" s="3" t="s">
        <v>22</v>
      </c>
      <c r="G50" s="3" t="s">
        <v>31</v>
      </c>
      <c r="H50" s="3" t="n">
        <v>0</v>
      </c>
      <c r="I50" s="3"/>
      <c r="J50" s="3"/>
      <c r="K50" s="3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customFormat="false" ht="13.8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customFormat="false" ht="13.8" hidden="false" customHeight="false" outlineLevel="0" collapsed="false">
      <c r="A52" s="2"/>
      <c r="B52" s="2"/>
      <c r="C52" s="2" t="s">
        <v>79</v>
      </c>
      <c r="D52" s="2" t="s">
        <v>80</v>
      </c>
      <c r="E52" s="2" t="s">
        <v>81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customFormat="false" ht="14.9" hidden="false" customHeight="false" outlineLevel="0" collapsed="false">
      <c r="A53" s="2"/>
      <c r="B53" s="8" t="s">
        <v>9</v>
      </c>
      <c r="C53" s="8" t="s">
        <v>10</v>
      </c>
      <c r="D53" s="8" t="s">
        <v>11</v>
      </c>
      <c r="E53" s="8" t="s">
        <v>12</v>
      </c>
      <c r="F53" s="11" t="s">
        <v>13</v>
      </c>
      <c r="G53" s="7" t="s">
        <v>14</v>
      </c>
      <c r="H53" s="8" t="s">
        <v>15</v>
      </c>
      <c r="I53" s="3" t="s">
        <v>16</v>
      </c>
      <c r="J53" s="8" t="s">
        <v>17</v>
      </c>
      <c r="K53" s="8" t="s">
        <v>18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customFormat="false" ht="14.9" hidden="false" customHeight="false" outlineLevel="0" collapsed="false">
      <c r="A54" s="2"/>
      <c r="B54" s="8" t="n">
        <v>1</v>
      </c>
      <c r="C54" s="8" t="s">
        <v>53</v>
      </c>
      <c r="D54" s="8" t="s">
        <v>54</v>
      </c>
      <c r="E54" s="8" t="s">
        <v>21</v>
      </c>
      <c r="F54" s="8" t="s">
        <v>22</v>
      </c>
      <c r="G54" s="3" t="s">
        <v>23</v>
      </c>
      <c r="H54" s="8"/>
      <c r="I54" s="8" t="n">
        <v>9</v>
      </c>
      <c r="J54" s="8"/>
      <c r="K54" s="6" t="s">
        <v>55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customFormat="false" ht="14.9" hidden="false" customHeight="false" outlineLevel="0" collapsed="false">
      <c r="A55" s="2"/>
      <c r="B55" s="8" t="n">
        <f aca="false">B54+1</f>
        <v>2</v>
      </c>
      <c r="C55" s="8" t="s">
        <v>82</v>
      </c>
      <c r="D55" s="8" t="s">
        <v>83</v>
      </c>
      <c r="E55" s="8"/>
      <c r="F55" s="8" t="s">
        <v>22</v>
      </c>
      <c r="G55" s="3" t="s">
        <v>23</v>
      </c>
      <c r="H55" s="8"/>
      <c r="I55" s="8" t="n">
        <v>100</v>
      </c>
      <c r="J55" s="8"/>
      <c r="K55" s="5" t="s">
        <v>26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customFormat="false" ht="14.15" hidden="false" customHeight="false" outlineLevel="0" collapsed="false">
      <c r="A56" s="2"/>
      <c r="B56" s="8" t="n">
        <f aca="false">B55+1</f>
        <v>3</v>
      </c>
      <c r="C56" s="8" t="s">
        <v>84</v>
      </c>
      <c r="D56" s="8" t="s">
        <v>85</v>
      </c>
      <c r="E56" s="8"/>
      <c r="F56" s="8"/>
      <c r="G56" s="3" t="s">
        <v>23</v>
      </c>
      <c r="H56" s="8"/>
      <c r="I56" s="8" t="n">
        <v>1200</v>
      </c>
      <c r="J56" s="8"/>
      <c r="K56" s="5" t="s">
        <v>26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customFormat="false" ht="13.8" hidden="false" customHeight="false" outlineLevel="0" collapsed="false">
      <c r="A57" s="2"/>
      <c r="B57" s="8" t="n">
        <f aca="false">B56+1</f>
        <v>4</v>
      </c>
      <c r="C57" s="8" t="s">
        <v>86</v>
      </c>
      <c r="D57" s="8" t="s">
        <v>87</v>
      </c>
      <c r="E57" s="8"/>
      <c r="F57" s="3" t="s">
        <v>22</v>
      </c>
      <c r="G57" s="3" t="s">
        <v>23</v>
      </c>
      <c r="H57" s="8"/>
      <c r="I57" s="8" t="n">
        <v>100</v>
      </c>
      <c r="J57" s="8"/>
      <c r="K57" s="5" t="s">
        <v>88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customFormat="false" ht="14.15" hidden="false" customHeight="false" outlineLevel="0" collapsed="false">
      <c r="A58" s="2"/>
      <c r="B58" s="8" t="n">
        <f aca="false">B57+1</f>
        <v>5</v>
      </c>
      <c r="C58" s="3" t="s">
        <v>46</v>
      </c>
      <c r="D58" s="3" t="s">
        <v>47</v>
      </c>
      <c r="E58" s="3" t="s">
        <v>48</v>
      </c>
      <c r="F58" s="3" t="s">
        <v>22</v>
      </c>
      <c r="G58" s="3" t="s">
        <v>23</v>
      </c>
      <c r="H58" s="3"/>
      <c r="I58" s="3" t="n">
        <v>8</v>
      </c>
      <c r="J58" s="3"/>
      <c r="K58" s="6" t="s">
        <v>49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customFormat="false" ht="14.15" hidden="false" customHeight="false" outlineLevel="0" collapsed="false">
      <c r="A59" s="2"/>
      <c r="B59" s="8" t="n">
        <f aca="false">B58+1</f>
        <v>6</v>
      </c>
      <c r="C59" s="3" t="s">
        <v>50</v>
      </c>
      <c r="D59" s="3" t="s">
        <v>51</v>
      </c>
      <c r="E59" s="3" t="s">
        <v>48</v>
      </c>
      <c r="F59" s="3" t="s">
        <v>22</v>
      </c>
      <c r="G59" s="3" t="s">
        <v>23</v>
      </c>
      <c r="H59" s="3"/>
      <c r="I59" s="3" t="n">
        <v>8</v>
      </c>
      <c r="J59" s="3"/>
      <c r="K59" s="6" t="s">
        <v>52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customFormat="false" ht="14.15" hidden="false" customHeight="false" outlineLevel="0" collapsed="false">
      <c r="A60" s="2"/>
      <c r="B60" s="8" t="n">
        <f aca="false">B59+1</f>
        <v>7</v>
      </c>
      <c r="C60" s="3" t="s">
        <v>19</v>
      </c>
      <c r="D60" s="3" t="s">
        <v>20</v>
      </c>
      <c r="E60" s="3" t="s">
        <v>48</v>
      </c>
      <c r="F60" s="3" t="s">
        <v>22</v>
      </c>
      <c r="G60" s="3" t="s">
        <v>23</v>
      </c>
      <c r="H60" s="3"/>
      <c r="I60" s="3" t="n">
        <v>10</v>
      </c>
      <c r="J60" s="3"/>
      <c r="K60" s="6" t="s">
        <v>24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customFormat="false" ht="13.8" hidden="false" customHeight="false" outlineLevel="0" collapsed="false">
      <c r="A61" s="2"/>
      <c r="B61" s="8" t="n">
        <f aca="false">B60+1</f>
        <v>8</v>
      </c>
      <c r="C61" s="8" t="s">
        <v>29</v>
      </c>
      <c r="D61" s="8" t="s">
        <v>30</v>
      </c>
      <c r="E61" s="8"/>
      <c r="F61" s="8" t="s">
        <v>22</v>
      </c>
      <c r="G61" s="3" t="s">
        <v>31</v>
      </c>
      <c r="H61" s="8" t="n">
        <v>0</v>
      </c>
      <c r="I61" s="8"/>
      <c r="J61" s="8"/>
      <c r="K61" s="8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customFormat="false" ht="13.8" hidden="false" customHeight="false" outlineLevel="0" collapsed="false">
      <c r="A62" s="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customFormat="false" ht="13.8" hidden="false" customHeight="false" outlineLevel="0" collapsed="false">
      <c r="A63" s="2"/>
      <c r="B63" s="2"/>
      <c r="C63" s="2" t="s">
        <v>89</v>
      </c>
      <c r="D63" s="2" t="s">
        <v>90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customFormat="false" ht="14.9" hidden="false" customHeight="false" outlineLevel="0" collapsed="false">
      <c r="A64" s="2"/>
      <c r="B64" s="3" t="s">
        <v>9</v>
      </c>
      <c r="C64" s="3" t="s">
        <v>10</v>
      </c>
      <c r="D64" s="3" t="s">
        <v>11</v>
      </c>
      <c r="E64" s="3" t="s">
        <v>12</v>
      </c>
      <c r="F64" s="4" t="s">
        <v>13</v>
      </c>
      <c r="G64" s="5" t="s">
        <v>14</v>
      </c>
      <c r="H64" s="3" t="s">
        <v>15</v>
      </c>
      <c r="I64" s="3" t="s">
        <v>16</v>
      </c>
      <c r="J64" s="3" t="s">
        <v>17</v>
      </c>
      <c r="K64" s="3" t="s">
        <v>18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customFormat="false" ht="14.9" hidden="false" customHeight="false" outlineLevel="0" collapsed="false">
      <c r="A65" s="2"/>
      <c r="B65" s="3" t="n">
        <v>1</v>
      </c>
      <c r="C65" s="3" t="s">
        <v>46</v>
      </c>
      <c r="D65" s="3" t="s">
        <v>47</v>
      </c>
      <c r="E65" s="3" t="s">
        <v>21</v>
      </c>
      <c r="F65" s="3" t="s">
        <v>22</v>
      </c>
      <c r="G65" s="3" t="s">
        <v>23</v>
      </c>
      <c r="H65" s="3"/>
      <c r="I65" s="3" t="n">
        <v>8</v>
      </c>
      <c r="J65" s="3"/>
      <c r="K65" s="6" t="s">
        <v>49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customFormat="false" ht="14.15" hidden="false" customHeight="false" outlineLevel="0" collapsed="false">
      <c r="A66" s="2"/>
      <c r="B66" s="3" t="n">
        <f aca="false">B65+1</f>
        <v>2</v>
      </c>
      <c r="C66" s="3" t="s">
        <v>91</v>
      </c>
      <c r="D66" s="3" t="s">
        <v>92</v>
      </c>
      <c r="E66" s="3"/>
      <c r="F66" s="3" t="s">
        <v>22</v>
      </c>
      <c r="G66" s="3" t="s">
        <v>23</v>
      </c>
      <c r="H66" s="3"/>
      <c r="I66" s="3" t="n">
        <v>100</v>
      </c>
      <c r="J66" s="3"/>
      <c r="K66" s="5" t="s">
        <v>26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customFormat="false" ht="13.8" hidden="false" customHeight="false" outlineLevel="0" collapsed="false">
      <c r="A67" s="2"/>
      <c r="B67" s="3" t="n">
        <f aca="false">B66+1</f>
        <v>3</v>
      </c>
      <c r="C67" s="3" t="s">
        <v>93</v>
      </c>
      <c r="D67" s="3" t="s">
        <v>94</v>
      </c>
      <c r="E67" s="3"/>
      <c r="F67" s="3" t="s">
        <v>22</v>
      </c>
      <c r="G67" s="3" t="s">
        <v>95</v>
      </c>
      <c r="H67" s="3" t="n">
        <v>0</v>
      </c>
      <c r="I67" s="3"/>
      <c r="J67" s="3"/>
      <c r="K67" s="5" t="s">
        <v>96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customFormat="false" ht="14.15" hidden="false" customHeight="false" outlineLevel="0" collapsed="false">
      <c r="A68" s="2"/>
      <c r="B68" s="3" t="n">
        <f aca="false">B67+1</f>
        <v>4</v>
      </c>
      <c r="C68" s="3" t="s">
        <v>19</v>
      </c>
      <c r="D68" s="3" t="s">
        <v>20</v>
      </c>
      <c r="E68" s="3" t="s">
        <v>48</v>
      </c>
      <c r="F68" s="3" t="s">
        <v>22</v>
      </c>
      <c r="G68" s="3" t="s">
        <v>23</v>
      </c>
      <c r="H68" s="3"/>
      <c r="I68" s="3" t="n">
        <v>10</v>
      </c>
      <c r="J68" s="3"/>
      <c r="K68" s="6" t="s">
        <v>24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customFormat="false" ht="13.8" hidden="false" customHeight="false" outlineLevel="0" collapsed="false">
      <c r="A69" s="2"/>
      <c r="B69" s="3" t="n">
        <f aca="false">B68+1</f>
        <v>5</v>
      </c>
      <c r="C69" s="3" t="s">
        <v>29</v>
      </c>
      <c r="D69" s="3" t="s">
        <v>30</v>
      </c>
      <c r="E69" s="3"/>
      <c r="F69" s="3" t="s">
        <v>22</v>
      </c>
      <c r="G69" s="3" t="s">
        <v>31</v>
      </c>
      <c r="H69" s="3" t="n">
        <v>0</v>
      </c>
      <c r="I69" s="3"/>
      <c r="J69" s="3"/>
      <c r="K69" s="3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customFormat="false" ht="13.8" hidden="false" customHeight="false" outlineLevel="0" collapsed="false">
      <c r="A70" s="2"/>
      <c r="B70" s="12"/>
      <c r="C70" s="12"/>
      <c r="D70" s="12"/>
      <c r="E70" s="12"/>
      <c r="F70" s="13"/>
      <c r="G70" s="12"/>
      <c r="H70" s="12"/>
      <c r="I70" s="12"/>
      <c r="J70" s="12"/>
      <c r="K70" s="1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customFormat="false" ht="13.8" hidden="false" customHeight="false" outlineLevel="0" collapsed="false">
      <c r="A71" s="2"/>
      <c r="B71" s="2"/>
      <c r="C71" s="2" t="s">
        <v>97</v>
      </c>
      <c r="D71" s="2" t="s">
        <v>98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customFormat="false" ht="13.8" hidden="false" customHeight="false" outlineLevel="0" collapsed="false">
      <c r="A72" s="2"/>
      <c r="B72" s="3" t="s">
        <v>9</v>
      </c>
      <c r="C72" s="3" t="s">
        <v>10</v>
      </c>
      <c r="D72" s="3" t="s">
        <v>11</v>
      </c>
      <c r="E72" s="3" t="s">
        <v>12</v>
      </c>
      <c r="F72" s="4" t="s">
        <v>13</v>
      </c>
      <c r="G72" s="5" t="s">
        <v>14</v>
      </c>
      <c r="H72" s="3" t="s">
        <v>15</v>
      </c>
      <c r="I72" s="3" t="s">
        <v>16</v>
      </c>
      <c r="J72" s="3" t="s">
        <v>17</v>
      </c>
      <c r="K72" s="3" t="s">
        <v>18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customFormat="false" ht="13.8" hidden="false" customHeight="false" outlineLevel="0" collapsed="false">
      <c r="A73" s="2"/>
      <c r="B73" s="3" t="n">
        <v>1</v>
      </c>
      <c r="C73" s="3" t="s">
        <v>99</v>
      </c>
      <c r="D73" s="3" t="s">
        <v>100</v>
      </c>
      <c r="E73" s="3" t="s">
        <v>21</v>
      </c>
      <c r="F73" s="3" t="s">
        <v>22</v>
      </c>
      <c r="G73" s="3" t="s">
        <v>101</v>
      </c>
      <c r="H73" s="3" t="n">
        <v>0</v>
      </c>
      <c r="I73" s="3"/>
      <c r="J73" s="3" t="s">
        <v>102</v>
      </c>
      <c r="K73" s="6"/>
      <c r="L73" s="2"/>
      <c r="M73" s="2"/>
      <c r="N73" s="2"/>
      <c r="O73" s="2"/>
      <c r="P73" s="2"/>
      <c r="Q73" s="2"/>
    </row>
    <row r="74" customFormat="false" ht="13.8" hidden="false" customHeight="false" outlineLevel="0" collapsed="false">
      <c r="A74" s="2"/>
      <c r="B74" s="3" t="n">
        <f aca="false">B73+1</f>
        <v>2</v>
      </c>
      <c r="C74" s="3" t="s">
        <v>103</v>
      </c>
      <c r="D74" s="3" t="s">
        <v>104</v>
      </c>
      <c r="E74" s="3"/>
      <c r="F74" s="3" t="s">
        <v>22</v>
      </c>
      <c r="G74" s="3" t="s">
        <v>23</v>
      </c>
      <c r="H74" s="3"/>
      <c r="I74" s="8" t="n">
        <v>1200</v>
      </c>
      <c r="J74" s="3"/>
      <c r="K74" s="5"/>
      <c r="L74" s="2"/>
      <c r="M74" s="2"/>
      <c r="N74" s="2"/>
      <c r="O74" s="2"/>
      <c r="P74" s="2"/>
      <c r="Q74" s="2"/>
    </row>
    <row r="75" customFormat="false" ht="13.8" hidden="false" customHeight="false" outlineLevel="0" collapsed="false">
      <c r="A75" s="2"/>
      <c r="B75" s="3" t="n">
        <f aca="false">B74+1</f>
        <v>3</v>
      </c>
      <c r="C75" s="3" t="s">
        <v>105</v>
      </c>
      <c r="D75" s="3" t="s">
        <v>106</v>
      </c>
      <c r="E75" s="3"/>
      <c r="F75" s="3" t="s">
        <v>22</v>
      </c>
      <c r="G75" s="3" t="s">
        <v>23</v>
      </c>
      <c r="H75" s="3"/>
      <c r="I75" s="8" t="n">
        <v>1200</v>
      </c>
      <c r="J75" s="3"/>
      <c r="K75" s="6"/>
      <c r="L75" s="2"/>
      <c r="M75" s="2"/>
      <c r="N75" s="2"/>
      <c r="O75" s="2"/>
      <c r="P75" s="2"/>
      <c r="Q75" s="2"/>
    </row>
    <row r="76" customFormat="false" ht="13.8" hidden="false" customHeight="false" outlineLevel="0" collapsed="false">
      <c r="A76" s="2"/>
      <c r="B76" s="8" t="n">
        <f aca="false">B75+1</f>
        <v>4</v>
      </c>
      <c r="C76" s="8" t="s">
        <v>84</v>
      </c>
      <c r="D76" s="8" t="s">
        <v>107</v>
      </c>
      <c r="E76" s="8"/>
      <c r="F76" s="8"/>
      <c r="G76" s="3" t="s">
        <v>23</v>
      </c>
      <c r="H76" s="8"/>
      <c r="I76" s="8" t="n">
        <v>1200</v>
      </c>
      <c r="J76" s="8"/>
      <c r="K76" s="5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customFormat="false" ht="13.8" hidden="false" customHeight="false" outlineLevel="0" collapsed="false">
      <c r="A77" s="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2"/>
    </row>
    <row r="78" customFormat="false" ht="13.8" hidden="false" customHeight="false" outlineLevel="0" collapsed="false">
      <c r="A78" s="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2"/>
    </row>
    <row r="79" customFormat="false" ht="13.8" hidden="false" customHeight="false" outlineLevel="0" collapsed="false">
      <c r="A79" s="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2"/>
    </row>
    <row r="80" customFormat="false" ht="13.8" hidden="false" customHeight="false" outlineLevel="0" collapsed="false">
      <c r="A80" s="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2"/>
    </row>
    <row r="81" customFormat="false" ht="13.8" hidden="false" customHeight="false" outlineLevel="0" collapsed="false">
      <c r="A81" s="2"/>
      <c r="B81" s="12"/>
      <c r="C81" s="12"/>
      <c r="D81" s="12"/>
      <c r="E81" s="12"/>
      <c r="F81" s="12"/>
      <c r="G81" s="12"/>
      <c r="H81" s="14"/>
      <c r="I81" s="14"/>
      <c r="J81" s="14"/>
      <c r="K81" s="14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customFormat="false" ht="13.8" hidden="false" customHeight="false" outlineLevel="0" collapsed="false">
      <c r="A82" s="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customFormat="false" ht="13.8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customFormat="false" ht="13.8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customFormat="false" ht="13.8" hidden="false" customHeight="false" outlineLevel="0" collapsed="false">
      <c r="A85" s="2"/>
      <c r="B85" s="12"/>
      <c r="C85" s="12"/>
      <c r="D85" s="12"/>
      <c r="E85" s="12"/>
      <c r="F85" s="13"/>
      <c r="G85" s="12"/>
      <c r="H85" s="12"/>
      <c r="I85" s="12"/>
      <c r="J85" s="12"/>
      <c r="K85" s="1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customFormat="false" ht="13.8" hidden="false" customHeight="false" outlineLevel="0" collapsed="false">
      <c r="A86" s="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customFormat="false" ht="13.8" hidden="false" customHeight="false" outlineLevel="0" collapsed="false">
      <c r="A87" s="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customFormat="false" ht="13.8" hidden="false" customHeight="false" outlineLevel="0" collapsed="false">
      <c r="A88" s="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customFormat="false" ht="13.8" hidden="false" customHeight="false" outlineLevel="0" collapsed="false">
      <c r="A89" s="2"/>
      <c r="B89" s="12"/>
      <c r="C89" s="12"/>
      <c r="D89" s="12"/>
      <c r="E89" s="12"/>
      <c r="F89" s="12"/>
      <c r="G89" s="12"/>
      <c r="H89" s="14"/>
      <c r="I89" s="14"/>
      <c r="J89" s="14"/>
      <c r="K89" s="14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customFormat="false" ht="13.8" hidden="false" customHeight="false" outlineLevel="0" collapsed="false">
      <c r="A90" s="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customFormat="false" ht="13.8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customFormat="false" ht="13.8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customFormat="false" ht="13.8" hidden="false" customHeight="false" outlineLevel="0" collapsed="false">
      <c r="A93" s="2"/>
      <c r="B93" s="12"/>
      <c r="C93" s="12"/>
      <c r="D93" s="12"/>
      <c r="E93" s="12"/>
      <c r="F93" s="13"/>
      <c r="G93" s="12"/>
      <c r="H93" s="12"/>
      <c r="I93" s="12"/>
      <c r="J93" s="12"/>
      <c r="K93" s="1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customFormat="false" ht="13.8" hidden="false" customHeight="false" outlineLevel="0" collapsed="false">
      <c r="A94" s="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customFormat="false" ht="13.8" hidden="false" customHeight="false" outlineLevel="0" collapsed="false">
      <c r="A95" s="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customFormat="false" ht="13.8" hidden="false" customHeight="false" outlineLevel="0" collapsed="false">
      <c r="A96" s="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customFormat="false" ht="13.8" hidden="false" customHeight="false" outlineLevel="0" collapsed="false">
      <c r="A97" s="2"/>
      <c r="B97" s="12"/>
      <c r="C97" s="12"/>
      <c r="D97" s="12"/>
      <c r="E97" s="12"/>
      <c r="F97" s="12"/>
      <c r="G97" s="12"/>
      <c r="H97" s="14"/>
      <c r="I97" s="14"/>
      <c r="J97" s="14"/>
      <c r="K97" s="14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customFormat="false" ht="13.8" hidden="false" customHeight="false" outlineLevel="0" collapsed="false">
      <c r="A98" s="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customFormat="false" ht="13.8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customFormat="false" ht="13.8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3.8" hidden="false" customHeight="false" outlineLevel="0" collapsed="false">
      <c r="A101" s="2"/>
      <c r="B101" s="12"/>
      <c r="C101" s="12"/>
      <c r="D101" s="12"/>
      <c r="E101" s="12"/>
      <c r="F101" s="13"/>
      <c r="G101" s="12"/>
      <c r="H101" s="12"/>
      <c r="I101" s="12"/>
      <c r="J101" s="12"/>
      <c r="K101" s="1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customFormat="false" ht="13.8" hidden="false" customHeight="false" outlineLevel="0" collapsed="false">
      <c r="A102" s="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customFormat="false" ht="13.8" hidden="false" customHeight="false" outlineLevel="0" collapsed="false">
      <c r="A103" s="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customFormat="false" ht="13.8" hidden="false" customHeight="false" outlineLevel="0" collapsed="false">
      <c r="A104" s="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customFormat="false" ht="13.8" hidden="false" customHeight="false" outlineLevel="0" collapsed="false">
      <c r="A105" s="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customFormat="false" ht="13.8" hidden="false" customHeight="false" outlineLevel="0" collapsed="false">
      <c r="A106" s="2"/>
      <c r="B106" s="12"/>
      <c r="C106" s="12"/>
      <c r="D106" s="12"/>
      <c r="E106" s="12"/>
      <c r="F106" s="12"/>
      <c r="G106" s="12"/>
      <c r="H106" s="14"/>
      <c r="I106" s="14"/>
      <c r="J106" s="14"/>
      <c r="K106" s="14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customFormat="false" ht="13.8" hidden="false" customHeight="false" outlineLevel="0" collapsed="false">
      <c r="A107" s="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customFormat="false" ht="13.8" hidden="false" customHeight="false" outlineLevel="0" collapsed="false">
      <c r="A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customFormat="false" ht="13.8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customFormat="false" ht="13.8" hidden="false" customHeight="false" outlineLevel="0" collapsed="false">
      <c r="A110" s="2"/>
      <c r="B110" s="12"/>
      <c r="C110" s="12"/>
      <c r="D110" s="12"/>
      <c r="E110" s="12"/>
      <c r="F110" s="13"/>
      <c r="G110" s="12"/>
      <c r="H110" s="12"/>
      <c r="I110" s="12"/>
      <c r="J110" s="12"/>
      <c r="K110" s="1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customFormat="false" ht="13.8" hidden="false" customHeight="false" outlineLevel="0" collapsed="false">
      <c r="A111" s="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customFormat="false" ht="13.8" hidden="false" customHeight="false" outlineLevel="0" collapsed="false">
      <c r="A112" s="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customFormat="false" ht="13.8" hidden="false" customHeight="false" outlineLevel="0" collapsed="false">
      <c r="A113" s="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customFormat="false" ht="13.8" hidden="false" customHeight="false" outlineLevel="0" collapsed="false">
      <c r="A114" s="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customFormat="false" ht="13.8" hidden="false" customHeight="false" outlineLevel="0" collapsed="false">
      <c r="A115" s="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customFormat="false" ht="13.8" hidden="false" customHeight="false" outlineLevel="0" collapsed="false">
      <c r="A116" s="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customFormat="false" ht="13.8" hidden="false" customHeight="false" outlineLevel="0" collapsed="false">
      <c r="A117" s="2"/>
      <c r="B117" s="12"/>
      <c r="C117" s="12"/>
      <c r="D117" s="12"/>
      <c r="E117" s="12"/>
      <c r="F117" s="12"/>
      <c r="G117" s="12"/>
      <c r="H117" s="14"/>
      <c r="I117" s="14"/>
      <c r="J117" s="14"/>
      <c r="K117" s="14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customFormat="false" ht="13.8" hidden="false" customHeight="false" outlineLevel="0" collapsed="false">
      <c r="A118" s="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customFormat="false" ht="13.8" hidden="false" customHeight="false" outlineLevel="0" collapsed="false">
      <c r="A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customFormat="false" ht="13.8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customFormat="false" ht="13.8" hidden="false" customHeight="false" outlineLevel="0" collapsed="false">
      <c r="A121" s="2"/>
      <c r="B121" s="12"/>
      <c r="C121" s="12"/>
      <c r="D121" s="12"/>
      <c r="E121" s="12"/>
      <c r="F121" s="13"/>
      <c r="G121" s="12"/>
      <c r="H121" s="12"/>
      <c r="I121" s="12"/>
      <c r="J121" s="12"/>
      <c r="K121" s="1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customFormat="false" ht="13.8" hidden="false" customHeight="false" outlineLevel="0" collapsed="false">
      <c r="A122" s="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customFormat="false" ht="13.8" hidden="false" customHeight="false" outlineLevel="0" collapsed="false">
      <c r="A123" s="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customFormat="false" ht="13.8" hidden="false" customHeight="false" outlineLevel="0" collapsed="false">
      <c r="A124" s="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customFormat="false" ht="13.8" hidden="false" customHeight="false" outlineLevel="0" collapsed="false">
      <c r="A125" s="2"/>
      <c r="B125" s="12"/>
      <c r="C125" s="12"/>
      <c r="D125" s="12"/>
      <c r="E125" s="12"/>
      <c r="F125" s="12"/>
      <c r="G125" s="12"/>
      <c r="H125" s="14"/>
      <c r="I125" s="14"/>
      <c r="J125" s="14"/>
      <c r="K125" s="14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customFormat="false" ht="13.8" hidden="false" customHeight="false" outlineLevel="0" collapsed="false">
      <c r="A126" s="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customFormat="false" ht="13.8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customFormat="false" ht="13.8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customFormat="false" ht="13.8" hidden="false" customHeight="false" outlineLevel="0" collapsed="false">
      <c r="A129" s="2"/>
      <c r="B129" s="12"/>
      <c r="C129" s="12"/>
      <c r="D129" s="12"/>
      <c r="E129" s="12"/>
      <c r="F129" s="13"/>
      <c r="G129" s="12"/>
      <c r="H129" s="12"/>
      <c r="I129" s="12"/>
      <c r="J129" s="12"/>
      <c r="K129" s="1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customFormat="false" ht="13.8" hidden="false" customHeight="false" outlineLevel="0" collapsed="false">
      <c r="A130" s="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customFormat="false" ht="13.8" hidden="false" customHeight="false" outlineLevel="0" collapsed="false">
      <c r="A131" s="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customFormat="false" ht="13.8" hidden="false" customHeight="false" outlineLevel="0" collapsed="false">
      <c r="A132" s="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customFormat="false" ht="13.8" hidden="false" customHeight="false" outlineLevel="0" collapsed="false">
      <c r="A133" s="2"/>
      <c r="B133" s="12"/>
      <c r="C133" s="12"/>
      <c r="D133" s="12"/>
      <c r="E133" s="12"/>
      <c r="F133" s="12"/>
      <c r="G133" s="12"/>
      <c r="H133" s="14"/>
      <c r="I133" s="14"/>
      <c r="J133" s="14"/>
      <c r="K133" s="14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customFormat="false" ht="13.8" hidden="false" customHeight="false" outlineLevel="0" collapsed="false">
      <c r="A134" s="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customFormat="false" ht="13.8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customFormat="false" ht="13.8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customFormat="false" ht="13.8" hidden="false" customHeight="false" outlineLevel="0" collapsed="false">
      <c r="A137" s="2"/>
      <c r="B137" s="12"/>
      <c r="C137" s="12"/>
      <c r="D137" s="12"/>
      <c r="E137" s="12"/>
      <c r="F137" s="13"/>
      <c r="G137" s="12"/>
      <c r="H137" s="12"/>
      <c r="I137" s="12"/>
      <c r="J137" s="12"/>
      <c r="K137" s="1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customFormat="false" ht="13.8" hidden="false" customHeight="false" outlineLevel="0" collapsed="false">
      <c r="A138" s="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customFormat="false" ht="13.8" hidden="false" customHeight="false" outlineLevel="0" collapsed="false">
      <c r="A139" s="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customFormat="false" ht="13.8" hidden="false" customHeight="false" outlineLevel="0" collapsed="false">
      <c r="A140" s="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customFormat="false" ht="13.8" hidden="false" customHeight="false" outlineLevel="0" collapsed="false">
      <c r="A141" s="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customFormat="false" ht="13.8" hidden="false" customHeight="false" outlineLevel="0" collapsed="false">
      <c r="A142" s="2"/>
      <c r="B142" s="12"/>
      <c r="C142" s="12"/>
      <c r="D142" s="12"/>
      <c r="E142" s="12"/>
      <c r="F142" s="12"/>
      <c r="G142" s="12"/>
      <c r="H142" s="14"/>
      <c r="I142" s="14"/>
      <c r="J142" s="14"/>
      <c r="K142" s="14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customFormat="false" ht="13.8" hidden="false" customHeight="false" outlineLevel="0" collapsed="false">
      <c r="A143" s="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customFormat="false" ht="13.8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customFormat="false" ht="13.8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customFormat="false" ht="13.8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customFormat="false" ht="13.8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customFormat="false" ht="13.8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customFormat="false" ht="13.8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customFormat="false" ht="13.8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customFormat="false" ht="13.8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customFormat="false" ht="13.8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customFormat="false" ht="13.8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customFormat="false" ht="13.8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customFormat="false" ht="13.8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customFormat="false" ht="13.8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customFormat="false" ht="13.8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customFormat="false" ht="13.8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customFormat="false" ht="13.8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customFormat="false" ht="13.8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customFormat="false" ht="13.8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customFormat="false" ht="13.8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customFormat="false" ht="13.8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customFormat="false" ht="13.8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customFormat="false" ht="13.8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customFormat="false" ht="13.8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customFormat="false" ht="13.8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customFormat="false" ht="13.8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customFormat="false" ht="13.8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customFormat="false" ht="13.8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customFormat="false" ht="13.8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customFormat="false" ht="13.8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customFormat="false" ht="13.8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customFormat="false" ht="13.8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customFormat="false" ht="13.8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customFormat="false" ht="13.8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customFormat="false" ht="13.8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customFormat="false" ht="13.8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customFormat="false" ht="13.8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customFormat="false" ht="13.8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customFormat="false" ht="13.8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customFormat="false" ht="13.8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customFormat="false" ht="13.8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customFormat="false" ht="13.8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customFormat="false" ht="13.8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customFormat="false" ht="15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customFormat="false" ht="15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customFormat="false" ht="15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customFormat="false" ht="15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customFormat="false" ht="15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customFormat="false" ht="15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customFormat="false" ht="15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customFormat="false" ht="15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customFormat="false" ht="15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customFormat="false" ht="15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customFormat="false" ht="15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customFormat="false" ht="15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customFormat="false" ht="15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customFormat="false" ht="15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customFormat="false" ht="15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customFormat="false" ht="15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customFormat="false" ht="15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customFormat="false" ht="15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customFormat="false" ht="15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customFormat="false" ht="15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customFormat="false" ht="15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customFormat="false" ht="15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customFormat="false" ht="15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customFormat="false" ht="15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customFormat="false" ht="15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customFormat="false" ht="15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customFormat="false" ht="15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customFormat="false" ht="15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customFormat="false" ht="15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customFormat="false" ht="15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customFormat="false" ht="15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customFormat="false" ht="15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customFormat="false" ht="15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customFormat="false" ht="15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customFormat="false" ht="15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customFormat="false" ht="15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customFormat="false" ht="15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customFormat="false" ht="15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customFormat="false" ht="15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customFormat="false" ht="15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customFormat="false" ht="15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customFormat="false" ht="15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customFormat="false" ht="15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customFormat="false" ht="15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customFormat="false" ht="15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customFormat="false" ht="15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customFormat="false" ht="15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customFormat="false" ht="15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customFormat="false" ht="15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customFormat="false" ht="15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customFormat="false" ht="15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customFormat="false" ht="15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customFormat="false" ht="15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customFormat="false" ht="15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customFormat="false" ht="15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customFormat="false" ht="15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customFormat="false" ht="15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customFormat="false" ht="15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customFormat="false" ht="15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customFormat="false" ht="15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customFormat="false" ht="15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customFormat="false" ht="15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customFormat="false" ht="15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customFormat="false" ht="15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customFormat="false" ht="15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customFormat="false" ht="15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customFormat="false" ht="15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customFormat="false" ht="15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customFormat="false" ht="15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customFormat="false" ht="15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customFormat="false" ht="15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customFormat="false" ht="15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customFormat="false" ht="15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customFormat="false" ht="15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customFormat="false" ht="15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customFormat="false" ht="15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customFormat="false" ht="15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customFormat="false" ht="15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customFormat="false" ht="15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customFormat="false" ht="15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customFormat="false" ht="15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customFormat="false" ht="15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customFormat="false" ht="15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customFormat="false" ht="15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customFormat="false" ht="15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customFormat="false" ht="15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customFormat="false" ht="15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customFormat="false" ht="15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customFormat="false" ht="15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customFormat="false" ht="15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customFormat="false" ht="15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customFormat="false" ht="15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customFormat="false" ht="15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customFormat="false" ht="15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customFormat="false" ht="15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customFormat="false" ht="15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customFormat="false" ht="15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customFormat="false" ht="15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customFormat="false" ht="15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customFormat="false" ht="15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customFormat="false" ht="15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customFormat="false" ht="15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customFormat="false" ht="15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customFormat="false" ht="15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customFormat="false" ht="15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customFormat="false" ht="15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customFormat="false" ht="15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customFormat="false" ht="15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customFormat="false" ht="15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customFormat="false" ht="15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customFormat="false" ht="15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customFormat="false" ht="15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customFormat="false" ht="15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customFormat="false" ht="15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customFormat="false" ht="15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customFormat="false" ht="15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customFormat="false" ht="15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customFormat="false" ht="15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customFormat="false" ht="15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customFormat="false" ht="15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customFormat="false" ht="15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customFormat="false" ht="15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customFormat="false" ht="15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customFormat="false" ht="15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customFormat="false" ht="15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customFormat="false" ht="15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customFormat="false" ht="15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customFormat="false" ht="15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customFormat="false" ht="15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customFormat="false" ht="15.7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customFormat="false" ht="15.7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customFormat="false" ht="15.7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customFormat="false" ht="15.7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customFormat="false" ht="15.7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customFormat="false" ht="15.7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customFormat="false" ht="15.7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customFormat="false" ht="15.7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customFormat="false" ht="15.7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customFormat="false" ht="15.7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customFormat="false" ht="15.7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customFormat="false" ht="15.7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customFormat="false" ht="15.7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customFormat="false" ht="15.7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customFormat="false" ht="15.7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customFormat="false" ht="15.7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customFormat="false" ht="15.7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customFormat="false" ht="15.7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customFormat="false" ht="15.7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customFormat="false" ht="15.7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customFormat="false" ht="15.7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customFormat="false" ht="15.7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customFormat="false" ht="15.7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customFormat="false" ht="15.7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customFormat="false" ht="15.7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customFormat="false" ht="15.7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customFormat="false" ht="15.7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customFormat="false" ht="15.7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customFormat="false" ht="15.7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customFormat="false" ht="15.7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customFormat="false" ht="15.7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customFormat="false" ht="15.7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customFormat="false" ht="15.7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customFormat="false" ht="15.7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customFormat="false" ht="15.7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customFormat="false" ht="15.7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customFormat="false" ht="15.7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customFormat="false" ht="15.7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customFormat="false" ht="15.7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customFormat="false" ht="15.7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customFormat="false" ht="15.7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customFormat="false" ht="15.7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customFormat="false" ht="15.7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customFormat="false" ht="15.7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customFormat="false" ht="15.7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customFormat="false" ht="15.7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customFormat="false" ht="15.7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customFormat="false" ht="15.7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customFormat="false" ht="15.7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customFormat="false" ht="15.7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customFormat="false" ht="15.7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customFormat="false" ht="15.7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customFormat="false" ht="15.7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customFormat="false" ht="15.7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customFormat="false" ht="15.7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customFormat="false" ht="15.7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customFormat="false" ht="15.7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customFormat="false" ht="15.7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customFormat="false" ht="15.7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customFormat="false" ht="15.7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customFormat="false" ht="15.7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customFormat="false" ht="15.7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customFormat="false" ht="15.7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customFormat="false" ht="15.7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customFormat="false" ht="15.7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customFormat="false" ht="15.7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customFormat="false" ht="15.7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customFormat="false" ht="15.7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customFormat="false" ht="15.7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customFormat="false" ht="15.7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customFormat="false" ht="15.7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customFormat="false" ht="15.7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customFormat="false" ht="15.7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customFormat="false" ht="15.7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customFormat="false" ht="15.7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customFormat="false" ht="15.7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customFormat="false" ht="15.7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customFormat="false" ht="15.7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customFormat="false" ht="15.7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customFormat="false" ht="15.7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customFormat="false" ht="15.7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customFormat="false" ht="15.7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customFormat="false" ht="15.7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customFormat="false" ht="15.7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customFormat="false" ht="15.7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customFormat="false" ht="15.7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customFormat="false" ht="15.7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customFormat="false" ht="15.7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customFormat="false" ht="15.7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customFormat="false" ht="15.7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customFormat="false" ht="15.7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customFormat="false" ht="15.7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customFormat="false" ht="15.7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customFormat="false" ht="15.7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customFormat="false" ht="15.7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customFormat="false" ht="15.7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customFormat="false" ht="15.7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customFormat="false" ht="15.7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customFormat="false" ht="15.7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customFormat="false" ht="15.7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customFormat="false" ht="15.7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customFormat="false" ht="15.7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customFormat="false" ht="15.7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customFormat="false" ht="15.7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customFormat="false" ht="15.7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customFormat="false" ht="15.7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customFormat="false" ht="15.7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customFormat="false" ht="15.7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customFormat="false" ht="15.7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customFormat="false" ht="15.7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customFormat="false" ht="15.7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customFormat="false" ht="15.7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customFormat="false" ht="15.7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customFormat="false" ht="15.7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customFormat="false" ht="15.7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customFormat="false" ht="15.7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customFormat="false" ht="15.7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customFormat="false" ht="15.7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customFormat="false" ht="15.7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customFormat="false" ht="15.7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customFormat="false" ht="15.7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customFormat="false" ht="15.7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customFormat="false" ht="15.7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customFormat="false" ht="15.7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customFormat="false" ht="15.7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customFormat="false" ht="15.7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customFormat="false" ht="15.7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customFormat="false" ht="15.7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customFormat="false" ht="15.7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customFormat="false" ht="15.7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customFormat="false" ht="15.7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customFormat="false" ht="15.7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customFormat="false" ht="15.7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customFormat="false" ht="15.7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customFormat="false" ht="15.7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customFormat="false" ht="15.7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customFormat="false" ht="15.7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customFormat="false" ht="15.7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customFormat="false" ht="15.7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customFormat="false" ht="15.7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customFormat="false" ht="15.7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customFormat="false" ht="15.7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customFormat="false" ht="15.7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customFormat="false" ht="15.7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customFormat="false" ht="15.7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customFormat="false" ht="15.7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customFormat="false" ht="15.7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customFormat="false" ht="15.7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customFormat="false" ht="15.7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customFormat="false" ht="15.7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customFormat="false" ht="15.7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customFormat="false" ht="15.7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customFormat="false" ht="15.7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customFormat="false" ht="15.7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customFormat="false" ht="15.7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customFormat="false" ht="15.7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customFormat="false" ht="15.7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customFormat="false" ht="15.7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customFormat="false" ht="15.7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customFormat="false" ht="15.7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customFormat="false" ht="15.7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customFormat="false" ht="15.7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customFormat="false" ht="15.7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customFormat="false" ht="15.7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customFormat="false" ht="15.7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customFormat="false" ht="15.7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customFormat="false" ht="15.7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customFormat="false" ht="15.7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customFormat="false" ht="15.7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customFormat="false" ht="15.7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customFormat="false" ht="15.7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customFormat="false" ht="15.7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customFormat="false" ht="15.7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customFormat="false" ht="15.7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customFormat="false" ht="15.7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customFormat="false" ht="15.7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customFormat="false" ht="15.7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customFormat="false" ht="15.7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customFormat="false" ht="15.7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customFormat="false" ht="15.7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customFormat="false" ht="15.7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customFormat="false" ht="15.7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customFormat="false" ht="15.7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customFormat="false" ht="15.7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customFormat="false" ht="15.7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customFormat="false" ht="15.7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customFormat="false" ht="15.7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customFormat="false" ht="15.7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customFormat="false" ht="15.7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customFormat="false" ht="15.7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customFormat="false" ht="15.7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customFormat="false" ht="15.7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customFormat="false" ht="15.7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customFormat="false" ht="15.7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customFormat="false" ht="15.7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customFormat="false" ht="15.7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customFormat="false" ht="15.7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customFormat="false" ht="15.7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customFormat="false" ht="15.7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customFormat="false" ht="15.7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customFormat="false" ht="15.7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customFormat="false" ht="15.7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customFormat="false" ht="15.7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customFormat="false" ht="15.7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customFormat="false" ht="15.7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customFormat="false" ht="15.7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customFormat="false" ht="15.7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customFormat="false" ht="15.7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customFormat="false" ht="15.7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customFormat="false" ht="15.7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customFormat="false" ht="15.7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customFormat="false" ht="15.7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customFormat="false" ht="15.7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customFormat="false" ht="15.7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customFormat="false" ht="15.7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customFormat="false" ht="15.7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customFormat="false" ht="15.7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customFormat="false" ht="15.7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customFormat="false" ht="15.7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customFormat="false" ht="15.7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customFormat="false" ht="15.7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customFormat="false" ht="15.7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customFormat="false" ht="15.7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customFormat="false" ht="15.7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customFormat="false" ht="15.7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customFormat="false" ht="15.7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customFormat="false" ht="15.7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customFormat="false" ht="15.7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customFormat="false" ht="15.7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customFormat="false" ht="15.7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customFormat="false" ht="15.7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customFormat="false" ht="15.7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customFormat="false" ht="15.7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customFormat="false" ht="15.7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customFormat="false" ht="15.7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customFormat="false" ht="15.7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customFormat="false" ht="15.7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customFormat="false" ht="15.7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customFormat="false" ht="15.7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customFormat="false" ht="15.7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customFormat="false" ht="15.7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customFormat="false" ht="15.7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customFormat="false" ht="15.7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customFormat="false" ht="15.7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customFormat="false" ht="15.7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customFormat="false" ht="15.7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customFormat="false" ht="15.7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customFormat="false" ht="15.7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customFormat="false" ht="15.7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customFormat="false" ht="15.7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customFormat="false" ht="15.7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customFormat="false" ht="15.7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customFormat="false" ht="15.7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customFormat="false" ht="15.7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customFormat="false" ht="15.7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customFormat="false" ht="15.7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customFormat="false" ht="15.7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customFormat="false" ht="15.7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customFormat="false" ht="15.7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customFormat="false" ht="15.7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customFormat="false" ht="15.7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customFormat="false" ht="15.7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customFormat="false" ht="15.7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customFormat="false" ht="15.7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customFormat="false" ht="15.7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customFormat="false" ht="15.7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customFormat="false" ht="15.7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customFormat="false" ht="15.7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customFormat="false" ht="15.7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customFormat="false" ht="15.7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customFormat="false" ht="15.7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customFormat="false" ht="15.7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customFormat="false" ht="15.7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customFormat="false" ht="15.7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customFormat="false" ht="15.7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customFormat="false" ht="15.7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customFormat="false" ht="15.7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customFormat="false" ht="15.7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customFormat="false" ht="15.7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customFormat="false" ht="15.7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customFormat="false" ht="15.7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customFormat="false" ht="15.7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customFormat="false" ht="15.7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customFormat="false" ht="15.7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customFormat="false" ht="15.7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customFormat="false" ht="15.7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customFormat="false" ht="15.7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customFormat="false" ht="15.7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customFormat="false" ht="15.7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customFormat="false" ht="15.7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customFormat="false" ht="15.7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customFormat="false" ht="15.7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customFormat="false" ht="15.7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customFormat="false" ht="15.7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customFormat="false" ht="15.7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customFormat="false" ht="15.7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customFormat="false" ht="15.7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customFormat="false" ht="15.7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customFormat="false" ht="15.7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customFormat="false" ht="15.7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customFormat="false" ht="15.7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customFormat="false" ht="15.7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customFormat="false" ht="15.7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customFormat="false" ht="15.7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customFormat="false" ht="15.7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customFormat="false" ht="15.7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customFormat="false" ht="15.7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customFormat="false" ht="15.7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customFormat="false" ht="15.7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customFormat="false" ht="15.7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customFormat="false" ht="15.7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customFormat="false" ht="15.7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customFormat="false" ht="15.7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customFormat="false" ht="15.7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customFormat="false" ht="15.7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customFormat="false" ht="15.7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customFormat="false" ht="15.7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customFormat="false" ht="15.7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customFormat="false" ht="15.7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customFormat="false" ht="15.7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customFormat="false" ht="15.7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customFormat="false" ht="15.7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customFormat="false" ht="15.7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customFormat="false" ht="15.7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customFormat="false" ht="15.7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customFormat="false" ht="15.7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customFormat="false" ht="15.7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customFormat="false" ht="15.7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customFormat="false" ht="15.7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customFormat="false" ht="15.7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customFormat="false" ht="15.7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customFormat="false" ht="15.7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customFormat="false" ht="15.7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customFormat="false" ht="15.7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customFormat="false" ht="15.7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customFormat="false" ht="15.7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customFormat="false" ht="15.7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customFormat="false" ht="15.7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customFormat="false" ht="15.7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customFormat="false" ht="15.7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customFormat="false" ht="15.7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customFormat="false" ht="15.7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customFormat="false" ht="15.7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customFormat="false" ht="15.7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customFormat="false" ht="15.7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customFormat="false" ht="15.7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customFormat="false" ht="15.7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customFormat="false" ht="15.7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customFormat="false" ht="15.7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customFormat="false" ht="15.7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customFormat="false" ht="15.7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customFormat="false" ht="15.7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customFormat="false" ht="15.7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customFormat="false" ht="15.7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customFormat="false" ht="15.7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customFormat="false" ht="15.7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customFormat="false" ht="15.7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customFormat="false" ht="15.7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customFormat="false" ht="15.7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customFormat="false" ht="15.7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customFormat="false" ht="15.7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customFormat="false" ht="15.7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customFormat="false" ht="15.7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customFormat="false" ht="15.7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customFormat="false" ht="15.7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customFormat="false" ht="15.7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customFormat="false" ht="15.7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customFormat="false" ht="15.7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customFormat="false" ht="15.7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customFormat="false" ht="15.7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customFormat="false" ht="15.7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customFormat="false" ht="15.7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customFormat="false" ht="15.7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customFormat="false" ht="15.7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customFormat="false" ht="15.7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customFormat="false" ht="15.7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customFormat="false" ht="15.7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customFormat="false" ht="15.7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customFormat="false" ht="15.7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customFormat="false" ht="15.7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customFormat="false" ht="15.7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customFormat="false" ht="15.7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customFormat="false" ht="15.7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customFormat="false" ht="15.7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customFormat="false" ht="15.7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customFormat="false" ht="15.7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customFormat="false" ht="15.7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customFormat="false" ht="15.7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customFormat="false" ht="15.7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customFormat="false" ht="15.7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customFormat="false" ht="15.7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customFormat="false" ht="15.7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customFormat="false" ht="15.7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customFormat="false" ht="15.7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customFormat="false" ht="15.7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customFormat="false" ht="15.7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customFormat="false" ht="15.7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customFormat="false" ht="15.7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customFormat="false" ht="15.7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customFormat="false" ht="15.7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customFormat="false" ht="15.7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customFormat="false" ht="15.7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customFormat="false" ht="15.7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customFormat="false" ht="15.7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customFormat="false" ht="15.7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customFormat="false" ht="15.7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customFormat="false" ht="15.7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customFormat="false" ht="15.7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customFormat="false" ht="15.7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customFormat="false" ht="15.7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customFormat="false" ht="15.7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customFormat="false" ht="15.7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customFormat="false" ht="15.7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customFormat="false" ht="15.7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customFormat="false" ht="15.7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customFormat="false" ht="15.7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customFormat="false" ht="15.7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customFormat="false" ht="15.7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customFormat="false" ht="15.7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customFormat="false" ht="15.7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customFormat="false" ht="15.7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customFormat="false" ht="15.7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customFormat="false" ht="15.7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customFormat="false" ht="15.7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customFormat="false" ht="15.7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customFormat="false" ht="15.7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customFormat="false" ht="15.7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customFormat="false" ht="15.7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customFormat="false" ht="15.7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customFormat="false" ht="15.7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customFormat="false" ht="15.7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customFormat="false" ht="15.7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customFormat="false" ht="15.7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customFormat="false" ht="15.7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customFormat="false" ht="15.7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customFormat="false" ht="15.7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customFormat="false" ht="15.7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customFormat="false" ht="15.7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customFormat="false" ht="15.7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customFormat="false" ht="15.7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customFormat="false" ht="15.7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customFormat="false" ht="15.7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customFormat="false" ht="15.7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customFormat="false" ht="15.7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customFormat="false" ht="15.7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customFormat="false" ht="15.7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customFormat="false" ht="15.7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customFormat="false" ht="15.7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customFormat="false" ht="15.7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customFormat="false" ht="15.7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customFormat="false" ht="15.7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customFormat="false" ht="15.7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customFormat="false" ht="15.7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customFormat="false" ht="15.7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customFormat="false" ht="15.7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customFormat="false" ht="15.7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customFormat="false" ht="15.7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customFormat="false" ht="15.7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customFormat="false" ht="15.7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customFormat="false" ht="15.7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customFormat="false" ht="15.7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customFormat="false" ht="15.7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customFormat="false" ht="15.7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customFormat="false" ht="15.7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customFormat="false" ht="15.7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customFormat="false" ht="15.7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customFormat="false" ht="15.7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customFormat="false" ht="15.7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customFormat="false" ht="15.7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customFormat="false" ht="15.7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customFormat="false" ht="15.7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customFormat="false" ht="15.7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customFormat="false" ht="15.7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customFormat="false" ht="15.7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customFormat="false" ht="15.7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customFormat="false" ht="15.7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customFormat="false" ht="15.7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customFormat="false" ht="15.7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customFormat="false" ht="15.7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customFormat="false" ht="15.7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customFormat="false" ht="15.7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customFormat="false" ht="15.7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customFormat="false" ht="15.7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customFormat="false" ht="15.7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customFormat="false" ht="15.7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customFormat="false" ht="15.7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customFormat="false" ht="15.7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customFormat="false" ht="15.7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customFormat="false" ht="15.7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customFormat="false" ht="15.7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customFormat="false" ht="15.7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customFormat="false" ht="15.7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customFormat="false" ht="15.7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customFormat="false" ht="15.7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customFormat="false" ht="15.7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customFormat="false" ht="15.7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customFormat="false" ht="15.7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customFormat="false" ht="15.7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customFormat="false" ht="15.7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customFormat="false" ht="15.7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customFormat="false" ht="15.7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customFormat="false" ht="15.7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customFormat="false" ht="15.7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customFormat="false" ht="15.7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customFormat="false" ht="15.7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customFormat="false" ht="15.7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customFormat="false" ht="15.7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customFormat="false" ht="15.7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customFormat="false" ht="15.7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customFormat="false" ht="15.7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customFormat="false" ht="15.7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customFormat="false" ht="15.7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customFormat="false" ht="15.7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customFormat="false" ht="15.7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customFormat="false" ht="15.7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customFormat="false" ht="15.7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customFormat="false" ht="15.7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customFormat="false" ht="15.7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customFormat="false" ht="15.7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customFormat="false" ht="15.7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customFormat="false" ht="15.7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customFormat="false" ht="15.7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customFormat="false" ht="15.7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customFormat="false" ht="15.7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customFormat="false" ht="15.7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customFormat="false" ht="15.7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customFormat="false" ht="15.7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customFormat="false" ht="15.7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customFormat="false" ht="15.7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customFormat="false" ht="15.7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customFormat="false" ht="15.7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customFormat="false" ht="15.7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customFormat="false" ht="15.7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customFormat="false" ht="15.7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customFormat="false" ht="15.7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customFormat="false" ht="15.7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customFormat="false" ht="15.7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customFormat="false" ht="15.7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customFormat="false" ht="15.7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customFormat="false" ht="15.7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customFormat="false" ht="15.7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customFormat="false" ht="15.7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customFormat="false" ht="15.7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customFormat="false" ht="15.7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customFormat="false" ht="15.7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customFormat="false" ht="15.7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customFormat="false" ht="15.7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customFormat="false" ht="15.7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customFormat="false" ht="15.7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customFormat="false" ht="15.7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customFormat="false" ht="15.7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customFormat="false" ht="15.7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customFormat="false" ht="15.7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customFormat="false" ht="15.7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customFormat="false" ht="15.7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customFormat="false" ht="15.7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customFormat="false" ht="15.7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customFormat="false" ht="15.7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customFormat="false" ht="15.7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customFormat="false" ht="15.7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customFormat="false" ht="15.7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customFormat="false" ht="15.7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customFormat="false" ht="15.7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customFormat="false" ht="15.7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customFormat="false" ht="15.7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customFormat="false" ht="15.7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customFormat="false" ht="15.7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customFormat="false" ht="15.7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customFormat="false" ht="15.7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customFormat="false" ht="15.7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customFormat="false" ht="15.7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customFormat="false" ht="15.7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customFormat="false" ht="15.7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customFormat="false" ht="15.7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customFormat="false" ht="15.7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customFormat="false" ht="15.7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customFormat="false" ht="15.7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customFormat="false" ht="15.7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customFormat="false" ht="15.7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customFormat="false" ht="15.7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customFormat="false" ht="15.7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customFormat="false" ht="15.7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customFormat="false" ht="15.7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customFormat="false" ht="15.7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customFormat="false" ht="15.7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customFormat="false" ht="15.7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customFormat="false" ht="15.7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customFormat="false" ht="15.7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customFormat="false" ht="15.7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customFormat="false" ht="15.7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customFormat="false" ht="15.7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customFormat="false" ht="15.7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customFormat="false" ht="15.7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customFormat="false" ht="15.7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customFormat="false" ht="15.7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customFormat="false" ht="15.7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customFormat="false" ht="15.7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customFormat="false" ht="15.7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customFormat="false" ht="15.7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customFormat="false" ht="15.7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customFormat="false" ht="15.7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customFormat="false" ht="15.7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customFormat="false" ht="15.7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customFormat="false" ht="15.7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customFormat="false" ht="15.7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customFormat="false" ht="15.7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customFormat="false" ht="15.7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customFormat="false" ht="15.7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customFormat="false" ht="15.7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customFormat="false" ht="15.7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customFormat="false" ht="15.7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customFormat="false" ht="15.7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customFormat="false" ht="15.7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customFormat="false" ht="15.7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customFormat="false" ht="15.7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customFormat="false" ht="15.7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customFormat="false" ht="15.7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customFormat="false" ht="15.7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customFormat="false" ht="15.7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customFormat="false" ht="15.7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customFormat="false" ht="15.7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customFormat="false" ht="15.7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customFormat="false" ht="15.7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customFormat="false" ht="15.7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customFormat="false" ht="15.7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customFormat="false" ht="15.7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customFormat="false" ht="15.7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customFormat="false" ht="15.7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customFormat="false" ht="15.7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customFormat="false" ht="15.7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customFormat="false" ht="15.7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customFormat="false" ht="15.7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customFormat="false" ht="15.7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customFormat="false" ht="15.7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customFormat="false" ht="15.7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customFormat="false" ht="15.75" hidden="false" customHeight="tru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customFormat="false" ht="15.75" hidden="false" customHeight="tru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customFormat="false" ht="15.75" hidden="false" customHeight="tru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customFormat="false" ht="15.75" hidden="false" customHeight="tru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customFormat="false" ht="15.75" hidden="false" customHeight="tru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customFormat="false" ht="15.75" hidden="false" customHeight="true" outlineLevel="0" collapsed="false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customFormat="false" ht="15.75" hidden="false" customHeight="true" outlineLevel="0" collapsed="false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customFormat="false" ht="15.75" hidden="false" customHeight="true" outlineLevel="0" collapsed="false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customFormat="false" ht="15.75" hidden="false" customHeight="true" outlineLevel="0" collapsed="false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customFormat="false" ht="15.75" hidden="false" customHeight="true" outlineLevel="0" collapsed="false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customFormat="false" ht="15.75" hidden="false" customHeight="true" outlineLevel="0" collapsed="false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customFormat="false" ht="15.75" hidden="false" customHeight="true" outlineLevel="0" collapsed="false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customFormat="false" ht="15.75" hidden="false" customHeight="true" outlineLevel="0" collapsed="false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customFormat="false" ht="15.75" hidden="false" customHeight="true" outlineLevel="0" collapsed="false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customFormat="false" ht="15.75" hidden="false" customHeight="true" outlineLevel="0" collapsed="false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customFormat="false" ht="15.75" hidden="false" customHeight="true" outlineLevel="0" collapsed="false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customFormat="false" ht="15.75" hidden="false" customHeight="true" outlineLevel="0" collapsed="false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customFormat="false" ht="15.75" hidden="false" customHeight="true" outlineLevel="0" collapsed="false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customFormat="false" ht="15.75" hidden="false" customHeight="true" outlineLevel="0" collapsed="false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customFormat="false" ht="15.75" hidden="false" customHeight="true" outlineLevel="0" collapsed="false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customFormat="false" ht="15.75" hidden="false" customHeight="true" outlineLevel="0" collapsed="false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customFormat="false" ht="15.75" hidden="false" customHeight="true" outlineLevel="0" collapsed="false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customFormat="false" ht="15.75" hidden="false" customHeight="true" outlineLevel="0" collapsed="false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customFormat="false" ht="15.75" hidden="false" customHeight="true" outlineLevel="0" collapsed="false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customFormat="false" ht="15.75" hidden="false" customHeight="true" outlineLevel="0" collapsed="false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customFormat="false" ht="15.75" hidden="false" customHeight="true" outlineLevel="0" collapsed="false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customFormat="false" ht="15.75" hidden="false" customHeight="true" outlineLevel="0" collapsed="false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customFormat="false" ht="15.75" hidden="false" customHeight="true" outlineLevel="0" collapsed="false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customFormat="false" ht="15.75" hidden="false" customHeight="true" outlineLevel="0" collapsed="false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customFormat="false" ht="15.75" hidden="false" customHeight="true" outlineLevel="0" collapsed="false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customFormat="false" ht="15.75" hidden="false" customHeight="true" outlineLevel="0" collapsed="false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customFormat="false" ht="15.75" hidden="false" customHeight="true" outlineLevel="0" collapsed="false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customFormat="false" ht="15.75" hidden="false" customHeight="true" outlineLevel="0" collapsed="false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customFormat="false" ht="15.75" hidden="false" customHeight="true" outlineLevel="0" collapsed="false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customFormat="false" ht="15.75" hidden="false" customHeight="true" outlineLevel="0" collapsed="false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customFormat="false" ht="15.75" hidden="false" customHeight="true" outlineLevel="0" collapsed="false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 customFormat="false" ht="15.75" hidden="false" customHeight="true" outlineLevel="0" collapsed="false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 customFormat="false" ht="15.75" hidden="false" customHeight="true" outlineLevel="0" collapsed="false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 customFormat="false" ht="15.75" hidden="false" customHeight="true" outlineLevel="0" collapsed="false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  <row r="1036" customFormat="false" ht="15.75" hidden="false" customHeight="true" outlineLevel="0" collapsed="false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</row>
    <row r="1037" customFormat="false" ht="15.75" hidden="false" customHeight="true" outlineLevel="0" collapsed="false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</row>
    <row r="1038" customFormat="false" ht="15.75" hidden="false" customHeight="true" outlineLevel="0" collapsed="false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</row>
    <row r="1039" customFormat="false" ht="15.75" hidden="false" customHeight="true" outlineLevel="0" collapsed="false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</row>
    <row r="1040" customFormat="false" ht="15.75" hidden="false" customHeight="true" outlineLevel="0" collapsed="false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</row>
    <row r="1041" customFormat="false" ht="15.75" hidden="false" customHeight="true" outlineLevel="0" collapsed="false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</row>
    <row r="1042" customFormat="false" ht="15.75" hidden="false" customHeight="true" outlineLevel="0" collapsed="false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</row>
    <row r="1043" customFormat="false" ht="15.75" hidden="false" customHeight="true" outlineLevel="0" collapsed="false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</row>
    <row r="1044" customFormat="false" ht="15.75" hidden="false" customHeight="true" outlineLevel="0" collapsed="false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</row>
    <row r="1045" customFormat="false" ht="15.75" hidden="false" customHeight="true" outlineLevel="0" collapsed="false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</row>
    <row r="1046" customFormat="false" ht="15.75" hidden="false" customHeight="true" outlineLevel="0" collapsed="false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</row>
    <row r="1047" customFormat="false" ht="15.75" hidden="false" customHeight="true" outlineLevel="0" collapsed="false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</row>
    <row r="1048" customFormat="false" ht="15.75" hidden="false" customHeight="true" outlineLevel="0" collapsed="false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</row>
    <row r="1049" customFormat="false" ht="15.75" hidden="false" customHeight="true" outlineLevel="0" collapsed="false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</row>
    <row r="1050" customFormat="false" ht="15.75" hidden="false" customHeight="true" outlineLevel="0" collapsed="false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</row>
    <row r="1051" customFormat="false" ht="15.75" hidden="false" customHeight="true" outlineLevel="0" collapsed="false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</row>
    <row r="1052" customFormat="false" ht="15.75" hidden="false" customHeight="true" outlineLevel="0" collapsed="false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</row>
    <row r="1053" customFormat="false" ht="15.75" hidden="false" customHeight="true" outlineLevel="0" collapsed="false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</row>
    <row r="1054" customFormat="false" ht="15.75" hidden="false" customHeight="true" outlineLevel="0" collapsed="false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</row>
    <row r="1055" customFormat="false" ht="15.75" hidden="false" customHeight="true" outlineLevel="0" collapsed="false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</row>
    <row r="1056" customFormat="false" ht="15.75" hidden="false" customHeight="true" outlineLevel="0" collapsed="false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</row>
    <row r="1057" customFormat="false" ht="15.75" hidden="false" customHeight="true" outlineLevel="0" collapsed="false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</row>
    <row r="1058" customFormat="false" ht="15.75" hidden="false" customHeight="true" outlineLevel="0" collapsed="false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</row>
    <row r="1059" customFormat="false" ht="15.75" hidden="false" customHeight="true" outlineLevel="0" collapsed="false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</row>
    <row r="1060" customFormat="false" ht="15.75" hidden="false" customHeight="true" outlineLevel="0" collapsed="false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</row>
    <row r="1061" customFormat="false" ht="15.75" hidden="false" customHeight="true" outlineLevel="0" collapsed="false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</row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110" customFormat="false" ht="15.75" hidden="false" customHeight="true" outlineLevel="0" collapsed="false"/>
    <row r="1111" customFormat="false" ht="15.75" hidden="false" customHeight="true" outlineLevel="0" collapsed="false"/>
    <row r="1112" customFormat="false" ht="15.75" hidden="false" customHeight="true" outlineLevel="0" collapsed="false"/>
    <row r="1113" customFormat="false" ht="15.75" hidden="false" customHeight="true" outlineLevel="0" collapsed="false"/>
    <row r="1114" customFormat="false" ht="15.75" hidden="false" customHeight="true" outlineLevel="0" collapsed="false"/>
    <row r="1115" customFormat="false" ht="15.75" hidden="false" customHeight="true" outlineLevel="0" collapsed="false"/>
    <row r="1116" customFormat="false" ht="15.75" hidden="false" customHeight="true" outlineLevel="0" collapsed="false"/>
    <row r="1117" customFormat="false" ht="15.75" hidden="false" customHeight="true" outlineLevel="0" collapsed="false"/>
    <row r="1118" customFormat="false" ht="15.75" hidden="false" customHeight="true" outlineLevel="0" collapsed="false"/>
    <row r="1119" customFormat="false" ht="15.75" hidden="false" customHeight="true" outlineLevel="0" collapsed="false"/>
    <row r="1120" customFormat="false" ht="15.75" hidden="false" customHeight="true" outlineLevel="0" collapsed="false"/>
    <row r="1121" customFormat="false" ht="15.75" hidden="false" customHeight="true" outlineLevel="0" collapsed="false"/>
    <row r="1122" customFormat="false" ht="15.75" hidden="false" customHeight="true" outlineLevel="0" collapsed="false"/>
    <row r="1123" customFormat="false" ht="15.75" hidden="false" customHeight="true" outlineLevel="0" collapsed="false"/>
    <row r="1124" customFormat="false" ht="15.75" hidden="false" customHeight="true" outlineLevel="0" collapsed="false"/>
    <row r="1125" customFormat="false" ht="15.75" hidden="false" customHeight="true" outlineLevel="0" collapsed="false"/>
    <row r="1126" customFormat="false" ht="15.75" hidden="false" customHeight="true" outlineLevel="0" collapsed="false"/>
    <row r="1127" customFormat="false" ht="15.75" hidden="false" customHeight="true" outlineLevel="0" collapsed="false"/>
    <row r="1128" customFormat="false" ht="15.75" hidden="false" customHeight="true" outlineLevel="0" collapsed="false"/>
    <row r="1129" customFormat="false" ht="15.75" hidden="false" customHeight="true" outlineLevel="0" collapsed="false"/>
    <row r="1130" customFormat="false" ht="15.75" hidden="false" customHeight="true" outlineLevel="0" collapsed="false"/>
  </sheetData>
  <dataValidations count="1">
    <dataValidation allowBlank="true" errorStyle="stop" operator="equal" showDropDown="false" showErrorMessage="true" showInputMessage="false" sqref="G7:G10 G14:G22 G26:G30 G34:G42 G46:G50 G54:G61 G65:G69 G73:G76" type="list">
      <formula1>マスタ!$B$3:$B$8</formula1>
      <formula2>0</formula2>
    </dataValidation>
  </dataValidations>
  <printOptions headings="false" gridLines="true" gridLinesSet="true" horizontalCentered="true" verticalCentered="false"/>
  <pageMargins left="0.7" right="0.7" top="0.35625" bottom="0.35625" header="0.511805555555555" footer="0.511805555555555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17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H26" activeCellId="0" sqref="H26"/>
    </sheetView>
  </sheetViews>
  <sheetFormatPr defaultColWidth="12.574218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ユーザテーブル */</v>
      </c>
    </row>
    <row r="2" customFormat="false" ht="13.8" hidden="false" customHeight="false" outlineLevel="0" collapsed="false">
      <c r="B2" s="2"/>
      <c r="C2" s="2" t="s">
        <v>6</v>
      </c>
      <c r="D2" s="2" t="s">
        <v>7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cor_user;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108</v>
      </c>
      <c r="H3" s="4" t="s">
        <v>109</v>
      </c>
      <c r="I3" s="4" t="s">
        <v>110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cor_user(</v>
      </c>
    </row>
    <row r="4" customFormat="false" ht="14.15" hidden="false" customHeight="false" outlineLevel="0" collapsed="false">
      <c r="B4" s="3" t="n">
        <f aca="false">ROW()-3</f>
        <v>1</v>
      </c>
      <c r="C4" s="3" t="s">
        <v>19</v>
      </c>
      <c r="D4" s="3" t="s">
        <v>20</v>
      </c>
      <c r="E4" s="3" t="s">
        <v>23</v>
      </c>
      <c r="F4" s="15" t="s">
        <v>22</v>
      </c>
      <c r="G4" s="15"/>
      <c r="H4" s="15"/>
      <c r="I4" s="15" t="s">
        <v>22</v>
      </c>
      <c r="J4" s="3" t="s">
        <v>21</v>
      </c>
      <c r="K4" s="3"/>
      <c r="L4" s="3" t="n">
        <v>10</v>
      </c>
      <c r="M4" s="6" t="s">
        <v>24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user_id VARCHAR(10) NOT NULL UNIQUE 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2</v>
      </c>
      <c r="D5" s="3" t="s">
        <v>25</v>
      </c>
      <c r="E5" s="3" t="s">
        <v>23</v>
      </c>
      <c r="F5" s="15"/>
      <c r="G5" s="15"/>
      <c r="H5" s="15"/>
      <c r="I5" s="15"/>
      <c r="J5" s="3"/>
      <c r="K5" s="3"/>
      <c r="L5" s="3" t="n">
        <v>100</v>
      </c>
      <c r="M5" s="5" t="s">
        <v>26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user_name VARCHAR(100) ,</v>
      </c>
    </row>
    <row r="6" customFormat="false" ht="13.8" hidden="false" customHeight="false" outlineLevel="0" collapsed="false">
      <c r="B6" s="3" t="n">
        <f aca="false">ROW()-3</f>
        <v>3</v>
      </c>
      <c r="C6" s="3" t="s">
        <v>27</v>
      </c>
      <c r="D6" s="3" t="s">
        <v>28</v>
      </c>
      <c r="E6" s="3" t="s">
        <v>23</v>
      </c>
      <c r="F6" s="15" t="s">
        <v>22</v>
      </c>
      <c r="G6" s="15"/>
      <c r="H6" s="15"/>
      <c r="I6" s="15"/>
      <c r="J6" s="3"/>
      <c r="K6" s="3"/>
      <c r="L6" s="3" t="n">
        <v>100</v>
      </c>
      <c r="M6" s="3" t="s">
        <v>88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password VARCHAR(100) NOT NULL ,</v>
      </c>
    </row>
    <row r="7" customFormat="false" ht="13.8" hidden="false" customHeight="false" outlineLevel="0" collapsed="false">
      <c r="B7" s="3" t="n">
        <f aca="false">ROW()-3</f>
        <v>4</v>
      </c>
      <c r="C7" s="3" t="s">
        <v>29</v>
      </c>
      <c r="D7" s="3" t="s">
        <v>30</v>
      </c>
      <c r="E7" s="3" t="s">
        <v>31</v>
      </c>
      <c r="F7" s="15" t="s">
        <v>22</v>
      </c>
      <c r="G7" s="15" t="s">
        <v>22</v>
      </c>
      <c r="H7" s="15"/>
      <c r="I7" s="15"/>
      <c r="J7" s="3"/>
      <c r="K7" s="3" t="n">
        <v>0</v>
      </c>
      <c r="L7" s="3"/>
      <c r="M7" s="3"/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version SMALLINT UNSIGNED NOT NULL DEFAULT 0 ,</v>
      </c>
    </row>
    <row r="9" customFormat="false" ht="12.8" hidden="false" customHeight="false" outlineLevel="0" collapsed="false">
      <c r="C9" s="0" t="s">
        <v>111</v>
      </c>
    </row>
    <row r="10" customFormat="false" ht="13.8" hidden="false" customHeight="false" outlineLevel="0" collapsed="false">
      <c r="C10" s="3" t="s">
        <v>10</v>
      </c>
      <c r="D10" s="3" t="s">
        <v>11</v>
      </c>
    </row>
    <row r="11" customFormat="false" ht="13.8" hidden="false" customHeight="false" outlineLevel="0" collapsed="false">
      <c r="C11" s="3" t="s">
        <v>19</v>
      </c>
      <c r="D11" s="3" t="s">
        <v>20</v>
      </c>
      <c r="O11" s="0" t="str">
        <f aca="false">"PRIMARY KEY("&amp;D11&amp;")"</f>
        <v>PRIMARY KEY(user_id)</v>
      </c>
    </row>
    <row r="13" customFormat="false" ht="12.8" hidden="false" customHeight="false" outlineLevel="0" collapsed="false">
      <c r="C13" s="0" t="s">
        <v>112</v>
      </c>
    </row>
    <row r="14" customFormat="false" ht="13.8" hidden="false" customHeight="false" outlineLevel="0" collapsed="false">
      <c r="C14" s="8" t="s">
        <v>10</v>
      </c>
      <c r="D14" s="8" t="s">
        <v>11</v>
      </c>
      <c r="E14" s="16" t="s">
        <v>113</v>
      </c>
      <c r="F14" s="17" t="s">
        <v>114</v>
      </c>
      <c r="G14" s="17"/>
      <c r="H14" s="17"/>
      <c r="I14" s="17"/>
      <c r="J14" s="17"/>
      <c r="K14" s="18" t="s">
        <v>10</v>
      </c>
      <c r="L14" s="18"/>
      <c r="M14" s="8" t="s">
        <v>11</v>
      </c>
    </row>
    <row r="15" customFormat="false" ht="13.8" hidden="false" customHeight="false" outlineLevel="0" collapsed="false">
      <c r="C15" s="8"/>
      <c r="D15" s="8"/>
      <c r="E15" s="16"/>
      <c r="F15" s="17"/>
      <c r="G15" s="17"/>
      <c r="H15" s="17"/>
      <c r="I15" s="17"/>
      <c r="J15" s="17"/>
      <c r="K15" s="18"/>
      <c r="L15" s="18"/>
      <c r="M15" s="8"/>
      <c r="O15" s="0" t="str">
        <f aca="false">IF(C15 = "","",",FOREIGN KEY("&amp;D15&amp;") REFERENCES "&amp;F15&amp;"("&amp;M15&amp;")")</f>
        <v/>
      </c>
    </row>
    <row r="17" customFormat="false" ht="12.8" hidden="false" customHeight="false" outlineLevel="0" collapsed="false">
      <c r="B17" s="19" t="s">
        <v>115</v>
      </c>
      <c r="O17" s="0" t="s">
        <v>116</v>
      </c>
    </row>
  </sheetData>
  <mergeCells count="4">
    <mergeCell ref="F14:J14"/>
    <mergeCell ref="K14:L14"/>
    <mergeCell ref="F15:J15"/>
    <mergeCell ref="K15:L15"/>
  </mergeCells>
  <dataValidations count="3">
    <dataValidation allowBlank="true" errorStyle="stop" operator="equal" showDropDown="false" showErrorMessage="true" showInputMessage="false" sqref="E4:E7" type="list">
      <formula1>マスタ!$B$3:$B$8</formula1>
      <formula2>0</formula2>
    </dataValidation>
    <dataValidation allowBlank="true" errorStyle="stop" operator="equal" showDropDown="false" showErrorMessage="true" showInputMessage="false" sqref="F4:H4 F5:I7" type="list">
      <formula1>"〇"</formula1>
      <formula2>0</formula2>
    </dataValidation>
    <dataValidation allowBlank="true" errorStyle="stop" operator="equal" showDropDown="false" showErrorMessage="true" showInputMessage="false" sqref="I4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17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O15" activeCellId="0" sqref="O15"/>
    </sheetView>
  </sheetViews>
  <sheetFormatPr defaultColWidth="12.574218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作品マスタ */</v>
      </c>
    </row>
    <row r="2" customFormat="false" ht="13.8" hidden="false" customHeight="false" outlineLevel="0" collapsed="false">
      <c r="B2" s="2"/>
      <c r="C2" s="2" t="s">
        <v>89</v>
      </c>
      <c r="D2" s="2" t="s">
        <v>90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opus;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108</v>
      </c>
      <c r="H3" s="4" t="s">
        <v>109</v>
      </c>
      <c r="I3" s="4" t="s">
        <v>110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opus(</v>
      </c>
    </row>
    <row r="4" customFormat="false" ht="14.15" hidden="false" customHeight="false" outlineLevel="0" collapsed="false">
      <c r="B4" s="3" t="n">
        <f aca="false">ROW()-3</f>
        <v>1</v>
      </c>
      <c r="C4" s="3" t="s">
        <v>46</v>
      </c>
      <c r="D4" s="3" t="s">
        <v>47</v>
      </c>
      <c r="E4" s="3" t="s">
        <v>23</v>
      </c>
      <c r="F4" s="3" t="s">
        <v>22</v>
      </c>
      <c r="G4" s="15"/>
      <c r="H4" s="15"/>
      <c r="I4" s="15" t="s">
        <v>22</v>
      </c>
      <c r="J4" s="3" t="s">
        <v>21</v>
      </c>
      <c r="K4" s="3"/>
      <c r="L4" s="3" t="n">
        <v>8</v>
      </c>
      <c r="M4" s="6" t="s">
        <v>49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opus_id VARCHAR(8) NOT NULL UNIQUE 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91</v>
      </c>
      <c r="D5" s="3" t="s">
        <v>92</v>
      </c>
      <c r="E5" s="3" t="s">
        <v>23</v>
      </c>
      <c r="F5" s="3" t="s">
        <v>22</v>
      </c>
      <c r="G5" s="15"/>
      <c r="H5" s="15"/>
      <c r="I5" s="15"/>
      <c r="J5" s="3"/>
      <c r="K5" s="3"/>
      <c r="L5" s="3" t="n">
        <v>100</v>
      </c>
      <c r="M5" s="5" t="s">
        <v>26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opus_name VARCHAR(100) NOT NULL ,</v>
      </c>
    </row>
    <row r="6" customFormat="false" ht="14.15" hidden="false" customHeight="false" outlineLevel="0" collapsed="false">
      <c r="B6" s="3" t="n">
        <f aca="false">ROW()-3</f>
        <v>3</v>
      </c>
      <c r="C6" s="3" t="s">
        <v>19</v>
      </c>
      <c r="D6" s="3" t="s">
        <v>20</v>
      </c>
      <c r="E6" s="3" t="s">
        <v>23</v>
      </c>
      <c r="F6" s="3" t="s">
        <v>22</v>
      </c>
      <c r="G6" s="15"/>
      <c r="H6" s="15"/>
      <c r="I6" s="15"/>
      <c r="J6" s="3" t="s">
        <v>48</v>
      </c>
      <c r="K6" s="3"/>
      <c r="L6" s="3" t="n">
        <v>10</v>
      </c>
      <c r="M6" s="6" t="s">
        <v>24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user_id VARCHAR(10) NOT NULL ,</v>
      </c>
    </row>
    <row r="7" customFormat="false" ht="13.8" hidden="false" customHeight="false" outlineLevel="0" collapsed="false">
      <c r="B7" s="3" t="n">
        <f aca="false">ROW()-3</f>
        <v>4</v>
      </c>
      <c r="C7" s="3" t="s">
        <v>29</v>
      </c>
      <c r="D7" s="3" t="s">
        <v>30</v>
      </c>
      <c r="E7" s="3" t="s">
        <v>31</v>
      </c>
      <c r="F7" s="3" t="s">
        <v>22</v>
      </c>
      <c r="G7" s="15" t="s">
        <v>22</v>
      </c>
      <c r="H7" s="15"/>
      <c r="I7" s="15"/>
      <c r="J7" s="3"/>
      <c r="K7" s="3" t="n">
        <v>0</v>
      </c>
      <c r="L7" s="3"/>
      <c r="M7" s="3"/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version SMALLINT UNSIGNED NOT NULL DEFAULT 0 ,</v>
      </c>
    </row>
    <row r="9" customFormat="false" ht="12.8" hidden="false" customHeight="false" outlineLevel="0" collapsed="false">
      <c r="C9" s="0" t="s">
        <v>111</v>
      </c>
    </row>
    <row r="10" customFormat="false" ht="13.8" hidden="false" customHeight="false" outlineLevel="0" collapsed="false">
      <c r="C10" s="3" t="s">
        <v>10</v>
      </c>
      <c r="D10" s="3" t="s">
        <v>11</v>
      </c>
    </row>
    <row r="11" customFormat="false" ht="13.8" hidden="false" customHeight="false" outlineLevel="0" collapsed="false">
      <c r="C11" s="3" t="s">
        <v>46</v>
      </c>
      <c r="D11" s="3" t="s">
        <v>47</v>
      </c>
      <c r="O11" s="0" t="str">
        <f aca="false">"PRIMARY KEY("&amp;D11&amp;")"</f>
        <v>PRIMARY KEY(opus_id)</v>
      </c>
    </row>
    <row r="13" customFormat="false" ht="12.8" hidden="false" customHeight="false" outlineLevel="0" collapsed="false">
      <c r="C13" s="0" t="s">
        <v>112</v>
      </c>
    </row>
    <row r="14" customFormat="false" ht="13.8" hidden="false" customHeight="false" outlineLevel="0" collapsed="false">
      <c r="C14" s="8" t="s">
        <v>10</v>
      </c>
      <c r="D14" s="8" t="s">
        <v>11</v>
      </c>
      <c r="E14" s="16" t="s">
        <v>113</v>
      </c>
      <c r="F14" s="17" t="s">
        <v>114</v>
      </c>
      <c r="G14" s="17"/>
      <c r="H14" s="17"/>
      <c r="I14" s="17"/>
      <c r="J14" s="17"/>
      <c r="K14" s="18" t="s">
        <v>10</v>
      </c>
      <c r="L14" s="18"/>
      <c r="M14" s="8" t="s">
        <v>11</v>
      </c>
    </row>
    <row r="15" customFormat="false" ht="13.8" hidden="false" customHeight="false" outlineLevel="0" collapsed="false">
      <c r="C15" s="3" t="s">
        <v>19</v>
      </c>
      <c r="D15" s="3" t="s">
        <v>20</v>
      </c>
      <c r="E15" s="8" t="s">
        <v>6</v>
      </c>
      <c r="F15" s="18" t="s">
        <v>7</v>
      </c>
      <c r="G15" s="18"/>
      <c r="H15" s="18"/>
      <c r="I15" s="18"/>
      <c r="J15" s="18"/>
      <c r="K15" s="20" t="s">
        <v>19</v>
      </c>
      <c r="L15" s="20"/>
      <c r="M15" s="3" t="s">
        <v>20</v>
      </c>
      <c r="O15" s="0" t="str">
        <f aca="false">IF(C15 = "","",",FOREIGN KEY("&amp;D15&amp;") REFERENCES "&amp;F15&amp;"("&amp;M15&amp;")")</f>
        <v>,FOREIGN KEY(user_id) REFERENCES cor_user(user_id)</v>
      </c>
    </row>
    <row r="17" customFormat="false" ht="12.8" hidden="false" customHeight="false" outlineLevel="0" collapsed="false">
      <c r="B17" s="19" t="s">
        <v>115</v>
      </c>
      <c r="O17" s="0" t="s">
        <v>116</v>
      </c>
    </row>
  </sheetData>
  <mergeCells count="4">
    <mergeCell ref="F14:J14"/>
    <mergeCell ref="K14:L14"/>
    <mergeCell ref="F15:J15"/>
    <mergeCell ref="K15:L15"/>
  </mergeCells>
  <dataValidations count="2">
    <dataValidation allowBlank="true" errorStyle="stop" operator="equal" showDropDown="false" showErrorMessage="true" showInputMessage="false" sqref="E4:E7" type="list">
      <formula1>マスタ!$B$3:$B$8</formula1>
      <formula2>0</formula2>
    </dataValidation>
    <dataValidation allowBlank="true" errorStyle="stop" operator="equal" showDropDown="false" showErrorMessage="true" showInputMessage="false" sqref="G4:I7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19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O16" activeCellId="0" sqref="O16"/>
    </sheetView>
  </sheetViews>
  <sheetFormatPr defaultColWidth="12.574218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関係性マスタ */</v>
      </c>
    </row>
    <row r="2" customFormat="false" ht="13.8" hidden="false" customHeight="false" outlineLevel="0" collapsed="false">
      <c r="B2" s="2"/>
      <c r="C2" s="2" t="s">
        <v>74</v>
      </c>
      <c r="D2" s="2" t="s">
        <v>75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rel_mst;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108</v>
      </c>
      <c r="H3" s="4" t="s">
        <v>109</v>
      </c>
      <c r="I3" s="4" t="s">
        <v>110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rel_mst(</v>
      </c>
    </row>
    <row r="4" customFormat="false" ht="14.15" hidden="false" customHeight="false" outlineLevel="0" collapsed="false">
      <c r="B4" s="3" t="n">
        <f aca="false">ROW()-3</f>
        <v>1</v>
      </c>
      <c r="C4" s="3" t="s">
        <v>67</v>
      </c>
      <c r="D4" s="3" t="s">
        <v>68</v>
      </c>
      <c r="E4" s="3" t="s">
        <v>23</v>
      </c>
      <c r="F4" s="15" t="s">
        <v>22</v>
      </c>
      <c r="G4" s="15"/>
      <c r="H4" s="15"/>
      <c r="I4" s="15" t="s">
        <v>22</v>
      </c>
      <c r="J4" s="3" t="s">
        <v>21</v>
      </c>
      <c r="K4" s="3"/>
      <c r="L4" s="3" t="n">
        <v>10</v>
      </c>
      <c r="M4" s="6" t="s">
        <v>117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rel_mst_id VARCHAR(10) NOT NULL UNIQUE 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77</v>
      </c>
      <c r="D5" s="3" t="s">
        <v>78</v>
      </c>
      <c r="E5" s="3" t="s">
        <v>23</v>
      </c>
      <c r="F5" s="15"/>
      <c r="G5" s="15"/>
      <c r="H5" s="15"/>
      <c r="I5" s="15"/>
      <c r="J5" s="3"/>
      <c r="K5" s="3"/>
      <c r="L5" s="3" t="n">
        <v>100</v>
      </c>
      <c r="M5" s="5" t="s">
        <v>26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rel_mst_name VARCHAR(100) ,</v>
      </c>
    </row>
    <row r="6" customFormat="false" ht="14.15" hidden="false" customHeight="false" outlineLevel="0" collapsed="false">
      <c r="B6" s="3" t="n">
        <f aca="false">ROW()-3</f>
        <v>3</v>
      </c>
      <c r="C6" s="3" t="s">
        <v>46</v>
      </c>
      <c r="D6" s="3" t="s">
        <v>47</v>
      </c>
      <c r="E6" s="3" t="s">
        <v>23</v>
      </c>
      <c r="F6" s="15" t="s">
        <v>22</v>
      </c>
      <c r="G6" s="15"/>
      <c r="H6" s="15"/>
      <c r="I6" s="15"/>
      <c r="J6" s="3" t="s">
        <v>48</v>
      </c>
      <c r="K6" s="3"/>
      <c r="L6" s="3" t="n">
        <v>8</v>
      </c>
      <c r="M6" s="6" t="s">
        <v>49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opus_id VARCHAR(8) NOT NULL ,</v>
      </c>
    </row>
    <row r="7" customFormat="false" ht="14.15" hidden="false" customHeight="false" outlineLevel="0" collapsed="false">
      <c r="B7" s="3" t="n">
        <f aca="false">ROW()-3</f>
        <v>4</v>
      </c>
      <c r="C7" s="3" t="s">
        <v>19</v>
      </c>
      <c r="D7" s="3" t="s">
        <v>20</v>
      </c>
      <c r="E7" s="3" t="s">
        <v>23</v>
      </c>
      <c r="F7" s="15" t="s">
        <v>22</v>
      </c>
      <c r="G7" s="15"/>
      <c r="H7" s="15"/>
      <c r="I7" s="15"/>
      <c r="J7" s="3" t="s">
        <v>48</v>
      </c>
      <c r="K7" s="3"/>
      <c r="L7" s="3" t="n">
        <v>10</v>
      </c>
      <c r="M7" s="6" t="s">
        <v>24</v>
      </c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user_id VARCHAR(10) NOT NULL ,</v>
      </c>
    </row>
    <row r="8" customFormat="false" ht="13.8" hidden="false" customHeight="false" outlineLevel="0" collapsed="false">
      <c r="B8" s="3" t="n">
        <f aca="false">ROW()-3</f>
        <v>5</v>
      </c>
      <c r="C8" s="3" t="s">
        <v>29</v>
      </c>
      <c r="D8" s="3" t="s">
        <v>30</v>
      </c>
      <c r="E8" s="3" t="s">
        <v>31</v>
      </c>
      <c r="F8" s="15"/>
      <c r="G8" s="15" t="s">
        <v>22</v>
      </c>
      <c r="H8" s="15"/>
      <c r="I8" s="15"/>
      <c r="J8" s="3"/>
      <c r="K8" s="3" t="n">
        <v>0</v>
      </c>
      <c r="L8" s="3"/>
      <c r="M8" s="3"/>
      <c r="O8" s="0" t="str">
        <f aca="false">D8&amp;" "&amp;E8&amp;IF(L8 = "","","("&amp;L8&amp;")")&amp;IF(G8 = "〇"," UNSIGNED","")&amp;IF(H8 = "〇"," ZEROFILL","")&amp;IF(F8 = "〇"," NOT NULL","")&amp;IF(K8 = "",""," DEFAULT "&amp;K8)&amp;IF(I8 = "",""," UNIQUE ")&amp;" ,"</f>
        <v>version SMALLINT UNSIGNED DEFAULT 0 ,</v>
      </c>
    </row>
    <row r="10" customFormat="false" ht="12.8" hidden="false" customHeight="false" outlineLevel="0" collapsed="false">
      <c r="C10" s="0" t="s">
        <v>111</v>
      </c>
    </row>
    <row r="11" customFormat="false" ht="13.8" hidden="false" customHeight="false" outlineLevel="0" collapsed="false">
      <c r="C11" s="3" t="s">
        <v>10</v>
      </c>
      <c r="D11" s="3" t="s">
        <v>11</v>
      </c>
    </row>
    <row r="12" customFormat="false" ht="13.8" hidden="false" customHeight="false" outlineLevel="0" collapsed="false">
      <c r="C12" s="3" t="s">
        <v>67</v>
      </c>
      <c r="D12" s="3" t="s">
        <v>68</v>
      </c>
      <c r="O12" s="0" t="str">
        <f aca="false">"PRIMARY KEY("&amp;D12&amp;")"</f>
        <v>PRIMARY KEY(rel_mst_id)</v>
      </c>
    </row>
    <row r="14" customFormat="false" ht="12.8" hidden="false" customHeight="false" outlineLevel="0" collapsed="false">
      <c r="C14" s="0" t="s">
        <v>112</v>
      </c>
    </row>
    <row r="15" customFormat="false" ht="13.8" hidden="false" customHeight="false" outlineLevel="0" collapsed="false">
      <c r="C15" s="8" t="s">
        <v>10</v>
      </c>
      <c r="D15" s="8" t="s">
        <v>11</v>
      </c>
      <c r="E15" s="16" t="s">
        <v>113</v>
      </c>
      <c r="F15" s="17" t="s">
        <v>114</v>
      </c>
      <c r="G15" s="17"/>
      <c r="H15" s="17"/>
      <c r="I15" s="17"/>
      <c r="J15" s="17"/>
      <c r="K15" s="18" t="s">
        <v>10</v>
      </c>
      <c r="L15" s="18"/>
      <c r="M15" s="8" t="s">
        <v>11</v>
      </c>
    </row>
    <row r="16" customFormat="false" ht="13.8" hidden="false" customHeight="false" outlineLevel="0" collapsed="false">
      <c r="C16" s="3" t="s">
        <v>46</v>
      </c>
      <c r="D16" s="3" t="s">
        <v>47</v>
      </c>
      <c r="E16" s="8" t="s">
        <v>89</v>
      </c>
      <c r="F16" s="18" t="s">
        <v>90</v>
      </c>
      <c r="G16" s="18"/>
      <c r="H16" s="18"/>
      <c r="I16" s="18"/>
      <c r="J16" s="18"/>
      <c r="K16" s="21" t="s">
        <v>46</v>
      </c>
      <c r="L16" s="21"/>
      <c r="M16" s="8" t="s">
        <v>47</v>
      </c>
      <c r="O16" s="0" t="str">
        <f aca="false">IF(C16 = "","",",FOREIGN KEY("&amp;D16&amp;") REFERENCES "&amp;F16&amp;"("&amp;M16&amp;")")</f>
        <v>,FOREIGN KEY(opus_id) REFERENCES opus(opus_id)</v>
      </c>
    </row>
    <row r="17" customFormat="false" ht="13.8" hidden="false" customHeight="false" outlineLevel="0" collapsed="false">
      <c r="C17" s="3" t="s">
        <v>19</v>
      </c>
      <c r="D17" s="3" t="s">
        <v>20</v>
      </c>
      <c r="E17" s="8" t="s">
        <v>6</v>
      </c>
      <c r="F17" s="18" t="s">
        <v>7</v>
      </c>
      <c r="G17" s="18"/>
      <c r="H17" s="18"/>
      <c r="I17" s="18"/>
      <c r="J17" s="18"/>
      <c r="K17" s="18" t="s">
        <v>19</v>
      </c>
      <c r="L17" s="18"/>
      <c r="M17" s="8" t="s">
        <v>20</v>
      </c>
      <c r="O17" s="0" t="str">
        <f aca="false">IF(C17 = "","",",FOREIGN KEY("&amp;D17&amp;") REFERENCES "&amp;F17&amp;"("&amp;M17&amp;")")</f>
        <v>,FOREIGN KEY(user_id) REFERENCES cor_user(user_id)</v>
      </c>
    </row>
    <row r="19" customFormat="false" ht="12.8" hidden="false" customHeight="false" outlineLevel="0" collapsed="false">
      <c r="B19" s="19" t="s">
        <v>115</v>
      </c>
      <c r="O19" s="0" t="s">
        <v>116</v>
      </c>
    </row>
  </sheetData>
  <mergeCells count="6">
    <mergeCell ref="F15:J15"/>
    <mergeCell ref="K15:L15"/>
    <mergeCell ref="F16:J16"/>
    <mergeCell ref="K16:L16"/>
    <mergeCell ref="F17:J17"/>
    <mergeCell ref="K17:L17"/>
  </mergeCells>
  <dataValidations count="3">
    <dataValidation allowBlank="true" errorStyle="stop" operator="equal" showDropDown="false" showErrorMessage="true" showInputMessage="false" sqref="E4:E8" type="list">
      <formula1>マスタ!$B$3:$B$8</formula1>
      <formula2>0</formula2>
    </dataValidation>
    <dataValidation allowBlank="true" errorStyle="stop" operator="equal" showDropDown="false" showErrorMessage="true" showInputMessage="false" sqref="F4:H4 F5:I8" type="list">
      <formula1>"〇"</formula1>
      <formula2>0</formula2>
    </dataValidation>
    <dataValidation allowBlank="true" errorStyle="stop" operator="equal" showDropDown="false" showErrorMessage="true" showInputMessage="false" sqref="I4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19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O16" activeCellId="0" sqref="O16"/>
    </sheetView>
  </sheetViews>
  <sheetFormatPr defaultColWidth="12.574218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時系列マスタ */</v>
      </c>
    </row>
    <row r="2" customFormat="false" ht="13.8" hidden="false" customHeight="false" outlineLevel="0" collapsed="false">
      <c r="B2" s="2"/>
      <c r="C2" s="2" t="s">
        <v>56</v>
      </c>
      <c r="D2" s="2" t="s">
        <v>57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time_mst;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108</v>
      </c>
      <c r="H3" s="4" t="s">
        <v>109</v>
      </c>
      <c r="I3" s="4" t="s">
        <v>110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time_mst(</v>
      </c>
    </row>
    <row r="4" customFormat="false" ht="14.15" hidden="false" customHeight="false" outlineLevel="0" collapsed="false">
      <c r="B4" s="3" t="n">
        <f aca="false">ROW()-3</f>
        <v>1</v>
      </c>
      <c r="C4" s="3" t="s">
        <v>50</v>
      </c>
      <c r="D4" s="3" t="s">
        <v>51</v>
      </c>
      <c r="E4" s="3" t="s">
        <v>23</v>
      </c>
      <c r="F4" s="3" t="s">
        <v>22</v>
      </c>
      <c r="G4" s="15"/>
      <c r="H4" s="15"/>
      <c r="I4" s="15" t="s">
        <v>22</v>
      </c>
      <c r="J4" s="3" t="s">
        <v>21</v>
      </c>
      <c r="K4" s="3"/>
      <c r="L4" s="3" t="n">
        <v>8</v>
      </c>
      <c r="M4" s="6" t="s">
        <v>52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time_id VARCHAR(8) NOT NULL UNIQUE 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59</v>
      </c>
      <c r="D5" s="3" t="s">
        <v>60</v>
      </c>
      <c r="E5" s="3" t="s">
        <v>23</v>
      </c>
      <c r="F5" s="3" t="s">
        <v>22</v>
      </c>
      <c r="G5" s="15"/>
      <c r="H5" s="15"/>
      <c r="I5" s="15"/>
      <c r="J5" s="3"/>
      <c r="K5" s="3"/>
      <c r="L5" s="3" t="n">
        <v>100</v>
      </c>
      <c r="M5" s="5" t="s">
        <v>26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time_name VARCHAR(100) NOT NULL ,</v>
      </c>
    </row>
    <row r="6" customFormat="false" ht="14.15" hidden="false" customHeight="false" outlineLevel="0" collapsed="false">
      <c r="B6" s="3" t="n">
        <f aca="false">ROW()-3</f>
        <v>3</v>
      </c>
      <c r="C6" s="3" t="s">
        <v>46</v>
      </c>
      <c r="D6" s="3" t="s">
        <v>47</v>
      </c>
      <c r="E6" s="3" t="s">
        <v>23</v>
      </c>
      <c r="F6" s="3" t="s">
        <v>22</v>
      </c>
      <c r="G6" s="15"/>
      <c r="H6" s="15"/>
      <c r="I6" s="15"/>
      <c r="J6" s="3" t="s">
        <v>48</v>
      </c>
      <c r="K6" s="3"/>
      <c r="L6" s="3" t="n">
        <v>8</v>
      </c>
      <c r="M6" s="6" t="s">
        <v>49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opus_id VARCHAR(8) NOT NULL ,</v>
      </c>
    </row>
    <row r="7" customFormat="false" ht="14.15" hidden="false" customHeight="false" outlineLevel="0" collapsed="false">
      <c r="B7" s="3" t="n">
        <f aca="false">ROW()-3</f>
        <v>4</v>
      </c>
      <c r="C7" s="3" t="s">
        <v>19</v>
      </c>
      <c r="D7" s="3" t="s">
        <v>20</v>
      </c>
      <c r="E7" s="3" t="s">
        <v>23</v>
      </c>
      <c r="F7" s="3" t="s">
        <v>22</v>
      </c>
      <c r="G7" s="15"/>
      <c r="H7" s="15"/>
      <c r="I7" s="15"/>
      <c r="J7" s="3" t="s">
        <v>48</v>
      </c>
      <c r="K7" s="3"/>
      <c r="L7" s="3" t="n">
        <v>10</v>
      </c>
      <c r="M7" s="6" t="s">
        <v>24</v>
      </c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user_id VARCHAR(10) NOT NULL ,</v>
      </c>
    </row>
    <row r="8" customFormat="false" ht="13.8" hidden="false" customHeight="false" outlineLevel="0" collapsed="false">
      <c r="B8" s="3" t="n">
        <f aca="false">ROW()-3</f>
        <v>5</v>
      </c>
      <c r="C8" s="3" t="s">
        <v>29</v>
      </c>
      <c r="D8" s="3" t="s">
        <v>30</v>
      </c>
      <c r="E8" s="3" t="s">
        <v>31</v>
      </c>
      <c r="F8" s="3" t="s">
        <v>22</v>
      </c>
      <c r="G8" s="15" t="s">
        <v>22</v>
      </c>
      <c r="H8" s="15"/>
      <c r="I8" s="15"/>
      <c r="J8" s="3"/>
      <c r="K8" s="3" t="n">
        <v>0</v>
      </c>
      <c r="L8" s="3"/>
      <c r="M8" s="3"/>
      <c r="O8" s="0" t="str">
        <f aca="false">D8&amp;" "&amp;E8&amp;IF(L8 = "","","("&amp;L8&amp;")")&amp;IF(G8 = "〇"," UNSIGNED","")&amp;IF(H8 = "〇"," ZEROFILL","")&amp;IF(F8 = "〇"," NOT NULL","")&amp;IF(K8 = "",""," DEFAULT "&amp;K8)&amp;IF(I8 = "",""," UNIQUE ")&amp;" ,"</f>
        <v>version SMALLINT UNSIGNED NOT NULL DEFAULT 0 ,</v>
      </c>
    </row>
    <row r="10" customFormat="false" ht="12.8" hidden="false" customHeight="false" outlineLevel="0" collapsed="false">
      <c r="C10" s="0" t="s">
        <v>111</v>
      </c>
    </row>
    <row r="11" customFormat="false" ht="13.8" hidden="false" customHeight="false" outlineLevel="0" collapsed="false">
      <c r="C11" s="3" t="s">
        <v>10</v>
      </c>
      <c r="D11" s="3" t="s">
        <v>11</v>
      </c>
    </row>
    <row r="12" customFormat="false" ht="13.8" hidden="false" customHeight="false" outlineLevel="0" collapsed="false">
      <c r="C12" s="3" t="s">
        <v>50</v>
      </c>
      <c r="D12" s="3" t="s">
        <v>51</v>
      </c>
      <c r="O12" s="0" t="str">
        <f aca="false">"PRIMARY KEY("&amp;D12&amp;")"</f>
        <v>PRIMARY KEY(time_id)</v>
      </c>
    </row>
    <row r="14" customFormat="false" ht="12.8" hidden="false" customHeight="false" outlineLevel="0" collapsed="false">
      <c r="C14" s="0" t="s">
        <v>112</v>
      </c>
    </row>
    <row r="15" customFormat="false" ht="13.8" hidden="false" customHeight="false" outlineLevel="0" collapsed="false">
      <c r="C15" s="8" t="s">
        <v>10</v>
      </c>
      <c r="D15" s="8" t="s">
        <v>11</v>
      </c>
      <c r="E15" s="16" t="s">
        <v>113</v>
      </c>
      <c r="F15" s="17" t="s">
        <v>114</v>
      </c>
      <c r="G15" s="17"/>
      <c r="H15" s="17"/>
      <c r="I15" s="17"/>
      <c r="J15" s="17"/>
      <c r="K15" s="18" t="s">
        <v>10</v>
      </c>
      <c r="L15" s="18"/>
      <c r="M15" s="8" t="s">
        <v>11</v>
      </c>
    </row>
    <row r="16" customFormat="false" ht="13.8" hidden="false" customHeight="false" outlineLevel="0" collapsed="false">
      <c r="C16" s="3" t="s">
        <v>46</v>
      </c>
      <c r="D16" s="3" t="s">
        <v>47</v>
      </c>
      <c r="E16" s="8" t="s">
        <v>89</v>
      </c>
      <c r="F16" s="18" t="s">
        <v>90</v>
      </c>
      <c r="G16" s="18"/>
      <c r="H16" s="18"/>
      <c r="I16" s="18"/>
      <c r="J16" s="18"/>
      <c r="K16" s="21" t="s">
        <v>46</v>
      </c>
      <c r="L16" s="21"/>
      <c r="M16" s="3" t="s">
        <v>47</v>
      </c>
      <c r="O16" s="0" t="str">
        <f aca="false">IF(C16 = "","",",FOREIGN KEY("&amp;D16&amp;") REFERENCES "&amp;F16&amp;"("&amp;M16&amp;")")</f>
        <v>,FOREIGN KEY(opus_id) REFERENCES opus(opus_id)</v>
      </c>
    </row>
    <row r="17" customFormat="false" ht="13.8" hidden="false" customHeight="false" outlineLevel="0" collapsed="false">
      <c r="C17" s="3" t="s">
        <v>19</v>
      </c>
      <c r="D17" s="3" t="s">
        <v>20</v>
      </c>
      <c r="E17" s="8" t="s">
        <v>6</v>
      </c>
      <c r="F17" s="18" t="s">
        <v>7</v>
      </c>
      <c r="G17" s="18"/>
      <c r="H17" s="18"/>
      <c r="I17" s="18"/>
      <c r="J17" s="18"/>
      <c r="K17" s="18" t="s">
        <v>19</v>
      </c>
      <c r="L17" s="18"/>
      <c r="M17" s="3" t="s">
        <v>20</v>
      </c>
      <c r="O17" s="0" t="str">
        <f aca="false">IF(C17 = "","",",FOREIGN KEY("&amp;D17&amp;") REFERENCES "&amp;F17&amp;"("&amp;M17&amp;")")</f>
        <v>,FOREIGN KEY(user_id) REFERENCES cor_user(user_id)</v>
      </c>
    </row>
    <row r="18" customFormat="false" ht="12.8" hidden="false" customHeight="false" outlineLevel="0" collapsed="false">
      <c r="O18" s="0" t="str">
        <f aca="false">IF(C18 = "","","FOREIGN KEY("&amp;D18&amp;") REFERENCES "&amp;F18&amp;"("&amp;D18&amp;")")</f>
        <v/>
      </c>
    </row>
    <row r="19" customFormat="false" ht="12.8" hidden="false" customHeight="false" outlineLevel="0" collapsed="false">
      <c r="B19" s="19" t="s">
        <v>115</v>
      </c>
      <c r="O19" s="0" t="s">
        <v>116</v>
      </c>
    </row>
  </sheetData>
  <mergeCells count="6">
    <mergeCell ref="F15:J15"/>
    <mergeCell ref="K15:L15"/>
    <mergeCell ref="F16:J16"/>
    <mergeCell ref="K16:L16"/>
    <mergeCell ref="F17:J17"/>
    <mergeCell ref="K17:L17"/>
  </mergeCells>
  <dataValidations count="2">
    <dataValidation allowBlank="true" errorStyle="stop" operator="equal" showDropDown="false" showErrorMessage="true" showInputMessage="false" sqref="E4:E8" type="list">
      <formula1>マスタ!$B$3:$B$8</formula1>
      <formula2>0</formula2>
    </dataValidation>
    <dataValidation allowBlank="true" errorStyle="stop" operator="equal" showDropDown="false" showErrorMessage="true" showInputMessage="false" sqref="G4:I8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22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O18" activeCellId="0" sqref="O18"/>
    </sheetView>
  </sheetViews>
  <sheetFormatPr defaultColWidth="12.574218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グループマスタ */</v>
      </c>
    </row>
    <row r="2" customFormat="false" ht="13.8" hidden="false" customHeight="false" outlineLevel="0" collapsed="false">
      <c r="B2" s="2"/>
      <c r="C2" s="2" t="s">
        <v>79</v>
      </c>
      <c r="D2" s="2" t="s">
        <v>80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group_mst;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108</v>
      </c>
      <c r="H3" s="4" t="s">
        <v>109</v>
      </c>
      <c r="I3" s="4" t="s">
        <v>110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group_mst(</v>
      </c>
    </row>
    <row r="4" customFormat="false" ht="14.15" hidden="false" customHeight="false" outlineLevel="0" collapsed="false">
      <c r="B4" s="3" t="n">
        <f aca="false">ROW()-3</f>
        <v>1</v>
      </c>
      <c r="C4" s="8" t="s">
        <v>53</v>
      </c>
      <c r="D4" s="8" t="s">
        <v>54</v>
      </c>
      <c r="E4" s="3" t="s">
        <v>23</v>
      </c>
      <c r="F4" s="8" t="s">
        <v>22</v>
      </c>
      <c r="G4" s="15"/>
      <c r="H4" s="15"/>
      <c r="I4" s="15" t="s">
        <v>22</v>
      </c>
      <c r="J4" s="8" t="s">
        <v>21</v>
      </c>
      <c r="K4" s="8"/>
      <c r="L4" s="8" t="n">
        <v>9</v>
      </c>
      <c r="M4" s="6" t="s">
        <v>55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group_id VARCHAR(9) NOT NULL UNIQUE  ,</v>
      </c>
    </row>
    <row r="5" customFormat="false" ht="14.15" hidden="false" customHeight="false" outlineLevel="0" collapsed="false">
      <c r="B5" s="3" t="n">
        <f aca="false">ROW()-3</f>
        <v>2</v>
      </c>
      <c r="C5" s="8" t="s">
        <v>82</v>
      </c>
      <c r="D5" s="8" t="s">
        <v>83</v>
      </c>
      <c r="E5" s="3" t="s">
        <v>23</v>
      </c>
      <c r="F5" s="8" t="s">
        <v>22</v>
      </c>
      <c r="G5" s="15"/>
      <c r="H5" s="15"/>
      <c r="I5" s="15"/>
      <c r="J5" s="8"/>
      <c r="K5" s="8"/>
      <c r="L5" s="8" t="n">
        <v>100</v>
      </c>
      <c r="M5" s="5" t="s">
        <v>26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group_name VARCHAR(100) NOT NULL ,</v>
      </c>
    </row>
    <row r="6" customFormat="false" ht="14.15" hidden="false" customHeight="false" outlineLevel="0" collapsed="false">
      <c r="B6" s="3" t="n">
        <f aca="false">ROW()-3</f>
        <v>3</v>
      </c>
      <c r="C6" s="8" t="s">
        <v>84</v>
      </c>
      <c r="D6" s="8" t="s">
        <v>85</v>
      </c>
      <c r="E6" s="3" t="s">
        <v>23</v>
      </c>
      <c r="F6" s="8"/>
      <c r="G6" s="15"/>
      <c r="H6" s="15"/>
      <c r="I6" s="15"/>
      <c r="J6" s="8"/>
      <c r="K6" s="8"/>
      <c r="L6" s="8" t="n">
        <v>1200</v>
      </c>
      <c r="M6" s="5" t="s">
        <v>26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group_info VARCHAR(1200) ,</v>
      </c>
    </row>
    <row r="7" customFormat="false" ht="14.15" hidden="false" customHeight="false" outlineLevel="0" collapsed="false">
      <c r="B7" s="3" t="n">
        <f aca="false">ROW()-3</f>
        <v>4</v>
      </c>
      <c r="C7" s="3" t="s">
        <v>46</v>
      </c>
      <c r="D7" s="3" t="s">
        <v>47</v>
      </c>
      <c r="E7" s="3" t="s">
        <v>23</v>
      </c>
      <c r="F7" s="3" t="s">
        <v>22</v>
      </c>
      <c r="G7" s="15"/>
      <c r="H7" s="15"/>
      <c r="I7" s="15"/>
      <c r="J7" s="3" t="s">
        <v>48</v>
      </c>
      <c r="K7" s="3"/>
      <c r="L7" s="3" t="n">
        <v>8</v>
      </c>
      <c r="M7" s="6" t="s">
        <v>49</v>
      </c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opus_id VARCHAR(8) NOT NULL ,</v>
      </c>
    </row>
    <row r="8" customFormat="false" ht="14.15" hidden="false" customHeight="false" outlineLevel="0" collapsed="false">
      <c r="B8" s="3" t="n">
        <f aca="false">ROW()-3</f>
        <v>5</v>
      </c>
      <c r="C8" s="3" t="s">
        <v>50</v>
      </c>
      <c r="D8" s="3" t="s">
        <v>51</v>
      </c>
      <c r="E8" s="3" t="s">
        <v>23</v>
      </c>
      <c r="F8" s="3" t="s">
        <v>22</v>
      </c>
      <c r="G8" s="15"/>
      <c r="H8" s="15"/>
      <c r="I8" s="15"/>
      <c r="J8" s="3" t="s">
        <v>48</v>
      </c>
      <c r="K8" s="3"/>
      <c r="L8" s="3" t="n">
        <v>8</v>
      </c>
      <c r="M8" s="6" t="s">
        <v>52</v>
      </c>
      <c r="O8" s="0" t="str">
        <f aca="false">D8&amp;" "&amp;E8&amp;IF(L8 = "","","("&amp;L8&amp;")")&amp;IF(G8 = "〇"," UNSIGNED","")&amp;IF(H8 = "〇"," ZEROFILL","")&amp;IF(F8 = "〇"," NOT NULL","")&amp;IF(K8 = "",""," DEFAULT "&amp;K8)&amp;IF(I8 = "",""," UNIQUE ")&amp;" ,"</f>
        <v>time_id VARCHAR(8) NOT NULL ,</v>
      </c>
    </row>
    <row r="9" customFormat="false" ht="14.15" hidden="false" customHeight="false" outlineLevel="0" collapsed="false">
      <c r="B9" s="3" t="n">
        <f aca="false">ROW()-3</f>
        <v>6</v>
      </c>
      <c r="C9" s="3" t="s">
        <v>19</v>
      </c>
      <c r="D9" s="3" t="s">
        <v>20</v>
      </c>
      <c r="E9" s="3" t="s">
        <v>23</v>
      </c>
      <c r="F9" s="3" t="s">
        <v>22</v>
      </c>
      <c r="G9" s="15"/>
      <c r="H9" s="15"/>
      <c r="I9" s="15"/>
      <c r="J9" s="3" t="s">
        <v>48</v>
      </c>
      <c r="K9" s="3"/>
      <c r="L9" s="3" t="n">
        <v>10</v>
      </c>
      <c r="M9" s="6" t="s">
        <v>24</v>
      </c>
      <c r="O9" s="0" t="str">
        <f aca="false">D9&amp;" "&amp;E9&amp;IF(L9 = "","","("&amp;L9&amp;")")&amp;IF(G9 = "〇"," UNSIGNED","")&amp;IF(H9 = "〇"," ZEROFILL","")&amp;IF(F9 = "〇"," NOT NULL","")&amp;IF(K9 = "",""," DEFAULT "&amp;K9)&amp;IF(I9 = "",""," UNIQUE ")&amp;" ,"</f>
        <v>user_id VARCHAR(10) NOT NULL ,</v>
      </c>
    </row>
    <row r="10" customFormat="false" ht="13.8" hidden="false" customHeight="false" outlineLevel="0" collapsed="false">
      <c r="B10" s="3" t="n">
        <f aca="false">ROW()-3</f>
        <v>7</v>
      </c>
      <c r="C10" s="8" t="s">
        <v>29</v>
      </c>
      <c r="D10" s="8" t="s">
        <v>30</v>
      </c>
      <c r="E10" s="3" t="s">
        <v>31</v>
      </c>
      <c r="F10" s="8" t="s">
        <v>22</v>
      </c>
      <c r="G10" s="15" t="s">
        <v>22</v>
      </c>
      <c r="H10" s="15"/>
      <c r="I10" s="15"/>
      <c r="J10" s="8"/>
      <c r="K10" s="8" t="n">
        <v>0</v>
      </c>
      <c r="L10" s="8"/>
      <c r="M10" s="8"/>
      <c r="O10" s="0" t="str">
        <f aca="false">D10&amp;" "&amp;E10&amp;IF(L10 = "","","("&amp;L10&amp;")")&amp;IF(G10 = "〇"," UNSIGNED","")&amp;IF(H10 = "〇"," ZEROFILL","")&amp;IF(F10 = "〇"," NOT NULL","")&amp;IF(K10 = "",""," DEFAULT "&amp;K10)&amp;IF(I10 = "",""," UNIQUE ")&amp;" ,"</f>
        <v>version SMALLINT UNSIGNED NOT NULL DEFAULT 0 ,</v>
      </c>
    </row>
    <row r="12" customFormat="false" ht="12.8" hidden="false" customHeight="false" outlineLevel="0" collapsed="false">
      <c r="C12" s="0" t="s">
        <v>111</v>
      </c>
    </row>
    <row r="13" customFormat="false" ht="13.8" hidden="false" customHeight="false" outlineLevel="0" collapsed="false">
      <c r="C13" s="3" t="s">
        <v>10</v>
      </c>
      <c r="D13" s="3" t="s">
        <v>11</v>
      </c>
    </row>
    <row r="14" customFormat="false" ht="13.8" hidden="false" customHeight="false" outlineLevel="0" collapsed="false">
      <c r="C14" s="8" t="s">
        <v>53</v>
      </c>
      <c r="D14" s="8" t="s">
        <v>54</v>
      </c>
      <c r="O14" s="0" t="str">
        <f aca="false">"PRIMARY KEY("&amp;D14&amp;")"</f>
        <v>PRIMARY KEY(group_id)</v>
      </c>
    </row>
    <row r="16" customFormat="false" ht="12.8" hidden="false" customHeight="false" outlineLevel="0" collapsed="false">
      <c r="C16" s="0" t="s">
        <v>112</v>
      </c>
    </row>
    <row r="17" customFormat="false" ht="13.8" hidden="false" customHeight="false" outlineLevel="0" collapsed="false">
      <c r="C17" s="8" t="s">
        <v>10</v>
      </c>
      <c r="D17" s="8" t="s">
        <v>11</v>
      </c>
      <c r="E17" s="16" t="s">
        <v>113</v>
      </c>
      <c r="F17" s="17" t="s">
        <v>114</v>
      </c>
      <c r="G17" s="17"/>
      <c r="H17" s="17"/>
      <c r="I17" s="17"/>
      <c r="J17" s="17"/>
      <c r="K17" s="18" t="s">
        <v>10</v>
      </c>
      <c r="L17" s="18"/>
      <c r="M17" s="8" t="s">
        <v>11</v>
      </c>
    </row>
    <row r="18" customFormat="false" ht="13.8" hidden="false" customHeight="false" outlineLevel="0" collapsed="false">
      <c r="C18" s="3" t="s">
        <v>46</v>
      </c>
      <c r="D18" s="3" t="s">
        <v>47</v>
      </c>
      <c r="E18" s="8" t="s">
        <v>89</v>
      </c>
      <c r="F18" s="18" t="s">
        <v>90</v>
      </c>
      <c r="G18" s="18"/>
      <c r="H18" s="18"/>
      <c r="I18" s="18"/>
      <c r="J18" s="18"/>
      <c r="K18" s="21" t="s">
        <v>46</v>
      </c>
      <c r="L18" s="21"/>
      <c r="M18" s="3" t="s">
        <v>47</v>
      </c>
      <c r="O18" s="0" t="str">
        <f aca="false">IF(C18 = "","",",FOREIGN KEY("&amp;D18&amp;") REFERENCES "&amp;F18&amp;"("&amp;M18&amp;")")</f>
        <v>,FOREIGN KEY(opus_id) REFERENCES opus(opus_id)</v>
      </c>
    </row>
    <row r="19" customFormat="false" ht="13.8" hidden="false" customHeight="false" outlineLevel="0" collapsed="false">
      <c r="C19" s="8" t="s">
        <v>50</v>
      </c>
      <c r="D19" s="8" t="s">
        <v>51</v>
      </c>
      <c r="E19" s="8" t="s">
        <v>56</v>
      </c>
      <c r="F19" s="18" t="s">
        <v>57</v>
      </c>
      <c r="G19" s="18"/>
      <c r="H19" s="18"/>
      <c r="I19" s="18"/>
      <c r="J19" s="18"/>
      <c r="K19" s="18" t="s">
        <v>50</v>
      </c>
      <c r="L19" s="18"/>
      <c r="M19" s="8" t="s">
        <v>51</v>
      </c>
      <c r="O19" s="0" t="str">
        <f aca="false">IF(C19 = "","",",FOREIGN KEY("&amp;D19&amp;") REFERENCES "&amp;F19&amp;"("&amp;M19&amp;")")</f>
        <v>,FOREIGN KEY(time_id) REFERENCES time_mst(time_id)</v>
      </c>
    </row>
    <row r="20" customFormat="false" ht="13.8" hidden="false" customHeight="false" outlineLevel="0" collapsed="false">
      <c r="C20" s="8" t="s">
        <v>19</v>
      </c>
      <c r="D20" s="8" t="s">
        <v>20</v>
      </c>
      <c r="E20" s="8" t="s">
        <v>6</v>
      </c>
      <c r="F20" s="18" t="s">
        <v>7</v>
      </c>
      <c r="G20" s="18"/>
      <c r="H20" s="18"/>
      <c r="I20" s="18"/>
      <c r="J20" s="18"/>
      <c r="K20" s="18" t="s">
        <v>19</v>
      </c>
      <c r="L20" s="18"/>
      <c r="M20" s="8" t="s">
        <v>20</v>
      </c>
      <c r="O20" s="0" t="str">
        <f aca="false">IF(C20 = "","",",FOREIGN KEY("&amp;D20&amp;") REFERENCES "&amp;F20&amp;"("&amp;M20&amp;")")</f>
        <v>,FOREIGN KEY(user_id) REFERENCES cor_user(user_id)</v>
      </c>
    </row>
    <row r="22" customFormat="false" ht="12.8" hidden="false" customHeight="false" outlineLevel="0" collapsed="false">
      <c r="B22" s="19" t="s">
        <v>115</v>
      </c>
      <c r="O22" s="0" t="s">
        <v>116</v>
      </c>
    </row>
  </sheetData>
  <mergeCells count="8">
    <mergeCell ref="F17:J17"/>
    <mergeCell ref="K17:L17"/>
    <mergeCell ref="F18:J18"/>
    <mergeCell ref="K18:L18"/>
    <mergeCell ref="F19:J19"/>
    <mergeCell ref="K19:L19"/>
    <mergeCell ref="F20:J20"/>
    <mergeCell ref="K20:L20"/>
  </mergeCells>
  <dataValidations count="2">
    <dataValidation allowBlank="true" errorStyle="stop" operator="equal" showDropDown="false" showErrorMessage="true" showInputMessage="false" sqref="E4:E10" type="list">
      <formula1>マスタ!$B$3:$B$8</formula1>
      <formula2>0</formula2>
    </dataValidation>
    <dataValidation allowBlank="true" errorStyle="stop" operator="equal" showDropDown="false" showErrorMessage="true" showInputMessage="false" sqref="G4:I10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25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O1" activeCellId="0" sqref="O1"/>
    </sheetView>
  </sheetViews>
  <sheetFormatPr defaultColWidth="12.574218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登場人物マスタ */</v>
      </c>
    </row>
    <row r="2" customFormat="false" ht="13.8" hidden="false" customHeight="false" outlineLevel="0" collapsed="false">
      <c r="B2" s="2"/>
      <c r="C2" s="2" t="s">
        <v>32</v>
      </c>
      <c r="D2" s="2" t="s">
        <v>118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acter;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108</v>
      </c>
      <c r="H3" s="4" t="s">
        <v>109</v>
      </c>
      <c r="I3" s="4" t="s">
        <v>110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acter(</v>
      </c>
    </row>
    <row r="4" customFormat="false" ht="14.15" hidden="false" customHeight="false" outlineLevel="0" collapsed="false">
      <c r="B4" s="3" t="n">
        <f aca="false">ROW()-3</f>
        <v>1</v>
      </c>
      <c r="C4" s="7" t="s">
        <v>35</v>
      </c>
      <c r="D4" s="8" t="s">
        <v>119</v>
      </c>
      <c r="E4" s="3" t="s">
        <v>23</v>
      </c>
      <c r="F4" s="8" t="s">
        <v>22</v>
      </c>
      <c r="G4" s="15"/>
      <c r="H4" s="15"/>
      <c r="I4" s="15" t="s">
        <v>22</v>
      </c>
      <c r="J4" s="8" t="s">
        <v>21</v>
      </c>
      <c r="K4" s="8"/>
      <c r="L4" s="8" t="n">
        <v>8</v>
      </c>
      <c r="M4" s="9" t="s">
        <v>120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acter_id VARCHAR(8) NOT NULL UNIQUE  ,</v>
      </c>
    </row>
    <row r="5" customFormat="false" ht="13.8" hidden="false" customHeight="false" outlineLevel="0" collapsed="false">
      <c r="B5" s="3" t="n">
        <f aca="false">ROW()-3</f>
        <v>2</v>
      </c>
      <c r="C5" s="8" t="s">
        <v>38</v>
      </c>
      <c r="D5" s="8" t="s">
        <v>121</v>
      </c>
      <c r="E5" s="3" t="s">
        <v>23</v>
      </c>
      <c r="F5" s="8" t="s">
        <v>22</v>
      </c>
      <c r="G5" s="15"/>
      <c r="H5" s="15"/>
      <c r="I5" s="15"/>
      <c r="J5" s="8"/>
      <c r="K5" s="8"/>
      <c r="L5" s="8" t="n">
        <v>100</v>
      </c>
      <c r="M5" s="8" t="s">
        <v>40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acter_name VARCHAR(100) NOT NULL ,</v>
      </c>
    </row>
    <row r="6" customFormat="false" ht="14.15" hidden="false" customHeight="false" outlineLevel="0" collapsed="false">
      <c r="B6" s="3" t="n">
        <f aca="false">ROW()-3</f>
        <v>3</v>
      </c>
      <c r="C6" s="8" t="s">
        <v>41</v>
      </c>
      <c r="D6" s="8" t="s">
        <v>122</v>
      </c>
      <c r="E6" s="3" t="s">
        <v>23</v>
      </c>
      <c r="F6" s="8"/>
      <c r="G6" s="15"/>
      <c r="H6" s="15"/>
      <c r="I6" s="15"/>
      <c r="J6" s="8"/>
      <c r="K6" s="8"/>
      <c r="L6" s="8" t="n">
        <v>1200</v>
      </c>
      <c r="M6" s="7" t="s">
        <v>26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acter_info VARCHAR(1200) ,</v>
      </c>
    </row>
    <row r="7" customFormat="false" ht="13.8" hidden="false" customHeight="false" outlineLevel="0" collapsed="false">
      <c r="B7" s="3" t="n">
        <f aca="false">ROW()-3</f>
        <v>4</v>
      </c>
      <c r="C7" s="8" t="s">
        <v>43</v>
      </c>
      <c r="D7" s="8" t="s">
        <v>123</v>
      </c>
      <c r="E7" s="3" t="s">
        <v>23</v>
      </c>
      <c r="F7" s="8"/>
      <c r="G7" s="15"/>
      <c r="H7" s="15"/>
      <c r="I7" s="15"/>
      <c r="J7" s="8"/>
      <c r="K7" s="8"/>
      <c r="L7" s="8" t="n">
        <v>2000</v>
      </c>
      <c r="M7" s="8" t="s">
        <v>45</v>
      </c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acter_img VARCHAR(2000) ,</v>
      </c>
    </row>
    <row r="8" customFormat="false" ht="14.15" hidden="false" customHeight="false" outlineLevel="0" collapsed="false">
      <c r="B8" s="3" t="n">
        <f aca="false">ROW()-3</f>
        <v>5</v>
      </c>
      <c r="C8" s="8" t="s">
        <v>46</v>
      </c>
      <c r="D8" s="8" t="s">
        <v>47</v>
      </c>
      <c r="E8" s="3" t="s">
        <v>23</v>
      </c>
      <c r="F8" s="8" t="s">
        <v>22</v>
      </c>
      <c r="G8" s="15"/>
      <c r="H8" s="15"/>
      <c r="I8" s="15"/>
      <c r="J8" s="8" t="s">
        <v>48</v>
      </c>
      <c r="K8" s="8"/>
      <c r="L8" s="8" t="n">
        <v>8</v>
      </c>
      <c r="M8" s="9" t="s">
        <v>49</v>
      </c>
      <c r="O8" s="0" t="str">
        <f aca="false">D8&amp;" "&amp;E8&amp;IF(L8 = "","","("&amp;L8&amp;")")&amp;IF(G8 = "〇"," UNSIGNED","")&amp;IF(H8 = "〇"," ZEROFILL","")&amp;IF(F8 = "〇"," NOT NULL","")&amp;IF(K8 = "",""," DEFAULT "&amp;K8)&amp;IF(I8 = "",""," UNIQUE ")&amp;" ,"</f>
        <v>opus_id VARCHAR(8) NOT NULL ,</v>
      </c>
    </row>
    <row r="9" customFormat="false" ht="14.15" hidden="false" customHeight="false" outlineLevel="0" collapsed="false">
      <c r="B9" s="3" t="n">
        <f aca="false">ROW()-3</f>
        <v>6</v>
      </c>
      <c r="C9" s="8" t="s">
        <v>50</v>
      </c>
      <c r="D9" s="8" t="s">
        <v>51</v>
      </c>
      <c r="E9" s="3" t="s">
        <v>23</v>
      </c>
      <c r="F9" s="8" t="s">
        <v>22</v>
      </c>
      <c r="G9" s="15"/>
      <c r="H9" s="15"/>
      <c r="I9" s="15"/>
      <c r="J9" s="8" t="s">
        <v>48</v>
      </c>
      <c r="K9" s="10"/>
      <c r="L9" s="8" t="n">
        <v>8</v>
      </c>
      <c r="M9" s="9" t="s">
        <v>52</v>
      </c>
      <c r="O9" s="0" t="str">
        <f aca="false">D9&amp;" "&amp;E9&amp;IF(L9 = "","","("&amp;L9&amp;")")&amp;IF(G9 = "〇"," UNSIGNED","")&amp;IF(H9 = "〇"," ZEROFILL","")&amp;IF(F9 = "〇"," NOT NULL","")&amp;IF(K9 = "",""," DEFAULT "&amp;K9)&amp;IF(I9 = "",""," UNIQUE ")&amp;" ,"</f>
        <v>time_id VARCHAR(8) NOT NULL ,</v>
      </c>
    </row>
    <row r="10" customFormat="false" ht="14.15" hidden="false" customHeight="false" outlineLevel="0" collapsed="false">
      <c r="B10" s="3" t="n">
        <f aca="false">ROW()-3</f>
        <v>7</v>
      </c>
      <c r="C10" s="8" t="s">
        <v>53</v>
      </c>
      <c r="D10" s="8" t="s">
        <v>54</v>
      </c>
      <c r="E10" s="3" t="s">
        <v>23</v>
      </c>
      <c r="F10" s="8" t="s">
        <v>22</v>
      </c>
      <c r="G10" s="15"/>
      <c r="H10" s="15"/>
      <c r="I10" s="15"/>
      <c r="J10" s="8" t="s">
        <v>48</v>
      </c>
      <c r="K10" s="8"/>
      <c r="L10" s="8" t="n">
        <v>9</v>
      </c>
      <c r="M10" s="9" t="s">
        <v>55</v>
      </c>
      <c r="O10" s="0" t="str">
        <f aca="false">D10&amp;" "&amp;E10&amp;IF(L10 = "","","("&amp;L10&amp;")")&amp;IF(G10 = "〇"," UNSIGNED","")&amp;IF(H10 = "〇"," ZEROFILL","")&amp;IF(F10 = "〇"," NOT NULL","")&amp;IF(K10 = "",""," DEFAULT "&amp;K10)&amp;IF(I10 = "",""," UNIQUE ")&amp;" ,"</f>
        <v>group_id VARCHAR(9) NOT NULL ,</v>
      </c>
    </row>
    <row r="11" customFormat="false" ht="14.15" hidden="false" customHeight="false" outlineLevel="0" collapsed="false">
      <c r="B11" s="3" t="n">
        <f aca="false">ROW()-3</f>
        <v>8</v>
      </c>
      <c r="C11" s="8" t="s">
        <v>19</v>
      </c>
      <c r="D11" s="8" t="s">
        <v>20</v>
      </c>
      <c r="E11" s="3" t="s">
        <v>23</v>
      </c>
      <c r="F11" s="8" t="s">
        <v>22</v>
      </c>
      <c r="G11" s="15"/>
      <c r="H11" s="15"/>
      <c r="I11" s="15"/>
      <c r="J11" s="8" t="s">
        <v>48</v>
      </c>
      <c r="K11" s="8"/>
      <c r="L11" s="8" t="n">
        <v>10</v>
      </c>
      <c r="M11" s="6" t="s">
        <v>24</v>
      </c>
      <c r="O11" s="0" t="str">
        <f aca="false">D11&amp;" "&amp;E11&amp;IF(L11 = "","","("&amp;L11&amp;")")&amp;IF(G11 = "〇"," UNSIGNED","")&amp;IF(H11 = "〇"," ZEROFILL","")&amp;IF(F11 = "〇"," NOT NULL","")&amp;IF(K11 = "",""," DEFAULT "&amp;K11)&amp;IF(I11 = "",""," UNIQUE ")&amp;" ,"</f>
        <v>user_id VARCHAR(10) NOT NULL ,</v>
      </c>
    </row>
    <row r="12" customFormat="false" ht="13.8" hidden="false" customHeight="false" outlineLevel="0" collapsed="false">
      <c r="B12" s="3" t="n">
        <f aca="false">ROW()-3</f>
        <v>9</v>
      </c>
      <c r="C12" s="8" t="s">
        <v>29</v>
      </c>
      <c r="D12" s="8" t="s">
        <v>30</v>
      </c>
      <c r="E12" s="3" t="s">
        <v>31</v>
      </c>
      <c r="F12" s="8" t="s">
        <v>22</v>
      </c>
      <c r="G12" s="15" t="s">
        <v>22</v>
      </c>
      <c r="H12" s="15"/>
      <c r="I12" s="15"/>
      <c r="J12" s="8"/>
      <c r="K12" s="8" t="n">
        <v>0</v>
      </c>
      <c r="L12" s="8"/>
      <c r="M12" s="8"/>
      <c r="O12" s="0" t="str">
        <f aca="false">D12&amp;" "&amp;E12&amp;IF(L12 = "","","("&amp;L12&amp;")")&amp;IF(G12 = "〇"," UNSIGNED","")&amp;IF(H12 = "〇"," ZEROFILL","")&amp;IF(F12 = "〇"," NOT NULL","")&amp;IF(K12 = "",""," DEFAULT "&amp;K12)&amp;IF(I12 = "",""," UNIQUE ")&amp;" ,"</f>
        <v>version SMALLINT UNSIGNED NOT NULL DEFAULT 0 ,</v>
      </c>
    </row>
    <row r="14" customFormat="false" ht="12.8" hidden="false" customHeight="false" outlineLevel="0" collapsed="false">
      <c r="C14" s="0" t="s">
        <v>111</v>
      </c>
    </row>
    <row r="15" customFormat="false" ht="13.8" hidden="false" customHeight="false" outlineLevel="0" collapsed="false">
      <c r="C15" s="3" t="s">
        <v>10</v>
      </c>
      <c r="D15" s="3" t="s">
        <v>11</v>
      </c>
    </row>
    <row r="16" customFormat="false" ht="14.15" hidden="false" customHeight="false" outlineLevel="0" collapsed="false">
      <c r="C16" s="7" t="s">
        <v>35</v>
      </c>
      <c r="D16" s="8" t="s">
        <v>119</v>
      </c>
      <c r="O16" s="0" t="str">
        <f aca="false">"PRIMARY KEY("&amp;D16&amp;")"</f>
        <v>PRIMARY KEY(acter_id)</v>
      </c>
    </row>
    <row r="18" customFormat="false" ht="12.8" hidden="false" customHeight="false" outlineLevel="0" collapsed="false">
      <c r="C18" s="0" t="s">
        <v>112</v>
      </c>
    </row>
    <row r="19" customFormat="false" ht="13.8" hidden="false" customHeight="false" outlineLevel="0" collapsed="false">
      <c r="C19" s="8" t="s">
        <v>10</v>
      </c>
      <c r="D19" s="8" t="s">
        <v>11</v>
      </c>
      <c r="E19" s="16" t="s">
        <v>113</v>
      </c>
      <c r="F19" s="17" t="s">
        <v>114</v>
      </c>
      <c r="G19" s="17"/>
      <c r="H19" s="17"/>
      <c r="I19" s="17"/>
      <c r="J19" s="17"/>
      <c r="K19" s="18" t="s">
        <v>10</v>
      </c>
      <c r="L19" s="18"/>
      <c r="M19" s="8" t="s">
        <v>11</v>
      </c>
    </row>
    <row r="20" customFormat="false" ht="13.8" hidden="false" customHeight="false" outlineLevel="0" collapsed="false">
      <c r="C20" s="8" t="s">
        <v>46</v>
      </c>
      <c r="D20" s="8" t="s">
        <v>47</v>
      </c>
      <c r="E20" s="8" t="s">
        <v>89</v>
      </c>
      <c r="F20" s="18" t="s">
        <v>90</v>
      </c>
      <c r="G20" s="18"/>
      <c r="H20" s="18"/>
      <c r="I20" s="18"/>
      <c r="J20" s="18"/>
      <c r="K20" s="18" t="s">
        <v>46</v>
      </c>
      <c r="L20" s="18"/>
      <c r="M20" s="8" t="s">
        <v>47</v>
      </c>
      <c r="O20" s="0" t="str">
        <f aca="false">IF(C20 = "","",",FOREIGN KEY("&amp;D20&amp;") REFERENCES "&amp;F20&amp;"("&amp;M20&amp;")")</f>
        <v>,FOREIGN KEY(opus_id) REFERENCES opus(opus_id)</v>
      </c>
    </row>
    <row r="21" customFormat="false" ht="13.8" hidden="false" customHeight="false" outlineLevel="0" collapsed="false">
      <c r="C21" s="8" t="s">
        <v>50</v>
      </c>
      <c r="D21" s="8" t="s">
        <v>51</v>
      </c>
      <c r="E21" s="8" t="s">
        <v>56</v>
      </c>
      <c r="F21" s="18" t="s">
        <v>57</v>
      </c>
      <c r="G21" s="18"/>
      <c r="H21" s="18"/>
      <c r="I21" s="18"/>
      <c r="J21" s="18"/>
      <c r="K21" s="18" t="s">
        <v>50</v>
      </c>
      <c r="L21" s="18"/>
      <c r="M21" s="8" t="s">
        <v>51</v>
      </c>
      <c r="O21" s="0" t="str">
        <f aca="false">IF(C21 = "","",",FOREIGN KEY("&amp;D21&amp;") REFERENCES "&amp;F21&amp;"("&amp;M21&amp;")")</f>
        <v>,FOREIGN KEY(time_id) REFERENCES time_mst(time_id)</v>
      </c>
    </row>
    <row r="22" customFormat="false" ht="13.8" hidden="false" customHeight="false" outlineLevel="0" collapsed="false">
      <c r="C22" s="8" t="s">
        <v>53</v>
      </c>
      <c r="D22" s="8" t="s">
        <v>54</v>
      </c>
      <c r="E22" s="8" t="s">
        <v>79</v>
      </c>
      <c r="F22" s="18" t="s">
        <v>80</v>
      </c>
      <c r="G22" s="18"/>
      <c r="H22" s="18"/>
      <c r="I22" s="18"/>
      <c r="J22" s="18"/>
      <c r="K22" s="18" t="s">
        <v>53</v>
      </c>
      <c r="L22" s="18"/>
      <c r="M22" s="8" t="s">
        <v>54</v>
      </c>
      <c r="O22" s="0" t="str">
        <f aca="false">IF(C22 = "","",",FOREIGN KEY("&amp;D22&amp;") REFERENCES "&amp;F22&amp;"("&amp;M22&amp;")")</f>
        <v>,FOREIGN KEY(group_id) REFERENCES group_mst(group_id)</v>
      </c>
    </row>
    <row r="23" customFormat="false" ht="13.8" hidden="false" customHeight="false" outlineLevel="0" collapsed="false">
      <c r="C23" s="8" t="s">
        <v>19</v>
      </c>
      <c r="D23" s="8" t="s">
        <v>20</v>
      </c>
      <c r="E23" s="8" t="s">
        <v>6</v>
      </c>
      <c r="F23" s="18" t="s">
        <v>7</v>
      </c>
      <c r="G23" s="18"/>
      <c r="H23" s="18"/>
      <c r="I23" s="18"/>
      <c r="J23" s="18"/>
      <c r="K23" s="18" t="s">
        <v>19</v>
      </c>
      <c r="L23" s="18"/>
      <c r="M23" s="8" t="s">
        <v>20</v>
      </c>
      <c r="O23" s="0" t="str">
        <f aca="false">IF(C23 = "","",",FOREIGN KEY("&amp;D23&amp;") REFERENCES "&amp;F23&amp;"("&amp;M23&amp;")")</f>
        <v>,FOREIGN KEY(user_id) REFERENCES cor_user(user_id)</v>
      </c>
    </row>
    <row r="24" customFormat="false" ht="12.8" hidden="false" customHeight="false" outlineLevel="0" collapsed="false">
      <c r="O24" s="0" t="str">
        <f aca="false">IF(C24 = "","","FOREIGN KEY("&amp;D24&amp;") REFERENCES "&amp;F24&amp;"("&amp;D24&amp;")")</f>
        <v/>
      </c>
    </row>
    <row r="25" customFormat="false" ht="12.8" hidden="false" customHeight="false" outlineLevel="0" collapsed="false">
      <c r="B25" s="19" t="s">
        <v>115</v>
      </c>
      <c r="O25" s="0" t="s">
        <v>116</v>
      </c>
    </row>
  </sheetData>
  <mergeCells count="10">
    <mergeCell ref="F19:J19"/>
    <mergeCell ref="K19:L19"/>
    <mergeCell ref="F20:J20"/>
    <mergeCell ref="K20:L20"/>
    <mergeCell ref="F21:J21"/>
    <mergeCell ref="K21:L21"/>
    <mergeCell ref="F22:J22"/>
    <mergeCell ref="K22:L22"/>
    <mergeCell ref="F23:J23"/>
    <mergeCell ref="K23:L23"/>
  </mergeCells>
  <dataValidations count="2">
    <dataValidation allowBlank="true" errorStyle="stop" operator="equal" showDropDown="false" showErrorMessage="true" showInputMessage="false" sqref="E4:E12" type="list">
      <formula1>マスタ!$B$3:$B$8</formula1>
      <formula2>0</formula2>
    </dataValidation>
    <dataValidation allowBlank="true" errorStyle="stop" operator="equal" showDropDown="false" showErrorMessage="true" showInputMessage="false" sqref="G4:I12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27"/>
  <sheetViews>
    <sheetView showFormulas="false" showGridLines="true" showRowColHeaders="true" showZeros="true" rightToLeft="false" tabSelected="false" showOutlineSymbols="true" defaultGridColor="true" view="normal" topLeftCell="E1" colorId="64" zoomScale="110" zoomScaleNormal="110" zoomScalePageLayoutView="100" workbookViewId="0">
      <selection pane="topLeft" activeCell="O1" activeCellId="0" sqref="O1"/>
    </sheetView>
  </sheetViews>
  <sheetFormatPr defaultColWidth="12.57421875" defaultRowHeight="12.8" zeroHeight="false" outlineLevelRow="0" outlineLevelCol="0"/>
  <cols>
    <col collapsed="false" customWidth="true" hidden="false" outlineLevel="0" max="1" min="1" style="0" width="3.4"/>
    <col collapsed="false" customWidth="true" hidden="false" outlineLevel="0" max="2" min="2" style="0" width="4.99"/>
    <col collapsed="false" customWidth="true" hidden="false" outlineLevel="0" max="3" min="3" style="0" width="16.91"/>
    <col collapsed="false" customWidth="true" hidden="false" outlineLevel="0" max="4" min="4" style="0" width="14.74"/>
    <col collapsed="false" customWidth="true" hidden="false" outlineLevel="0" max="5" min="5" style="0" width="18.41"/>
    <col collapsed="false" customWidth="true" hidden="false" outlineLevel="0" max="6" min="6" style="0" width="4.95"/>
    <col collapsed="false" customWidth="true" hidden="false" outlineLevel="0" max="7" min="7" style="0" width="8.66"/>
    <col collapsed="false" customWidth="true" hidden="false" outlineLevel="0" max="8" min="8" style="0" width="6.18"/>
    <col collapsed="false" customWidth="true" hidden="false" outlineLevel="0" max="11" min="9" style="0" width="9.74"/>
    <col collapsed="false" customWidth="true" hidden="false" outlineLevel="0" max="13" min="13" style="0" width="53.59"/>
    <col collapsed="false" customWidth="true" hidden="false" outlineLevel="0" max="14" min="14" style="0" width="4.33"/>
    <col collapsed="false" customWidth="true" hidden="false" outlineLevel="0" max="15" min="15" style="0" width="39.66"/>
  </cols>
  <sheetData>
    <row r="1" customFormat="false" ht="12.8" hidden="false" customHeight="false" outlineLevel="0" collapsed="false">
      <c r="O1" s="0" t="str">
        <f aca="false">"/* "&amp;C2&amp;" */"</f>
        <v>/* 関係 */</v>
      </c>
    </row>
    <row r="2" customFormat="false" ht="13.8" hidden="false" customHeight="false" outlineLevel="0" collapsed="false">
      <c r="B2" s="2"/>
      <c r="C2" s="2" t="s">
        <v>61</v>
      </c>
      <c r="D2" s="2" t="s">
        <v>62</v>
      </c>
      <c r="E2" s="2" t="s">
        <v>8</v>
      </c>
      <c r="F2" s="2"/>
      <c r="G2" s="2"/>
      <c r="H2" s="2"/>
      <c r="I2" s="2"/>
      <c r="J2" s="2"/>
      <c r="K2" s="2"/>
      <c r="L2" s="2"/>
      <c r="M2" s="2"/>
      <c r="O2" s="0" t="str">
        <f aca="false">"DROP TABLE IF EXISTS "&amp;D2&amp;";"</f>
        <v>DROP TABLE IF EXISTS rel;</v>
      </c>
    </row>
    <row r="3" customFormat="false" ht="14.05" hidden="false" customHeight="false" outlineLevel="0" collapsed="false">
      <c r="B3" s="3" t="s">
        <v>9</v>
      </c>
      <c r="C3" s="3" t="s">
        <v>10</v>
      </c>
      <c r="D3" s="3" t="s">
        <v>11</v>
      </c>
      <c r="E3" s="5" t="s">
        <v>14</v>
      </c>
      <c r="F3" s="4" t="s">
        <v>13</v>
      </c>
      <c r="G3" s="4" t="s">
        <v>108</v>
      </c>
      <c r="H3" s="4" t="s">
        <v>109</v>
      </c>
      <c r="I3" s="4" t="s">
        <v>110</v>
      </c>
      <c r="J3" s="3" t="s">
        <v>12</v>
      </c>
      <c r="K3" s="3" t="s">
        <v>15</v>
      </c>
      <c r="L3" s="3" t="s">
        <v>16</v>
      </c>
      <c r="M3" s="3" t="s">
        <v>18</v>
      </c>
      <c r="O3" s="0" t="str">
        <f aca="false">"CREATE TABLE "&amp;D2&amp;"("</f>
        <v>CREATE TABLE rel(</v>
      </c>
    </row>
    <row r="4" customFormat="false" ht="14.15" hidden="false" customHeight="false" outlineLevel="0" collapsed="false">
      <c r="B4" s="3" t="n">
        <f aca="false">ROW()-3</f>
        <v>1</v>
      </c>
      <c r="C4" s="3" t="s">
        <v>64</v>
      </c>
      <c r="D4" s="3" t="s">
        <v>65</v>
      </c>
      <c r="E4" s="3" t="s">
        <v>23</v>
      </c>
      <c r="F4" s="3" t="s">
        <v>22</v>
      </c>
      <c r="G4" s="15"/>
      <c r="H4" s="15"/>
      <c r="I4" s="15" t="s">
        <v>22</v>
      </c>
      <c r="J4" s="3" t="s">
        <v>21</v>
      </c>
      <c r="K4" s="3"/>
      <c r="L4" s="3" t="n">
        <v>9</v>
      </c>
      <c r="M4" s="6" t="s">
        <v>66</v>
      </c>
      <c r="O4" s="0" t="str">
        <f aca="false">D4&amp;" "&amp;E4&amp;IF(L4 = "","","("&amp;L4&amp;")")&amp;IF(G4 = "〇"," UNSIGNED","")&amp;IF(H4 = "〇"," ZEROFILL","")&amp;IF(F4 = "〇"," NOT NULL","")&amp;IF(K4 = "",""," DEFAULT "&amp;K4)&amp;IF(I4 = "",""," UNIQUE ")&amp;" ,"</f>
        <v>rel_id VARCHAR(9) NOT NULL UNIQUE  ,</v>
      </c>
    </row>
    <row r="5" customFormat="false" ht="14.15" hidden="false" customHeight="false" outlineLevel="0" collapsed="false">
      <c r="B5" s="3" t="n">
        <f aca="false">ROW()-3</f>
        <v>2</v>
      </c>
      <c r="C5" s="3" t="s">
        <v>67</v>
      </c>
      <c r="D5" s="3" t="s">
        <v>68</v>
      </c>
      <c r="E5" s="3" t="s">
        <v>23</v>
      </c>
      <c r="F5" s="3" t="s">
        <v>22</v>
      </c>
      <c r="G5" s="15"/>
      <c r="H5" s="15"/>
      <c r="I5" s="15"/>
      <c r="J5" s="3" t="s">
        <v>48</v>
      </c>
      <c r="K5" s="3"/>
      <c r="L5" s="3" t="n">
        <v>10</v>
      </c>
      <c r="M5" s="6" t="s">
        <v>117</v>
      </c>
      <c r="O5" s="0" t="str">
        <f aca="false">D5&amp;" "&amp;E5&amp;IF(L5 = "","","("&amp;L5&amp;")")&amp;IF(G5 = "〇"," UNSIGNED","")&amp;IF(H5 = "〇"," ZEROFILL","")&amp;IF(F5 = "〇"," NOT NULL","")&amp;IF(K5 = "",""," DEFAULT "&amp;K5)&amp;IF(I5 = "",""," UNIQUE ")&amp;" ,"</f>
        <v>rel_mst_id VARCHAR(10) NOT NULL ,</v>
      </c>
    </row>
    <row r="6" customFormat="false" ht="14.15" hidden="false" customHeight="false" outlineLevel="0" collapsed="false">
      <c r="B6" s="3" t="n">
        <f aca="false">ROW()-3</f>
        <v>3</v>
      </c>
      <c r="C6" s="3" t="s">
        <v>70</v>
      </c>
      <c r="D6" s="3" t="s">
        <v>71</v>
      </c>
      <c r="E6" s="3" t="s">
        <v>23</v>
      </c>
      <c r="F6" s="3"/>
      <c r="G6" s="15"/>
      <c r="H6" s="15"/>
      <c r="I6" s="15"/>
      <c r="J6" s="3"/>
      <c r="K6" s="3"/>
      <c r="L6" s="3" t="n">
        <v>1200</v>
      </c>
      <c r="M6" s="5" t="s">
        <v>26</v>
      </c>
      <c r="O6" s="0" t="str">
        <f aca="false">D6&amp;" "&amp;E6&amp;IF(L6 = "","","("&amp;L6&amp;")")&amp;IF(G6 = "〇"," UNSIGNED","")&amp;IF(H6 = "〇"," ZEROFILL","")&amp;IF(F6 = "〇"," NOT NULL","")&amp;IF(K6 = "",""," DEFAULT "&amp;K6)&amp;IF(I6 = "",""," UNIQUE ")&amp;" ,"</f>
        <v>rel_mst_info VARCHAR(1200) ,</v>
      </c>
    </row>
    <row r="7" customFormat="false" ht="14.15" hidden="false" customHeight="false" outlineLevel="0" collapsed="false">
      <c r="B7" s="3" t="n">
        <f aca="false">ROW()-3</f>
        <v>4</v>
      </c>
      <c r="C7" s="5" t="s">
        <v>35</v>
      </c>
      <c r="D7" s="3" t="s">
        <v>119</v>
      </c>
      <c r="E7" s="3" t="s">
        <v>23</v>
      </c>
      <c r="F7" s="3" t="s">
        <v>22</v>
      </c>
      <c r="G7" s="15"/>
      <c r="H7" s="15"/>
      <c r="I7" s="15"/>
      <c r="J7" s="3" t="s">
        <v>48</v>
      </c>
      <c r="K7" s="3"/>
      <c r="L7" s="3" t="n">
        <v>8</v>
      </c>
      <c r="M7" s="6" t="s">
        <v>120</v>
      </c>
      <c r="O7" s="0" t="str">
        <f aca="false">D7&amp;" "&amp;E7&amp;IF(L7 = "","","("&amp;L7&amp;")")&amp;IF(G7 = "〇"," UNSIGNED","")&amp;IF(H7 = "〇"," ZEROFILL","")&amp;IF(F7 = "〇"," NOT NULL","")&amp;IF(K7 = "",""," DEFAULT "&amp;K7)&amp;IF(I7 = "",""," UNIQUE ")&amp;" ,"</f>
        <v>acter_id VARCHAR(8) NOT NULL ,</v>
      </c>
    </row>
    <row r="8" customFormat="false" ht="14.15" hidden="false" customHeight="false" outlineLevel="0" collapsed="false">
      <c r="B8" s="3" t="n">
        <f aca="false">ROW()-3</f>
        <v>5</v>
      </c>
      <c r="C8" s="3" t="s">
        <v>72</v>
      </c>
      <c r="D8" s="3" t="s">
        <v>73</v>
      </c>
      <c r="E8" s="3" t="s">
        <v>23</v>
      </c>
      <c r="F8" s="3" t="s">
        <v>22</v>
      </c>
      <c r="G8" s="15"/>
      <c r="H8" s="15"/>
      <c r="I8" s="15"/>
      <c r="J8" s="3" t="s">
        <v>48</v>
      </c>
      <c r="K8" s="3"/>
      <c r="L8" s="3" t="n">
        <v>8</v>
      </c>
      <c r="M8" s="6" t="s">
        <v>120</v>
      </c>
      <c r="O8" s="0" t="str">
        <f aca="false">D8&amp;" "&amp;E8&amp;IF(L8 = "","","("&amp;L8&amp;")")&amp;IF(G8 = "〇"," UNSIGNED","")&amp;IF(H8 = "〇"," ZEROFILL","")&amp;IF(F8 = "〇"," NOT NULL","")&amp;IF(K8 = "",""," DEFAULT "&amp;K8)&amp;IF(I8 = "",""," UNIQUE ")&amp;" ,"</f>
        <v>target_id VARCHAR(8) NOT NULL ,</v>
      </c>
    </row>
    <row r="9" customFormat="false" ht="14.15" hidden="false" customHeight="false" outlineLevel="0" collapsed="false">
      <c r="B9" s="3" t="n">
        <f aca="false">ROW()-3</f>
        <v>6</v>
      </c>
      <c r="C9" s="3" t="s">
        <v>46</v>
      </c>
      <c r="D9" s="3" t="s">
        <v>47</v>
      </c>
      <c r="E9" s="3" t="s">
        <v>23</v>
      </c>
      <c r="F9" s="3" t="s">
        <v>22</v>
      </c>
      <c r="G9" s="15"/>
      <c r="H9" s="15"/>
      <c r="I9" s="15"/>
      <c r="J9" s="3" t="s">
        <v>48</v>
      </c>
      <c r="K9" s="3"/>
      <c r="L9" s="3" t="n">
        <v>8</v>
      </c>
      <c r="M9" s="6" t="s">
        <v>49</v>
      </c>
      <c r="O9" s="0" t="str">
        <f aca="false">D9&amp;" "&amp;E9&amp;IF(L9 = "","","("&amp;L9&amp;")")&amp;IF(G9 = "〇"," UNSIGNED","")&amp;IF(H9 = "〇"," ZEROFILL","")&amp;IF(F9 = "〇"," NOT NULL","")&amp;IF(K9 = "",""," DEFAULT "&amp;K9)&amp;IF(I9 = "",""," UNIQUE ")&amp;" ,"</f>
        <v>opus_id VARCHAR(8) NOT NULL ,</v>
      </c>
    </row>
    <row r="10" customFormat="false" ht="14.15" hidden="false" customHeight="false" outlineLevel="0" collapsed="false">
      <c r="B10" s="3" t="n">
        <f aca="false">ROW()-3</f>
        <v>7</v>
      </c>
      <c r="C10" s="3" t="s">
        <v>50</v>
      </c>
      <c r="D10" s="3" t="s">
        <v>51</v>
      </c>
      <c r="E10" s="3" t="s">
        <v>23</v>
      </c>
      <c r="F10" s="3" t="s">
        <v>22</v>
      </c>
      <c r="G10" s="15"/>
      <c r="H10" s="15"/>
      <c r="I10" s="15"/>
      <c r="J10" s="3" t="s">
        <v>48</v>
      </c>
      <c r="K10" s="1"/>
      <c r="L10" s="3" t="n">
        <v>8</v>
      </c>
      <c r="M10" s="6" t="s">
        <v>52</v>
      </c>
      <c r="O10" s="0" t="str">
        <f aca="false">D10&amp;" "&amp;E10&amp;IF(L10 = "","","("&amp;L10&amp;")")&amp;IF(G10 = "〇"," UNSIGNED","")&amp;IF(H10 = "〇"," ZEROFILL","")&amp;IF(F10 = "〇"," NOT NULL","")&amp;IF(K10 = "",""," DEFAULT "&amp;K10)&amp;IF(I10 = "",""," UNIQUE ")&amp;" ,"</f>
        <v>time_id VARCHAR(8) NOT NULL ,</v>
      </c>
    </row>
    <row r="11" customFormat="false" ht="14.15" hidden="false" customHeight="false" outlineLevel="0" collapsed="false">
      <c r="B11" s="3" t="n">
        <f aca="false">ROW()-3</f>
        <v>8</v>
      </c>
      <c r="C11" s="3" t="s">
        <v>19</v>
      </c>
      <c r="D11" s="3" t="s">
        <v>20</v>
      </c>
      <c r="E11" s="3" t="s">
        <v>23</v>
      </c>
      <c r="F11" s="3" t="s">
        <v>22</v>
      </c>
      <c r="G11" s="15"/>
      <c r="H11" s="15"/>
      <c r="I11" s="15"/>
      <c r="J11" s="3" t="s">
        <v>48</v>
      </c>
      <c r="K11" s="3"/>
      <c r="L11" s="3" t="n">
        <v>10</v>
      </c>
      <c r="M11" s="6" t="s">
        <v>24</v>
      </c>
      <c r="O11" s="0" t="str">
        <f aca="false">D11&amp;" "&amp;E11&amp;IF(L11 = "","","("&amp;L11&amp;")")&amp;IF(G11 = "〇"," UNSIGNED","")&amp;IF(H11 = "〇"," ZEROFILL","")&amp;IF(F11 = "〇"," NOT NULL","")&amp;IF(K11 = "",""," DEFAULT "&amp;K11)&amp;IF(I11 = "",""," UNIQUE ")&amp;" ,"</f>
        <v>user_id VARCHAR(10) NOT NULL ,</v>
      </c>
    </row>
    <row r="12" customFormat="false" ht="13.8" hidden="false" customHeight="false" outlineLevel="0" collapsed="false">
      <c r="B12" s="3" t="n">
        <f aca="false">ROW()-3</f>
        <v>9</v>
      </c>
      <c r="C12" s="3" t="s">
        <v>29</v>
      </c>
      <c r="D12" s="3" t="s">
        <v>30</v>
      </c>
      <c r="E12" s="3" t="s">
        <v>31</v>
      </c>
      <c r="F12" s="3" t="s">
        <v>22</v>
      </c>
      <c r="G12" s="15" t="s">
        <v>22</v>
      </c>
      <c r="H12" s="15"/>
      <c r="I12" s="15"/>
      <c r="J12" s="3"/>
      <c r="K12" s="3" t="n">
        <v>0</v>
      </c>
      <c r="L12" s="3"/>
      <c r="M12" s="3"/>
      <c r="O12" s="0" t="str">
        <f aca="false">D12&amp;" "&amp;E12&amp;IF(L12 = "","","("&amp;L12&amp;")")&amp;IF(G12 = "〇"," UNSIGNED","")&amp;IF(H12 = "〇"," ZEROFILL","")&amp;IF(F12 = "〇"," NOT NULL","")&amp;IF(K12 = "",""," DEFAULT "&amp;K12)&amp;IF(I12 = "",""," UNIQUE ")&amp;" ,"</f>
        <v>version SMALLINT UNSIGNED NOT NULL DEFAULT 0 ,</v>
      </c>
    </row>
    <row r="14" customFormat="false" ht="12.8" hidden="false" customHeight="false" outlineLevel="0" collapsed="false">
      <c r="C14" s="0" t="s">
        <v>111</v>
      </c>
    </row>
    <row r="15" customFormat="false" ht="13.8" hidden="false" customHeight="false" outlineLevel="0" collapsed="false">
      <c r="C15" s="3" t="s">
        <v>10</v>
      </c>
      <c r="D15" s="3" t="s">
        <v>11</v>
      </c>
    </row>
    <row r="16" customFormat="false" ht="13.8" hidden="false" customHeight="false" outlineLevel="0" collapsed="false">
      <c r="C16" s="3" t="s">
        <v>64</v>
      </c>
      <c r="D16" s="3" t="s">
        <v>65</v>
      </c>
      <c r="O16" s="0" t="str">
        <f aca="false">"PRIMARY KEY("&amp;D16&amp;")"</f>
        <v>PRIMARY KEY(rel_id)</v>
      </c>
    </row>
    <row r="18" customFormat="false" ht="12.8" hidden="false" customHeight="false" outlineLevel="0" collapsed="false">
      <c r="C18" s="0" t="s">
        <v>112</v>
      </c>
    </row>
    <row r="19" customFormat="false" ht="13.8" hidden="false" customHeight="false" outlineLevel="0" collapsed="false">
      <c r="C19" s="8" t="s">
        <v>10</v>
      </c>
      <c r="D19" s="8" t="s">
        <v>11</v>
      </c>
      <c r="E19" s="16" t="s">
        <v>113</v>
      </c>
      <c r="F19" s="17" t="s">
        <v>114</v>
      </c>
      <c r="G19" s="17"/>
      <c r="H19" s="17"/>
      <c r="I19" s="17"/>
      <c r="J19" s="17"/>
      <c r="K19" s="18" t="s">
        <v>10</v>
      </c>
      <c r="L19" s="18"/>
      <c r="M19" s="8" t="s">
        <v>11</v>
      </c>
    </row>
    <row r="20" customFormat="false" ht="13.8" hidden="false" customHeight="false" outlineLevel="0" collapsed="false">
      <c r="C20" s="3" t="s">
        <v>67</v>
      </c>
      <c r="D20" s="3" t="s">
        <v>68</v>
      </c>
      <c r="E20" s="8" t="s">
        <v>74</v>
      </c>
      <c r="F20" s="18" t="s">
        <v>75</v>
      </c>
      <c r="G20" s="18"/>
      <c r="H20" s="18"/>
      <c r="I20" s="18"/>
      <c r="J20" s="18"/>
      <c r="K20" s="21" t="s">
        <v>67</v>
      </c>
      <c r="L20" s="21"/>
      <c r="M20" s="3" t="s">
        <v>68</v>
      </c>
      <c r="O20" s="0" t="str">
        <f aca="false">IF(C20 = "","",",FOREIGN KEY("&amp;D20&amp;") REFERENCES "&amp;F20&amp;"("&amp;M20&amp;")")</f>
        <v>,FOREIGN KEY(rel_mst_id) REFERENCES rel_mst(rel_mst_id)</v>
      </c>
    </row>
    <row r="21" customFormat="false" ht="14.15" hidden="false" customHeight="false" outlineLevel="0" collapsed="false">
      <c r="C21" s="5" t="s">
        <v>35</v>
      </c>
      <c r="D21" s="3" t="s">
        <v>119</v>
      </c>
      <c r="E21" s="8" t="s">
        <v>32</v>
      </c>
      <c r="F21" s="18" t="s">
        <v>118</v>
      </c>
      <c r="G21" s="18"/>
      <c r="H21" s="18"/>
      <c r="I21" s="18"/>
      <c r="J21" s="18"/>
      <c r="K21" s="22" t="s">
        <v>35</v>
      </c>
      <c r="L21" s="22"/>
      <c r="M21" s="3" t="s">
        <v>119</v>
      </c>
      <c r="O21" s="0" t="str">
        <f aca="false">IF(C21 = "","",",FOREIGN KEY("&amp;D21&amp;") REFERENCES "&amp;F21&amp;"("&amp;M21&amp;")")</f>
        <v>,FOREIGN KEY(acter_id) REFERENCES acter(acter_id)</v>
      </c>
    </row>
    <row r="22" customFormat="false" ht="13.8" hidden="false" customHeight="false" outlineLevel="0" collapsed="false">
      <c r="C22" s="3" t="s">
        <v>72</v>
      </c>
      <c r="D22" s="3" t="s">
        <v>73</v>
      </c>
      <c r="E22" s="8" t="s">
        <v>32</v>
      </c>
      <c r="F22" s="18" t="s">
        <v>118</v>
      </c>
      <c r="G22" s="18"/>
      <c r="H22" s="18"/>
      <c r="I22" s="18"/>
      <c r="J22" s="18"/>
      <c r="K22" s="21" t="s">
        <v>72</v>
      </c>
      <c r="L22" s="21"/>
      <c r="M22" s="3" t="s">
        <v>119</v>
      </c>
      <c r="O22" s="0" t="str">
        <f aca="false">IF(C22 = "","",",FOREIGN KEY("&amp;D22&amp;") REFERENCES "&amp;F22&amp;"("&amp;M22&amp;")")</f>
        <v>,FOREIGN KEY(target_id) REFERENCES acter(acter_id)</v>
      </c>
    </row>
    <row r="23" customFormat="false" ht="13.8" hidden="false" customHeight="false" outlineLevel="0" collapsed="false">
      <c r="C23" s="3" t="s">
        <v>46</v>
      </c>
      <c r="D23" s="3" t="s">
        <v>47</v>
      </c>
      <c r="E23" s="8" t="s">
        <v>89</v>
      </c>
      <c r="F23" s="18" t="s">
        <v>90</v>
      </c>
      <c r="G23" s="18"/>
      <c r="H23" s="18"/>
      <c r="I23" s="18"/>
      <c r="J23" s="18"/>
      <c r="K23" s="21" t="s">
        <v>46</v>
      </c>
      <c r="L23" s="21"/>
      <c r="M23" s="3" t="s">
        <v>47</v>
      </c>
      <c r="O23" s="0" t="str">
        <f aca="false">IF(C23 = "","",",FOREIGN KEY("&amp;D23&amp;") REFERENCES "&amp;F23&amp;"("&amp;M23&amp;")")</f>
        <v>,FOREIGN KEY(opus_id) REFERENCES opus(opus_id)</v>
      </c>
    </row>
    <row r="24" customFormat="false" ht="13.8" hidden="false" customHeight="false" outlineLevel="0" collapsed="false">
      <c r="C24" s="3" t="s">
        <v>50</v>
      </c>
      <c r="D24" s="3" t="s">
        <v>51</v>
      </c>
      <c r="E24" s="8" t="s">
        <v>56</v>
      </c>
      <c r="F24" s="18" t="s">
        <v>57</v>
      </c>
      <c r="G24" s="18"/>
      <c r="H24" s="18"/>
      <c r="I24" s="18"/>
      <c r="J24" s="18"/>
      <c r="K24" s="21" t="s">
        <v>50</v>
      </c>
      <c r="L24" s="21"/>
      <c r="M24" s="3" t="s">
        <v>51</v>
      </c>
      <c r="O24" s="0" t="str">
        <f aca="false">IF(C24 = "","",",FOREIGN KEY("&amp;D24&amp;") REFERENCES "&amp;F24&amp;"("&amp;M24&amp;")")</f>
        <v>,FOREIGN KEY(time_id) REFERENCES time_mst(time_id)</v>
      </c>
    </row>
    <row r="25" customFormat="false" ht="13.8" hidden="false" customHeight="false" outlineLevel="0" collapsed="false">
      <c r="C25" s="3" t="s">
        <v>19</v>
      </c>
      <c r="D25" s="3" t="s">
        <v>20</v>
      </c>
      <c r="E25" s="8" t="s">
        <v>6</v>
      </c>
      <c r="F25" s="18" t="s">
        <v>7</v>
      </c>
      <c r="G25" s="18"/>
      <c r="H25" s="18"/>
      <c r="I25" s="18"/>
      <c r="J25" s="18"/>
      <c r="K25" s="21" t="s">
        <v>19</v>
      </c>
      <c r="L25" s="21"/>
      <c r="M25" s="3" t="s">
        <v>20</v>
      </c>
      <c r="O25" s="0" t="str">
        <f aca="false">IF(C25 = "","",",FOREIGN KEY("&amp;D25&amp;") REFERENCES "&amp;F25&amp;"("&amp;M25&amp;")")</f>
        <v>,FOREIGN KEY(user_id) REFERENCES cor_user(user_id)</v>
      </c>
    </row>
    <row r="26" customFormat="false" ht="12.8" hidden="false" customHeight="false" outlineLevel="0" collapsed="false">
      <c r="O26" s="0" t="str">
        <f aca="false">IF(C26 = "","","FOREIGN KEY("&amp;D26&amp;") REFERENCES "&amp;F26&amp;"("&amp;D26&amp;")")</f>
        <v/>
      </c>
    </row>
    <row r="27" customFormat="false" ht="12.8" hidden="false" customHeight="false" outlineLevel="0" collapsed="false">
      <c r="B27" s="19" t="s">
        <v>115</v>
      </c>
      <c r="O27" s="0" t="s">
        <v>116</v>
      </c>
    </row>
  </sheetData>
  <mergeCells count="14">
    <mergeCell ref="F19:J19"/>
    <mergeCell ref="K19:L19"/>
    <mergeCell ref="F20:J20"/>
    <mergeCell ref="K20:L20"/>
    <mergeCell ref="F21:J21"/>
    <mergeCell ref="K21:L21"/>
    <mergeCell ref="F22:J22"/>
    <mergeCell ref="K22:L22"/>
    <mergeCell ref="F23:J23"/>
    <mergeCell ref="K23:L23"/>
    <mergeCell ref="F24:J24"/>
    <mergeCell ref="K24:L24"/>
    <mergeCell ref="F25:J25"/>
    <mergeCell ref="K25:L25"/>
  </mergeCells>
  <dataValidations count="2">
    <dataValidation allowBlank="true" errorStyle="stop" operator="equal" showDropDown="false" showErrorMessage="true" showInputMessage="false" sqref="E4:E12" type="list">
      <formula1>マスタ!$B$3:$B$8</formula1>
      <formula2>0</formula2>
    </dataValidation>
    <dataValidation allowBlank="true" errorStyle="stop" operator="equal" showDropDown="false" showErrorMessage="true" showInputMessage="false" sqref="G4:I12" type="list">
      <formula1>"〇"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4.4921875" defaultRowHeight="12.8" zeroHeight="false" outlineLevelRow="0" outlineLevelCol="0"/>
  <cols>
    <col collapsed="false" customWidth="true" hidden="false" outlineLevel="0" max="2" min="2" style="0" width="12.52"/>
    <col collapsed="false" customWidth="true" hidden="false" outlineLevel="0" max="3" min="3" style="0" width="118.73"/>
  </cols>
  <sheetData>
    <row r="2" customFormat="false" ht="12.8" hidden="false" customHeight="false" outlineLevel="0" collapsed="false">
      <c r="B2" s="0" t="s">
        <v>124</v>
      </c>
    </row>
    <row r="3" customFormat="false" ht="12.8" hidden="false" customHeight="false" outlineLevel="0" collapsed="false">
      <c r="B3" s="0" t="s">
        <v>95</v>
      </c>
      <c r="C3" s="0" t="s">
        <v>125</v>
      </c>
    </row>
    <row r="4" customFormat="false" ht="12.8" hidden="false" customHeight="false" outlineLevel="0" collapsed="false">
      <c r="B4" s="0" t="s">
        <v>31</v>
      </c>
      <c r="C4" s="0" t="s">
        <v>126</v>
      </c>
    </row>
    <row r="5" customFormat="false" ht="12.8" hidden="false" customHeight="false" outlineLevel="0" collapsed="false">
      <c r="B5" s="0" t="s">
        <v>101</v>
      </c>
      <c r="C5" s="0" t="s">
        <v>127</v>
      </c>
    </row>
    <row r="6" customFormat="false" ht="12.8" hidden="false" customHeight="false" outlineLevel="0" collapsed="false">
      <c r="B6" s="0" t="s">
        <v>128</v>
      </c>
      <c r="C6" s="0" t="s">
        <v>129</v>
      </c>
    </row>
    <row r="7" customFormat="false" ht="12.8" hidden="false" customHeight="false" outlineLevel="0" collapsed="false">
      <c r="B7" s="23" t="s">
        <v>130</v>
      </c>
      <c r="C7" s="0" t="s">
        <v>131</v>
      </c>
    </row>
    <row r="8" customFormat="false" ht="12.8" hidden="false" customHeight="false" outlineLevel="0" collapsed="false">
      <c r="B8" s="0" t="s">
        <v>23</v>
      </c>
      <c r="C8" s="0" t="s">
        <v>132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1397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2021-10-19T22:38:32Z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