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テーブル定義書" sheetId="1" state="visible" r:id="rId2"/>
    <sheet name="cor_user" sheetId="2" state="visible" r:id="rId3"/>
    <sheet name="acter" sheetId="3" state="visible" r:id="rId4"/>
    <sheet name="time_mst" sheetId="4" state="visible" r:id="rId5"/>
    <sheet name="rel" sheetId="5" state="visible" r:id="rId6"/>
    <sheet name="rel_mst" sheetId="6" state="visible" r:id="rId7"/>
    <sheet name="group_mst" sheetId="7" state="visible" r:id="rId8"/>
    <sheet name="opus" sheetId="8" state="visible" r:id="rId9"/>
    <sheet name="マスタ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<sst xmlns="http://schemas.openxmlformats.org/spreadsheetml/2006/main" count="778" uniqueCount="110">
  <si>
    <t xml:space="preserve">DB名</t>
  </si>
  <si>
    <t xml:space="preserve">correlation</t>
  </si>
  <si>
    <t xml:space="preserve">ユーザ名</t>
  </si>
  <si>
    <t xml:space="preserve">exit_v1</t>
  </si>
  <si>
    <t xml:space="preserve">pass</t>
  </si>
  <si>
    <t xml:space="preserve">g20e38h41AAbf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</si>
  <si>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</si>
  <si>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</si>
  <si>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</si>
  <si>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</si>
  <si>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</si>
  <si>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</si>
  <si>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</si>
  <si>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</si>
  <si>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</si>
  <si>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</si>
  <si>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</si>
  <si>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</si>
  <si>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</si>
  <si>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</si>
  <si>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</si>
  <si>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</si>
  <si>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</si>
  <si>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VARCHAR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</si>
  <si>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</si>
  <si>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</si>
  <si>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</si>
  <si>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</si>
  <si>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</si>
  <si>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</si>
  <si>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</si>
  <si>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SMALLINT</t>
  </si>
  <si>
    <t xml:space="preserve">登場人物マスタ</t>
  </si>
  <si>
    <t xml:space="preserve">acter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</si>
  <si>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</si>
  <si>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</si>
  <si>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</si>
  <si>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</si>
  <si>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</si>
  <si>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acter_name</t>
  </si>
  <si>
    <t xml:space="preserve">半角英数字のみ</t>
  </si>
  <si>
    <t xml:space="preserve">説明</t>
  </si>
  <si>
    <t xml:space="preserve">acter_info</t>
  </si>
  <si>
    <t xml:space="preserve">画像</t>
  </si>
  <si>
    <t xml:space="preserve">acter_img</t>
  </si>
  <si>
    <t xml:space="preserve">URL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</si>
  <si>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</si>
  <si>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</si>
  <si>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</si>
  <si>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</si>
  <si>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</si>
  <si>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</si>
  <si>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</si>
  <si>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</si>
  <si>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</si>
  <si>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</si>
  <si>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</si>
  <si>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</si>
  <si>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</si>
  <si>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</si>
  <si>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</si>
  <si>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</si>
  <si>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</si>
  <si>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</si>
  <si>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</si>
  <si>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</si>
  <si>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</si>
  <si>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</si>
  <si>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</si>
  <si>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</si>
  <si>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関係詳細</t>
  </si>
  <si>
    <t xml:space="preserve">rel_mst_info</t>
  </si>
  <si>
    <t xml:space="preserve">対象ID</t>
  </si>
  <si>
    <t xml:space="preserve">target_id</t>
  </si>
  <si>
    <t xml:space="preserve">関係性マスタ</t>
  </si>
  <si>
    <t xml:space="preserve">rel_mst</t>
  </si>
  <si>
    <t xml:space="preserve">関係性情報を管理するテーブル</t>
  </si>
  <si>
    <t xml:space="preserve">関係性名</t>
  </si>
  <si>
    <t xml:space="preserve">rel_mst_name</t>
  </si>
  <si>
    <t xml:space="preserve">グループマスタ</t>
  </si>
  <si>
    <t xml:space="preserve">group_mst</t>
  </si>
  <si>
    <t xml:space="preserve">グループ情報を管理するテーブル</t>
  </si>
  <si>
    <t xml:space="preserve">グループ名</t>
  </si>
  <si>
    <t xml:space="preserve">group_name</t>
  </si>
  <si>
    <t xml:space="preserve">詳細</t>
  </si>
  <si>
    <t xml:space="preserve">group_info</t>
  </si>
  <si>
    <t xml:space="preserve">作品マスタ</t>
  </si>
  <si>
    <t xml:space="preserve">opus</t>
  </si>
  <si>
    <t xml:space="preserve">作品名</t>
  </si>
  <si>
    <t xml:space="preserve">opus_name</t>
  </si>
  <si>
    <t xml:space="preserve">符号なし</t>
  </si>
  <si>
    <t xml:space="preserve">0埋め</t>
  </si>
  <si>
    <t xml:space="preserve">半角英数字</t>
  </si>
  <si>
    <t xml:space="preserve">主キー</t>
  </si>
  <si>
    <t xml:space="preserve">外部キー</t>
  </si>
  <si>
    <t xml:space="preserve">テーブル論理名</t>
  </si>
  <si>
    <t xml:space="preserve">テーブル物理名</t>
  </si>
  <si>
    <t xml:space="preserve">ここより下は書き込み禁止。行が必要なな場合はコピー挿入して増やしてください。</t>
  </si>
  <si>
    <t xml:space="preserve">);</t>
  </si>
  <si>
    <t xml:space="preserve">型</t>
  </si>
  <si>
    <t xml:space="preserve">TINYINT</t>
  </si>
  <si>
    <t xml:space="preserve">符号付きの範囲は -128 から 127 。符号なしの範囲は 0 から 255 。</t>
  </si>
  <si>
    <t xml:space="preserve">符号付きの範囲は -32768 から 32767 。符号なしの範囲は 0 から 65535 。</t>
  </si>
  <si>
    <t xml:space="preserve">MEDIUMINT</t>
  </si>
  <si>
    <t xml:space="preserve">符号付きの範囲は -8388608 から 8388607 。 符号なしの範囲は 0 から 16777215 。</t>
  </si>
  <si>
    <t xml:space="preserve">INT</t>
  </si>
  <si>
    <t xml:space="preserve">符号付きの範囲は -2147483648 から 2147483647 。 符号なしの範囲は 0 から 4294967295 。</t>
  </si>
  <si>
    <t xml:space="preserve">BIGINT </t>
  </si>
  <si>
    <t xml:space="preserve">符号付きの範囲は -9223372036854775808 から 9223372036854775807 。 符号なしの範囲は 0 から 18446744073709551615 。</t>
  </si>
  <si>
    <t xml:space="preserve">範囲は 0 から 65,535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</si>
</sst>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  <font>
      <sz val="10"/>
      <color rgb="FFC9211E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68"/>
  <sheetViews>
    <sheetView showFormulas="false" showGridLines="true" showRowColHeaders="true" showZeros="true" rightToLeft="false" tabSelected="false" showOutlineSymbols="true" defaultGridColor="true" view="normal" topLeftCell="A49" colorId="64" zoomScale="80" zoomScaleNormal="80" zoomScalePageLayoutView="100" workbookViewId="0">
      <selection pane="topLeft" activeCell="K64" activeCellId="1" sqref="C15:D15 K64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0"/>
      <c r="F2" s="0"/>
      <c r="G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 t="s">
        <v>2</v>
      </c>
      <c r="D3" s="2" t="s">
        <v>3</v>
      </c>
      <c r="E3" s="2" t="s">
        <v>4</v>
      </c>
      <c r="F3" s="2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2"/>
      <c r="C5" s="2" t="s">
        <v>6</v>
      </c>
      <c r="D5" s="2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s">
        <v>9</v>
      </c>
      <c r="C6" s="3" t="s">
        <v>10</v>
      </c>
      <c r="D6" s="3" t="s">
        <v>11</v>
      </c>
      <c r="E6" s="3" t="s">
        <v>12</v>
      </c>
      <c r="F6" s="4" t="s">
        <v>13</v>
      </c>
      <c r="G6" s="5" t="s">
        <v>14</v>
      </c>
      <c r="H6" s="3" t="s">
        <v>15</v>
      </c>
      <c r="I6" s="3" t="s">
        <v>16</v>
      </c>
      <c r="J6" s="3" t="s">
        <v>17</v>
      </c>
      <c r="K6" s="3" t="s">
        <v>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v>1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/>
      <c r="I7" s="3" t="n">
        <v>10</v>
      </c>
      <c r="J7" s="3"/>
      <c r="K7" s="6" t="s">
        <v>24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f aca="false">B7+1</f>
        <v>2</v>
      </c>
      <c r="C8" s="3" t="s">
        <v>2</v>
      </c>
      <c r="D8" s="3" t="s">
        <v>25</v>
      </c>
      <c r="E8" s="3"/>
      <c r="F8" s="3"/>
      <c r="G8" s="3" t="s">
        <v>23</v>
      </c>
      <c r="H8" s="3"/>
      <c r="I8" s="3" t="n">
        <v>100</v>
      </c>
      <c r="J8" s="3"/>
      <c r="K8" s="5" t="s">
        <v>26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3</v>
      </c>
      <c r="C9" s="3" t="s">
        <v>27</v>
      </c>
      <c r="D9" s="3" t="s">
        <v>28</v>
      </c>
      <c r="E9" s="3"/>
      <c r="F9" s="3" t="s">
        <v>22</v>
      </c>
      <c r="G9" s="3" t="s">
        <v>23</v>
      </c>
      <c r="H9" s="3"/>
      <c r="I9" s="3" t="n">
        <v>100</v>
      </c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2.8" hidden="false" customHeight="true" outlineLevel="0" collapsed="false">
      <c r="A10" s="2"/>
      <c r="B10" s="3" t="n">
        <v>4</v>
      </c>
      <c r="C10" s="3" t="s">
        <v>29</v>
      </c>
      <c r="D10" s="3" t="s">
        <v>30</v>
      </c>
      <c r="E10" s="3"/>
      <c r="F10" s="3" t="s">
        <v>22</v>
      </c>
      <c r="G10" s="3" t="s">
        <v>31</v>
      </c>
      <c r="H10" s="3" t="n">
        <v>0</v>
      </c>
      <c r="I10" s="3"/>
      <c r="J10" s="3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8" hidden="false" customHeight="false" outlineLevel="0" collapsed="false">
      <c r="A12" s="2"/>
      <c r="B12" s="2"/>
      <c r="C12" s="2" t="s">
        <v>32</v>
      </c>
      <c r="D12" s="2" t="s">
        <v>33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9" hidden="false" customHeight="false" outlineLevel="0" collapsed="false">
      <c r="A13" s="2"/>
      <c r="B13" s="3" t="s">
        <v>9</v>
      </c>
      <c r="C13" s="3" t="s">
        <v>10</v>
      </c>
      <c r="D13" s="3" t="s">
        <v>11</v>
      </c>
      <c r="E13" s="3" t="s">
        <v>12</v>
      </c>
      <c r="F13" s="4" t="s">
        <v>13</v>
      </c>
      <c r="G13" s="5" t="s">
        <v>14</v>
      </c>
      <c r="H13" s="3" t="s">
        <v>15</v>
      </c>
      <c r="I13" s="3" t="s">
        <v>16</v>
      </c>
      <c r="J13" s="3" t="s">
        <v>17</v>
      </c>
      <c r="K13" s="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4.9" hidden="false" customHeight="false" outlineLevel="0" collapsed="false">
      <c r="A14" s="2"/>
      <c r="B14" s="3" t="n">
        <v>1</v>
      </c>
      <c r="C14" s="7" t="s">
        <v>35</v>
      </c>
      <c r="D14" s="8" t="s">
        <v>36</v>
      </c>
      <c r="E14" s="8" t="s">
        <v>21</v>
      </c>
      <c r="F14" s="8" t="s">
        <v>22</v>
      </c>
      <c r="G14" s="3" t="s">
        <v>23</v>
      </c>
      <c r="H14" s="8"/>
      <c r="I14" s="8" t="n">
        <v>8</v>
      </c>
      <c r="J14" s="8"/>
      <c r="K14" s="9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8" hidden="false" customHeight="false" outlineLevel="0" collapsed="false">
      <c r="A15" s="2"/>
      <c r="B15" s="3" t="n">
        <f aca="false">B14+1</f>
        <v>2</v>
      </c>
      <c r="C15" s="8" t="s">
        <v>38</v>
      </c>
      <c r="D15" s="8" t="s">
        <v>39</v>
      </c>
      <c r="E15" s="8"/>
      <c r="F15" s="8" t="s">
        <v>22</v>
      </c>
      <c r="G15" s="3" t="s">
        <v>23</v>
      </c>
      <c r="H15" s="8"/>
      <c r="I15" s="8" t="n">
        <v>100</v>
      </c>
      <c r="J15" s="8"/>
      <c r="K15" s="8" t="s">
        <v>40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4.9" hidden="false" customHeight="false" outlineLevel="0" collapsed="false">
      <c r="A16" s="2"/>
      <c r="B16" s="3" t="n">
        <f aca="false">B15+1</f>
        <v>3</v>
      </c>
      <c r="C16" s="8" t="s">
        <v>41</v>
      </c>
      <c r="D16" s="8" t="s">
        <v>42</v>
      </c>
      <c r="E16" s="8"/>
      <c r="F16" s="8"/>
      <c r="G16" s="3" t="s">
        <v>23</v>
      </c>
      <c r="H16" s="8"/>
      <c r="I16" s="8" t="n">
        <v>1200</v>
      </c>
      <c r="J16" s="8"/>
      <c r="K16" s="7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8" hidden="false" customHeight="false" outlineLevel="0" collapsed="false">
      <c r="A17" s="2"/>
      <c r="B17" s="3" t="n">
        <v>4</v>
      </c>
      <c r="C17" s="8" t="s">
        <v>43</v>
      </c>
      <c r="D17" s="8" t="s">
        <v>44</v>
      </c>
      <c r="E17" s="8"/>
      <c r="F17" s="8"/>
      <c r="G17" s="3" t="s">
        <v>23</v>
      </c>
      <c r="H17" s="8"/>
      <c r="I17" s="8" t="n">
        <v>2000</v>
      </c>
      <c r="J17" s="8"/>
      <c r="K17" s="8" t="s">
        <v>45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9" hidden="false" customHeight="false" outlineLevel="0" collapsed="false">
      <c r="A18" s="2"/>
      <c r="B18" s="3" t="n">
        <f aca="false">B17+1</f>
        <v>5</v>
      </c>
      <c r="C18" s="8" t="s">
        <v>46</v>
      </c>
      <c r="D18" s="8" t="s">
        <v>47</v>
      </c>
      <c r="E18" s="8" t="s">
        <v>48</v>
      </c>
      <c r="F18" s="8" t="s">
        <v>22</v>
      </c>
      <c r="G18" s="3" t="s">
        <v>23</v>
      </c>
      <c r="H18" s="8"/>
      <c r="I18" s="8" t="n">
        <v>8</v>
      </c>
      <c r="J18" s="8"/>
      <c r="K18" s="9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 t="n">
        <f aca="false">B18+1</f>
        <v>6</v>
      </c>
      <c r="C19" s="8" t="s">
        <v>50</v>
      </c>
      <c r="D19" s="8" t="s">
        <v>51</v>
      </c>
      <c r="E19" s="8" t="s">
        <v>48</v>
      </c>
      <c r="F19" s="8" t="s">
        <v>22</v>
      </c>
      <c r="G19" s="3" t="s">
        <v>23</v>
      </c>
      <c r="H19" s="10"/>
      <c r="I19" s="10" t="n">
        <v>8</v>
      </c>
      <c r="J19" s="8"/>
      <c r="K19" s="9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9" hidden="false" customHeight="false" outlineLevel="0" collapsed="false">
      <c r="A20" s="2"/>
      <c r="B20" s="3" t="n">
        <f aca="false">B19+1</f>
        <v>7</v>
      </c>
      <c r="C20" s="8" t="s">
        <v>53</v>
      </c>
      <c r="D20" s="8" t="s">
        <v>54</v>
      </c>
      <c r="E20" s="8" t="s">
        <v>48</v>
      </c>
      <c r="F20" s="8" t="s">
        <v>22</v>
      </c>
      <c r="G20" s="3" t="s">
        <v>23</v>
      </c>
      <c r="H20" s="8"/>
      <c r="I20" s="8" t="n">
        <v>9</v>
      </c>
      <c r="J20" s="8"/>
      <c r="K20" s="9" t="s">
        <v>55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4.9" hidden="false" customHeight="false" outlineLevel="0" collapsed="false">
      <c r="A21" s="2"/>
      <c r="B21" s="3" t="n">
        <f aca="false">B20+1</f>
        <v>8</v>
      </c>
      <c r="C21" s="8" t="s">
        <v>19</v>
      </c>
      <c r="D21" s="8" t="s">
        <v>20</v>
      </c>
      <c r="E21" s="8" t="s">
        <v>48</v>
      </c>
      <c r="F21" s="8" t="s">
        <v>22</v>
      </c>
      <c r="G21" s="3" t="s">
        <v>23</v>
      </c>
      <c r="H21" s="8"/>
      <c r="I21" s="8" t="n">
        <v>10</v>
      </c>
      <c r="J21" s="8"/>
      <c r="K21" s="6" t="s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3" t="n">
        <f aca="false">B21+1</f>
        <v>9</v>
      </c>
      <c r="C22" s="8" t="s">
        <v>29</v>
      </c>
      <c r="D22" s="8" t="s">
        <v>30</v>
      </c>
      <c r="E22" s="8"/>
      <c r="F22" s="8" t="s">
        <v>22</v>
      </c>
      <c r="G22" s="3" t="s">
        <v>31</v>
      </c>
      <c r="H22" s="8" t="n">
        <v>0</v>
      </c>
      <c r="I22" s="8"/>
      <c r="J22" s="8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2"/>
      <c r="B24" s="2"/>
      <c r="C24" s="2" t="s">
        <v>56</v>
      </c>
      <c r="D24" s="2" t="s">
        <v>57</v>
      </c>
      <c r="E24" s="2" t="s">
        <v>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9" hidden="false" customHeight="false" outlineLevel="0" collapsed="false">
      <c r="A25" s="2"/>
      <c r="B25" s="3" t="s">
        <v>9</v>
      </c>
      <c r="C25" s="3" t="s">
        <v>10</v>
      </c>
      <c r="D25" s="3" t="s">
        <v>11</v>
      </c>
      <c r="E25" s="3" t="s">
        <v>12</v>
      </c>
      <c r="F25" s="4" t="s">
        <v>13</v>
      </c>
      <c r="G25" s="5" t="s">
        <v>14</v>
      </c>
      <c r="H25" s="3" t="s">
        <v>15</v>
      </c>
      <c r="I25" s="3" t="s">
        <v>16</v>
      </c>
      <c r="J25" s="3" t="s">
        <v>17</v>
      </c>
      <c r="K25" s="3" t="s">
        <v>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9" hidden="false" customHeight="false" outlineLevel="0" collapsed="false">
      <c r="A26" s="2"/>
      <c r="B26" s="3" t="n">
        <v>1</v>
      </c>
      <c r="C26" s="3" t="s">
        <v>50</v>
      </c>
      <c r="D26" s="3" t="s">
        <v>51</v>
      </c>
      <c r="E26" s="3" t="s">
        <v>21</v>
      </c>
      <c r="F26" s="3" t="s">
        <v>22</v>
      </c>
      <c r="G26" s="3" t="s">
        <v>23</v>
      </c>
      <c r="H26" s="3"/>
      <c r="I26" s="3" t="n">
        <v>8</v>
      </c>
      <c r="J26" s="3"/>
      <c r="K26" s="6" t="s">
        <v>52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9" hidden="false" customHeight="false" outlineLevel="0" collapsed="false">
      <c r="A27" s="2"/>
      <c r="B27" s="3" t="n">
        <f aca="false">B26+1</f>
        <v>2</v>
      </c>
      <c r="C27" s="3" t="s">
        <v>59</v>
      </c>
      <c r="D27" s="3" t="s">
        <v>60</v>
      </c>
      <c r="E27" s="3"/>
      <c r="F27" s="3" t="s">
        <v>22</v>
      </c>
      <c r="G27" s="3" t="s">
        <v>23</v>
      </c>
      <c r="H27" s="3"/>
      <c r="I27" s="3" t="n">
        <v>100</v>
      </c>
      <c r="J27" s="3"/>
      <c r="K27" s="5" t="s">
        <v>26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4.9" hidden="false" customHeight="false" outlineLevel="0" collapsed="false">
      <c r="A28" s="2"/>
      <c r="B28" s="3" t="n">
        <f aca="false">B27+1</f>
        <v>3</v>
      </c>
      <c r="C28" s="3" t="s">
        <v>46</v>
      </c>
      <c r="D28" s="3" t="s">
        <v>47</v>
      </c>
      <c r="E28" s="3" t="s">
        <v>48</v>
      </c>
      <c r="F28" s="3" t="s">
        <v>22</v>
      </c>
      <c r="G28" s="3" t="s">
        <v>23</v>
      </c>
      <c r="H28" s="3"/>
      <c r="I28" s="3" t="n">
        <v>8</v>
      </c>
      <c r="J28" s="3"/>
      <c r="K28" s="6" t="s">
        <v>49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4.9" hidden="false" customHeight="false" outlineLevel="0" collapsed="false">
      <c r="A29" s="2"/>
      <c r="B29" s="3" t="n">
        <f aca="false">B28+1</f>
        <v>4</v>
      </c>
      <c r="C29" s="3" t="s">
        <v>19</v>
      </c>
      <c r="D29" s="3" t="s">
        <v>20</v>
      </c>
      <c r="E29" s="3" t="s">
        <v>48</v>
      </c>
      <c r="F29" s="3" t="s">
        <v>22</v>
      </c>
      <c r="G29" s="3" t="s">
        <v>23</v>
      </c>
      <c r="H29" s="3"/>
      <c r="I29" s="3" t="n">
        <v>10</v>
      </c>
      <c r="J29" s="3"/>
      <c r="K29" s="6" t="s">
        <v>24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3" t="n">
        <f aca="false">B29+1</f>
        <v>5</v>
      </c>
      <c r="C30" s="3" t="s">
        <v>29</v>
      </c>
      <c r="D30" s="3" t="s">
        <v>30</v>
      </c>
      <c r="E30" s="3"/>
      <c r="F30" s="3" t="s">
        <v>22</v>
      </c>
      <c r="G30" s="3" t="s">
        <v>31</v>
      </c>
      <c r="H30" s="3" t="n">
        <v>0</v>
      </c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2"/>
      <c r="B32" s="2"/>
      <c r="C32" s="2" t="s">
        <v>61</v>
      </c>
      <c r="D32" s="2" t="s">
        <v>62</v>
      </c>
      <c r="E32" s="2" t="s">
        <v>63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9" hidden="false" customHeight="false" outlineLevel="0" collapsed="false">
      <c r="A33" s="2"/>
      <c r="B33" s="3" t="s">
        <v>9</v>
      </c>
      <c r="C33" s="3" t="s">
        <v>10</v>
      </c>
      <c r="D33" s="3" t="s">
        <v>11</v>
      </c>
      <c r="E33" s="3" t="s">
        <v>12</v>
      </c>
      <c r="F33" s="4" t="s">
        <v>13</v>
      </c>
      <c r="G33" s="5" t="s">
        <v>14</v>
      </c>
      <c r="H33" s="3" t="s">
        <v>15</v>
      </c>
      <c r="I33" s="3" t="s">
        <v>16</v>
      </c>
      <c r="J33" s="3" t="s">
        <v>17</v>
      </c>
      <c r="K33" s="3" t="s">
        <v>18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9" hidden="false" customHeight="false" outlineLevel="0" collapsed="false">
      <c r="A34" s="2"/>
      <c r="B34" s="3" t="n">
        <v>1</v>
      </c>
      <c r="C34" s="3" t="s">
        <v>64</v>
      </c>
      <c r="D34" s="3" t="s">
        <v>65</v>
      </c>
      <c r="E34" s="3" t="s">
        <v>21</v>
      </c>
      <c r="F34" s="3" t="s">
        <v>22</v>
      </c>
      <c r="G34" s="3" t="s">
        <v>23</v>
      </c>
      <c r="H34" s="3"/>
      <c r="I34" s="3" t="n">
        <v>9</v>
      </c>
      <c r="J34" s="3"/>
      <c r="K34" s="6" t="s">
        <v>66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4.9" hidden="false" customHeight="false" outlineLevel="0" collapsed="false">
      <c r="A35" s="2"/>
      <c r="B35" s="3" t="n">
        <f aca="false">B34+1</f>
        <v>2</v>
      </c>
      <c r="C35" s="3" t="s">
        <v>67</v>
      </c>
      <c r="D35" s="3" t="s">
        <v>68</v>
      </c>
      <c r="E35" s="3" t="s">
        <v>48</v>
      </c>
      <c r="F35" s="3" t="s">
        <v>22</v>
      </c>
      <c r="G35" s="3" t="s">
        <v>23</v>
      </c>
      <c r="H35" s="3"/>
      <c r="I35" s="3" t="n">
        <v>10</v>
      </c>
      <c r="J35" s="3"/>
      <c r="K35" s="6" t="s">
        <v>69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9" hidden="false" customHeight="false" outlineLevel="0" collapsed="false">
      <c r="A36" s="2"/>
      <c r="B36" s="3" t="n">
        <f aca="false">B35+1</f>
        <v>3</v>
      </c>
      <c r="C36" s="3" t="s">
        <v>70</v>
      </c>
      <c r="D36" s="3" t="s">
        <v>71</v>
      </c>
      <c r="E36" s="3"/>
      <c r="F36" s="3"/>
      <c r="G36" s="3" t="s">
        <v>23</v>
      </c>
      <c r="H36" s="3"/>
      <c r="I36" s="3" t="n">
        <v>1200</v>
      </c>
      <c r="J36" s="3"/>
      <c r="K36" s="5" t="s">
        <v>26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9" hidden="false" customHeight="false" outlineLevel="0" collapsed="false">
      <c r="A37" s="2"/>
      <c r="B37" s="3" t="n">
        <f aca="false">B36+1</f>
        <v>4</v>
      </c>
      <c r="C37" s="5" t="s">
        <v>35</v>
      </c>
      <c r="D37" s="3" t="s">
        <v>36</v>
      </c>
      <c r="E37" s="3" t="s">
        <v>48</v>
      </c>
      <c r="F37" s="3" t="s">
        <v>22</v>
      </c>
      <c r="G37" s="3" t="s">
        <v>23</v>
      </c>
      <c r="H37" s="3"/>
      <c r="I37" s="3" t="n">
        <v>8</v>
      </c>
      <c r="J37" s="3"/>
      <c r="K37" s="6" t="s">
        <v>37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9" hidden="false" customHeight="false" outlineLevel="0" collapsed="false">
      <c r="A38" s="2"/>
      <c r="B38" s="3" t="n">
        <f aca="false">B37+1</f>
        <v>5</v>
      </c>
      <c r="C38" s="3" t="s">
        <v>72</v>
      </c>
      <c r="D38" s="3" t="s">
        <v>73</v>
      </c>
      <c r="E38" s="3" t="s">
        <v>48</v>
      </c>
      <c r="F38" s="3" t="s">
        <v>22</v>
      </c>
      <c r="G38" s="3" t="s">
        <v>23</v>
      </c>
      <c r="H38" s="3"/>
      <c r="I38" s="3" t="n">
        <v>8</v>
      </c>
      <c r="J38" s="3"/>
      <c r="K38" s="6" t="s">
        <v>37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4.9" hidden="false" customHeight="false" outlineLevel="0" collapsed="false">
      <c r="A39" s="2"/>
      <c r="B39" s="3" t="n">
        <f aca="false">B38+1</f>
        <v>6</v>
      </c>
      <c r="C39" s="3" t="s">
        <v>46</v>
      </c>
      <c r="D39" s="3" t="s">
        <v>47</v>
      </c>
      <c r="E39" s="3" t="s">
        <v>48</v>
      </c>
      <c r="F39" s="3" t="s">
        <v>22</v>
      </c>
      <c r="G39" s="3" t="s">
        <v>23</v>
      </c>
      <c r="H39" s="3"/>
      <c r="I39" s="3" t="n">
        <v>8</v>
      </c>
      <c r="J39" s="3"/>
      <c r="K39" s="6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4.9" hidden="false" customHeight="false" outlineLevel="0" collapsed="false">
      <c r="A40" s="2"/>
      <c r="B40" s="3" t="n">
        <f aca="false">B39+1</f>
        <v>7</v>
      </c>
      <c r="C40" s="3" t="s">
        <v>50</v>
      </c>
      <c r="D40" s="3" t="s">
        <v>51</v>
      </c>
      <c r="E40" s="3" t="s">
        <v>48</v>
      </c>
      <c r="F40" s="3" t="s">
        <v>22</v>
      </c>
      <c r="G40" s="3" t="s">
        <v>23</v>
      </c>
      <c r="I40" s="3" t="n">
        <v>8</v>
      </c>
      <c r="J40" s="3"/>
      <c r="K40" s="6" t="s">
        <v>52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4.9" hidden="false" customHeight="false" outlineLevel="0" collapsed="false">
      <c r="A41" s="2"/>
      <c r="B41" s="3" t="n">
        <f aca="false">B40+1</f>
        <v>8</v>
      </c>
      <c r="C41" s="3" t="s">
        <v>19</v>
      </c>
      <c r="D41" s="3" t="s">
        <v>20</v>
      </c>
      <c r="E41" s="3" t="s">
        <v>48</v>
      </c>
      <c r="F41" s="3" t="s">
        <v>22</v>
      </c>
      <c r="G41" s="3" t="s">
        <v>23</v>
      </c>
      <c r="H41" s="3"/>
      <c r="I41" s="3" t="n">
        <v>10</v>
      </c>
      <c r="J41" s="3"/>
      <c r="K41" s="6" t="s">
        <v>24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/>
      <c r="B42" s="3" t="n">
        <f aca="false">B41+1</f>
        <v>9</v>
      </c>
      <c r="C42" s="3" t="s">
        <v>29</v>
      </c>
      <c r="D42" s="3" t="s">
        <v>30</v>
      </c>
      <c r="E42" s="3"/>
      <c r="F42" s="3" t="s">
        <v>22</v>
      </c>
      <c r="G42" s="3" t="s">
        <v>31</v>
      </c>
      <c r="H42" s="3" t="n">
        <v>0</v>
      </c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3.8" hidden="false" customHeight="false" outlineLevel="0" collapsed="false">
      <c r="A44" s="2"/>
      <c r="B44" s="2"/>
      <c r="C44" s="2" t="s">
        <v>74</v>
      </c>
      <c r="D44" s="2" t="s">
        <v>75</v>
      </c>
      <c r="E44" s="2" t="s">
        <v>76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9" hidden="false" customHeight="false" outlineLevel="0" collapsed="false">
      <c r="A45" s="2"/>
      <c r="B45" s="3" t="s">
        <v>9</v>
      </c>
      <c r="C45" s="3" t="s">
        <v>10</v>
      </c>
      <c r="D45" s="3" t="s">
        <v>11</v>
      </c>
      <c r="E45" s="3" t="s">
        <v>12</v>
      </c>
      <c r="F45" s="4" t="s">
        <v>13</v>
      </c>
      <c r="G45" s="5" t="s">
        <v>14</v>
      </c>
      <c r="H45" s="3" t="s">
        <v>15</v>
      </c>
      <c r="I45" s="3" t="s">
        <v>16</v>
      </c>
      <c r="J45" s="3" t="s">
        <v>17</v>
      </c>
      <c r="K45" s="3" t="s">
        <v>18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4.9" hidden="false" customHeight="false" outlineLevel="0" collapsed="false">
      <c r="A46" s="2"/>
      <c r="B46" s="3" t="n">
        <v>1</v>
      </c>
      <c r="C46" s="3" t="s">
        <v>67</v>
      </c>
      <c r="D46" s="3" t="s">
        <v>68</v>
      </c>
      <c r="E46" s="3" t="s">
        <v>21</v>
      </c>
      <c r="F46" s="3" t="s">
        <v>22</v>
      </c>
      <c r="G46" s="3" t="s">
        <v>23</v>
      </c>
      <c r="H46" s="3"/>
      <c r="I46" s="3" t="n">
        <v>10</v>
      </c>
      <c r="J46" s="3"/>
      <c r="K46" s="6" t="s">
        <v>69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4.9" hidden="false" customHeight="false" outlineLevel="0" collapsed="false">
      <c r="A47" s="2"/>
      <c r="B47" s="3" t="n">
        <f aca="false">B46+1</f>
        <v>2</v>
      </c>
      <c r="C47" s="3" t="s">
        <v>77</v>
      </c>
      <c r="D47" s="3" t="s">
        <v>78</v>
      </c>
      <c r="E47" s="3"/>
      <c r="F47" s="3" t="s">
        <v>22</v>
      </c>
      <c r="G47" s="3" t="s">
        <v>23</v>
      </c>
      <c r="H47" s="3"/>
      <c r="I47" s="3" t="n">
        <v>100</v>
      </c>
      <c r="J47" s="3"/>
      <c r="K47" s="5" t="s">
        <v>26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4.9" hidden="false" customHeight="false" outlineLevel="0" collapsed="false">
      <c r="A48" s="2"/>
      <c r="B48" s="3" t="n">
        <f aca="false">B47+1</f>
        <v>3</v>
      </c>
      <c r="C48" s="3" t="s">
        <v>46</v>
      </c>
      <c r="D48" s="3" t="s">
        <v>47</v>
      </c>
      <c r="E48" s="3" t="s">
        <v>48</v>
      </c>
      <c r="F48" s="3" t="s">
        <v>22</v>
      </c>
      <c r="G48" s="3" t="s">
        <v>23</v>
      </c>
      <c r="H48" s="3"/>
      <c r="I48" s="3" t="n">
        <v>8</v>
      </c>
      <c r="J48" s="3"/>
      <c r="K48" s="6" t="s">
        <v>49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4.9" hidden="false" customHeight="false" outlineLevel="0" collapsed="false">
      <c r="A49" s="2"/>
      <c r="B49" s="3" t="n">
        <f aca="false">B48+1</f>
        <v>4</v>
      </c>
      <c r="C49" s="3" t="s">
        <v>19</v>
      </c>
      <c r="D49" s="3" t="s">
        <v>20</v>
      </c>
      <c r="E49" s="3" t="s">
        <v>48</v>
      </c>
      <c r="F49" s="3" t="s">
        <v>22</v>
      </c>
      <c r="G49" s="3" t="s">
        <v>23</v>
      </c>
      <c r="H49" s="3"/>
      <c r="I49" s="3" t="n">
        <v>10</v>
      </c>
      <c r="J49" s="3"/>
      <c r="K49" s="6" t="s">
        <v>24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/>
      <c r="B50" s="3" t="n">
        <f aca="false">B49+1</f>
        <v>5</v>
      </c>
      <c r="C50" s="3" t="s">
        <v>29</v>
      </c>
      <c r="D50" s="3" t="s">
        <v>30</v>
      </c>
      <c r="E50" s="3"/>
      <c r="F50" s="3" t="s">
        <v>22</v>
      </c>
      <c r="G50" s="3" t="s">
        <v>31</v>
      </c>
      <c r="H50" s="3" t="n">
        <v>0</v>
      </c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3.8" hidden="false" customHeight="false" outlineLevel="0" collapsed="false">
      <c r="A52" s="2"/>
      <c r="B52" s="2"/>
      <c r="C52" s="2" t="s">
        <v>79</v>
      </c>
      <c r="D52" s="2" t="s">
        <v>80</v>
      </c>
      <c r="E52" s="2" t="s">
        <v>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4.9" hidden="false" customHeight="false" outlineLevel="0" collapsed="false">
      <c r="A53" s="2"/>
      <c r="B53" s="8" t="s">
        <v>9</v>
      </c>
      <c r="C53" s="8" t="s">
        <v>10</v>
      </c>
      <c r="D53" s="8" t="s">
        <v>11</v>
      </c>
      <c r="E53" s="8" t="s">
        <v>12</v>
      </c>
      <c r="F53" s="11" t="s">
        <v>13</v>
      </c>
      <c r="G53" s="7" t="s">
        <v>14</v>
      </c>
      <c r="H53" s="8" t="s">
        <v>15</v>
      </c>
      <c r="I53" s="3" t="s">
        <v>16</v>
      </c>
      <c r="J53" s="8" t="s">
        <v>17</v>
      </c>
      <c r="K53" s="8" t="s">
        <v>18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8" t="n">
        <v>1</v>
      </c>
      <c r="C54" s="8" t="s">
        <v>53</v>
      </c>
      <c r="D54" s="8" t="s">
        <v>54</v>
      </c>
      <c r="E54" s="8" t="s">
        <v>21</v>
      </c>
      <c r="F54" s="8" t="s">
        <v>22</v>
      </c>
      <c r="G54" s="3" t="s">
        <v>23</v>
      </c>
      <c r="H54" s="8"/>
      <c r="I54" s="8" t="n">
        <v>9</v>
      </c>
      <c r="J54" s="8"/>
      <c r="K54" s="6" t="s">
        <v>55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9" hidden="false" customHeight="false" outlineLevel="0" collapsed="false">
      <c r="A55" s="2"/>
      <c r="B55" s="8" t="n">
        <f aca="false">B54+1</f>
        <v>2</v>
      </c>
      <c r="C55" s="8" t="s">
        <v>82</v>
      </c>
      <c r="D55" s="8" t="s">
        <v>83</v>
      </c>
      <c r="E55" s="8"/>
      <c r="F55" s="8" t="s">
        <v>22</v>
      </c>
      <c r="G55" s="3" t="s">
        <v>23</v>
      </c>
      <c r="H55" s="8"/>
      <c r="I55" s="8" t="n">
        <v>100</v>
      </c>
      <c r="J55" s="8"/>
      <c r="K55" s="5" t="s">
        <v>26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9" hidden="false" customHeight="false" outlineLevel="0" collapsed="false">
      <c r="A56" s="2"/>
      <c r="B56" s="8" t="n">
        <f aca="false">B55+1</f>
        <v>3</v>
      </c>
      <c r="C56" s="8" t="s">
        <v>84</v>
      </c>
      <c r="D56" s="8" t="s">
        <v>85</v>
      </c>
      <c r="E56" s="8"/>
      <c r="F56" s="8"/>
      <c r="G56" s="3" t="s">
        <v>23</v>
      </c>
      <c r="H56" s="8"/>
      <c r="I56" s="8" t="n">
        <v>1200</v>
      </c>
      <c r="J56" s="8"/>
      <c r="K56" s="5" t="s">
        <v>26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4.9" hidden="false" customHeight="false" outlineLevel="0" collapsed="false">
      <c r="A57" s="2"/>
      <c r="B57" s="8" t="n">
        <f aca="false">B56+1</f>
        <v>4</v>
      </c>
      <c r="C57" s="3" t="s">
        <v>46</v>
      </c>
      <c r="D57" s="3" t="s">
        <v>47</v>
      </c>
      <c r="E57" s="3" t="s">
        <v>48</v>
      </c>
      <c r="F57" s="3" t="s">
        <v>22</v>
      </c>
      <c r="G57" s="3" t="s">
        <v>23</v>
      </c>
      <c r="H57" s="3"/>
      <c r="I57" s="3" t="n">
        <v>8</v>
      </c>
      <c r="J57" s="3"/>
      <c r="K57" s="6" t="s">
        <v>49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4.9" hidden="false" customHeight="false" outlineLevel="0" collapsed="false">
      <c r="A58" s="2"/>
      <c r="B58" s="8" t="n">
        <f aca="false">B57+1</f>
        <v>5</v>
      </c>
      <c r="C58" s="3" t="s">
        <v>50</v>
      </c>
      <c r="D58" s="3" t="s">
        <v>51</v>
      </c>
      <c r="E58" s="3" t="s">
        <v>48</v>
      </c>
      <c r="F58" s="3" t="s">
        <v>22</v>
      </c>
      <c r="G58" s="3" t="s">
        <v>23</v>
      </c>
      <c r="H58" s="3"/>
      <c r="I58" s="3" t="n">
        <v>8</v>
      </c>
      <c r="J58" s="3"/>
      <c r="K58" s="6" t="s">
        <v>52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4.9" hidden="false" customHeight="false" outlineLevel="0" collapsed="false">
      <c r="A59" s="2"/>
      <c r="B59" s="8" t="n">
        <f aca="false">B58+1</f>
        <v>6</v>
      </c>
      <c r="C59" s="3" t="s">
        <v>19</v>
      </c>
      <c r="D59" s="3" t="s">
        <v>20</v>
      </c>
      <c r="E59" s="3" t="s">
        <v>48</v>
      </c>
      <c r="F59" s="3" t="s">
        <v>22</v>
      </c>
      <c r="G59" s="3" t="s">
        <v>23</v>
      </c>
      <c r="H59" s="3"/>
      <c r="I59" s="3" t="n">
        <v>10</v>
      </c>
      <c r="J59" s="3"/>
      <c r="K59" s="6" t="s">
        <v>24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3.8" hidden="false" customHeight="false" outlineLevel="0" collapsed="false">
      <c r="A60" s="2"/>
      <c r="B60" s="8" t="n">
        <f aca="false">B59+1</f>
        <v>7</v>
      </c>
      <c r="C60" s="8" t="s">
        <v>29</v>
      </c>
      <c r="D60" s="8" t="s">
        <v>30</v>
      </c>
      <c r="E60" s="8"/>
      <c r="F60" s="8" t="s">
        <v>22</v>
      </c>
      <c r="G60" s="3" t="s">
        <v>31</v>
      </c>
      <c r="H60" s="8" t="n">
        <v>0</v>
      </c>
      <c r="I60" s="8"/>
      <c r="J60" s="8"/>
      <c r="K60" s="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3.8" hidden="false" customHeight="false" outlineLevel="0" collapsed="false">
      <c r="A62" s="2"/>
      <c r="B62" s="2"/>
      <c r="C62" s="2" t="s">
        <v>86</v>
      </c>
      <c r="D62" s="2" t="s">
        <v>87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4.9" hidden="false" customHeight="false" outlineLevel="0" collapsed="false">
      <c r="A63" s="2"/>
      <c r="B63" s="3" t="s">
        <v>9</v>
      </c>
      <c r="C63" s="3" t="s">
        <v>10</v>
      </c>
      <c r="D63" s="3" t="s">
        <v>11</v>
      </c>
      <c r="E63" s="3" t="s">
        <v>12</v>
      </c>
      <c r="F63" s="4" t="s">
        <v>13</v>
      </c>
      <c r="G63" s="5" t="s">
        <v>14</v>
      </c>
      <c r="H63" s="3" t="s">
        <v>15</v>
      </c>
      <c r="I63" s="3" t="s">
        <v>16</v>
      </c>
      <c r="J63" s="3" t="s">
        <v>17</v>
      </c>
      <c r="K63" s="3" t="s">
        <v>18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4.9" hidden="false" customHeight="false" outlineLevel="0" collapsed="false">
      <c r="A64" s="2"/>
      <c r="B64" s="3" t="n">
        <v>1</v>
      </c>
      <c r="C64" s="3" t="s">
        <v>46</v>
      </c>
      <c r="D64" s="3" t="s">
        <v>47</v>
      </c>
      <c r="E64" s="3" t="s">
        <v>21</v>
      </c>
      <c r="F64" s="3" t="s">
        <v>22</v>
      </c>
      <c r="G64" s="3" t="s">
        <v>23</v>
      </c>
      <c r="H64" s="3"/>
      <c r="I64" s="3" t="n">
        <v>8</v>
      </c>
      <c r="J64" s="3"/>
      <c r="K64" s="6" t="s">
        <v>49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4.9" hidden="false" customHeight="false" outlineLevel="0" collapsed="false">
      <c r="A65" s="2"/>
      <c r="B65" s="3" t="n">
        <f aca="false">B64+1</f>
        <v>2</v>
      </c>
      <c r="C65" s="3" t="s">
        <v>88</v>
      </c>
      <c r="D65" s="3" t="s">
        <v>89</v>
      </c>
      <c r="E65" s="3"/>
      <c r="F65" s="3" t="s">
        <v>22</v>
      </c>
      <c r="G65" s="3" t="s">
        <v>23</v>
      </c>
      <c r="H65" s="3"/>
      <c r="I65" s="3" t="n">
        <v>100</v>
      </c>
      <c r="J65" s="3"/>
      <c r="K65" s="5" t="s">
        <v>26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4.9" hidden="false" customHeight="false" outlineLevel="0" collapsed="false">
      <c r="A66" s="2"/>
      <c r="B66" s="3" t="n">
        <f aca="false">B65+1</f>
        <v>3</v>
      </c>
      <c r="C66" s="3" t="s">
        <v>19</v>
      </c>
      <c r="D66" s="3" t="s">
        <v>20</v>
      </c>
      <c r="E66" s="3" t="s">
        <v>48</v>
      </c>
      <c r="F66" s="3" t="s">
        <v>22</v>
      </c>
      <c r="G66" s="3" t="s">
        <v>23</v>
      </c>
      <c r="H66" s="3"/>
      <c r="I66" s="3" t="n">
        <v>10</v>
      </c>
      <c r="J66" s="3"/>
      <c r="K66" s="6" t="s">
        <v>24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3.8" hidden="false" customHeight="false" outlineLevel="0" collapsed="false">
      <c r="A67" s="2"/>
      <c r="B67" s="3" t="n">
        <f aca="false">B66+1</f>
        <v>4</v>
      </c>
      <c r="C67" s="3" t="s">
        <v>29</v>
      </c>
      <c r="D67" s="3" t="s">
        <v>30</v>
      </c>
      <c r="E67" s="3"/>
      <c r="F67" s="3" t="s">
        <v>22</v>
      </c>
      <c r="G67" s="3" t="s">
        <v>31</v>
      </c>
      <c r="H67" s="3" t="n">
        <v>0</v>
      </c>
      <c r="I67" s="3"/>
      <c r="J67" s="3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3.8" hidden="false" customHeight="false" outlineLevel="0" collapsed="false">
      <c r="A68" s="2"/>
      <c r="B68" s="12"/>
      <c r="C68" s="12"/>
      <c r="D68" s="12"/>
      <c r="E68" s="12"/>
      <c r="F68" s="13"/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3.8" hidden="false" customHeight="false" outlineLevel="0" collapsed="false">
      <c r="A71" s="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12"/>
      <c r="C74" s="12"/>
      <c r="D74" s="12"/>
      <c r="E74" s="12"/>
      <c r="F74" s="13"/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3.8" hidden="false" customHeight="false" outlineLevel="0" collapsed="false">
      <c r="A76" s="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2"/>
    </row>
    <row r="77" customFormat="false" ht="13.8" hidden="false" customHeight="false" outlineLevel="0" collapsed="false">
      <c r="A77" s="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 customFormat="false" ht="13.8" hidden="false" customHeight="false" outlineLevel="0" collapsed="false">
      <c r="A78" s="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 customFormat="false" ht="13.8" hidden="false" customHeight="false" outlineLevel="0" collapsed="false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"/>
    </row>
    <row r="80" customFormat="false" ht="13.8" hidden="false" customHeight="false" outlineLevel="0" collapsed="false">
      <c r="A80" s="2"/>
      <c r="B80" s="12"/>
      <c r="C80" s="12"/>
      <c r="D80" s="12"/>
      <c r="E80" s="12"/>
      <c r="F80" s="12"/>
      <c r="G80" s="12"/>
      <c r="H80" s="14"/>
      <c r="I80" s="14"/>
      <c r="J80" s="14"/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3.8" hidden="false" customHeight="false" outlineLevel="0" collapsed="false">
      <c r="A81" s="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12"/>
      <c r="C84" s="12"/>
      <c r="D84" s="12"/>
      <c r="E84" s="12"/>
      <c r="F84" s="13"/>
      <c r="G84" s="12"/>
      <c r="H84" s="12"/>
      <c r="I84" s="12"/>
      <c r="J84" s="12"/>
      <c r="K84" s="1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12"/>
      <c r="C88" s="12"/>
      <c r="D88" s="12"/>
      <c r="E88" s="12"/>
      <c r="F88" s="12"/>
      <c r="G88" s="12"/>
      <c r="H88" s="14"/>
      <c r="I88" s="14"/>
      <c r="J88" s="14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12"/>
      <c r="C92" s="12"/>
      <c r="D92" s="12"/>
      <c r="E92" s="12"/>
      <c r="F92" s="13"/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12"/>
      <c r="C96" s="12"/>
      <c r="D96" s="12"/>
      <c r="E96" s="12"/>
      <c r="F96" s="12"/>
      <c r="G96" s="12"/>
      <c r="H96" s="14"/>
      <c r="I96" s="14"/>
      <c r="J96" s="14"/>
      <c r="K96" s="1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12"/>
      <c r="C100" s="12"/>
      <c r="D100" s="12"/>
      <c r="E100" s="12"/>
      <c r="F100" s="13"/>
      <c r="G100" s="12"/>
      <c r="H100" s="12"/>
      <c r="I100" s="12"/>
      <c r="J100" s="12"/>
      <c r="K100" s="1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12"/>
      <c r="C105" s="12"/>
      <c r="D105" s="12"/>
      <c r="E105" s="12"/>
      <c r="F105" s="12"/>
      <c r="G105" s="12"/>
      <c r="H105" s="14"/>
      <c r="I105" s="14"/>
      <c r="J105" s="14"/>
      <c r="K105" s="1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12"/>
      <c r="C109" s="12"/>
      <c r="D109" s="12"/>
      <c r="E109" s="12"/>
      <c r="F109" s="13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12"/>
      <c r="C116" s="12"/>
      <c r="D116" s="12"/>
      <c r="E116" s="12"/>
      <c r="F116" s="12"/>
      <c r="G116" s="12"/>
      <c r="H116" s="14"/>
      <c r="I116" s="14"/>
      <c r="J116" s="14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12"/>
      <c r="C120" s="12"/>
      <c r="D120" s="12"/>
      <c r="E120" s="12"/>
      <c r="F120" s="13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12"/>
      <c r="C124" s="12"/>
      <c r="D124" s="12"/>
      <c r="E124" s="12"/>
      <c r="F124" s="12"/>
      <c r="G124" s="12"/>
      <c r="H124" s="14"/>
      <c r="I124" s="14"/>
      <c r="J124" s="14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12"/>
      <c r="C128" s="12"/>
      <c r="D128" s="12"/>
      <c r="E128" s="12"/>
      <c r="F128" s="13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12"/>
      <c r="C132" s="12"/>
      <c r="D132" s="12"/>
      <c r="E132" s="12"/>
      <c r="F132" s="12"/>
      <c r="G132" s="12"/>
      <c r="H132" s="14"/>
      <c r="I132" s="14"/>
      <c r="J132" s="14"/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12"/>
      <c r="C136" s="12"/>
      <c r="D136" s="12"/>
      <c r="E136" s="12"/>
      <c r="F136" s="13"/>
      <c r="G136" s="12"/>
      <c r="H136" s="12"/>
      <c r="I136" s="12"/>
      <c r="J136" s="12"/>
      <c r="K136" s="1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12"/>
      <c r="C141" s="12"/>
      <c r="D141" s="12"/>
      <c r="E141" s="12"/>
      <c r="F141" s="12"/>
      <c r="G141" s="12"/>
      <c r="H141" s="14"/>
      <c r="I141" s="14"/>
      <c r="J141" s="14"/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</sheetData>
  <dataValidations count="1">
    <dataValidation allowBlank="true" errorStyle="stop" operator="equal" showDropDown="false" showErrorMessage="true" showInputMessage="false" sqref="G7:G10 G14:G22 G26:G30 G34:G42 G46:G50 G54:G60 G64:G67" type="list">
      <formula1>マスタ!$B$3:$B$8</formula1>
      <formula2>0</formula2>
    </dataValidation>
  </dataValidations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" activeCellId="1" sqref="C15:D15 L4"/>
    </sheetView>
  </sheetViews>
  <sheetFormatPr defaultColWidth="12.78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ユーザテーブル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19</v>
      </c>
      <c r="D4" s="3" t="s">
        <v>20</v>
      </c>
      <c r="E4" s="3" t="s">
        <v>23</v>
      </c>
      <c r="F4" s="15" t="s">
        <v>22</v>
      </c>
      <c r="G4" s="15"/>
      <c r="H4" s="15"/>
      <c r="I4" s="3" t="s">
        <v>21</v>
      </c>
      <c r="J4" s="3"/>
      <c r="K4" s="3" t="n">
        <v>10</v>
      </c>
      <c r="L4" s="6" t="s">
        <v>24</v>
      </c>
      <c r="N4" s="0" t="str">
        <f aca="false">D4&amp;" "&amp;E4&amp;"("&amp;K4&amp;") "&amp;IF(G4 = "〇"," UNSIGNED","")&amp;IF(H4 = "〇"," ZEROFILL","")&amp;IF(F4 = "〇"," NOT NULL","")&amp;IF(J4 = "",""," DEFAULT "&amp;J4)&amp;" ,"</f>
        <v>user_id VARCHAR(10)  NOT NULL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2</v>
      </c>
      <c r="D5" s="3" t="s">
        <v>25</v>
      </c>
      <c r="E5" s="3" t="s">
        <v>23</v>
      </c>
      <c r="F5" s="15"/>
      <c r="G5" s="15"/>
      <c r="H5" s="15"/>
      <c r="I5" s="3"/>
      <c r="J5" s="3"/>
      <c r="K5" s="3" t="n">
        <v>100</v>
      </c>
      <c r="L5" s="5" t="s">
        <v>26</v>
      </c>
      <c r="N5" s="0" t="str">
        <f aca="false">D5&amp;" "&amp;E5&amp;"("&amp;K5&amp;") "&amp;IF(G5 = "〇"," UNSIGNED","")&amp;IF(H5 = "〇"," ZEROFILL","")&amp;IF(F5 = "〇"," NOT NULL","")&amp;IF(J5 = "",""," DEFAULT "&amp;J5)&amp;" ,"</f>
        <v>user_name VARCHAR(100)  ,</v>
      </c>
    </row>
    <row r="6" customFormat="false" ht="13.8" hidden="false" customHeight="false" outlineLevel="0" collapsed="false">
      <c r="B6" s="3" t="n">
        <f aca="false">ROW()-3</f>
        <v>3</v>
      </c>
      <c r="C6" s="3" t="s">
        <v>27</v>
      </c>
      <c r="D6" s="3" t="s">
        <v>28</v>
      </c>
      <c r="E6" s="3" t="s">
        <v>23</v>
      </c>
      <c r="F6" s="15" t="s">
        <v>22</v>
      </c>
      <c r="G6" s="15"/>
      <c r="H6" s="15"/>
      <c r="I6" s="3"/>
      <c r="J6" s="3"/>
      <c r="K6" s="3" t="n">
        <v>100</v>
      </c>
      <c r="L6" s="3" t="s">
        <v>92</v>
      </c>
      <c r="N6" s="0" t="str">
        <f aca="false">D6&amp;" "&amp;E6&amp;"("&amp;K6&amp;") "&amp;IF(G6 = "〇"," UNSIGNED","")&amp;IF(H6 = "〇"," ZEROFILL","")&amp;IF(F6 = "〇"," NOT NULL","")&amp;IF(J6 = "",""," DEFAULT "&amp;J6)&amp;" ,"</f>
        <v>password VARCHAR(100) 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15" t="s">
        <v>22</v>
      </c>
      <c r="G7" s="15" t="s">
        <v>22</v>
      </c>
      <c r="H7" s="15"/>
      <c r="I7" s="3"/>
      <c r="J7" s="3" t="n">
        <v>0</v>
      </c>
      <c r="K7" s="3"/>
      <c r="L7" s="3"/>
      <c r="N7" s="0" t="str">
        <f aca="false">D7&amp;" "&amp;E7&amp;"("&amp;K7&amp;") "&amp;IF(G7 = "〇"," UNSIGNED","")&amp;IF(H7 = "〇"," ZEROFILL","")&amp;IF(F7 = "〇"," NOT NULL","")&amp;IF(J7 = "",""," DEFAULT "&amp;J7)&amp;" ,"</f>
        <v>version SMALLINT()  UNSIGNED NOT NULL DEFAULT 0 ,</v>
      </c>
    </row>
    <row r="9" customFormat="false" ht="12.8" hidden="false" customHeight="false" outlineLevel="0" collapsed="false">
      <c r="C9" s="0" t="s">
        <v>93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19</v>
      </c>
      <c r="D11" s="3" t="s">
        <v>20</v>
      </c>
      <c r="N11" s="0" t="str">
        <f aca="false">"PRIMARY KEY("&amp;D11&amp;"),"</f>
        <v>PRIMARY KEY(user_id),</v>
      </c>
    </row>
    <row r="13" customFormat="false" ht="12.8" hidden="false" customHeight="false" outlineLevel="0" collapsed="false">
      <c r="C13" s="0" t="s">
        <v>94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95</v>
      </c>
      <c r="F14" s="17" t="s">
        <v>96</v>
      </c>
      <c r="G14" s="17"/>
      <c r="H14" s="17"/>
      <c r="I14" s="17"/>
    </row>
    <row r="15" customFormat="false" ht="13.8" hidden="false" customHeight="false" outlineLevel="0" collapsed="false">
      <c r="C15" s="8"/>
      <c r="D15" s="8"/>
      <c r="E15" s="16"/>
      <c r="F15" s="17"/>
      <c r="G15" s="17"/>
      <c r="H15" s="17"/>
      <c r="I15" s="17"/>
      <c r="N15" s="0" t="str">
        <f aca="false">IF(C15 = "","","FOREIGN KEY("&amp;D15&amp;") REFERENCES "&amp;F15&amp;"("&amp;D15&amp;")")</f>
        <v/>
      </c>
    </row>
    <row r="17" customFormat="false" ht="12.8" hidden="false" customHeight="false" outlineLevel="0" collapsed="false">
      <c r="B17" s="18" t="s">
        <v>97</v>
      </c>
      <c r="N17" s="0" t="s">
        <v>98</v>
      </c>
    </row>
  </sheetData>
  <mergeCells count="2">
    <mergeCell ref="F14:I14"/>
    <mergeCell ref="F15:I15"/>
  </mergeCells>
  <dataValidations count="2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F4:H7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1" sqref="C15:D15 F20"/>
    </sheetView>
  </sheetViews>
  <sheetFormatPr defaultColWidth="12.78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ユーザテーブル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7" t="s">
        <v>35</v>
      </c>
      <c r="D4" s="8" t="s">
        <v>36</v>
      </c>
      <c r="E4" s="3" t="s">
        <v>23</v>
      </c>
      <c r="F4" s="8" t="s">
        <v>22</v>
      </c>
      <c r="G4" s="15"/>
      <c r="H4" s="15"/>
      <c r="I4" s="8" t="s">
        <v>21</v>
      </c>
      <c r="J4" s="8"/>
      <c r="K4" s="8" t="n">
        <v>8</v>
      </c>
      <c r="L4" s="9" t="s">
        <v>37</v>
      </c>
      <c r="N4" s="0" t="str">
        <f aca="false">D4&amp;" "&amp;E4&amp;"("&amp;K4&amp;") "&amp;IF(G4 = "〇"," UNSIGNED","")&amp;IF(H4 = "〇"," ZEROFILL","")&amp;IF(F4 = "〇"," NOT NULL","")&amp;IF(J4 = "",""," DEFAULT "&amp;J4)&amp;" ,"</f>
        <v>acter_id VARCHAR(8)  NOT NULL ,</v>
      </c>
    </row>
    <row r="5" customFormat="false" ht="13.8" hidden="false" customHeight="false" outlineLevel="0" collapsed="false">
      <c r="B5" s="3" t="n">
        <f aca="false">ROW()-3</f>
        <v>2</v>
      </c>
      <c r="C5" s="8" t="s">
        <v>38</v>
      </c>
      <c r="D5" s="8" t="s">
        <v>39</v>
      </c>
      <c r="E5" s="3" t="s">
        <v>23</v>
      </c>
      <c r="F5" s="8" t="s">
        <v>22</v>
      </c>
      <c r="G5" s="15"/>
      <c r="H5" s="15"/>
      <c r="I5" s="8"/>
      <c r="J5" s="8"/>
      <c r="K5" s="8" t="n">
        <v>100</v>
      </c>
      <c r="L5" s="8" t="s">
        <v>40</v>
      </c>
      <c r="N5" s="0" t="str">
        <f aca="false">D5&amp;" "&amp;E5&amp;"("&amp;K5&amp;") "&amp;IF(G5 = "〇"," UNSIGNED","")&amp;IF(H5 = "〇"," ZEROFILL","")&amp;IF(F5 = "〇"," NOT NULL","")&amp;IF(J5 = "",""," DEFAULT "&amp;J5)&amp;" ,"</f>
        <v>acter_name VARCHAR(100) 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41</v>
      </c>
      <c r="D6" s="8" t="s">
        <v>42</v>
      </c>
      <c r="E6" s="3" t="s">
        <v>23</v>
      </c>
      <c r="F6" s="8"/>
      <c r="G6" s="15"/>
      <c r="H6" s="15"/>
      <c r="I6" s="8"/>
      <c r="J6" s="8"/>
      <c r="K6" s="8" t="n">
        <v>1200</v>
      </c>
      <c r="L6" s="7" t="s">
        <v>26</v>
      </c>
      <c r="N6" s="0" t="str">
        <f aca="false">D6&amp;" "&amp;E6&amp;"("&amp;K6&amp;") "&amp;IF(G6 = "〇"," UNSIGNED","")&amp;IF(H6 = "〇"," ZEROFILL","")&amp;IF(F6 = "〇"," NOT NULL","")&amp;IF(J6 = "",""," DEFAULT "&amp;J6)&amp;" ,"</f>
        <v>acter_info VARCHAR(1200)  ,</v>
      </c>
    </row>
    <row r="7" customFormat="false" ht="13.8" hidden="false" customHeight="false" outlineLevel="0" collapsed="false">
      <c r="B7" s="3" t="n">
        <f aca="false">ROW()-3</f>
        <v>4</v>
      </c>
      <c r="C7" s="8" t="s">
        <v>43</v>
      </c>
      <c r="D7" s="8" t="s">
        <v>44</v>
      </c>
      <c r="E7" s="3" t="s">
        <v>23</v>
      </c>
      <c r="F7" s="8"/>
      <c r="G7" s="15"/>
      <c r="H7" s="15"/>
      <c r="I7" s="8"/>
      <c r="J7" s="8"/>
      <c r="K7" s="8" t="n">
        <v>2000</v>
      </c>
      <c r="L7" s="8" t="s">
        <v>45</v>
      </c>
      <c r="N7" s="0" t="str">
        <f aca="false">D7&amp;" "&amp;E7&amp;"("&amp;K7&amp;") "&amp;IF(G7 = "〇"," UNSIGNED","")&amp;IF(H7 = "〇"," ZEROFILL","")&amp;IF(F7 = "〇"," NOT NULL","")&amp;IF(J7 = "",""," DEFAULT "&amp;J7)&amp;" ,"</f>
        <v>acter_img VARCHAR(2000)  ,</v>
      </c>
    </row>
    <row r="8" customFormat="false" ht="14.15" hidden="false" customHeight="false" outlineLevel="0" collapsed="false">
      <c r="B8" s="3" t="n">
        <f aca="false">ROW()-3</f>
        <v>5</v>
      </c>
      <c r="C8" s="8" t="s">
        <v>46</v>
      </c>
      <c r="D8" s="8" t="s">
        <v>47</v>
      </c>
      <c r="E8" s="3" t="s">
        <v>23</v>
      </c>
      <c r="F8" s="8" t="s">
        <v>22</v>
      </c>
      <c r="G8" s="15"/>
      <c r="H8" s="15"/>
      <c r="I8" s="8" t="s">
        <v>48</v>
      </c>
      <c r="J8" s="8"/>
      <c r="K8" s="8" t="n">
        <v>8</v>
      </c>
      <c r="L8" s="9" t="s">
        <v>49</v>
      </c>
    </row>
    <row r="9" customFormat="false" ht="14.15" hidden="false" customHeight="false" outlineLevel="0" collapsed="false">
      <c r="B9" s="3" t="n">
        <f aca="false">ROW()-3</f>
        <v>6</v>
      </c>
      <c r="C9" s="8" t="s">
        <v>50</v>
      </c>
      <c r="D9" s="8" t="s">
        <v>51</v>
      </c>
      <c r="E9" s="3" t="s">
        <v>23</v>
      </c>
      <c r="F9" s="8" t="s">
        <v>22</v>
      </c>
      <c r="G9" s="15"/>
      <c r="H9" s="15"/>
      <c r="I9" s="8" t="s">
        <v>48</v>
      </c>
      <c r="J9" s="10"/>
      <c r="K9" s="10" t="n">
        <v>8</v>
      </c>
      <c r="L9" s="9" t="s">
        <v>52</v>
      </c>
    </row>
    <row r="10" customFormat="false" ht="14.15" hidden="false" customHeight="false" outlineLevel="0" collapsed="false">
      <c r="B10" s="3" t="n">
        <f aca="false">ROW()-3</f>
        <v>7</v>
      </c>
      <c r="C10" s="8" t="s">
        <v>53</v>
      </c>
      <c r="D10" s="8" t="s">
        <v>54</v>
      </c>
      <c r="E10" s="3" t="s">
        <v>23</v>
      </c>
      <c r="F10" s="8" t="s">
        <v>22</v>
      </c>
      <c r="G10" s="15"/>
      <c r="H10" s="15"/>
      <c r="I10" s="8" t="s">
        <v>48</v>
      </c>
      <c r="J10" s="8"/>
      <c r="K10" s="8" t="n">
        <v>9</v>
      </c>
      <c r="L10" s="9" t="s">
        <v>55</v>
      </c>
    </row>
    <row r="11" customFormat="false" ht="14.15" hidden="false" customHeight="false" outlineLevel="0" collapsed="false">
      <c r="B11" s="3" t="n">
        <f aca="false">ROW()-3</f>
        <v>8</v>
      </c>
      <c r="C11" s="8" t="s">
        <v>19</v>
      </c>
      <c r="D11" s="8" t="s">
        <v>20</v>
      </c>
      <c r="E11" s="3" t="s">
        <v>23</v>
      </c>
      <c r="F11" s="8" t="s">
        <v>22</v>
      </c>
      <c r="G11" s="15"/>
      <c r="H11" s="15"/>
      <c r="I11" s="8" t="s">
        <v>48</v>
      </c>
      <c r="J11" s="8"/>
      <c r="K11" s="8" t="n">
        <v>10</v>
      </c>
      <c r="L11" s="6" t="s">
        <v>24</v>
      </c>
    </row>
    <row r="12" customFormat="false" ht="13.8" hidden="false" customHeight="false" outlineLevel="0" collapsed="false">
      <c r="B12" s="3" t="n">
        <f aca="false">ROW()-3</f>
        <v>9</v>
      </c>
      <c r="C12" s="8" t="s">
        <v>29</v>
      </c>
      <c r="D12" s="8" t="s">
        <v>30</v>
      </c>
      <c r="E12" s="3" t="s">
        <v>31</v>
      </c>
      <c r="F12" s="8" t="s">
        <v>22</v>
      </c>
      <c r="G12" s="15" t="s">
        <v>22</v>
      </c>
      <c r="H12" s="15"/>
      <c r="I12" s="8"/>
      <c r="J12" s="8" t="n">
        <v>0</v>
      </c>
      <c r="K12" s="8"/>
      <c r="L12" s="8"/>
    </row>
    <row r="14" customFormat="false" ht="12.8" hidden="false" customHeight="false" outlineLevel="0" collapsed="false">
      <c r="C14" s="0" t="s">
        <v>93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4.15" hidden="false" customHeight="false" outlineLevel="0" collapsed="false">
      <c r="C16" s="7" t="s">
        <v>35</v>
      </c>
      <c r="D16" s="8" t="s">
        <v>36</v>
      </c>
      <c r="N16" s="0" t="str">
        <f aca="false">"PRIMARY KEY("&amp;D16&amp;"),"</f>
        <v>PRIMARY KEY(acter_id),</v>
      </c>
    </row>
    <row r="18" customFormat="false" ht="12.8" hidden="false" customHeight="false" outlineLevel="0" collapsed="false">
      <c r="C18" s="0" t="s">
        <v>94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95</v>
      </c>
      <c r="F19" s="17" t="s">
        <v>96</v>
      </c>
      <c r="G19" s="17"/>
      <c r="H19" s="17"/>
      <c r="I19" s="17"/>
    </row>
    <row r="20" customFormat="false" ht="13.8" hidden="false" customHeight="false" outlineLevel="0" collapsed="false">
      <c r="C20" s="8" t="s">
        <v>46</v>
      </c>
      <c r="D20" s="8" t="s">
        <v>47</v>
      </c>
      <c r="E20" s="16"/>
      <c r="F20" s="17"/>
      <c r="G20" s="17"/>
      <c r="H20" s="17"/>
      <c r="I20" s="17"/>
      <c r="N20" s="0" t="str">
        <f aca="false">IF(C20 = "","","FOREIGN KEY("&amp;D20&amp;") REFERENCES "&amp;F20&amp;"("&amp;D20&amp;")")</f>
        <v>FOREIGN KEY(opus_id) REFERENCES (opus_id)</v>
      </c>
    </row>
    <row r="21" customFormat="false" ht="13.8" hidden="false" customHeight="false" outlineLevel="0" collapsed="false">
      <c r="C21" s="8" t="s">
        <v>50</v>
      </c>
      <c r="D21" s="8" t="s">
        <v>51</v>
      </c>
      <c r="E21" s="16"/>
      <c r="F21" s="19"/>
      <c r="G21" s="19"/>
      <c r="H21" s="19"/>
      <c r="I21" s="19"/>
    </row>
    <row r="22" customFormat="false" ht="13.8" hidden="false" customHeight="false" outlineLevel="0" collapsed="false">
      <c r="C22" s="8" t="s">
        <v>53</v>
      </c>
      <c r="D22" s="8" t="s">
        <v>54</v>
      </c>
      <c r="E22" s="16"/>
      <c r="F22" s="19"/>
      <c r="G22" s="19"/>
      <c r="H22" s="19"/>
      <c r="I22" s="19"/>
    </row>
    <row r="23" customFormat="false" ht="13.8" hidden="false" customHeight="false" outlineLevel="0" collapsed="false">
      <c r="C23" s="8" t="s">
        <v>19</v>
      </c>
      <c r="D23" s="8" t="s">
        <v>20</v>
      </c>
      <c r="E23" s="16"/>
      <c r="F23" s="19"/>
      <c r="G23" s="19"/>
      <c r="H23" s="19"/>
      <c r="I23" s="19"/>
    </row>
    <row r="25" customFormat="false" ht="12.8" hidden="false" customHeight="false" outlineLevel="0" collapsed="false">
      <c r="B25" s="18" t="s">
        <v>97</v>
      </c>
      <c r="N25" s="0" t="s">
        <v>98</v>
      </c>
    </row>
  </sheetData>
  <mergeCells count="5">
    <mergeCell ref="F19:I19"/>
    <mergeCell ref="F20:I20"/>
    <mergeCell ref="F21:I21"/>
    <mergeCell ref="F22:I22"/>
    <mergeCell ref="F23:I23"/>
  </mergeCells>
  <dataValidations count="2">
    <dataValidation allowBlank="true" errorStyle="stop" operator="equal" showDropDown="false" showErrorMessage="true" showInputMessage="false" sqref="G4:H12" type="list">
      <formula1>"〇"</formula1>
      <formula2>0</formula2>
    </dataValidation>
    <dataValidation allowBlank="true" errorStyle="stop" operator="equal" showDropDown="false" showErrorMessage="true" showInputMessage="false" sqref="E4:E12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1" sqref="C15:D15 F4"/>
    </sheetView>
  </sheetViews>
  <sheetFormatPr defaultColWidth="12.78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ユーザテーブル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50</v>
      </c>
      <c r="D4" s="3" t="s">
        <v>51</v>
      </c>
      <c r="E4" s="3" t="s">
        <v>23</v>
      </c>
      <c r="F4" s="3" t="s">
        <v>22</v>
      </c>
      <c r="G4" s="15"/>
      <c r="H4" s="15"/>
      <c r="I4" s="3" t="s">
        <v>21</v>
      </c>
      <c r="J4" s="3"/>
      <c r="K4" s="3" t="n">
        <v>8</v>
      </c>
      <c r="L4" s="6" t="s">
        <v>52</v>
      </c>
      <c r="N4" s="0" t="str">
        <f aca="false">D4&amp;" "&amp;E4&amp;"("&amp;K4&amp;") "&amp;IF(G4 = "〇"," UNSIGNED","")&amp;IF(H4 = "〇"," ZEROFILL","")&amp;IF(F4 = "〇"," NOT NULL","")&amp;IF(J4 = "",""," DEFAULT "&amp;J4)&amp;" ,"</f>
        <v>time_id VARCHAR(8)  NOT NULL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59</v>
      </c>
      <c r="D5" s="3" t="s">
        <v>60</v>
      </c>
      <c r="E5" s="3" t="s">
        <v>23</v>
      </c>
      <c r="F5" s="3" t="s">
        <v>22</v>
      </c>
      <c r="G5" s="15"/>
      <c r="H5" s="15"/>
      <c r="I5" s="3"/>
      <c r="J5" s="3"/>
      <c r="K5" s="3" t="n">
        <v>100</v>
      </c>
      <c r="L5" s="5" t="s">
        <v>26</v>
      </c>
      <c r="N5" s="0" t="str">
        <f aca="false">D5&amp;" "&amp;E5&amp;"("&amp;K5&amp;") "&amp;IF(G5 = "〇"," UNSIGNED","")&amp;IF(H5 = "〇"," ZEROFILL","")&amp;IF(F5 = "〇"," NOT NULL","")&amp;IF(J5 = "",""," DEFAULT "&amp;J5)&amp;" ,"</f>
        <v>time_name VARCHAR(100) 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3" t="s">
        <v>22</v>
      </c>
      <c r="G6" s="15"/>
      <c r="H6" s="15"/>
      <c r="I6" s="3" t="s">
        <v>48</v>
      </c>
      <c r="J6" s="3"/>
      <c r="K6" s="3" t="n">
        <v>8</v>
      </c>
      <c r="L6" s="6" t="s">
        <v>49</v>
      </c>
      <c r="N6" s="0" t="str">
        <f aca="false">D6&amp;" "&amp;E6&amp;"("&amp;K6&amp;") "&amp;IF(G6 = "〇"," UNSIGNED","")&amp;IF(H6 = "〇"," ZEROFILL","")&amp;IF(F6 = "〇"," NOT NULL","")&amp;IF(J6 = "",""," DEFAULT "&amp;J6)&amp;" ,"</f>
        <v>opus_id VARCHAR(8) 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3" t="s">
        <v>22</v>
      </c>
      <c r="G7" s="15"/>
      <c r="H7" s="15"/>
      <c r="I7" s="3" t="s">
        <v>48</v>
      </c>
      <c r="J7" s="3"/>
      <c r="K7" s="3" t="n">
        <v>10</v>
      </c>
      <c r="L7" s="6" t="s">
        <v>24</v>
      </c>
      <c r="N7" s="0" t="str">
        <f aca="false">D7&amp;" "&amp;E7&amp;"("&amp;K7&amp;") "&amp;IF(G7 = "〇"," UNSIGNED","")&amp;IF(H7 = "〇"," ZEROFILL","")&amp;IF(F7 = "〇"," NOT NULL","")&amp;IF(J7 = "",""," DEFAULT "&amp;J7)&amp;" ,"</f>
        <v>user_id VARCHAR(10) 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3" t="s">
        <v>22</v>
      </c>
      <c r="G8" s="15" t="s">
        <v>22</v>
      </c>
      <c r="H8" s="15"/>
      <c r="I8" s="3"/>
      <c r="J8" s="3" t="n">
        <v>0</v>
      </c>
      <c r="K8" s="3"/>
      <c r="L8" s="3"/>
    </row>
    <row r="10" customFormat="false" ht="12.8" hidden="false" customHeight="false" outlineLevel="0" collapsed="false">
      <c r="C10" s="0" t="s">
        <v>93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50</v>
      </c>
      <c r="D12" s="3" t="s">
        <v>51</v>
      </c>
      <c r="N12" s="0" t="str">
        <f aca="false">"PRIMARY KEY("&amp;D12&amp;"),"</f>
        <v>PRIMARY KEY(time_id),</v>
      </c>
    </row>
    <row r="14" customFormat="false" ht="12.8" hidden="false" customHeight="false" outlineLevel="0" collapsed="false">
      <c r="C14" s="0" t="s">
        <v>94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95</v>
      </c>
      <c r="F15" s="17" t="s">
        <v>96</v>
      </c>
      <c r="G15" s="17"/>
      <c r="H15" s="17"/>
      <c r="I15" s="17"/>
    </row>
    <row r="16" customFormat="false" ht="13.8" hidden="false" customHeight="false" outlineLevel="0" collapsed="false">
      <c r="C16" s="3" t="s">
        <v>46</v>
      </c>
      <c r="D16" s="3" t="s">
        <v>47</v>
      </c>
      <c r="E16" s="16"/>
      <c r="F16" s="17"/>
      <c r="G16" s="17"/>
      <c r="H16" s="17"/>
      <c r="I16" s="17"/>
      <c r="N16" s="0" t="str">
        <f aca="false">IF(C16 = "","","FOREIGN KEY("&amp;D16&amp;") REFERENCES "&amp;F16&amp;"("&amp;D16&amp;")")</f>
        <v>FOREIGN KEY(opus_id) REFERENCES 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16"/>
      <c r="F17" s="19"/>
      <c r="G17" s="19"/>
      <c r="H17" s="19"/>
      <c r="I17" s="19"/>
    </row>
    <row r="19" customFormat="false" ht="12.8" hidden="false" customHeight="false" outlineLevel="0" collapsed="false">
      <c r="B19" s="18" t="s">
        <v>97</v>
      </c>
      <c r="N19" s="0" t="s">
        <v>98</v>
      </c>
    </row>
  </sheetData>
  <mergeCells count="3">
    <mergeCell ref="F15:I15"/>
    <mergeCell ref="F16:I16"/>
    <mergeCell ref="F17:I17"/>
  </mergeCells>
  <dataValidations count="2">
    <dataValidation allowBlank="true" errorStyle="stop" operator="equal" showDropDown="false" showErrorMessage="true" showInputMessage="false" sqref="G4:H8" type="list">
      <formula1>"〇"</formula1>
      <formula2>0</formula2>
    </dataValidation>
    <dataValidation allowBlank="true" errorStyle="stop" operator="equal" showDropDown="false" showErrorMessage="true" showInputMessage="false" sqref="E4:E8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6" activeCellId="1" sqref="C15:D15 J16"/>
    </sheetView>
  </sheetViews>
  <sheetFormatPr defaultColWidth="12.78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ユーザテーブル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64</v>
      </c>
      <c r="D4" s="3" t="s">
        <v>65</v>
      </c>
      <c r="E4" s="3" t="s">
        <v>23</v>
      </c>
      <c r="F4" s="3" t="s">
        <v>22</v>
      </c>
      <c r="G4" s="15"/>
      <c r="H4" s="15"/>
      <c r="I4" s="3" t="s">
        <v>21</v>
      </c>
      <c r="J4" s="3"/>
      <c r="K4" s="3" t="n">
        <v>9</v>
      </c>
      <c r="L4" s="6" t="s">
        <v>66</v>
      </c>
      <c r="N4" s="0" t="str">
        <f aca="false">D4&amp;" "&amp;E4&amp;"("&amp;K4&amp;") "&amp;IF(G4 = "〇"," UNSIGNED","")&amp;IF(H4 = "〇"," ZEROFILL","")&amp;IF(F4 = "〇"," NOT NULL","")&amp;IF(J4 = "",""," DEFAULT "&amp;J4)&amp;" ,"</f>
        <v>rel_id VARCHAR(9)  NOT NULL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67</v>
      </c>
      <c r="D5" s="3" t="s">
        <v>68</v>
      </c>
      <c r="E5" s="3" t="s">
        <v>23</v>
      </c>
      <c r="F5" s="3" t="s">
        <v>22</v>
      </c>
      <c r="G5" s="15"/>
      <c r="H5" s="15"/>
      <c r="I5" s="3" t="s">
        <v>48</v>
      </c>
      <c r="J5" s="3"/>
      <c r="K5" s="3" t="n">
        <v>10</v>
      </c>
      <c r="L5" s="6" t="s">
        <v>69</v>
      </c>
      <c r="N5" s="0" t="str">
        <f aca="false">D5&amp;" "&amp;E5&amp;"("&amp;K5&amp;") "&amp;IF(G5 = "〇"," UNSIGNED","")&amp;IF(H5 = "〇"," ZEROFILL","")&amp;IF(F5 = "〇"," NOT NULL","")&amp;IF(J5 = "",""," DEFAULT "&amp;J5)&amp;" ,"</f>
        <v>rel_mst_id VARCHAR(10) 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70</v>
      </c>
      <c r="D6" s="3" t="s">
        <v>71</v>
      </c>
      <c r="E6" s="3" t="s">
        <v>23</v>
      </c>
      <c r="F6" s="3"/>
      <c r="G6" s="15"/>
      <c r="H6" s="15"/>
      <c r="I6" s="3"/>
      <c r="J6" s="3"/>
      <c r="K6" s="3" t="n">
        <v>1200</v>
      </c>
      <c r="L6" s="5" t="s">
        <v>26</v>
      </c>
      <c r="N6" s="0" t="str">
        <f aca="false">D6&amp;" "&amp;E6&amp;"("&amp;K6&amp;") "&amp;IF(G6 = "〇"," UNSIGNED","")&amp;IF(H6 = "〇"," ZEROFILL","")&amp;IF(F6 = "〇"," NOT NULL","")&amp;IF(J6 = "",""," DEFAULT "&amp;J6)&amp;" ,"</f>
        <v>rel_mst_info VARCHAR(1200)  ,</v>
      </c>
    </row>
    <row r="7" customFormat="false" ht="14.15" hidden="false" customHeight="false" outlineLevel="0" collapsed="false">
      <c r="B7" s="3" t="n">
        <f aca="false">ROW()-3</f>
        <v>4</v>
      </c>
      <c r="C7" s="5" t="s">
        <v>35</v>
      </c>
      <c r="D7" s="3" t="s">
        <v>36</v>
      </c>
      <c r="E7" s="3" t="s">
        <v>23</v>
      </c>
      <c r="F7" s="3" t="s">
        <v>22</v>
      </c>
      <c r="G7" s="15"/>
      <c r="H7" s="15"/>
      <c r="I7" s="3" t="s">
        <v>48</v>
      </c>
      <c r="J7" s="3"/>
      <c r="K7" s="3" t="n">
        <v>8</v>
      </c>
      <c r="L7" s="6" t="s">
        <v>37</v>
      </c>
      <c r="N7" s="0" t="str">
        <f aca="false">D7&amp;" "&amp;E7&amp;"("&amp;K7&amp;") "&amp;IF(G7 = "〇"," UNSIGNED","")&amp;IF(H7 = "〇"," ZEROFILL","")&amp;IF(F7 = "〇"," NOT NULL","")&amp;IF(J7 = "",""," DEFAULT "&amp;J7)&amp;" ,"</f>
        <v>acter_id VARCHAR(8) 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72</v>
      </c>
      <c r="D8" s="3" t="s">
        <v>73</v>
      </c>
      <c r="E8" s="3" t="s">
        <v>23</v>
      </c>
      <c r="F8" s="3" t="s">
        <v>22</v>
      </c>
      <c r="G8" s="15"/>
      <c r="H8" s="15"/>
      <c r="I8" s="3" t="s">
        <v>48</v>
      </c>
      <c r="J8" s="3"/>
      <c r="K8" s="3" t="n">
        <v>8</v>
      </c>
      <c r="L8" s="6" t="s">
        <v>37</v>
      </c>
    </row>
    <row r="9" customFormat="false" ht="14.15" hidden="false" customHeight="false" outlineLevel="0" collapsed="false">
      <c r="B9" s="3" t="n">
        <f aca="false">ROW()-3</f>
        <v>6</v>
      </c>
      <c r="C9" s="3" t="s">
        <v>46</v>
      </c>
      <c r="D9" s="3" t="s">
        <v>47</v>
      </c>
      <c r="E9" s="3" t="s">
        <v>23</v>
      </c>
      <c r="F9" s="3" t="s">
        <v>22</v>
      </c>
      <c r="G9" s="15"/>
      <c r="H9" s="15"/>
      <c r="I9" s="3" t="s">
        <v>48</v>
      </c>
      <c r="J9" s="3"/>
      <c r="K9" s="3" t="n">
        <v>8</v>
      </c>
      <c r="L9" s="6" t="s">
        <v>49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50</v>
      </c>
      <c r="D10" s="3" t="s">
        <v>51</v>
      </c>
      <c r="E10" s="3" t="s">
        <v>23</v>
      </c>
      <c r="F10" s="3" t="s">
        <v>22</v>
      </c>
      <c r="G10" s="15"/>
      <c r="H10" s="15"/>
      <c r="I10" s="3" t="s">
        <v>48</v>
      </c>
      <c r="J10" s="1"/>
      <c r="K10" s="3" t="n">
        <v>8</v>
      </c>
      <c r="L10" s="6" t="s">
        <v>52</v>
      </c>
    </row>
    <row r="11" customFormat="false" ht="14.15" hidden="false" customHeight="false" outlineLevel="0" collapsed="false">
      <c r="B11" s="3" t="n">
        <f aca="false">ROW()-3</f>
        <v>8</v>
      </c>
      <c r="C11" s="3" t="s">
        <v>19</v>
      </c>
      <c r="D11" s="3" t="s">
        <v>20</v>
      </c>
      <c r="E11" s="3" t="s">
        <v>23</v>
      </c>
      <c r="F11" s="3" t="s">
        <v>22</v>
      </c>
      <c r="G11" s="15"/>
      <c r="H11" s="15"/>
      <c r="I11" s="3" t="s">
        <v>48</v>
      </c>
      <c r="J11" s="3"/>
      <c r="K11" s="3" t="n">
        <v>10</v>
      </c>
      <c r="L11" s="6" t="s">
        <v>24</v>
      </c>
    </row>
    <row r="12" customFormat="false" ht="13.8" hidden="false" customHeight="false" outlineLevel="0" collapsed="false">
      <c r="B12" s="3" t="n">
        <f aca="false">ROW()-3</f>
        <v>9</v>
      </c>
      <c r="C12" s="3" t="s">
        <v>29</v>
      </c>
      <c r="D12" s="3" t="s">
        <v>30</v>
      </c>
      <c r="E12" s="3" t="s">
        <v>31</v>
      </c>
      <c r="F12" s="3" t="s">
        <v>22</v>
      </c>
      <c r="G12" s="15" t="s">
        <v>22</v>
      </c>
      <c r="H12" s="15"/>
      <c r="I12" s="3"/>
      <c r="J12" s="3" t="n">
        <v>0</v>
      </c>
      <c r="K12" s="3"/>
      <c r="L12" s="3"/>
    </row>
    <row r="14" customFormat="false" ht="12.8" hidden="false" customHeight="false" outlineLevel="0" collapsed="false">
      <c r="C14" s="0" t="s">
        <v>93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3.8" hidden="false" customHeight="false" outlineLevel="0" collapsed="false">
      <c r="C16" s="3" t="s">
        <v>64</v>
      </c>
      <c r="D16" s="3" t="s">
        <v>65</v>
      </c>
      <c r="N16" s="0" t="str">
        <f aca="false">"PRIMARY KEY("&amp;D16&amp;"),"</f>
        <v>PRIMARY KEY(rel_id),</v>
      </c>
    </row>
    <row r="18" customFormat="false" ht="12.8" hidden="false" customHeight="false" outlineLevel="0" collapsed="false">
      <c r="C18" s="0" t="s">
        <v>94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95</v>
      </c>
      <c r="F19" s="17" t="s">
        <v>96</v>
      </c>
      <c r="G19" s="17"/>
      <c r="H19" s="17"/>
      <c r="I19" s="17"/>
    </row>
    <row r="20" customFormat="false" ht="13.8" hidden="false" customHeight="false" outlineLevel="0" collapsed="false">
      <c r="C20" s="3" t="s">
        <v>67</v>
      </c>
      <c r="D20" s="3" t="s">
        <v>68</v>
      </c>
      <c r="E20" s="16"/>
      <c r="F20" s="17"/>
      <c r="G20" s="17"/>
      <c r="H20" s="17"/>
      <c r="I20" s="17"/>
      <c r="N20" s="0" t="str">
        <f aca="false">IF(C20 = "","","FOREIGN KEY("&amp;D20&amp;") REFERENCES "&amp;F20&amp;"("&amp;D20&amp;")")</f>
        <v>FOREIGN KEY(rel_mst_id) REFERENCES (rel_mst_id)</v>
      </c>
    </row>
    <row r="21" customFormat="false" ht="14.15" hidden="false" customHeight="false" outlineLevel="0" collapsed="false">
      <c r="C21" s="5" t="s">
        <v>35</v>
      </c>
      <c r="D21" s="3" t="s">
        <v>36</v>
      </c>
      <c r="E21" s="16"/>
      <c r="F21" s="19"/>
      <c r="G21" s="19"/>
      <c r="H21" s="19"/>
      <c r="I21" s="19"/>
    </row>
    <row r="22" customFormat="false" ht="13.8" hidden="false" customHeight="false" outlineLevel="0" collapsed="false">
      <c r="C22" s="3" t="s">
        <v>72</v>
      </c>
      <c r="D22" s="3" t="s">
        <v>73</v>
      </c>
      <c r="E22" s="16"/>
      <c r="F22" s="19"/>
      <c r="G22" s="19"/>
      <c r="H22" s="19"/>
      <c r="I22" s="19"/>
    </row>
    <row r="23" customFormat="false" ht="13.8" hidden="false" customHeight="false" outlineLevel="0" collapsed="false">
      <c r="C23" s="3" t="s">
        <v>46</v>
      </c>
      <c r="D23" s="3" t="s">
        <v>47</v>
      </c>
      <c r="E23" s="16"/>
      <c r="F23" s="19"/>
      <c r="G23" s="19"/>
      <c r="H23" s="19"/>
      <c r="I23" s="19"/>
    </row>
    <row r="24" customFormat="false" ht="13.8" hidden="false" customHeight="false" outlineLevel="0" collapsed="false">
      <c r="C24" s="3" t="s">
        <v>50</v>
      </c>
      <c r="D24" s="3" t="s">
        <v>51</v>
      </c>
      <c r="E24" s="16"/>
      <c r="F24" s="19"/>
      <c r="G24" s="19"/>
      <c r="H24" s="19"/>
      <c r="I24" s="19"/>
    </row>
    <row r="25" customFormat="false" ht="13.8" hidden="false" customHeight="false" outlineLevel="0" collapsed="false">
      <c r="C25" s="3" t="s">
        <v>19</v>
      </c>
      <c r="D25" s="3" t="s">
        <v>20</v>
      </c>
      <c r="E25" s="16"/>
      <c r="F25" s="19"/>
      <c r="G25" s="19"/>
      <c r="H25" s="19"/>
      <c r="I25" s="19"/>
    </row>
    <row r="27" customFormat="false" ht="12.8" hidden="false" customHeight="false" outlineLevel="0" collapsed="false">
      <c r="B27" s="18" t="s">
        <v>97</v>
      </c>
      <c r="N27" s="0" t="s">
        <v>98</v>
      </c>
    </row>
  </sheetData>
  <mergeCells count="7">
    <mergeCell ref="F19:I19"/>
    <mergeCell ref="F20:I20"/>
    <mergeCell ref="F21:I21"/>
    <mergeCell ref="F22:I22"/>
    <mergeCell ref="F23:I23"/>
    <mergeCell ref="F24:I24"/>
    <mergeCell ref="F25:I25"/>
  </mergeCells>
  <dataValidations count="2">
    <dataValidation allowBlank="true" errorStyle="stop" operator="equal" showDropDown="false" showErrorMessage="true" showInputMessage="false" sqref="G4:H12" type="list">
      <formula1>"〇"</formula1>
      <formula2>0</formula2>
    </dataValidation>
    <dataValidation allowBlank="true" errorStyle="stop" operator="equal" showDropDown="false" showErrorMessage="true" showInputMessage="false" sqref="E4:E12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1" sqref="C15:D15 K21"/>
    </sheetView>
  </sheetViews>
  <sheetFormatPr defaultColWidth="12.78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ユーザテーブル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67</v>
      </c>
      <c r="D4" s="3" t="s">
        <v>68</v>
      </c>
      <c r="E4" s="3" t="s">
        <v>23</v>
      </c>
      <c r="F4" s="15" t="s">
        <v>22</v>
      </c>
      <c r="G4" s="15"/>
      <c r="H4" s="15"/>
      <c r="I4" s="3" t="s">
        <v>21</v>
      </c>
      <c r="J4" s="3"/>
      <c r="K4" s="3" t="n">
        <v>10</v>
      </c>
      <c r="L4" s="6" t="s">
        <v>69</v>
      </c>
      <c r="N4" s="0" t="str">
        <f aca="false">D4&amp;" "&amp;E4&amp;"("&amp;K4&amp;") "&amp;IF(G4 = "〇"," UNSIGNED","")&amp;IF(H4 = "〇"," ZEROFILL","")&amp;IF(F4 = "〇"," NOT NULL","")&amp;IF(J4 = "",""," DEFAULT "&amp;J4)&amp;" ,"</f>
        <v>rel_mst_id VARCHAR(10)  NOT NULL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77</v>
      </c>
      <c r="D5" s="3" t="s">
        <v>78</v>
      </c>
      <c r="E5" s="3" t="s">
        <v>23</v>
      </c>
      <c r="F5" s="15"/>
      <c r="G5" s="15"/>
      <c r="H5" s="15"/>
      <c r="I5" s="3"/>
      <c r="J5" s="3"/>
      <c r="K5" s="3" t="n">
        <v>100</v>
      </c>
      <c r="L5" s="5" t="s">
        <v>26</v>
      </c>
      <c r="N5" s="0" t="str">
        <f aca="false">D5&amp;" "&amp;E5&amp;"("&amp;K5&amp;") "&amp;IF(G5 = "〇"," UNSIGNED","")&amp;IF(H5 = "〇"," ZEROFILL","")&amp;IF(F5 = "〇"," NOT NULL","")&amp;IF(J5 = "",""," DEFAULT "&amp;J5)&amp;" ,"</f>
        <v>rel_mst_name VARCHAR(100) 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15" t="s">
        <v>22</v>
      </c>
      <c r="G6" s="15"/>
      <c r="H6" s="15"/>
      <c r="I6" s="3" t="s">
        <v>48</v>
      </c>
      <c r="J6" s="3"/>
      <c r="K6" s="3" t="n">
        <v>8</v>
      </c>
      <c r="L6" s="6" t="s">
        <v>49</v>
      </c>
      <c r="N6" s="0" t="str">
        <f aca="false">D6&amp;" "&amp;E6&amp;"("&amp;K6&amp;") "&amp;IF(G6 = "〇"," UNSIGNED","")&amp;IF(H6 = "〇"," ZEROFILL","")&amp;IF(F6 = "〇"," NOT NULL","")&amp;IF(J6 = "",""," DEFAULT "&amp;J6)&amp;" ,"</f>
        <v>opus_id VARCHAR(8) 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15" t="s">
        <v>22</v>
      </c>
      <c r="G7" s="15"/>
      <c r="H7" s="15"/>
      <c r="I7" s="3" t="s">
        <v>48</v>
      </c>
      <c r="J7" s="3"/>
      <c r="K7" s="3" t="n">
        <v>10</v>
      </c>
      <c r="L7" s="6" t="s">
        <v>24</v>
      </c>
      <c r="N7" s="0" t="str">
        <f aca="false">D7&amp;" "&amp;E7&amp;"("&amp;K7&amp;") "&amp;IF(G7 = "〇"," UNSIGNED","")&amp;IF(H7 = "〇"," ZEROFILL","")&amp;IF(F7 = "〇"," NOT NULL","")&amp;IF(J7 = "",""," DEFAULT "&amp;J7)&amp;" ,"</f>
        <v>user_id VARCHAR(10) 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15"/>
      <c r="G8" s="15" t="s">
        <v>22</v>
      </c>
      <c r="H8" s="15"/>
      <c r="I8" s="3"/>
      <c r="J8" s="3" t="n">
        <v>0</v>
      </c>
      <c r="K8" s="3"/>
      <c r="L8" s="3"/>
    </row>
    <row r="10" customFormat="false" ht="12.8" hidden="false" customHeight="false" outlineLevel="0" collapsed="false">
      <c r="C10" s="0" t="s">
        <v>93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67</v>
      </c>
      <c r="D12" s="3" t="s">
        <v>68</v>
      </c>
      <c r="N12" s="0" t="str">
        <f aca="false">"PRIMARY KEY("&amp;D12&amp;"),"</f>
        <v>PRIMARY KEY(rel_mst_id),</v>
      </c>
    </row>
    <row r="14" customFormat="false" ht="12.8" hidden="false" customHeight="false" outlineLevel="0" collapsed="false">
      <c r="C14" s="0" t="s">
        <v>94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95</v>
      </c>
      <c r="F15" s="17" t="s">
        <v>96</v>
      </c>
      <c r="G15" s="17"/>
      <c r="H15" s="17"/>
      <c r="I15" s="17"/>
    </row>
    <row r="16" customFormat="false" ht="13.8" hidden="false" customHeight="false" outlineLevel="0" collapsed="false">
      <c r="C16" s="3" t="s">
        <v>46</v>
      </c>
      <c r="D16" s="3" t="s">
        <v>47</v>
      </c>
      <c r="E16" s="16"/>
      <c r="F16" s="17"/>
      <c r="G16" s="17"/>
      <c r="H16" s="17"/>
      <c r="I16" s="17"/>
      <c r="N16" s="0" t="str">
        <f aca="false">IF(C16 = "","","FOREIGN KEY("&amp;D16&amp;") REFERENCES "&amp;F16&amp;"("&amp;D16&amp;")")</f>
        <v>FOREIGN KEY(opus_id) REFERENCES 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16"/>
      <c r="F17" s="19"/>
      <c r="G17" s="19"/>
      <c r="H17" s="19"/>
      <c r="I17" s="19"/>
    </row>
    <row r="19" customFormat="false" ht="12.8" hidden="false" customHeight="false" outlineLevel="0" collapsed="false">
      <c r="B19" s="18" t="s">
        <v>97</v>
      </c>
      <c r="N19" s="0" t="s">
        <v>98</v>
      </c>
    </row>
  </sheetData>
  <mergeCells count="3">
    <mergeCell ref="F15:I15"/>
    <mergeCell ref="F16:I16"/>
    <mergeCell ref="F17:I17"/>
  </mergeCells>
  <dataValidations count="2">
    <dataValidation allowBlank="true" errorStyle="stop" operator="equal" showDropDown="false" showErrorMessage="true" showInputMessage="false" sqref="F4:H8" type="list">
      <formula1>"〇"</formula1>
      <formula2>0</formula2>
    </dataValidation>
    <dataValidation allowBlank="true" errorStyle="stop" operator="equal" showDropDown="false" showErrorMessage="true" showInputMessage="false" sqref="E4:E8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1" sqref="C15:D15 I15"/>
    </sheetView>
  </sheetViews>
  <sheetFormatPr defaultColWidth="12.78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ユーザテーブル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8" t="s">
        <v>53</v>
      </c>
      <c r="D4" s="8" t="s">
        <v>54</v>
      </c>
      <c r="E4" s="3" t="s">
        <v>23</v>
      </c>
      <c r="F4" s="8" t="s">
        <v>22</v>
      </c>
      <c r="G4" s="15"/>
      <c r="H4" s="15"/>
      <c r="I4" s="3" t="s">
        <v>21</v>
      </c>
      <c r="J4" s="8"/>
      <c r="K4" s="8" t="n">
        <v>9</v>
      </c>
      <c r="L4" s="6" t="s">
        <v>55</v>
      </c>
      <c r="N4" s="0" t="str">
        <f aca="false">D4&amp;" "&amp;E4&amp;"("&amp;K4&amp;") "&amp;IF(G4 = "〇"," UNSIGNED","")&amp;IF(H4 = "〇"," ZEROFILL","")&amp;IF(F4 = "〇"," NOT NULL","")&amp;IF(J4 = "",""," DEFAULT "&amp;J4)&amp;" ,"</f>
        <v>group_id VARCHAR(9)  NOT NULL ,</v>
      </c>
    </row>
    <row r="5" customFormat="false" ht="14.15" hidden="false" customHeight="false" outlineLevel="0" collapsed="false">
      <c r="B5" s="3" t="n">
        <f aca="false">ROW()-3</f>
        <v>2</v>
      </c>
      <c r="C5" s="8" t="s">
        <v>82</v>
      </c>
      <c r="D5" s="8" t="s">
        <v>83</v>
      </c>
      <c r="E5" s="3" t="s">
        <v>23</v>
      </c>
      <c r="F5" s="8" t="s">
        <v>22</v>
      </c>
      <c r="G5" s="15"/>
      <c r="H5" s="15"/>
      <c r="I5" s="3"/>
      <c r="J5" s="8"/>
      <c r="K5" s="8" t="n">
        <v>100</v>
      </c>
      <c r="L5" s="5" t="s">
        <v>26</v>
      </c>
      <c r="N5" s="0" t="str">
        <f aca="false">D5&amp;" "&amp;E5&amp;"("&amp;K5&amp;") "&amp;IF(G5 = "〇"," UNSIGNED","")&amp;IF(H5 = "〇"," ZEROFILL","")&amp;IF(F5 = "〇"," NOT NULL","")&amp;IF(J5 = "",""," DEFAULT "&amp;J5)&amp;" ,"</f>
        <v>group_name VARCHAR(100) 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84</v>
      </c>
      <c r="D6" s="8" t="s">
        <v>85</v>
      </c>
      <c r="E6" s="3" t="s">
        <v>23</v>
      </c>
      <c r="F6" s="8"/>
      <c r="G6" s="15"/>
      <c r="H6" s="15"/>
      <c r="I6" s="3"/>
      <c r="J6" s="8"/>
      <c r="K6" s="8" t="n">
        <v>1200</v>
      </c>
      <c r="L6" s="5" t="s">
        <v>26</v>
      </c>
      <c r="N6" s="0" t="str">
        <f aca="false">D6&amp;" "&amp;E6&amp;"("&amp;K6&amp;") "&amp;IF(G6 = "〇"," UNSIGNED","")&amp;IF(H6 = "〇"," ZEROFILL","")&amp;IF(F6 = "〇"," NOT NULL","")&amp;IF(J6 = "",""," DEFAULT "&amp;J6)&amp;" ,"</f>
        <v>group_info VARCHAR(1200) 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46</v>
      </c>
      <c r="D7" s="3" t="s">
        <v>47</v>
      </c>
      <c r="E7" s="3" t="s">
        <v>23</v>
      </c>
      <c r="F7" s="3" t="s">
        <v>22</v>
      </c>
      <c r="G7" s="15"/>
      <c r="H7" s="15"/>
      <c r="I7" s="3"/>
      <c r="J7" s="3"/>
      <c r="K7" s="3" t="n">
        <v>8</v>
      </c>
      <c r="L7" s="6" t="s">
        <v>49</v>
      </c>
      <c r="N7" s="0" t="str">
        <f aca="false">D7&amp;" "&amp;E7&amp;"("&amp;K7&amp;") "&amp;IF(G7 = "〇"," UNSIGNED","")&amp;IF(H7 = "〇"," ZEROFILL","")&amp;IF(F7 = "〇"," NOT NULL","")&amp;IF(J7 = "",""," DEFAULT "&amp;J7)&amp;" ,"</f>
        <v>opus_id VARCHAR(8) 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50</v>
      </c>
      <c r="D8" s="3" t="s">
        <v>51</v>
      </c>
      <c r="E8" s="3" t="s">
        <v>23</v>
      </c>
      <c r="F8" s="3" t="s">
        <v>22</v>
      </c>
      <c r="G8" s="15"/>
      <c r="H8" s="15"/>
      <c r="I8" s="3"/>
      <c r="J8" s="3"/>
      <c r="K8" s="3" t="n">
        <v>8</v>
      </c>
      <c r="L8" s="6" t="s">
        <v>52</v>
      </c>
    </row>
    <row r="9" customFormat="false" ht="14.15" hidden="false" customHeight="false" outlineLevel="0" collapsed="false">
      <c r="B9" s="3" t="n">
        <f aca="false">ROW()-3</f>
        <v>6</v>
      </c>
      <c r="C9" s="3" t="s">
        <v>19</v>
      </c>
      <c r="D9" s="3" t="s">
        <v>20</v>
      </c>
      <c r="E9" s="3" t="s">
        <v>23</v>
      </c>
      <c r="F9" s="3" t="s">
        <v>22</v>
      </c>
      <c r="G9" s="15"/>
      <c r="H9" s="15"/>
      <c r="I9" s="3"/>
      <c r="J9" s="3"/>
      <c r="K9" s="3" t="n">
        <v>10</v>
      </c>
      <c r="L9" s="6" t="s">
        <v>24</v>
      </c>
    </row>
    <row r="10" customFormat="false" ht="13.8" hidden="false" customHeight="false" outlineLevel="0" collapsed="false">
      <c r="B10" s="3" t="n">
        <f aca="false">ROW()-3</f>
        <v>7</v>
      </c>
      <c r="C10" s="8" t="s">
        <v>29</v>
      </c>
      <c r="D10" s="8" t="s">
        <v>30</v>
      </c>
      <c r="E10" s="3" t="s">
        <v>31</v>
      </c>
      <c r="F10" s="8" t="s">
        <v>22</v>
      </c>
      <c r="G10" s="15" t="s">
        <v>22</v>
      </c>
      <c r="H10" s="15"/>
      <c r="I10" s="3"/>
      <c r="J10" s="8" t="n">
        <v>0</v>
      </c>
      <c r="K10" s="8"/>
      <c r="L10" s="8"/>
    </row>
    <row r="12" customFormat="false" ht="12.8" hidden="false" customHeight="false" outlineLevel="0" collapsed="false">
      <c r="C12" s="0" t="s">
        <v>93</v>
      </c>
    </row>
    <row r="13" customFormat="false" ht="13.8" hidden="false" customHeight="false" outlineLevel="0" collapsed="false">
      <c r="C13" s="3" t="s">
        <v>10</v>
      </c>
      <c r="D13" s="3" t="s">
        <v>11</v>
      </c>
    </row>
    <row r="14" customFormat="false" ht="13.8" hidden="false" customHeight="false" outlineLevel="0" collapsed="false">
      <c r="C14" s="8" t="s">
        <v>53</v>
      </c>
      <c r="D14" s="8" t="s">
        <v>54</v>
      </c>
      <c r="N14" s="0" t="str">
        <f aca="false">"PRIMARY KEY("&amp;D14&amp;"),"</f>
        <v>PRIMARY KEY(group_id),</v>
      </c>
    </row>
    <row r="16" customFormat="false" ht="12.8" hidden="false" customHeight="false" outlineLevel="0" collapsed="false">
      <c r="C16" s="0" t="s">
        <v>94</v>
      </c>
    </row>
    <row r="17" customFormat="false" ht="13.8" hidden="false" customHeight="false" outlineLevel="0" collapsed="false">
      <c r="C17" s="8" t="s">
        <v>10</v>
      </c>
      <c r="D17" s="8" t="s">
        <v>11</v>
      </c>
      <c r="E17" s="16" t="s">
        <v>95</v>
      </c>
      <c r="F17" s="17" t="s">
        <v>96</v>
      </c>
      <c r="G17" s="17"/>
      <c r="H17" s="17"/>
      <c r="I17" s="17"/>
    </row>
    <row r="18" customFormat="false" ht="13.8" hidden="false" customHeight="false" outlineLevel="0" collapsed="false">
      <c r="C18" s="8"/>
      <c r="D18" s="8"/>
      <c r="E18" s="16"/>
      <c r="F18" s="17"/>
      <c r="G18" s="17"/>
      <c r="H18" s="17"/>
      <c r="I18" s="17"/>
      <c r="N18" s="0" t="str">
        <f aca="false">IF(C18 = "","","FOREIGN KEY("&amp;D18&amp;") REFERENCES "&amp;F18&amp;"("&amp;D18&amp;")")</f>
        <v/>
      </c>
    </row>
    <row r="20" customFormat="false" ht="12.8" hidden="false" customHeight="false" outlineLevel="0" collapsed="false">
      <c r="B20" s="18" t="s">
        <v>97</v>
      </c>
      <c r="N20" s="0" t="s">
        <v>98</v>
      </c>
    </row>
  </sheetData>
  <mergeCells count="2">
    <mergeCell ref="F17:I17"/>
    <mergeCell ref="F18:I18"/>
  </mergeCells>
  <dataValidations count="2">
    <dataValidation allowBlank="true" errorStyle="stop" operator="equal" showDropDown="false" showErrorMessage="true" showInputMessage="false" sqref="G4:H10" type="list">
      <formula1>"〇"</formula1>
      <formula2>0</formula2>
    </dataValidation>
    <dataValidation allowBlank="true" errorStyle="stop" operator="equal" showDropDown="false" showErrorMessage="true" showInputMessage="false" sqref="E4:E10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:D15"/>
    </sheetView>
  </sheetViews>
  <sheetFormatPr defaultColWidth="12.78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ユーザテーブル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46</v>
      </c>
      <c r="D4" s="3" t="s">
        <v>47</v>
      </c>
      <c r="E4" s="3" t="s">
        <v>23</v>
      </c>
      <c r="F4" s="3" t="s">
        <v>22</v>
      </c>
      <c r="G4" s="15"/>
      <c r="H4" s="15"/>
      <c r="I4" s="3" t="s">
        <v>21</v>
      </c>
      <c r="J4" s="3"/>
      <c r="K4" s="3" t="n">
        <v>8</v>
      </c>
      <c r="L4" s="6" t="s">
        <v>49</v>
      </c>
      <c r="N4" s="0" t="str">
        <f aca="false">D4&amp;" "&amp;E4&amp;"("&amp;K4&amp;") "&amp;IF(G4 = "〇"," UNSIGNED","")&amp;IF(H4 = "〇"," ZEROFILL","")&amp;IF(F4 = "〇"," NOT NULL","")&amp;IF(J4 = "",""," DEFAULT "&amp;J4)&amp;" ,"</f>
        <v>opus_id VARCHAR(8)  NOT NULL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88</v>
      </c>
      <c r="D5" s="3" t="s">
        <v>89</v>
      </c>
      <c r="E5" s="3" t="s">
        <v>23</v>
      </c>
      <c r="F5" s="3" t="s">
        <v>22</v>
      </c>
      <c r="G5" s="15"/>
      <c r="H5" s="15"/>
      <c r="I5" s="3"/>
      <c r="J5" s="3"/>
      <c r="K5" s="3" t="n">
        <v>100</v>
      </c>
      <c r="L5" s="5" t="s">
        <v>26</v>
      </c>
      <c r="N5" s="0" t="str">
        <f aca="false">D5&amp;" "&amp;E5&amp;"("&amp;K5&amp;") "&amp;IF(G5 = "〇"," UNSIGNED","")&amp;IF(H5 = "〇"," ZEROFILL","")&amp;IF(F5 = "〇"," NOT NULL","")&amp;IF(J5 = "",""," DEFAULT "&amp;J5)&amp;" ,"</f>
        <v>opus_name VARCHAR(100) 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19</v>
      </c>
      <c r="D6" s="3" t="s">
        <v>20</v>
      </c>
      <c r="E6" s="3" t="s">
        <v>23</v>
      </c>
      <c r="F6" s="3" t="s">
        <v>22</v>
      </c>
      <c r="G6" s="15"/>
      <c r="H6" s="15"/>
      <c r="I6" s="3" t="s">
        <v>48</v>
      </c>
      <c r="J6" s="3"/>
      <c r="K6" s="3" t="n">
        <v>10</v>
      </c>
      <c r="L6" s="6" t="s">
        <v>24</v>
      </c>
      <c r="N6" s="0" t="str">
        <f aca="false">D6&amp;" "&amp;E6&amp;"("&amp;K6&amp;") "&amp;IF(G6 = "〇"," UNSIGNED","")&amp;IF(H6 = "〇"," ZEROFILL","")&amp;IF(F6 = "〇"," NOT NULL","")&amp;IF(J6 = "",""," DEFAULT "&amp;J6)&amp;" ,"</f>
        <v>user_id VARCHAR(10) 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3" t="s">
        <v>22</v>
      </c>
      <c r="G7" s="15" t="s">
        <v>22</v>
      </c>
      <c r="H7" s="15"/>
      <c r="I7" s="3"/>
      <c r="J7" s="3" t="n">
        <v>0</v>
      </c>
      <c r="K7" s="3"/>
      <c r="L7" s="3"/>
      <c r="N7" s="0" t="str">
        <f aca="false">D7&amp;" "&amp;E7&amp;"("&amp;K7&amp;") "&amp;IF(G7 = "〇"," UNSIGNED","")&amp;IF(H7 = "〇"," ZEROFILL","")&amp;IF(F7 = "〇"," NOT NULL","")&amp;IF(J7 = "",""," DEFAULT "&amp;J7)&amp;" ,"</f>
        <v>version SMALLINT()  UNSIGNED NOT NULL DEFAULT 0 ,</v>
      </c>
    </row>
    <row r="9" customFormat="false" ht="12.8" hidden="false" customHeight="false" outlineLevel="0" collapsed="false">
      <c r="C9" s="0" t="s">
        <v>93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46</v>
      </c>
      <c r="D11" s="3" t="s">
        <v>47</v>
      </c>
      <c r="N11" s="0" t="str">
        <f aca="false">"PRIMARY KEY("&amp;D11&amp;"),"</f>
        <v>PRIMARY KEY(opus_id),</v>
      </c>
    </row>
    <row r="13" customFormat="false" ht="12.8" hidden="false" customHeight="false" outlineLevel="0" collapsed="false">
      <c r="C13" s="0" t="s">
        <v>94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95</v>
      </c>
      <c r="F14" s="17" t="s">
        <v>96</v>
      </c>
      <c r="G14" s="17"/>
      <c r="H14" s="17"/>
      <c r="I14" s="17"/>
    </row>
    <row r="15" customFormat="false" ht="13.8" hidden="false" customHeight="false" outlineLevel="0" collapsed="false">
      <c r="C15" s="3" t="s">
        <v>19</v>
      </c>
      <c r="D15" s="3" t="s">
        <v>20</v>
      </c>
      <c r="E15" s="16"/>
      <c r="F15" s="17"/>
      <c r="G15" s="17"/>
      <c r="H15" s="17"/>
      <c r="I15" s="17"/>
      <c r="N15" s="0" t="str">
        <f aca="false">IF(C15 = "","","FOREIGN KEY("&amp;D15&amp;") REFERENCES "&amp;F15&amp;"("&amp;D15&amp;")")</f>
        <v>FOREIGN KEY(user_id) REFERENCES (user_id)</v>
      </c>
    </row>
    <row r="17" customFormat="false" ht="12.8" hidden="false" customHeight="false" outlineLevel="0" collapsed="false">
      <c r="B17" s="18" t="s">
        <v>97</v>
      </c>
      <c r="N17" s="0" t="s">
        <v>98</v>
      </c>
    </row>
  </sheetData>
  <mergeCells count="2">
    <mergeCell ref="F14:I14"/>
    <mergeCell ref="F15:I15"/>
  </mergeCells>
  <dataValidations count="2">
    <dataValidation allowBlank="true" errorStyle="stop" operator="equal" showDropDown="false" showErrorMessage="true" showInputMessage="false" sqref="G4:H7" type="list">
      <formula1>"〇"</formula1>
      <formula2>0</formula2>
    </dataValidation>
    <dataValidation allowBlank="true" errorStyle="stop" operator="equal" showDropDown="false" showErrorMessage="true" showInputMessage="false" sqref="E4:E7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C15:D15 B3"/>
    </sheetView>
  </sheetViews>
  <sheetFormatPr defaultColWidth="12.78125" defaultRowHeight="12.8" zeroHeight="false" outlineLevelRow="0" outlineLevelCol="0"/>
  <sheetData>
    <row r="2" customFormat="false" ht="12.8" hidden="false" customHeight="false" outlineLevel="0" collapsed="false">
      <c r="B2" s="0" t="s">
        <v>99</v>
      </c>
    </row>
    <row r="3" customFormat="false" ht="12.8" hidden="false" customHeight="false" outlineLevel="0" collapsed="false">
      <c r="B3" s="0" t="s">
        <v>100</v>
      </c>
      <c r="C3" s="0" t="s">
        <v>101</v>
      </c>
    </row>
    <row r="4" customFormat="false" ht="12.8" hidden="false" customHeight="false" outlineLevel="0" collapsed="false">
      <c r="B4" s="0" t="s">
        <v>31</v>
      </c>
      <c r="C4" s="0" t="s">
        <v>102</v>
      </c>
    </row>
    <row r="5" customFormat="false" ht="12.8" hidden="false" customHeight="false" outlineLevel="0" collapsed="false">
      <c r="B5" s="0" t="s">
        <v>103</v>
      </c>
      <c r="C5" s="0" t="s">
        <v>104</v>
      </c>
    </row>
    <row r="6" customFormat="false" ht="12.8" hidden="false" customHeight="false" outlineLevel="0" collapsed="false">
      <c r="B6" s="0" t="s">
        <v>105</v>
      </c>
      <c r="C6" s="0" t="s">
        <v>106</v>
      </c>
    </row>
    <row r="7" customFormat="false" ht="12.8" hidden="false" customHeight="false" outlineLevel="0" collapsed="false">
      <c r="B7" s="20" t="s">
        <v>107</v>
      </c>
      <c r="C7" s="0" t="s">
        <v>108</v>
      </c>
    </row>
    <row r="8" customFormat="false" ht="12.8" hidden="false" customHeight="false" outlineLevel="0" collapsed="false">
      <c r="B8" s="0" t="s">
        <v>23</v>
      </c>
      <c r="C8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1153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2021-07-21T14:49:26Z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