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J4" i="1" l="1"/>
  <c r="J6" i="1"/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I6" i="1" l="1"/>
  <c r="I4" i="1"/>
  <c r="H4" i="1"/>
  <c r="H6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<sst xmlns="http://schemas.openxmlformats.org/spreadsheetml/2006/main" count="130" uniqueCount="83">
  <si>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</si>
  <si>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</si>
  <si>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</si>
  <si>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</si>
  <si>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</si>
  <si>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</si>
  <si>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</si>
  <si>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</si>
  <si>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</si>
  <si>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</si>
  <si>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</si>
  <si>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</si>
  <si>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</si>
  <si>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</si>
  <si>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</si>
  <si>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</si>
  <si>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</si>
  <si>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</si>
  <si>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</si>
  <si>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</si>
  <si>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</si>
  <si>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</si>
  <si>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</si>
  <si>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</si>
  <si>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</si>
  <si>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</si>
  <si>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</si>
  <si>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</si>
  <si>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</si>
  <si>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</si>
  <si>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</si>
  <si>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</si>
  <si>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</si>
  <si>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</si>
  <si>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</si>
  <si>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</si>
  <si>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</si>
  <si>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</si>
  <si>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</si>
  <si>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</si>
  <si>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</si>
  <si>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</si>
  <si>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</si>
  <si>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</si>
  <si>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</si>
  <si>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</si>
  <si>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</si>
  <si>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</si>
  <si>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</si>
  <si>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</si>
  <si>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</si>
  <si>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</si>
  <si>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</si>
  <si>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</si>
  <si>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</si>
  <si>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</si>
  <si>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</si>
  <si>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</si>
  <si>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</si>
  <si>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</si>
  <si>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</si>
  <si>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</si>
  <si>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</si>
  <si>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</si>
  <si>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</si>
  <si>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</si>
  <si>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</si>
  <si>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</si>
  <si>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</si>
  <si>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</si>
  <si>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</si>
  <si>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</si>
  <si>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</si>
  <si>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</si>
  <si>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</si>
  <si>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</si>
  <si>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Benjamin King</t>
  </si>
  <si>
    <t>Student Git Address: https://github.com/exlted/Graphics-2-Project.git</t>
  </si>
  <si>
    <t>http://www.opengl-tutorial.org/beginners-tutorials/tutorial-7-model-loading/</t>
  </si>
  <si>
    <t>http://www.3dgep.com/texturing-lighting-directx-11/#Multiple_Instance_Vertex_Shader</t>
  </si>
  <si>
    <t>I</t>
  </si>
  <si>
    <t>X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</si>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</sst>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D1" zoomScaleNormal="100" workbookViewId="0">
      <selection activeCell="D90" sqref="D90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80</v>
      </c>
      <c r="F4" s="3" t="s">
        <v>81</v>
      </c>
      <c r="G4" s="17">
        <f t="shared" ref="G4:G35" si="0" xml:space="preserve"> IF(EXACT(F4,"X"),IF(EXACT(E4,"I"),$B4,IF(EXACT(E4,"II"),$C4,IF(EXACT(E4,"III"),$D4,0))),0)</f>
        <v>4</v>
      </c>
      <c r="H4" s="18">
        <f>IF(SUMIF(E4:E85,"=I",G4:G85) + SUMIF(C90:C91, "X",B90:B91) &gt; 18, 18, SUMIF(E4:E85,"=I",G4:G85) + SUMIF(C90:C91, "X",B90:B91))</f>
        <v>18</v>
      </c>
      <c r="I4" s="18">
        <f>IF(SUMIF(E4:E85,"=II",G4:G85) + SUMIF(D90:D91, "X",B90:B91) &gt; 18, 18, SUMIF(E4:E85,"=II",G4:G85) + SUMIF(D90:D91, "X",B90:B91))</f>
        <v>7</v>
      </c>
      <c r="J4" s="18">
        <f>IF(SUMIF(E4:E85,"=III",G4:G85) + SUMIF(E90:E91, "X",B90:B91) &gt; 18, 18, SUMIF(E4:E85,"=III",G4:G85) + SUMIF(E90:E91, "X",B90:B91))</f>
        <v>0</v>
      </c>
      <c r="K4" s="18">
        <f>SUM(H6,I6,J6)</f>
        <v>34</v>
      </c>
      <c r="L4" s="18">
        <f>SUM(G4:G85) + SUMIF(C90:C91, "X",B90:B91) + SUMIF(D90:D91, "X",B90:B91) + SUMIF(E90:E91, "X",B90:B91)</f>
        <v>59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80</v>
      </c>
      <c r="F5" s="3" t="s">
        <v>81</v>
      </c>
      <c r="G5" s="17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 t="s">
        <v>80</v>
      </c>
      <c r="F6" s="3" t="s">
        <v>81</v>
      </c>
      <c r="G6" s="17">
        <f t="shared" si="0"/>
        <v>4</v>
      </c>
      <c r="H6" s="18">
        <f>IF(SUMIF(E4:E85,"=I",G4:G85) + SUMIF(C90:C91, "X",B90:B91)  &gt; 18, SUMIF(E4:E85,"=I",G4:G85) + SUMIF(C90:C91, "X",B90:B91) - 18,0)</f>
        <v>34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5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18</v>
      </c>
      <c r="I8" s="18">
        <f>I4+IF(I4 &lt; 18, IF(H10+I4 &gt; 18, 18- I4, H10),0)</f>
        <v>18</v>
      </c>
      <c r="J8" s="18">
        <f>J4+IF(J4 &lt; 18, IF(I10+J4 &gt; 18, 18- J4, I10),0)</f>
        <v>18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34</v>
      </c>
      <c r="I10" s="20">
        <f>IF(H10+I4 - 18 &gt; 0, H10+I4 - 18, 0)</f>
        <v>23</v>
      </c>
      <c r="J10" s="20">
        <f>IF(I10+J4 - 18 &gt; 0, I10+J4 - 18, 0)</f>
        <v>5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80</v>
      </c>
      <c r="F18" s="3" t="s">
        <v>81</v>
      </c>
      <c r="G18" s="17">
        <f t="shared" si="0"/>
        <v>4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 t="s">
        <v>80</v>
      </c>
      <c r="F21" s="3" t="s">
        <v>81</v>
      </c>
      <c r="G21" s="17">
        <f t="shared" si="0"/>
        <v>2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 t="s">
        <v>80</v>
      </c>
      <c r="F22" s="3" t="s">
        <v>81</v>
      </c>
      <c r="G22" s="17">
        <f t="shared" si="0"/>
        <v>2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/>
      <c r="F23" s="3"/>
      <c r="G23" s="17">
        <f t="shared" si="0"/>
        <v>0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 t="s">
        <v>80</v>
      </c>
      <c r="F30" s="3" t="s">
        <v>81</v>
      </c>
      <c r="G30" s="17">
        <f t="shared" si="0"/>
        <v>4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 t="s">
        <v>80</v>
      </c>
      <c r="F31" s="3" t="s">
        <v>81</v>
      </c>
      <c r="G31" s="17">
        <f t="shared" si="0"/>
        <v>4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 t="s">
        <v>80</v>
      </c>
      <c r="F32" s="3" t="s">
        <v>81</v>
      </c>
      <c r="G32" s="17">
        <f t="shared" si="0"/>
        <v>4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 t="s">
        <v>80</v>
      </c>
      <c r="F33" s="3" t="s">
        <v>81</v>
      </c>
      <c r="G33" s="17">
        <f t="shared" si="0"/>
        <v>2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 t="s">
        <v>80</v>
      </c>
      <c r="F34" s="3" t="s">
        <v>81</v>
      </c>
      <c r="G34" s="17">
        <f t="shared" si="0"/>
        <v>1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 t="s">
        <v>80</v>
      </c>
      <c r="F35" s="3" t="s">
        <v>81</v>
      </c>
      <c r="G35" s="17">
        <f t="shared" si="0"/>
        <v>1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 t="s">
        <v>80</v>
      </c>
      <c r="F36" s="3" t="s">
        <v>81</v>
      </c>
      <c r="G36" s="17">
        <f t="shared" ref="G36:G67" si="1" xml:space="preserve"> IF(EXACT(F36,"X"),IF(EXACT(E36,"I"),$B36,IF(EXACT(E36,"II"),$C36,IF(EXACT(E36,"III"),$D36,0))),0)</f>
        <v>1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 t="s">
        <v>80</v>
      </c>
      <c r="F38" s="3" t="s">
        <v>81</v>
      </c>
      <c r="G38" s="17">
        <f t="shared" si="1"/>
        <v>2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 t="s">
        <v>80</v>
      </c>
      <c r="F39" s="3" t="s">
        <v>81</v>
      </c>
      <c r="G39" s="17">
        <f t="shared" si="1"/>
        <v>4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 t="s">
        <v>80</v>
      </c>
      <c r="F40" s="3" t="s">
        <v>81</v>
      </c>
      <c r="G40" s="17">
        <f t="shared" si="1"/>
        <v>2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 t="s">
        <v>80</v>
      </c>
      <c r="F55" s="3" t="s">
        <v>81</v>
      </c>
      <c r="G55" s="17">
        <f t="shared" si="1"/>
        <v>2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80</v>
      </c>
      <c r="F65" s="3" t="s">
        <v>81</v>
      </c>
      <c r="G65" s="17">
        <f t="shared" si="1"/>
        <v>1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80</v>
      </c>
      <c r="F66" s="3" t="s">
        <v>81</v>
      </c>
      <c r="G66" s="17">
        <f t="shared" si="1"/>
        <v>1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/>
      <c r="F67" s="3"/>
      <c r="G67" s="17">
        <f t="shared" si="1"/>
        <v>0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 t="s">
        <v>82</v>
      </c>
      <c r="F75" s="3" t="s">
        <v>81</v>
      </c>
      <c r="G75" s="17">
        <f t="shared" si="2"/>
        <v>4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 t="s">
        <v>81</v>
      </c>
      <c r="D90" s="3" t="s">
        <v>81</v>
      </c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 t="s">
        <v>81</v>
      </c>
      <c r="D91" s="3" t="s">
        <v>81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 t="s">
        <v>78</v>
      </c>
    </row>
    <row r="96" spans="1:12" x14ac:dyDescent="0.25">
      <c r="A96" s="13" t="s">
        <v>79</v>
      </c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2016-11-09T03:17:00Z</dcterms:modified>
</cp:coreProperties>
</file>