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I\3 JUNIOR\shukun-intern\"/>
    </mc:Choice>
  </mc:AlternateContent>
  <bookViews>
    <workbookView xWindow="0" yWindow="0" windowWidth="17796" windowHeight="99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3" i="1"/>
  <c r="L8" i="1"/>
  <c r="H3" i="1"/>
  <c r="H5" i="1" l="1"/>
  <c r="H10" i="1"/>
  <c r="H9" i="1"/>
  <c r="H8" i="1"/>
  <c r="H7" i="1"/>
  <c r="H6" i="1"/>
  <c r="H4" i="1"/>
</calcChain>
</file>

<file path=xl/sharedStrings.xml><?xml version="1.0" encoding="utf-8"?>
<sst xmlns="http://schemas.openxmlformats.org/spreadsheetml/2006/main" count="105" uniqueCount="105">
  <si>
    <t>Tensorflow2_mnist.py</t>
  </si>
  <si>
    <t>210:2,191:2</t>
  </si>
  <si>
    <t>210:2,191:1</t>
  </si>
  <si>
    <t>210:1,191:2</t>
  </si>
  <si>
    <t>210:1,191:1</t>
    <phoneticPr fontId="2" type="noConversion"/>
  </si>
  <si>
    <t>191-2</t>
    <phoneticPr fontId="2" type="noConversion"/>
  </si>
  <si>
    <t>210-2</t>
    <phoneticPr fontId="2" type="noConversion"/>
  </si>
  <si>
    <t>loss</t>
    <phoneticPr fontId="2" type="noConversion"/>
  </si>
  <si>
    <t>210-1</t>
    <phoneticPr fontId="2" type="noConversion"/>
  </si>
  <si>
    <t>191-1</t>
    <phoneticPr fontId="2" type="noConversion"/>
  </si>
  <si>
    <t>time</t>
    <phoneticPr fontId="2" type="noConversion"/>
  </si>
  <si>
    <t>machines/GPUs</t>
    <phoneticPr fontId="2" type="noConversion"/>
  </si>
  <si>
    <t>time(s)</t>
    <phoneticPr fontId="2" type="noConversion"/>
  </si>
  <si>
    <t>#steps</t>
    <phoneticPr fontId="2" type="noConversion"/>
  </si>
  <si>
    <t>loss</t>
    <phoneticPr fontId="2" type="noConversion"/>
  </si>
  <si>
    <t>time/s</t>
    <phoneticPr fontId="2" type="noConversion"/>
  </si>
  <si>
    <t>&lt;stdout&gt;:Test set: Average loss: 0.0540, Accuracy: 98.28%</t>
    <phoneticPr fontId="2" type="noConversion"/>
  </si>
  <si>
    <t>210-2</t>
    <phoneticPr fontId="2" type="noConversion"/>
  </si>
  <si>
    <t>&lt;stdout&gt;:Test set: Average loss: 0.0557, Accuracy: 98.20%</t>
  </si>
  <si>
    <t>[1,1]&lt;stdout&gt;:Train Epoch: 10 [29440/30000 (98%)]       Loss: 0.131300</t>
  </si>
  <si>
    <t>[1,2]&lt;stdout&gt;:Train Epoch: 10 [14720/15000 (98%)]       Loss: 0.196792</t>
  </si>
  <si>
    <t>210-1</t>
    <phoneticPr fontId="2" type="noConversion"/>
  </si>
  <si>
    <t>[1,0]&lt;stdout&gt;:Train Epoch: 10 [59520/60000 (99%)]       Loss: 0.225342</t>
  </si>
  <si>
    <t>&lt;stdout&gt;:Test set: Average loss: 0.0575, Accuracy: 98.17%</t>
    <phoneticPr fontId="2" type="noConversion"/>
  </si>
  <si>
    <t>210：2，191：2</t>
    <phoneticPr fontId="2" type="noConversion"/>
  </si>
  <si>
    <t>210：2，191：1</t>
    <phoneticPr fontId="2" type="noConversion"/>
  </si>
  <si>
    <t>&lt;stdout&gt;:Test set: Average loss: 0.0559, Accuracy: 98.20%</t>
  </si>
  <si>
    <t>[1,0]&lt;stdout&gt;:Train Epoch: 10 [19840/20000 (99%)]       Loss: 0.163308</t>
  </si>
  <si>
    <t>210：1，191：1</t>
    <phoneticPr fontId="2" type="noConversion"/>
  </si>
  <si>
    <t>&lt;stdout&gt;:Test set: Average loss: 0.0557, Accuracy: 98.20%</t>
    <phoneticPr fontId="2" type="noConversion"/>
  </si>
  <si>
    <t>[1,0]&lt;stdout&gt;:Train Epoch: 10 [29440/30000 (98%)]       Loss: 0.156991</t>
  </si>
  <si>
    <t>pytorch_mnist.py</t>
    <phoneticPr fontId="2" type="noConversion"/>
  </si>
  <si>
    <t>time</t>
    <phoneticPr fontId="2" type="noConversion"/>
  </si>
  <si>
    <t>total machines</t>
    <phoneticPr fontId="2" type="noConversion"/>
  </si>
  <si>
    <t>total GPUs</t>
    <phoneticPr fontId="2" type="noConversion"/>
  </si>
  <si>
    <t>[1,0]&lt;stdout&gt;:Iter #0: 23.5 img/sec per GPU</t>
  </si>
  <si>
    <t>[1,0]&lt;stdout&gt;:Iter #1: 23.6 img/sec per GPU</t>
  </si>
  <si>
    <t>[1,0]&lt;stdout&gt;:Iter #2: 23.6 img/sec per GPU</t>
  </si>
  <si>
    <t>[1,0]&lt;stdout&gt;:Iter #3: 23.6 img/sec per GPU</t>
  </si>
  <si>
    <t>[1,0]&lt;stdout&gt;:Iter #4: 23.6 img/sec per GPU</t>
  </si>
  <si>
    <t>[1,0]&lt;stdout&gt;:Iter #5: 23.6 img/sec per GPU</t>
  </si>
  <si>
    <t>[1,0]&lt;stdout&gt;:Iter #6: 23.5 img/sec per GPU</t>
  </si>
  <si>
    <t>[1,0]&lt;stdout&gt;:Iter #7: 23.6 img/sec per GPU</t>
  </si>
  <si>
    <t>[1,0]&lt;stdout&gt;:Iter #8: 23.6 img/sec per GPU</t>
  </si>
  <si>
    <t>[1,0]&lt;stdout&gt;:Iter #9: 23.5 img/sec per GPU</t>
  </si>
  <si>
    <t>[1,0]&lt;stdout&gt;:Img/sec per GPU: 23.6 +-0.0</t>
  </si>
  <si>
    <t>[1,0]&lt;stdout&gt;:Total img/sec on 4 GPU(s): 94.2 +-0.2</t>
  </si>
  <si>
    <t>horovodrun -np 4 -H 10.10.10.210:2,10.10.10.191:2 -p 12345 python /data1/share/examples/tensorflow2_synthetic_benchmark.py</t>
    <phoneticPr fontId="2" type="noConversion"/>
  </si>
  <si>
    <t>[1,0]&lt;stdout&gt;:125/125 [==============================] - 9s 72ms/step - loss: 0.0151 - accuracy: 0.9955</t>
  </si>
  <si>
    <t>horovodrun -np 4 -H 10.10.10.210:2,10.10.10.191:2 -p 12345 python /data1/share/examples/tensorflow2_keras_mnist.py</t>
  </si>
  <si>
    <t>[1,0]&lt;stdout&gt;:Iter #0: 226.3 img/sec per GPU</t>
  </si>
  <si>
    <t>[1,0]&lt;stdout&gt;:Iter #1: 226.1 img/sec per GPU</t>
  </si>
  <si>
    <t>[1,0]&lt;stdout&gt;:Iter #2: 226.6 img/sec per GPU</t>
  </si>
  <si>
    <t>[1,0]&lt;stdout&gt;:Iter #3: 225.5 img/sec per GPU</t>
  </si>
  <si>
    <t>[1,0]&lt;stdout&gt;:Iter #4: 224.4 img/sec per GPU</t>
  </si>
  <si>
    <t>[1,0]&lt;stdout&gt;:Iter #5: 225.8 img/sec per GPU</t>
  </si>
  <si>
    <t>[1,0]&lt;stdout&gt;:Iter #6: 223.2 img/sec per GPU</t>
  </si>
  <si>
    <t>[1,0]&lt;stdout&gt;:Iter #7: 224.7 img/sec per GPU</t>
  </si>
  <si>
    <t>[1,0]&lt;stdout&gt;:Iter #8: 224.0 img/sec per GPU</t>
  </si>
  <si>
    <t>[1,0]&lt;stdout&gt;:Iter #9: 223.8 img/sec per GPU</t>
  </si>
  <si>
    <t>[1,0]&lt;stdout&gt;:Img/sec per GPU: 225.0 +-2.2</t>
  </si>
  <si>
    <t>[1,0]&lt;stdout&gt;:Total img/sec on 2 GPU(s): 450.1 +-4.4</t>
  </si>
  <si>
    <t>horovodrun -np 2 -H 10.10.10.210:2 -p 12345 python /data1/share/examples/tensorflow2_synthetic_benchmark.py</t>
  </si>
  <si>
    <t>[1,0]&lt;stdout&gt;:Iter #0: 33.9 img/sec per GPU</t>
  </si>
  <si>
    <t>[1,0]&lt;stdout&gt;:Iter #1: 33.8 img/sec per GPU</t>
  </si>
  <si>
    <t>[1,0]&lt;stdout&gt;:Iter #2: 33.8 img/sec per GPU</t>
  </si>
  <si>
    <t>[1,0]&lt;stdout&gt;:Iter #3: 33.9 img/sec per GPU</t>
  </si>
  <si>
    <t>[1,0]&lt;stdout&gt;:Iter #4: 33.8 img/sec per GPU</t>
  </si>
  <si>
    <t>[1,0]&lt;stdout&gt;:Iter #5: 33.8 img/sec per GPU</t>
  </si>
  <si>
    <t>[1,0]&lt;stdout&gt;:Iter #6: 33.8 img/sec per GPU</t>
  </si>
  <si>
    <t>[1,0]&lt;stdout&gt;:Iter #7: 33.9 img/sec per GPU</t>
  </si>
  <si>
    <t>[1,0]&lt;stdout&gt;:Iter #8: 33.9 img/sec per GPU</t>
  </si>
  <si>
    <t>[1,0]&lt;stdout&gt;:Iter #9: 33.9 img/sec per GPU</t>
  </si>
  <si>
    <t>[1,0]&lt;stdout&gt;:Img/sec per GPU: 33.8 +-0.1</t>
  </si>
  <si>
    <t>[1,0]&lt;stdout&gt;:Total img/sec on 2 GPU(s): 67.7 +-0.1</t>
  </si>
  <si>
    <t>horovodrun -np 2 -H 10.10.10.210:1,10.10.10.191:1 -p 12345 python /data1/share/examples/tensorflow2_synthetic_benchmark.py</t>
  </si>
  <si>
    <t>[1,0]&lt;stdout&gt;:Iter #0: 277.9 img/sec per GPU</t>
  </si>
  <si>
    <t>[1,0]&lt;stdout&gt;:Iter #1: 273.4 img/sec per GPU</t>
  </si>
  <si>
    <t>[1,0]&lt;stdout&gt;:Iter #2: 273.5 img/sec per GPU</t>
  </si>
  <si>
    <t>[1,0]&lt;stdout&gt;:Iter #3: 273.4 img/sec per GPU</t>
  </si>
  <si>
    <t>[1,0]&lt;stdout&gt;:Iter #4: 271.6 img/sec per GPU</t>
  </si>
  <si>
    <t>[1,0]&lt;stdout&gt;:Iter #5: 272.7 img/sec per GPU</t>
  </si>
  <si>
    <t>[1,0]&lt;stdout&gt;:Iter #6: 272.6 img/sec per GPU</t>
  </si>
  <si>
    <t>[1,0]&lt;stdout&gt;:Iter #7: 272.6 img/sec per GPU</t>
  </si>
  <si>
    <t>[1,0]&lt;stdout&gt;:Iter #8: 272.5 img/sec per GPU</t>
  </si>
  <si>
    <t>[1,0]&lt;stdout&gt;:Iter #9: 272.4 img/sec per GPU</t>
  </si>
  <si>
    <t>[1,0]&lt;stdout&gt;:Img/sec per GPU: 273.3 +-3.2</t>
  </si>
  <si>
    <t>[1,0]&lt;stdout&gt;:Total img/sec on 1 GPU(s): 273.3 +-3.2</t>
  </si>
  <si>
    <t>horovodrun -np 1 -H 10.10.10.210:1 -p 12345 python /data1/share/examples/tensorflow2_synthetic_benchmark.py</t>
  </si>
  <si>
    <t>[1,0]&lt;stdout&gt;:Iter #1: 26.3 img/sec per GPU</t>
  </si>
  <si>
    <t>[1,0]&lt;stdout&gt;:Iter #2: 26.3 img/sec per GPU</t>
  </si>
  <si>
    <t>[1,0]&lt;stdout&gt;:Iter #3: 26.3 img/sec per GPU</t>
  </si>
  <si>
    <t>[1,0]&lt;stdout&gt;:Iter #4: 26.3 img/sec per GPU</t>
  </si>
  <si>
    <t>[1,0]&lt;stdout&gt;:Iter #5: 26.2 img/sec per GPU</t>
  </si>
  <si>
    <t>[1,0]&lt;stdout&gt;:Iter #6: 26.2 img/sec per GPU</t>
  </si>
  <si>
    <t>[1,0]&lt;stdout&gt;:Iter #7: 26.2 img/sec per GPU</t>
  </si>
  <si>
    <t>[1,0]&lt;stdout&gt;:Iter #8: 26.3 img/sec per GPU</t>
  </si>
  <si>
    <t>[1,0]&lt;stdout&gt;:Iter #9: 26.2 img/sec per GPU</t>
  </si>
  <si>
    <t>[1,0]&lt;stdout&gt;:Img/sec per GPU: 26.2 +-0.1</t>
  </si>
  <si>
    <t>[1,0]&lt;stdout&gt;:Total img/sec on 3 GPU(s): 78.7 +-0.2</t>
  </si>
  <si>
    <t>[1,0]&lt;stdout&gt;:Iter #0: 26.2 img/sec per GPU</t>
    <phoneticPr fontId="2" type="noConversion"/>
  </si>
  <si>
    <t>horovodrun -np 3 -H 10.10.10.210:1,10.10.10.191:2 -p 12345 python /data1/share/examples/tensorflow2_synthetic_benchmark.py</t>
  </si>
  <si>
    <t>average loss</t>
    <phoneticPr fontId="2" type="noConversion"/>
  </si>
  <si>
    <t>accuracy</t>
    <phoneticPr fontId="2" type="noConversion"/>
  </si>
  <si>
    <t>time/s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</si>
</sst>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21" fontId="1" fillId="0" borderId="0" xfId="0" applyNumberFormat="1" applyFont="1" applyAlignment="1">
      <alignment horizontal="justify" vertical="center"/>
    </xf>
    <xf numFmtId="22" fontId="1" fillId="0" borderId="0" xfId="0" applyNumberFormat="1" applyFont="1" applyAlignment="1">
      <alignment horizontal="justify" vertical="center"/>
    </xf>
    <xf numFmtId="0" fontId="1" fillId="0" borderId="0" xfId="0" applyNumberFormat="1" applyFont="1" applyAlignment="1">
      <alignment horizontal="justify" vertical="center"/>
    </xf>
    <xf numFmtId="0" fontId="0" fillId="0" borderId="0" xfId="0" applyNumberFormat="1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  <xf numFmtId="47" fontId="1" fillId="0" borderId="0" xfId="0" applyNumberFormat="1" applyFont="1" applyAlignment="1">
      <alignment horizontal="justify" vertical="center"/>
    </xf>
    <xf numFmtId="47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loss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Sheet1!$H$3:$H$10</c:f>
              <c:numCache>
                <c:formatCode>General</c:formatCode>
                <c:ptCount val="8"/>
                <c:pt idx="0">
                  <c:v>187.66666666666666</c:v>
                </c:pt>
                <c:pt idx="1">
                  <c:v>262.21666666666664</c:v>
                </c:pt>
                <c:pt idx="2">
                  <c:v>233.23333333333332</c:v>
                </c:pt>
                <c:pt idx="3">
                  <c:v>262.21666666666664</c:v>
                </c:pt>
                <c:pt idx="4">
                  <c:v>61.133333333333333</c:v>
                </c:pt>
                <c:pt idx="5">
                  <c:v>59.4</c:v>
                </c:pt>
                <c:pt idx="6">
                  <c:v>35.93333333333333</c:v>
                </c:pt>
                <c:pt idx="7">
                  <c:v>37.450000000000003</c:v>
                </c:pt>
              </c:numCache>
            </c:numRef>
          </c:xVal>
          <c:yVal>
            <c:numRef>
              <c:f>Sheet1!$I$3:$I$10</c:f>
              <c:numCache>
                <c:formatCode>General</c:formatCode>
                <c:ptCount val="8"/>
                <c:pt idx="0">
                  <c:v>5.7270000000000003E-3</c:v>
                </c:pt>
                <c:pt idx="1">
                  <c:v>1.8034000000000001E-2</c:v>
                </c:pt>
                <c:pt idx="2">
                  <c:v>7.2219000000000005E-2</c:v>
                </c:pt>
                <c:pt idx="3">
                  <c:v>2.6400000000000002E-4</c:v>
                </c:pt>
                <c:pt idx="4">
                  <c:v>1.9620000000000002E-3</c:v>
                </c:pt>
                <c:pt idx="5">
                  <c:v>2.9099999999999998E-3</c:v>
                </c:pt>
                <c:pt idx="6">
                  <c:v>5.1178000000000001E-2</c:v>
                </c:pt>
                <c:pt idx="7">
                  <c:v>1.4768E-2</c:v>
                </c:pt>
              </c:numCache>
            </c:numRef>
          </c:yVal>
          <c:bubbleSize>
            <c:numRef>
              <c:f>Sheet1!$J$3:$J$10</c:f>
              <c:numCache>
                <c:formatCode>General</c:formatCode>
                <c:ptCount val="8"/>
                <c:pt idx="0">
                  <c:v>2490</c:v>
                </c:pt>
                <c:pt idx="1">
                  <c:v>3330</c:v>
                </c:pt>
                <c:pt idx="2">
                  <c:v>3330</c:v>
                </c:pt>
                <c:pt idx="3">
                  <c:v>4990</c:v>
                </c:pt>
                <c:pt idx="4">
                  <c:v>4990</c:v>
                </c:pt>
                <c:pt idx="5">
                  <c:v>4990</c:v>
                </c:pt>
                <c:pt idx="6">
                  <c:v>9990</c:v>
                </c:pt>
                <c:pt idx="7">
                  <c:v>9990</c:v>
                </c:pt>
              </c:numCache>
            </c:numRef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-586407584"/>
        <c:axId val="-586409760"/>
      </c:bubbleChart>
      <c:valAx>
        <c:axId val="-58640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6409760"/>
        <c:crosses val="autoZero"/>
        <c:crossBetween val="midCat"/>
      </c:valAx>
      <c:valAx>
        <c:axId val="-58640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640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train results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time(s)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Sheet1!$A$3:$E$10</c:f>
              <c:multiLvlStrCache>
                <c:ptCount val="8"/>
                <c:lvl>
                  <c:pt idx="0">
                    <c:v>3:07:40</c:v>
                  </c:pt>
                  <c:pt idx="1">
                    <c:v>4:22:13</c:v>
                  </c:pt>
                  <c:pt idx="2">
                    <c:v>3:53:14</c:v>
                  </c:pt>
                  <c:pt idx="3">
                    <c:v>4:22:13</c:v>
                  </c:pt>
                  <c:pt idx="4">
                    <c:v>1:01:08</c:v>
                  </c:pt>
                  <c:pt idx="5">
                    <c:v>0:59:24</c:v>
                  </c:pt>
                  <c:pt idx="6">
                    <c:v>0:35:56</c:v>
                  </c:pt>
                  <c:pt idx="7">
                    <c:v>0:37:27</c:v>
                  </c:pt>
                </c:lvl>
                <c:lvl>
                  <c:pt idx="0">
                    <c:v>210:2,191:2</c:v>
                  </c:pt>
                  <c:pt idx="1">
                    <c:v>210:2,191:1</c:v>
                  </c:pt>
                  <c:pt idx="2">
                    <c:v>210:1,191:2</c:v>
                  </c:pt>
                  <c:pt idx="3">
                    <c:v>210:1,191:1</c:v>
                  </c:pt>
                  <c:pt idx="4">
                    <c:v>191-2</c:v>
                  </c:pt>
                  <c:pt idx="5">
                    <c:v>210-2</c:v>
                  </c:pt>
                  <c:pt idx="6">
                    <c:v>210-1</c:v>
                  </c:pt>
                  <c:pt idx="7">
                    <c:v>191-1</c:v>
                  </c:pt>
                </c:lvl>
              </c:multiLvlStrCache>
            </c:multiLvlStrRef>
          </c:cat>
          <c:val>
            <c:numRef>
              <c:f>Sheet1!$H$3:$H$10</c:f>
              <c:numCache>
                <c:formatCode>General</c:formatCode>
                <c:ptCount val="8"/>
                <c:pt idx="0">
                  <c:v>187.66666666666666</c:v>
                </c:pt>
                <c:pt idx="1">
                  <c:v>262.21666666666664</c:v>
                </c:pt>
                <c:pt idx="2">
                  <c:v>233.23333333333332</c:v>
                </c:pt>
                <c:pt idx="3">
                  <c:v>262.21666666666664</c:v>
                </c:pt>
                <c:pt idx="4">
                  <c:v>61.133333333333333</c:v>
                </c:pt>
                <c:pt idx="5">
                  <c:v>59.4</c:v>
                </c:pt>
                <c:pt idx="6">
                  <c:v>35.93333333333333</c:v>
                </c:pt>
                <c:pt idx="7">
                  <c:v>37.450000000000003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86409216"/>
        <c:axId val="-586408128"/>
      </c:barChart>
      <c:lineChart>
        <c:grouping val="standard"/>
        <c:varyColors val="0"/>
        <c:ser>
          <c:idx val="1"/>
          <c:order val="1"/>
          <c:tx>
            <c:strRef>
              <c:f>Sheet1!$I$2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Sheet1!$A$3:$E$10</c:f>
              <c:multiLvlStrCache>
                <c:ptCount val="8"/>
                <c:lvl>
                  <c:pt idx="0">
                    <c:v>3:07:40</c:v>
                  </c:pt>
                  <c:pt idx="1">
                    <c:v>4:22:13</c:v>
                  </c:pt>
                  <c:pt idx="2">
                    <c:v>3:53:14</c:v>
                  </c:pt>
                  <c:pt idx="3">
                    <c:v>4:22:13</c:v>
                  </c:pt>
                  <c:pt idx="4">
                    <c:v>1:01:08</c:v>
                  </c:pt>
                  <c:pt idx="5">
                    <c:v>0:59:24</c:v>
                  </c:pt>
                  <c:pt idx="6">
                    <c:v>0:35:56</c:v>
                  </c:pt>
                  <c:pt idx="7">
                    <c:v>0:37:27</c:v>
                  </c:pt>
                </c:lvl>
                <c:lvl>
                  <c:pt idx="0">
                    <c:v>210:2,191:2</c:v>
                  </c:pt>
                  <c:pt idx="1">
                    <c:v>210:2,191:1</c:v>
                  </c:pt>
                  <c:pt idx="2">
                    <c:v>210:1,191:2</c:v>
                  </c:pt>
                  <c:pt idx="3">
                    <c:v>210:1,191:1</c:v>
                  </c:pt>
                  <c:pt idx="4">
                    <c:v>191-2</c:v>
                  </c:pt>
                  <c:pt idx="5">
                    <c:v>210-2</c:v>
                  </c:pt>
                  <c:pt idx="6">
                    <c:v>210-1</c:v>
                  </c:pt>
                  <c:pt idx="7">
                    <c:v>191-1</c:v>
                  </c:pt>
                </c:lvl>
              </c:multiLvlStrCache>
            </c:multiLvlStrRef>
          </c:cat>
          <c:val>
            <c:numRef>
              <c:f>Sheet1!$I$3:$I$10</c:f>
              <c:numCache>
                <c:formatCode>General</c:formatCode>
                <c:ptCount val="8"/>
                <c:pt idx="0">
                  <c:v>5.7270000000000003E-3</c:v>
                </c:pt>
                <c:pt idx="1">
                  <c:v>1.8034000000000001E-2</c:v>
                </c:pt>
                <c:pt idx="2">
                  <c:v>7.2219000000000005E-2</c:v>
                </c:pt>
                <c:pt idx="3">
                  <c:v>2.6400000000000002E-4</c:v>
                </c:pt>
                <c:pt idx="4">
                  <c:v>1.9620000000000002E-3</c:v>
                </c:pt>
                <c:pt idx="5">
                  <c:v>2.9099999999999998E-3</c:v>
                </c:pt>
                <c:pt idx="6">
                  <c:v>5.1178000000000001E-2</c:v>
                </c:pt>
                <c:pt idx="7">
                  <c:v>1.4768E-2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586405952"/>
        <c:axId val="-586406496"/>
      </c:lineChart>
      <c:catAx>
        <c:axId val="-58640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machines/GPUs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6408128"/>
        <c:crosses val="autoZero"/>
        <c:auto val="1"/>
        <c:lblAlgn val="ctr"/>
        <c:lblOffset val="100"/>
        <c:noMultiLvlLbl val="0"/>
      </c:catAx>
      <c:valAx>
        <c:axId val="-58640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6409216"/>
        <c:crosses val="autoZero"/>
        <c:crossBetween val="between"/>
      </c:valAx>
      <c:valAx>
        <c:axId val="-586406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86405952"/>
        <c:crosses val="max"/>
        <c:crossBetween val="between"/>
      </c:valAx>
      <c:catAx>
        <c:axId val="-586405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586406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train results(pytorch_mnist.py)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Sheet1!$C$35</c:f>
              <c:strCache>
                <c:ptCount val="1"/>
                <c:pt idx="0">
                  <c:v>time/s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accent1">
                        <a:lumMod val="40000"/>
                        <a:lumOff val="6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Sheet1!$A$36:$B$40</c:f>
              <c:multiLvlStrCache>
                <c:ptCount val="5"/>
                <c:lvl>
                  <c:pt idx="0">
                    <c:v>00:39.5</c:v>
                  </c:pt>
                  <c:pt idx="1">
                    <c:v>00:54.2</c:v>
                  </c:pt>
                  <c:pt idx="2">
                    <c:v>01:00.9</c:v>
                  </c:pt>
                  <c:pt idx="3">
                    <c:v>01:05.4</c:v>
                  </c:pt>
                  <c:pt idx="4">
                    <c:v>01:41.2</c:v>
                  </c:pt>
                </c:lvl>
                <c:lvl>
                  <c:pt idx="0">
                    <c:v>210：2，191：2</c:v>
                  </c:pt>
                  <c:pt idx="1">
                    <c:v>210：2，191：1</c:v>
                  </c:pt>
                  <c:pt idx="2">
                    <c:v>210：1，191：1</c:v>
                  </c:pt>
                  <c:pt idx="3">
                    <c:v>210-2</c:v>
                  </c:pt>
                  <c:pt idx="4">
                    <c:v>210-1</c:v>
                  </c:pt>
                </c:lvl>
              </c:multiLvlStrCache>
            </c:multiLvlStrRef>
          </c:cat>
          <c:val>
            <c:numRef>
              <c:f>Sheet1!$C$36:$C$40</c:f>
              <c:numCache>
                <c:formatCode>General</c:formatCode>
                <c:ptCount val="5"/>
                <c:pt idx="0">
                  <c:v>39.5</c:v>
                </c:pt>
                <c:pt idx="1">
                  <c:v>54.2</c:v>
                </c:pt>
                <c:pt idx="2">
                  <c:v>60.9</c:v>
                </c:pt>
                <c:pt idx="3">
                  <c:v>65.400000000000006</c:v>
                </c:pt>
                <c:pt idx="4">
                  <c:v>101.2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368817712"/>
        <c:axId val="-368829136"/>
      </c:barChart>
      <c:lineChart>
        <c:grouping val="standard"/>
        <c:varyColors val="0"/>
        <c:ser>
          <c:idx val="1"/>
          <c:order val="1"/>
          <c:tx>
            <c:strRef>
              <c:f>Sheet1!$D$35</c:f>
              <c:strCache>
                <c:ptCount val="1"/>
                <c:pt idx="0">
                  <c:v>average loss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6.458333333333334E-2"/>
                  <c:y val="2.7442830587519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25E-2"/>
                  <c:y val="-2.74428305875197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7.4999999999999997E-2"/>
                  <c:y val="-3.43035382343995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6.25E-2"/>
                  <c:y val="-4.80249535281594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6.8750000000000006E-2"/>
                  <c:y val="-4.5738050979199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accent2">
                        <a:lumMod val="60000"/>
                        <a:lumOff val="4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Sheet1!$A$36:$B$40</c:f>
              <c:multiLvlStrCache>
                <c:ptCount val="5"/>
                <c:lvl>
                  <c:pt idx="0">
                    <c:v>00:39.5</c:v>
                  </c:pt>
                  <c:pt idx="1">
                    <c:v>00:54.2</c:v>
                  </c:pt>
                  <c:pt idx="2">
                    <c:v>01:00.9</c:v>
                  </c:pt>
                  <c:pt idx="3">
                    <c:v>01:05.4</c:v>
                  </c:pt>
                  <c:pt idx="4">
                    <c:v>01:41.2</c:v>
                  </c:pt>
                </c:lvl>
                <c:lvl>
                  <c:pt idx="0">
                    <c:v>210：2，191：2</c:v>
                  </c:pt>
                  <c:pt idx="1">
                    <c:v>210：2，191：1</c:v>
                  </c:pt>
                  <c:pt idx="2">
                    <c:v>210：1，191：1</c:v>
                  </c:pt>
                  <c:pt idx="3">
                    <c:v>210-2</c:v>
                  </c:pt>
                  <c:pt idx="4">
                    <c:v>210-1</c:v>
                  </c:pt>
                </c:lvl>
              </c:multiLvlStrCache>
            </c:multiLvlStrRef>
          </c:cat>
          <c:val>
            <c:numRef>
              <c:f>Sheet1!$D$36:$D$40</c:f>
              <c:numCache>
                <c:formatCode>General</c:formatCode>
                <c:ptCount val="5"/>
                <c:pt idx="0">
                  <c:v>5.3999999999999999E-2</c:v>
                </c:pt>
                <c:pt idx="1">
                  <c:v>5.5899999999999998E-2</c:v>
                </c:pt>
                <c:pt idx="2">
                  <c:v>5.57E-2</c:v>
                </c:pt>
                <c:pt idx="3">
                  <c:v>5.57E-2</c:v>
                </c:pt>
                <c:pt idx="4">
                  <c:v>5.7500000000000002E-2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-368819344"/>
        <c:axId val="-368817168"/>
      </c:lineChart>
      <c:catAx>
        <c:axId val="-3688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68829136"/>
        <c:auto val="1"/>
        <c:lblAlgn val="ctr"/>
        <c:lblOffset val="100"/>
        <c:noMultiLvlLbl val="0"/>
      </c:catAx>
      <c:valAx>
        <c:axId val="-36882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time/s</a:t>
                </a:r>
                <a:endParaRPr lang="zh-CN" altLang="en-US" sz="15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68817712"/>
        <c:crossBetween val="between"/>
      </c:valAx>
      <c:valAx>
        <c:axId val="-36881716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average loss</a:t>
                </a:r>
                <a:endParaRPr lang="zh-CN" altLang="en-US" sz="15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368819344"/>
        <c:crosses val="max"/>
        <c:crossBetween val="between"/>
      </c:valAx>
      <c:catAx>
        <c:axId val="-3688193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-368817168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1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Sheet1!$C$36:$C$40</c:f>
              <c:numCache>
                <c:formatCode>General</c:formatCode>
                <c:ptCount val="5"/>
                <c:pt idx="0">
                  <c:v>39.5</c:v>
                </c:pt>
                <c:pt idx="1">
                  <c:v>54.2</c:v>
                </c:pt>
                <c:pt idx="2">
                  <c:v>60.9</c:v>
                </c:pt>
                <c:pt idx="3">
                  <c:v>65.400000000000006</c:v>
                </c:pt>
                <c:pt idx="4">
                  <c:v>101.2</c:v>
                </c:pt>
              </c:numCache>
            </c:numRef>
          </c:xVal>
          <c:yVal>
            <c:numRef>
              <c:f>Sheet1!$D$36:$D$40</c:f>
              <c:numCache>
                <c:formatCode>General</c:formatCode>
                <c:ptCount val="5"/>
                <c:pt idx="0">
                  <c:v>5.3999999999999999E-2</c:v>
                </c:pt>
                <c:pt idx="1">
                  <c:v>5.5899999999999998E-2</c:v>
                </c:pt>
                <c:pt idx="2">
                  <c:v>5.57E-2</c:v>
                </c:pt>
                <c:pt idx="3">
                  <c:v>5.57E-2</c:v>
                </c:pt>
                <c:pt idx="4">
                  <c:v>5.7500000000000002E-2</c:v>
                </c:pt>
              </c:numCache>
            </c:numRef>
          </c:yVal>
          <c:bubbleSize>
            <c:numRef>
              <c:f>Sheet1!$E$36:$E$40</c:f>
              <c:numCache>
                <c:formatCode>General</c:formatCode>
                <c:ptCount val="5"/>
                <c:pt idx="0">
                  <c:v>0.98280000000000001</c:v>
                </c:pt>
                <c:pt idx="1">
                  <c:v>0.98199999999999998</c:v>
                </c:pt>
                <c:pt idx="2">
                  <c:v>0.98199999999999998</c:v>
                </c:pt>
                <c:pt idx="3">
                  <c:v>0.98199999999999998</c:v>
                </c:pt>
                <c:pt idx="4">
                  <c:v>0.98170000000000002</c:v>
                </c:pt>
              </c:numCache>
            </c:numRef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-576848224"/>
        <c:axId val="-576855840"/>
      </c:bubbleChart>
      <c:valAx>
        <c:axId val="-57684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time/s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76855840"/>
        <c:crosses val="autoZero"/>
        <c:crossBetween val="midCat"/>
      </c:valAx>
      <c:valAx>
        <c:axId val="-5768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average loss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7684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</a:rPr>
              <a:t>(pytorch_mnist.py)</a:t>
            </a:r>
            <a:r>
              <a:rPr lang="zh-CN">
                <a:latin typeface="微软雅黑" panose="020B0503020204020204" pitchFamily="34" charset="-122"/>
                <a:ea typeface="微软雅黑" panose="020B0503020204020204" pitchFamily="34" charset="-122"/>
              </a:rPr>
              <a:t>气泡大小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：</a:t>
            </a: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</a:rPr>
              <a:t>GPU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数</a:t>
            </a:r>
            <a:endParaRPr lang="en-US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1"/>
          <c:order val="1"/>
          <c:tx>
            <c:strRef>
              <c:f>Sheet1!$E$35</c:f>
              <c:strCache>
                <c:ptCount val="1"/>
                <c:pt idx="0">
                  <c:v>accuracy</c:v>
                </c:pt>
              </c:strCache>
            </c:strRef>
          </c:tx>
          <c:spPr>
            <a:noFill/>
            <a:ln>
              <a:solidFill>
                <a:schemeClr val="accent2"/>
              </a:solidFill>
            </a:ln>
            <a:effectLst>
              <a:glow rad="63500">
                <a:schemeClr val="accent2">
                  <a:alpha val="18000"/>
                </a:schemeClr>
              </a:glow>
            </a:effectLst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fld id="{A9EA2A4A-7DD0-4F1D-B379-3E0F22C37E88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;</a:t>
                    </a:r>
                  </a:p>
                  <a:p>
                    <a:r>
                      <a:rPr lang="en-US" altLang="zh-CN"/>
                      <a:t>2+2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0.20276676590580123"/>
                  <c:y val="4.4231783601397096E-3"/>
                </c:manualLayout>
              </c:layout>
              <c:tx>
                <c:rich>
                  <a:bodyPr/>
                  <a:lstStyle/>
                  <a:p>
                    <a:fld id="{86011000-B25A-4D90-8912-0D0CDC0DD91D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;</a:t>
                    </a:r>
                  </a:p>
                  <a:p>
                    <a:r>
                      <a:rPr lang="en-US" altLang="zh-CN"/>
                      <a:t>2+1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10103402560206118"/>
                  <c:y val="-9.5098334743003762E-2"/>
                </c:manualLayout>
              </c:layout>
              <c:tx>
                <c:rich>
                  <a:bodyPr/>
                  <a:lstStyle/>
                  <a:p>
                    <a:fld id="{B2F02CD8-344F-4AD7-BCFF-AE095B5A49EC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;</a:t>
                    </a:r>
                  </a:p>
                  <a:p>
                    <a:r>
                      <a:rPr lang="en-US" altLang="zh-CN"/>
                      <a:t>1+1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4.3504310384223331E-3"/>
                  <c:y val="-4.4231783601397096E-3"/>
                </c:manualLayout>
              </c:layout>
              <c:tx>
                <c:rich>
                  <a:bodyPr/>
                  <a:lstStyle/>
                  <a:p>
                    <a:fld id="{301EBCE4-E788-445E-A4D8-13B1D78C6148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;</a:t>
                    </a:r>
                  </a:p>
                  <a:p>
                    <a:r>
                      <a:rPr lang="en-US" altLang="zh-CN"/>
                      <a:t>2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EA3B1FD5-66D1-4B2B-9BF0-E0F44A864480}" type="YVALUE">
                      <a:rPr lang="en-US" altLang="zh-CN"/>
                      <a:pPr/>
                      <a:t>[Y 值]</a:t>
                    </a:fld>
                    <a:r>
                      <a:rPr lang="en-US" altLang="zh-CN"/>
                      <a:t>;</a:t>
                    </a:r>
                  </a:p>
                  <a:p>
                    <a:r>
                      <a:rPr lang="en-US" altLang="zh-CN"/>
                      <a:t>1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Sheet1!$C$36:$C$40</c:f>
              <c:numCache>
                <c:formatCode>General</c:formatCode>
                <c:ptCount val="5"/>
                <c:pt idx="0">
                  <c:v>39.5</c:v>
                </c:pt>
                <c:pt idx="1">
                  <c:v>54.2</c:v>
                </c:pt>
                <c:pt idx="2">
                  <c:v>60.9</c:v>
                </c:pt>
                <c:pt idx="3">
                  <c:v>65.400000000000006</c:v>
                </c:pt>
                <c:pt idx="4">
                  <c:v>101.2</c:v>
                </c:pt>
              </c:numCache>
            </c:numRef>
          </c:xVal>
          <c:yVal>
            <c:numRef>
              <c:f>Sheet1!$E$36:$E$41</c:f>
              <c:numCache>
                <c:formatCode>General</c:formatCode>
                <c:ptCount val="6"/>
                <c:pt idx="0">
                  <c:v>0.98280000000000001</c:v>
                </c:pt>
                <c:pt idx="1">
                  <c:v>0.98199999999999998</c:v>
                </c:pt>
                <c:pt idx="2">
                  <c:v>0.98199999999999998</c:v>
                </c:pt>
                <c:pt idx="3">
                  <c:v>0.98199999999999998</c:v>
                </c:pt>
                <c:pt idx="4">
                  <c:v>0.98170000000000002</c:v>
                </c:pt>
              </c:numCache>
            </c:numRef>
          </c:yVal>
          <c:bubbleSize>
            <c:numRef>
              <c:f>Sheet1!$G$36:$G$40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bubbleSize>
          <c:bubble3D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-576848768"/>
        <c:axId val="-576853120"/>
        <c:extLst>
          <c:ext xmlns:c15="http://schemas.microsoft.com/office/drawing/2012/chart" uri="{02D57815-91ED-43cb-92C2-25804820EDAC}">
            <c15:filteredBubbl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Sheet1!$D$35</c15:sqref>
                        </c15:formulaRef>
                      </c:ext>
                    </c:extLst>
                    <c:strCache>
                      <c:ptCount val="1"/>
                      <c:pt idx="0">
                        <c:v>average loss</c:v>
                      </c:pt>
                    </c:strCache>
                  </c:strRef>
                </c:tx>
                <c:spPr>
                  <a:noFill/>
                  <a:ln>
                    <a:solidFill>
                      <a:schemeClr val="accent1"/>
                    </a:solidFill>
                  </a:ln>
                  <a:effectLst>
                    <a:glow rad="63500">
                      <a:schemeClr val="accent1">
                        <a:alpha val="18000"/>
                      </a:schemeClr>
                    </a:glo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overflow" horzOverflow="overflow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20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layout/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Sheet1!$C$36:$C$40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39.5</c:v>
                      </c:pt>
                      <c:pt idx="1">
                        <c:v>54.2</c:v>
                      </c:pt>
                      <c:pt idx="2">
                        <c:v>60.9</c:v>
                      </c:pt>
                      <c:pt idx="3">
                        <c:v>65.400000000000006</c:v>
                      </c:pt>
                      <c:pt idx="4">
                        <c:v>101.2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Sheet1!$D$36:$D$40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5.3999999999999999E-2</c:v>
                      </c:pt>
                      <c:pt idx="1">
                        <c:v>5.5899999999999998E-2</c:v>
                      </c:pt>
                      <c:pt idx="2">
                        <c:v>5.57E-2</c:v>
                      </c:pt>
                      <c:pt idx="3">
                        <c:v>5.57E-2</c:v>
                      </c:pt>
                      <c:pt idx="4">
                        <c:v>5.7500000000000002E-2</c:v>
                      </c:pt>
                    </c:numCache>
                  </c:numRef>
                </c:yVal>
                <c:bubbleSize>
                  <c:numRef>
                    <c:extLst>
                      <c:ext uri="{02D57815-91ED-43cb-92C2-25804820EDAC}">
                        <c15:formulaRef>
                          <c15:sqref>Sheet1!$E$36:$E$40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0.98280000000000001</c:v>
                      </c:pt>
                      <c:pt idx="1">
                        <c:v>0.98199999999999998</c:v>
                      </c:pt>
                      <c:pt idx="2">
                        <c:v>0.98199999999999998</c:v>
                      </c:pt>
                      <c:pt idx="3">
                        <c:v>0.98199999999999998</c:v>
                      </c:pt>
                      <c:pt idx="4">
                        <c:v>0.98170000000000002</c:v>
                      </c:pt>
                    </c:numCache>
                  </c:numRef>
                </c:bubbleSize>
                <c:bubble3D val="0"/>
              </c15:ser>
            </c15:filteredBubbleSeries>
          </c:ext>
        </c:extLst>
      </c:bubbleChart>
      <c:valAx>
        <c:axId val="-5768487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time/s</a:t>
                </a:r>
                <a:endParaRPr lang="zh-CN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76853120"/>
        <c:crosses val="autoZero"/>
        <c:crossBetween val="midCat"/>
      </c:valAx>
      <c:valAx>
        <c:axId val="-5768531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65000"/>
                      <a:lumOff val="35000"/>
                      <a:alpha val="24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2000"/>
                  <a:t>accuracy</a:t>
                </a:r>
                <a:endParaRPr lang="zh-CN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57684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>
  <cs:dataPoint3D>
    <cs:lnRef idx="0">
      <cs:styleClr val="auto"/>
    </cs:lnRef>
    <cs:fillRef idx="0"/>
    <cs:effectRef idx="0">
      <cs:styleClr val="auto"/>
    </cs:effectRef>
    <cs:fontRef idx="minor">
      <a:schemeClr val="tx1"/>
    </cs:fontRef>
    <cs:spPr>
      <a:ln>
        <a:solidFill>
          <a:schemeClr val="phClr"/>
        </a:solidFill>
      </a:ln>
      <a:effectLst>
        <a:glow rad="63500">
          <a:schemeClr val="phClr">
            <a:alpha val="18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4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dk1">
          <a:lumMod val="85000"/>
          <a:lumOff val="15000"/>
        </a:schemeClr>
      </a:solidFill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100000">
              <a:schemeClr val="dk1">
                <a:lumMod val="65000"/>
                <a:lumOff val="35000"/>
                <a:alpha val="24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  <a:alpha val="46000"/>
              </a:schemeClr>
            </a:gs>
            <a:gs pos="100000">
              <a:schemeClr val="dk1">
                <a:lumMod val="75000"/>
                <a:lumOff val="25000"/>
                <a:alpha val="42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tx1"/>
    </cs:fontRef>
    <cs:spPr>
      <a:solidFill>
        <a:schemeClr val="tx1">
          <a:lumMod val="85000"/>
          <a:lumOff val="15000"/>
        </a:schemeClr>
      </a:solid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426720</xdr:colOff>
      <xdr:row>12</xdr:row>
      <xdr:rowOff>45720</xdr:rowOff>
    </xdr:from>
    <xdr:to>
      <xdr:col>18</xdr:col>
      <xdr:colOff>144780</xdr:colOff>
      <xdr:row>30</xdr:row>
      <xdr:rowOff>106680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12</xdr:row>
      <xdr:rowOff>15240</xdr:rowOff>
    </xdr:from>
    <xdr:to>
      <xdr:col>10</xdr:col>
      <xdr:colOff>220980</xdr:colOff>
      <xdr:row>27</xdr:row>
      <xdr:rowOff>15240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11546</xdr:rowOff>
    </xdr:from>
    <xdr:to>
      <xdr:col>4</xdr:col>
      <xdr:colOff>219363</xdr:colOff>
      <xdr:row>80</xdr:row>
      <xdr:rowOff>138545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2385983</xdr:colOff>
      <xdr:row>82</xdr:row>
      <xdr:rowOff>107603</xdr:rowOff>
    </xdr:from>
    <xdr:to>
      <xdr:col>10</xdr:col>
      <xdr:colOff>476365</xdr:colOff>
      <xdr:row>106</xdr:row>
      <xdr:rowOff>60036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683518</xdr:colOff>
      <xdr:row>49</xdr:row>
      <xdr:rowOff>138546</xdr:rowOff>
    </xdr:from>
    <xdr:to>
      <xdr:col>17</xdr:col>
      <xdr:colOff>4877</xdr:colOff>
      <xdr:row>81</xdr:row>
      <xdr:rowOff>136426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topLeftCell="A25" zoomScale="66" workbookViewId="0">
      <selection activeCell="I45" sqref="I45"/>
    </sheetView>
  </sheetViews>
  <sheetFormatPr defaultRowHeight="14.4" x14ac:dyDescent="0.25"/>
  <cols>
    <col min="1" max="1" width="53.88671875" customWidth="1"/>
    <col min="2" max="2" width="9.33203125" customWidth="1"/>
    <col min="3" max="3" width="9.33203125" style="5" customWidth="1"/>
    <col min="4" max="4" width="20.21875" customWidth="1"/>
    <col min="5" max="5" width="15.44140625" customWidth="1"/>
    <col min="6" max="7" width="11" customWidth="1"/>
    <col min="8" max="8" width="9.44140625" style="5" customWidth="1"/>
    <col min="11" max="11" width="12.33203125" bestFit="1" customWidth="1"/>
    <col min="13" max="13" width="9.5546875" bestFit="1" customWidth="1"/>
  </cols>
  <sheetData>
    <row r="1" spans="1:13" x14ac:dyDescent="0.25">
      <c r="A1" s="1" t="s">
        <v>0</v>
      </c>
      <c r="B1" s="1"/>
      <c r="C1" s="4"/>
      <c r="D1" s="1"/>
    </row>
    <row r="2" spans="1:13" x14ac:dyDescent="0.25">
      <c r="A2" t="s">
        <v>11</v>
      </c>
      <c r="E2" t="s">
        <v>10</v>
      </c>
      <c r="H2" s="5" t="s">
        <v>12</v>
      </c>
      <c r="I2" t="s">
        <v>7</v>
      </c>
      <c r="J2" t="s">
        <v>13</v>
      </c>
      <c r="L2" t="s">
        <v>15</v>
      </c>
      <c r="M2" t="s">
        <v>14</v>
      </c>
    </row>
    <row r="3" spans="1:13" x14ac:dyDescent="0.25">
      <c r="A3" s="1" t="s">
        <v>1</v>
      </c>
      <c r="B3" s="1"/>
      <c r="C3" s="4"/>
      <c r="D3" s="1"/>
      <c r="E3" s="2">
        <v>0.13032407407407406</v>
      </c>
      <c r="F3" s="2"/>
      <c r="G3" s="2"/>
      <c r="H3" s="4">
        <f>3*60+7+40/60</f>
        <v>187.66666666666666</v>
      </c>
      <c r="I3">
        <v>5.7270000000000003E-3</v>
      </c>
      <c r="J3" s="1">
        <v>2490</v>
      </c>
      <c r="K3" s="6">
        <v>1.2416435185185184</v>
      </c>
      <c r="L3">
        <f>29*60+47+0.58</f>
        <v>1787.58</v>
      </c>
      <c r="M3">
        <v>3.9999999999999998E-6</v>
      </c>
    </row>
    <row r="4" spans="1:13" x14ac:dyDescent="0.25">
      <c r="A4" s="1" t="s">
        <v>2</v>
      </c>
      <c r="B4" s="1"/>
      <c r="C4" s="4"/>
      <c r="D4" s="1"/>
      <c r="E4" s="2">
        <v>0.18209490740740741</v>
      </c>
      <c r="F4" s="2"/>
      <c r="G4" s="2"/>
      <c r="H4" s="4">
        <f>4*60+22+13/60</f>
        <v>262.21666666666664</v>
      </c>
      <c r="I4">
        <v>1.8034000000000001E-2</v>
      </c>
      <c r="J4" s="1">
        <v>3330</v>
      </c>
    </row>
    <row r="5" spans="1:13" x14ac:dyDescent="0.25">
      <c r="A5" s="1" t="s">
        <v>3</v>
      </c>
      <c r="B5" s="1"/>
      <c r="C5" s="4"/>
      <c r="D5" s="1"/>
      <c r="E5" s="2">
        <v>0.16196759259259261</v>
      </c>
      <c r="F5" s="2"/>
      <c r="G5" s="2"/>
      <c r="H5" s="4">
        <f>3*60+53+14/60</f>
        <v>233.23333333333332</v>
      </c>
      <c r="I5">
        <v>7.2219000000000005E-2</v>
      </c>
      <c r="J5" s="1">
        <v>3330</v>
      </c>
    </row>
    <row r="6" spans="1:13" x14ac:dyDescent="0.25">
      <c r="A6" s="1" t="s">
        <v>4</v>
      </c>
      <c r="B6" s="1"/>
      <c r="C6" s="4"/>
      <c r="D6" s="1"/>
      <c r="E6" s="2">
        <v>0.18209490740740741</v>
      </c>
      <c r="F6" s="2"/>
      <c r="G6" s="2"/>
      <c r="H6" s="4">
        <f>4*60+22+13/60</f>
        <v>262.21666666666664</v>
      </c>
      <c r="I6">
        <v>2.6400000000000002E-4</v>
      </c>
      <c r="J6" s="1">
        <v>4990</v>
      </c>
    </row>
    <row r="7" spans="1:13" x14ac:dyDescent="0.25">
      <c r="A7" s="3" t="s">
        <v>5</v>
      </c>
      <c r="B7" s="3"/>
      <c r="C7" s="4"/>
      <c r="D7" s="3"/>
      <c r="E7" s="2">
        <v>4.2453703703703709E-2</v>
      </c>
      <c r="F7" s="2"/>
      <c r="G7" s="2"/>
      <c r="H7" s="4">
        <f>1*60+1+8/60</f>
        <v>61.133333333333333</v>
      </c>
      <c r="I7">
        <v>1.9620000000000002E-3</v>
      </c>
      <c r="J7" s="1">
        <v>4990</v>
      </c>
    </row>
    <row r="8" spans="1:13" x14ac:dyDescent="0.25">
      <c r="A8" s="3" t="s">
        <v>6</v>
      </c>
      <c r="B8" s="3"/>
      <c r="C8" s="4"/>
      <c r="D8" s="3"/>
      <c r="E8" s="2">
        <v>4.1250000000000002E-2</v>
      </c>
      <c r="F8" s="2"/>
      <c r="G8" s="2"/>
      <c r="H8" s="4">
        <f>59+24/60</f>
        <v>59.4</v>
      </c>
      <c r="I8">
        <v>2.9099999999999998E-3</v>
      </c>
      <c r="J8" s="1">
        <v>4990</v>
      </c>
      <c r="K8" s="7">
        <v>0.35719907407407409</v>
      </c>
      <c r="L8">
        <f>8*60+34+0.22</f>
        <v>514.22</v>
      </c>
      <c r="M8">
        <v>5.6099999999999998E-4</v>
      </c>
    </row>
    <row r="9" spans="1:13" x14ac:dyDescent="0.25">
      <c r="A9" s="1" t="s">
        <v>8</v>
      </c>
      <c r="B9" s="1"/>
      <c r="C9" s="4"/>
      <c r="D9" s="1"/>
      <c r="E9" s="2">
        <v>2.49537037037037E-2</v>
      </c>
      <c r="F9" s="2"/>
      <c r="G9" s="2"/>
      <c r="H9" s="4">
        <f>35+56/60</f>
        <v>35.93333333333333</v>
      </c>
      <c r="I9">
        <v>5.1178000000000001E-2</v>
      </c>
      <c r="J9" s="1">
        <v>9990</v>
      </c>
    </row>
    <row r="10" spans="1:13" x14ac:dyDescent="0.25">
      <c r="A10" s="1" t="s">
        <v>9</v>
      </c>
      <c r="B10" s="1"/>
      <c r="C10" s="4"/>
      <c r="D10" s="1"/>
      <c r="E10" s="2">
        <v>2.6006944444444447E-2</v>
      </c>
      <c r="F10" s="2"/>
      <c r="G10" s="2"/>
      <c r="H10" s="4">
        <f>37+27/60</f>
        <v>37.450000000000003</v>
      </c>
      <c r="I10">
        <v>1.4768E-2</v>
      </c>
      <c r="J10" s="1">
        <v>9990</v>
      </c>
      <c r="K10" s="8">
        <v>3.5027777777777778E-3</v>
      </c>
      <c r="L10">
        <f>5*60+2+0.64</f>
        <v>302.64</v>
      </c>
      <c r="M10">
        <v>1.0000000000000001E-5</v>
      </c>
    </row>
    <row r="23" spans="1:4" x14ac:dyDescent="0.25">
      <c r="A23" s="1"/>
      <c r="B23" s="1"/>
      <c r="C23" s="4"/>
      <c r="D23" s="1"/>
    </row>
    <row r="33" spans="1:14" ht="2.4" customHeight="1" x14ac:dyDescent="0.25">
      <c r="F33" s="5"/>
      <c r="G33" s="5"/>
    </row>
    <row r="34" spans="1:14" ht="21" customHeight="1" x14ac:dyDescent="0.25">
      <c r="F34" s="5"/>
      <c r="G34" s="5"/>
    </row>
    <row r="35" spans="1:14" ht="39.6" customHeight="1" x14ac:dyDescent="0.25">
      <c r="A35" t="s">
        <v>31</v>
      </c>
      <c r="B35" t="s">
        <v>32</v>
      </c>
      <c r="C35" s="5" t="s">
        <v>104</v>
      </c>
      <c r="D35" s="5" t="s">
        <v>102</v>
      </c>
      <c r="E35" s="5" t="s">
        <v>103</v>
      </c>
      <c r="F35" s="10" t="s">
        <v>33</v>
      </c>
      <c r="G35" t="s">
        <v>34</v>
      </c>
    </row>
    <row r="36" spans="1:14" x14ac:dyDescent="0.25">
      <c r="A36" t="s">
        <v>24</v>
      </c>
      <c r="B36" s="9">
        <v>4.5775462962962957E-4</v>
      </c>
      <c r="C36" s="5">
        <v>39.5</v>
      </c>
      <c r="D36" s="5">
        <v>5.3999999999999999E-2</v>
      </c>
      <c r="E36" s="5">
        <v>0.98280000000000001</v>
      </c>
      <c r="F36">
        <v>2</v>
      </c>
      <c r="G36">
        <v>4</v>
      </c>
      <c r="H36" s="5" t="s">
        <v>16</v>
      </c>
      <c r="N36" t="s">
        <v>20</v>
      </c>
    </row>
    <row r="37" spans="1:14" x14ac:dyDescent="0.25">
      <c r="A37" t="s">
        <v>25</v>
      </c>
      <c r="B37" s="9">
        <v>6.2766203703703693E-4</v>
      </c>
      <c r="C37" s="5">
        <v>54.2</v>
      </c>
      <c r="D37" s="5">
        <v>5.5899999999999998E-2</v>
      </c>
      <c r="E37" s="5">
        <v>0.98199999999999998</v>
      </c>
      <c r="F37">
        <v>2</v>
      </c>
      <c r="G37">
        <v>3</v>
      </c>
      <c r="H37" s="5" t="s">
        <v>26</v>
      </c>
      <c r="N37" t="s">
        <v>27</v>
      </c>
    </row>
    <row r="38" spans="1:14" x14ac:dyDescent="0.25">
      <c r="A38" t="s">
        <v>28</v>
      </c>
      <c r="B38" s="9">
        <v>7.0532407407407403E-4</v>
      </c>
      <c r="C38" s="5">
        <v>60.9</v>
      </c>
      <c r="D38" s="5">
        <v>5.57E-2</v>
      </c>
      <c r="E38" s="5">
        <v>0.98199999999999998</v>
      </c>
      <c r="F38">
        <v>2</v>
      </c>
      <c r="G38">
        <v>2</v>
      </c>
      <c r="H38" s="5" t="s">
        <v>29</v>
      </c>
      <c r="N38" t="s">
        <v>30</v>
      </c>
    </row>
    <row r="39" spans="1:14" x14ac:dyDescent="0.25">
      <c r="A39" s="6" t="s">
        <v>17</v>
      </c>
      <c r="B39" s="9">
        <v>7.5648148148148135E-4</v>
      </c>
      <c r="C39" s="5">
        <v>65.400000000000006</v>
      </c>
      <c r="D39" s="5">
        <v>5.57E-2</v>
      </c>
      <c r="E39" s="5">
        <v>0.98199999999999998</v>
      </c>
      <c r="F39">
        <v>2</v>
      </c>
      <c r="G39">
        <v>2</v>
      </c>
      <c r="H39" s="5" t="s">
        <v>18</v>
      </c>
      <c r="N39" t="s">
        <v>19</v>
      </c>
    </row>
    <row r="40" spans="1:14" x14ac:dyDescent="0.25">
      <c r="A40" t="s">
        <v>21</v>
      </c>
      <c r="B40" s="9">
        <v>1.1710648148148147E-3</v>
      </c>
      <c r="C40" s="5">
        <v>101.2</v>
      </c>
      <c r="D40" s="5">
        <v>5.7500000000000002E-2</v>
      </c>
      <c r="E40" s="5">
        <v>0.98170000000000002</v>
      </c>
      <c r="F40">
        <v>1</v>
      </c>
      <c r="G40">
        <v>1</v>
      </c>
      <c r="H40" s="5" t="s">
        <v>23</v>
      </c>
      <c r="N40" t="s">
        <v>22</v>
      </c>
    </row>
    <row r="51" spans="1:24" x14ac:dyDescent="0.25">
      <c r="A51" t="s">
        <v>47</v>
      </c>
      <c r="R51" t="s">
        <v>88</v>
      </c>
    </row>
    <row r="52" spans="1:24" x14ac:dyDescent="0.25">
      <c r="D52" t="s">
        <v>62</v>
      </c>
      <c r="X52" t="s">
        <v>101</v>
      </c>
    </row>
    <row r="53" spans="1:24" x14ac:dyDescent="0.25">
      <c r="L53" t="s">
        <v>75</v>
      </c>
    </row>
    <row r="54" spans="1:24" x14ac:dyDescent="0.25">
      <c r="A54" t="s">
        <v>35</v>
      </c>
      <c r="D54" t="s">
        <v>50</v>
      </c>
      <c r="L54" t="s">
        <v>63</v>
      </c>
      <c r="R54" t="s">
        <v>76</v>
      </c>
      <c r="X54" t="s">
        <v>100</v>
      </c>
    </row>
    <row r="55" spans="1:24" x14ac:dyDescent="0.25">
      <c r="A55" t="s">
        <v>36</v>
      </c>
      <c r="D55" t="s">
        <v>51</v>
      </c>
      <c r="L55" t="s">
        <v>64</v>
      </c>
      <c r="R55" t="s">
        <v>77</v>
      </c>
      <c r="X55" t="s">
        <v>89</v>
      </c>
    </row>
    <row r="56" spans="1:24" x14ac:dyDescent="0.25">
      <c r="A56" t="s">
        <v>37</v>
      </c>
      <c r="D56" t="s">
        <v>52</v>
      </c>
      <c r="L56" t="s">
        <v>65</v>
      </c>
      <c r="R56" t="s">
        <v>78</v>
      </c>
      <c r="X56" t="s">
        <v>90</v>
      </c>
    </row>
    <row r="57" spans="1:24" x14ac:dyDescent="0.25">
      <c r="A57" t="s">
        <v>38</v>
      </c>
      <c r="D57" t="s">
        <v>53</v>
      </c>
      <c r="L57" t="s">
        <v>66</v>
      </c>
      <c r="R57" t="s">
        <v>79</v>
      </c>
      <c r="X57" t="s">
        <v>91</v>
      </c>
    </row>
    <row r="58" spans="1:24" x14ac:dyDescent="0.25">
      <c r="A58" t="s">
        <v>39</v>
      </c>
      <c r="D58" t="s">
        <v>54</v>
      </c>
      <c r="L58" t="s">
        <v>67</v>
      </c>
      <c r="R58" t="s">
        <v>80</v>
      </c>
      <c r="X58" t="s">
        <v>92</v>
      </c>
    </row>
    <row r="59" spans="1:24" x14ac:dyDescent="0.25">
      <c r="A59" t="s">
        <v>40</v>
      </c>
      <c r="D59" t="s">
        <v>55</v>
      </c>
      <c r="L59" t="s">
        <v>68</v>
      </c>
      <c r="R59" t="s">
        <v>81</v>
      </c>
      <c r="X59" t="s">
        <v>93</v>
      </c>
    </row>
    <row r="60" spans="1:24" x14ac:dyDescent="0.25">
      <c r="A60" t="s">
        <v>41</v>
      </c>
      <c r="D60" t="s">
        <v>56</v>
      </c>
      <c r="L60" t="s">
        <v>69</v>
      </c>
      <c r="R60" t="s">
        <v>82</v>
      </c>
      <c r="X60" t="s">
        <v>94</v>
      </c>
    </row>
    <row r="61" spans="1:24" x14ac:dyDescent="0.25">
      <c r="A61" t="s">
        <v>42</v>
      </c>
      <c r="D61" t="s">
        <v>57</v>
      </c>
      <c r="L61" t="s">
        <v>70</v>
      </c>
      <c r="R61" t="s">
        <v>83</v>
      </c>
      <c r="X61" t="s">
        <v>95</v>
      </c>
    </row>
    <row r="62" spans="1:24" x14ac:dyDescent="0.25">
      <c r="A62" t="s">
        <v>43</v>
      </c>
      <c r="D62" t="s">
        <v>58</v>
      </c>
      <c r="L62" t="s">
        <v>71</v>
      </c>
      <c r="R62" t="s">
        <v>84</v>
      </c>
      <c r="X62" t="s">
        <v>96</v>
      </c>
    </row>
    <row r="63" spans="1:24" x14ac:dyDescent="0.25">
      <c r="A63" t="s">
        <v>44</v>
      </c>
      <c r="D63" t="s">
        <v>59</v>
      </c>
      <c r="L63" t="s">
        <v>72</v>
      </c>
      <c r="R63" t="s">
        <v>85</v>
      </c>
      <c r="X63" t="s">
        <v>97</v>
      </c>
    </row>
    <row r="64" spans="1:24" x14ac:dyDescent="0.25">
      <c r="A64" t="s">
        <v>45</v>
      </c>
      <c r="D64" t="s">
        <v>60</v>
      </c>
      <c r="L64" t="s">
        <v>73</v>
      </c>
      <c r="R64" t="s">
        <v>86</v>
      </c>
      <c r="X64" t="s">
        <v>98</v>
      </c>
    </row>
    <row r="65" spans="1:24" x14ac:dyDescent="0.25">
      <c r="A65" t="s">
        <v>46</v>
      </c>
      <c r="D65" t="s">
        <v>61</v>
      </c>
      <c r="L65" t="s">
        <v>74</v>
      </c>
      <c r="R65" t="s">
        <v>87</v>
      </c>
      <c r="X65" t="s">
        <v>99</v>
      </c>
    </row>
    <row r="70" spans="1:24" x14ac:dyDescent="0.25">
      <c r="A70" t="s">
        <v>49</v>
      </c>
      <c r="B70" s="7">
        <v>0.15780092592592593</v>
      </c>
      <c r="D70" t="s">
        <v>48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2021-02-05T01:53:37Z</dcterms:created>
  <dcterms:modified xsi:type="dcterms:W3CDTF">2021-03-08T07:31:29Z</dcterms:modified>
</cp:coreProperties>
</file>