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 breakdo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<sst xmlns="http://schemas.openxmlformats.org/spreadsheetml/2006/main" count="54" uniqueCount="49">
  <si>
    <t xml:space="preserve">Note: Indirect costs auto-calculate with FTE percentage. Please provide the staff costs at 100% (including on-costs - pension, NI etc.). Total also auto-calculates</t>
  </si>
  <si>
    <t xml:space="preserve">WORKPACKAGE COSTING BREAKDOWN</t>
  </si>
  <si>
    <t xml:space="preserve">Tools Practices and Systems - Work Package Prioritisation Process</t>
  </si>
  <si>
    <r>
      <rPr>
        <b val="true"/>
        <sz val="11"/>
        <color rgb="FF000000"/>
        <rFont val="Calibri"/>
        <family val="2"/>
        <charset val="1"/>
      </rPr>
      <t xml:space="preserve">Work Package Title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: Explorable, Self-Explaining Data Visualisations</t>
    </r>
  </si>
  <si>
    <t xml:space="preserve">AUTO-CALCULATES </t>
  </si>
  <si>
    <t xml:space="preserve">AUTO-CALCULATES</t>
  </si>
  <si>
    <r>
      <rPr>
        <b val="true"/>
        <sz val="11"/>
        <color rgb="FF000000"/>
        <rFont val="Calibri"/>
        <family val="2"/>
        <charset val="1"/>
      </rPr>
      <t xml:space="preserve">Earliest start date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: 1 June 2019</t>
    </r>
  </si>
  <si>
    <r>
      <rPr>
        <b val="true"/>
        <sz val="11"/>
        <color rgb="FF000000"/>
        <rFont val="Calibri"/>
        <family val="2"/>
        <charset val="1"/>
      </rPr>
      <t xml:space="preserve">Latest end date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: 31 December 2020</t>
    </r>
  </si>
  <si>
    <r>
      <rPr>
        <b val="true"/>
        <sz val="11"/>
        <color rgb="FF000000"/>
        <rFont val="Calibri"/>
        <family val="2"/>
        <charset val="1"/>
      </rPr>
      <t xml:space="preserve">Druation in Months 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: 12</t>
    </r>
  </si>
  <si>
    <r>
      <rPr>
        <b val="true"/>
        <sz val="11"/>
        <color rgb="FF000000"/>
        <rFont val="Calibri"/>
        <family val="2"/>
        <charset val="1"/>
      </rPr>
      <t xml:space="preserve">Name</t>
    </r>
    <r>
      <rPr>
        <b val="true"/>
        <sz val="11"/>
        <color rgb="FFFF0000"/>
        <rFont val="Calibri"/>
        <family val="2"/>
        <charset val="1"/>
      </rPr>
      <t xml:space="preserve">*</t>
    </r>
  </si>
  <si>
    <r>
      <rPr>
        <b val="true"/>
        <sz val="11"/>
        <color rgb="FF000000"/>
        <rFont val="Calibri"/>
        <family val="2"/>
        <charset val="1"/>
      </rPr>
      <t xml:space="preserve">Role/PI/CO-I/RA/RSE</t>
    </r>
    <r>
      <rPr>
        <b val="true"/>
        <sz val="11"/>
        <color rgb="FFFF0000"/>
        <rFont val="Calibri"/>
        <family val="2"/>
        <charset val="1"/>
      </rPr>
      <t xml:space="preserve">*</t>
    </r>
  </si>
  <si>
    <r>
      <rPr>
        <b val="true"/>
        <sz val="11"/>
        <color rgb="FF000000"/>
        <rFont val="Calibri"/>
        <family val="2"/>
        <charset val="1"/>
      </rPr>
      <t xml:space="preserve">Institution </t>
    </r>
    <r>
      <rPr>
        <b val="true"/>
        <sz val="11"/>
        <color rgb="FFFF0000"/>
        <rFont val="Calibri"/>
        <family val="2"/>
        <charset val="1"/>
      </rPr>
      <t xml:space="preserve">*</t>
    </r>
  </si>
  <si>
    <r>
      <rPr>
        <b val="true"/>
        <sz val="11"/>
        <color rgb="FF000000"/>
        <rFont val="Calibri"/>
        <family val="2"/>
        <charset val="1"/>
      </rPr>
      <t xml:space="preserve">FTE%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 (eg '60%')</t>
    </r>
  </si>
  <si>
    <r>
      <rPr>
        <b val="true"/>
        <sz val="11"/>
        <color rgb="FF000000"/>
        <rFont val="Calibri"/>
        <family val="2"/>
        <charset val="1"/>
      </rPr>
      <t xml:space="preserve">DIRECT</t>
    </r>
    <r>
      <rPr>
        <b val="true"/>
        <sz val="11"/>
        <color rgb="FFFF0000"/>
        <rFont val="Calibri"/>
        <family val="2"/>
        <charset val="1"/>
      </rPr>
      <t xml:space="preserve">* </t>
    </r>
    <r>
      <rPr>
        <b val="true"/>
        <sz val="11"/>
        <color rgb="FF000000"/>
        <rFont val="Calibri"/>
        <family val="2"/>
        <charset val="1"/>
      </rPr>
      <t xml:space="preserve">(staff costs only for duration of project)</t>
    </r>
  </si>
  <si>
    <r>
      <rPr>
        <b val="true"/>
        <sz val="11"/>
        <color rgb="FF000000"/>
        <rFont val="Calibri"/>
        <family val="2"/>
        <charset val="1"/>
      </rPr>
      <t xml:space="preserve">Duration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 (in months)</t>
    </r>
  </si>
  <si>
    <t xml:space="preserve">INDIRECT</t>
  </si>
  <si>
    <t xml:space="preserve">TRAVEL &amp; subsistence</t>
  </si>
  <si>
    <t xml:space="preserve">Consumables / Equipment /Other </t>
  </si>
  <si>
    <t xml:space="preserve">TOTAL</t>
  </si>
  <si>
    <t xml:space="preserve">Roly Perera</t>
  </si>
  <si>
    <t xml:space="preserve">PI</t>
  </si>
  <si>
    <t xml:space="preserve">Alan Turing Institute</t>
  </si>
  <si>
    <t xml:space="preserve">Tomas Petricek</t>
  </si>
  <si>
    <t xml:space="preserve">Co-I</t>
  </si>
  <si>
    <t xml:space="preserve">University of Kent; Alan Turing Institute</t>
  </si>
  <si>
    <t xml:space="preserve">James Cheney</t>
  </si>
  <si>
    <t xml:space="preserve">University of Edinburgh; Alan Turing Institute</t>
  </si>
  <si>
    <t xml:space="preserve">Benjamin Bach</t>
  </si>
  <si>
    <t xml:space="preserve">University of Edinburgh</t>
  </si>
  <si>
    <t xml:space="preserve">Tanu Malik</t>
  </si>
  <si>
    <t xml:space="preserve">DePaul University, USA</t>
  </si>
  <si>
    <t xml:space="preserve">Levi Wolf</t>
  </si>
  <si>
    <t xml:space="preserve">University of Bristol; Alan Turing Institute</t>
  </si>
  <si>
    <t xml:space="preserve">(TBD)</t>
  </si>
  <si>
    <t xml:space="preserve">RSE</t>
  </si>
  <si>
    <t xml:space="preserve">Stuart Presnell, ready to start 1 June</t>
  </si>
  <si>
    <t xml:space="preserve">Research Associate</t>
  </si>
  <si>
    <t xml:space="preserve">(Currently) University of Bristol</t>
  </si>
  <si>
    <t xml:space="preserve">TOTALS</t>
  </si>
  <si>
    <t xml:space="preserve">Roles:</t>
  </si>
  <si>
    <t xml:space="preserve">Note about Overheads:</t>
  </si>
  <si>
    <t xml:space="preserve">GRAND TOTAL</t>
  </si>
  <si>
    <t xml:space="preserve">PI=Prinicpal Investigator</t>
  </si>
  <si>
    <t xml:space="preserve">This column will autocalculate your overheads based on %FTE and Direct costs using the Turing Overhead model which is as follows:
•	100% of direct costs (including on-costs) are paid
•	Overheads are paid at a flat rate of £32,500 per FTE per year
This is in line with the flowdown policy for this funding award. </t>
  </si>
  <si>
    <t xml:space="preserve">Any other comments: Consumables/Equipment/Other listed against
Perera is for two project meetings (London/Edinburgh) + explorable
visualisation workshop to be held in London. £1,200 for Presnell is for
laptop.</t>
  </si>
  <si>
    <t xml:space="preserve">CO-I=Co-Investigaor</t>
  </si>
  <si>
    <t xml:space="preserve">RA=Research Assistant</t>
  </si>
  <si>
    <t xml:space="preserve">PDRA=Post-Grad Research Asisstant </t>
  </si>
  <si>
    <t xml:space="preserve">RSE=Research Software Engineer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</si>
</sst>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\£* #,##0.00_-;&quot;-£&quot;* #,##0.00_-;_-\£* \-??_-;_-@_-"/>
    <numFmt numFmtId="166" formatCode="[$-F800]DDDD&quot;, &quot;MMMM\ DD&quot;, &quot;YYYY"/>
    <numFmt numFmtId="167" formatCode="DD/MM/YYYY"/>
    <numFmt numFmtId="168" formatCode="0%"/>
    <numFmt numFmtId="169" formatCode="_-\£* #,##0_-;&quot;-£&quot;* #,##0_-;_-\£* \-??_-;_-@_-"/>
    <numFmt numFmtId="170" formatCode="0.00"/>
    <numFmt numFmtId="171" formatCode="_-[$£-809]* #,##0.00_-;\-[$£-809]* #,##0.00_-;_-[$£-809]* \-?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0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E2F0D9"/>
      </patternFill>
    </fill>
    <fill>
      <patternFill patternType="solid">
        <fgColor rgb="FFFFFFFF"/>
        <bgColor rgb="FFFFF2CC"/>
      </patternFill>
    </fill>
    <fill>
      <patternFill patternType="solid">
        <fgColor rgb="FFE7E6E6"/>
        <bgColor rgb="FFE2F0D9"/>
      </patternFill>
    </fill>
    <fill>
      <patternFill patternType="solid">
        <fgColor rgb="FFE2F0D9"/>
        <bgColor rgb="FFE7E6E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3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8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4" borderId="7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3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8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0" borderId="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5" borderId="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0" borderId="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0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10" fillId="3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0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10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1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3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3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3" borderId="7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5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6" fillId="3" borderId="0" xfId="1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9" fontId="0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0" fillId="0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urrency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" zeroHeight="false" outlineLevelRow="0" outlineLevelCol="0"/>
  <cols>
    <col collapsed="false" customWidth="true" hidden="false" outlineLevel="0" max="1" min="1" style="1" width="59.05"/>
    <col collapsed="false" customWidth="true" hidden="false" outlineLevel="0" max="2" min="2" style="1" width="21.83"/>
    <col collapsed="false" customWidth="true" hidden="false" outlineLevel="0" max="3" min="3" style="1" width="38.07"/>
    <col collapsed="false" customWidth="true" hidden="false" outlineLevel="0" max="4" min="4" style="1" width="16.49"/>
    <col collapsed="false" customWidth="true" hidden="false" outlineLevel="0" max="5" min="5" style="1" width="18.16"/>
    <col collapsed="false" customWidth="true" hidden="false" outlineLevel="0" max="6" min="6" style="1" width="14.34"/>
    <col collapsed="false" customWidth="true" hidden="false" outlineLevel="0" max="7" min="7" style="1" width="22.5"/>
    <col collapsed="false" customWidth="true" hidden="false" outlineLevel="0" max="8" min="8" style="1" width="20.33"/>
    <col collapsed="false" customWidth="true" hidden="false" outlineLevel="0" max="9" min="9" style="1" width="20.17"/>
    <col collapsed="false" customWidth="true" hidden="false" outlineLevel="0" max="10" min="10" style="1" width="22.01"/>
    <col collapsed="false" customWidth="true" hidden="false" outlineLevel="0" max="11" min="11" style="1" width="34.33"/>
    <col collapsed="false" customWidth="true" hidden="false" outlineLevel="0" max="1025" min="12" style="1" width="9.16"/>
  </cols>
  <sheetData>
    <row r="1" customFormat="false" ht="45.75" hidden="false" customHeight="true" outlineLevel="0" collapsed="false">
      <c r="A1" s="2" t="s">
        <v>0</v>
      </c>
      <c r="B1" s="2"/>
      <c r="C1" s="2"/>
      <c r="K1" s="3"/>
    </row>
    <row r="2" customFormat="false" ht="21" hidden="false" customHeight="false" outlineLevel="0" collapsed="false">
      <c r="A2" s="4" t="s">
        <v>1</v>
      </c>
      <c r="B2" s="5" t="s">
        <v>2</v>
      </c>
      <c r="C2" s="6"/>
      <c r="K2" s="3"/>
    </row>
    <row r="3" customFormat="false" ht="16" hidden="false" customHeight="false" outlineLevel="0" collapsed="false">
      <c r="A3" s="7"/>
    </row>
    <row r="4" s="14" customFormat="true" ht="13.8" hidden="false" customHeight="false" outlineLevel="0" collapsed="false">
      <c r="A4" s="8" t="s">
        <v>3</v>
      </c>
      <c r="B4" s="9"/>
      <c r="C4" s="9"/>
      <c r="D4" s="9"/>
      <c r="E4" s="9"/>
      <c r="F4" s="10"/>
      <c r="G4" s="11" t="s">
        <v>4</v>
      </c>
      <c r="H4" s="10"/>
      <c r="I4" s="10"/>
      <c r="J4" s="12" t="s">
        <v>5</v>
      </c>
      <c r="K4" s="1"/>
      <c r="L4" s="13"/>
    </row>
    <row r="5" s="14" customFormat="true" ht="15" hidden="false" customHeight="false" outlineLevel="0" collapsed="false">
      <c r="A5" s="15"/>
      <c r="B5" s="16"/>
      <c r="G5" s="11"/>
      <c r="J5" s="12"/>
      <c r="K5" s="1"/>
      <c r="L5" s="13"/>
    </row>
    <row r="6" s="14" customFormat="true" ht="13.8" hidden="false" customHeight="false" outlineLevel="0" collapsed="false">
      <c r="A6" s="17" t="s">
        <v>6</v>
      </c>
      <c r="B6" s="18"/>
      <c r="C6" s="19" t="s">
        <v>7</v>
      </c>
      <c r="D6" s="18"/>
      <c r="G6" s="11"/>
      <c r="J6" s="12"/>
      <c r="K6" s="1"/>
      <c r="L6" s="13"/>
    </row>
    <row r="7" s="14" customFormat="true" ht="13.8" hidden="false" customHeight="false" outlineLevel="0" collapsed="false">
      <c r="A7" s="20" t="s">
        <v>8</v>
      </c>
      <c r="B7" s="21"/>
      <c r="G7" s="11"/>
      <c r="J7" s="12"/>
      <c r="K7" s="1"/>
      <c r="L7" s="13"/>
    </row>
    <row r="8" s="27" customFormat="true" ht="62.25" hidden="false" customHeight="true" outlineLevel="0" collapsed="false">
      <c r="A8" s="22" t="s">
        <v>9</v>
      </c>
      <c r="B8" s="23" t="s">
        <v>10</v>
      </c>
      <c r="C8" s="23" t="s">
        <v>11</v>
      </c>
      <c r="D8" s="23" t="s">
        <v>12</v>
      </c>
      <c r="E8" s="23" t="s">
        <v>13</v>
      </c>
      <c r="F8" s="23" t="s">
        <v>14</v>
      </c>
      <c r="G8" s="24" t="s">
        <v>15</v>
      </c>
      <c r="H8" s="25" t="s">
        <v>16</v>
      </c>
      <c r="I8" s="25" t="s">
        <v>17</v>
      </c>
      <c r="J8" s="26" t="s">
        <v>18</v>
      </c>
    </row>
    <row r="9" s="35" customFormat="true" ht="13.8" hidden="false" customHeight="false" outlineLevel="0" collapsed="false">
      <c r="A9" s="28" t="s">
        <v>19</v>
      </c>
      <c r="B9" s="29" t="s">
        <v>20</v>
      </c>
      <c r="C9" s="29" t="s">
        <v>21</v>
      </c>
      <c r="D9" s="30" t="n">
        <v>1</v>
      </c>
      <c r="E9" s="31" t="n">
        <v>50000</v>
      </c>
      <c r="F9" s="32" t="n">
        <v>12</v>
      </c>
      <c r="G9" s="33" t="n">
        <f aca="false">SUM(32500*D9)/12*F9</f>
        <v>32500</v>
      </c>
      <c r="H9" s="31" t="n">
        <v>5000</v>
      </c>
      <c r="I9" s="31" t="n">
        <v>2500</v>
      </c>
      <c r="J9" s="34" t="n">
        <f aca="false">SUM(E9,G9:I9)</f>
        <v>90000</v>
      </c>
    </row>
    <row r="10" customFormat="false" ht="15" hidden="false" customHeight="false" outlineLevel="0" collapsed="false">
      <c r="A10" s="36" t="s">
        <v>22</v>
      </c>
      <c r="B10" s="37" t="s">
        <v>23</v>
      </c>
      <c r="C10" s="37" t="s">
        <v>24</v>
      </c>
      <c r="D10" s="38" t="n">
        <v>0.1</v>
      </c>
      <c r="E10" s="39" t="n">
        <v>6500</v>
      </c>
      <c r="F10" s="40" t="n">
        <v>12</v>
      </c>
      <c r="G10" s="33" t="n">
        <f aca="false">SUM(32500*D10)/12*F10</f>
        <v>3250</v>
      </c>
      <c r="H10" s="39"/>
      <c r="I10" s="39"/>
      <c r="J10" s="34" t="n">
        <f aca="false">SUM(E10,G10:I10)</f>
        <v>9750</v>
      </c>
    </row>
    <row r="11" customFormat="false" ht="15" hidden="false" customHeight="false" outlineLevel="0" collapsed="false">
      <c r="A11" s="36" t="s">
        <v>25</v>
      </c>
      <c r="B11" s="37" t="s">
        <v>23</v>
      </c>
      <c r="C11" s="37" t="s">
        <v>26</v>
      </c>
      <c r="D11" s="38" t="n">
        <v>0.05</v>
      </c>
      <c r="E11" s="39" t="n">
        <v>3939.03</v>
      </c>
      <c r="F11" s="40" t="n">
        <v>12</v>
      </c>
      <c r="G11" s="33" t="n">
        <f aca="false">SUM(32500*D11)/12*F11</f>
        <v>1625</v>
      </c>
      <c r="H11" s="39"/>
      <c r="I11" s="39"/>
      <c r="J11" s="34" t="n">
        <f aca="false">SUM(E11,G11:I11)</f>
        <v>5564.03</v>
      </c>
    </row>
    <row r="12" customFormat="false" ht="15" hidden="false" customHeight="false" outlineLevel="0" collapsed="false">
      <c r="A12" s="36" t="s">
        <v>27</v>
      </c>
      <c r="B12" s="37" t="s">
        <v>23</v>
      </c>
      <c r="C12" s="37" t="s">
        <v>28</v>
      </c>
      <c r="D12" s="38" t="n">
        <v>0.05</v>
      </c>
      <c r="E12" s="39" t="n">
        <v>3376</v>
      </c>
      <c r="F12" s="40" t="n">
        <v>12</v>
      </c>
      <c r="G12" s="33" t="n">
        <f aca="false">SUM(32500*D12)/12*F12</f>
        <v>1625</v>
      </c>
      <c r="H12" s="39"/>
      <c r="I12" s="39"/>
      <c r="J12" s="34" t="n">
        <f aca="false">SUM(E12,G12:I12)</f>
        <v>5001</v>
      </c>
    </row>
    <row r="13" customFormat="false" ht="15" hidden="false" customHeight="false" outlineLevel="0" collapsed="false">
      <c r="A13" s="36" t="s">
        <v>29</v>
      </c>
      <c r="B13" s="37" t="s">
        <v>23</v>
      </c>
      <c r="C13" s="37" t="s">
        <v>30</v>
      </c>
      <c r="D13" s="38" t="n">
        <v>0.1</v>
      </c>
      <c r="E13" s="41" t="n">
        <v>8244.36</v>
      </c>
      <c r="F13" s="40" t="n">
        <v>12</v>
      </c>
      <c r="G13" s="33" t="n">
        <f aca="false">SUM(32500*D13)/12*F13</f>
        <v>3250</v>
      </c>
      <c r="H13" s="39"/>
      <c r="I13" s="39"/>
      <c r="J13" s="34" t="n">
        <f aca="false">SUM(E13,G13:I13)</f>
        <v>11494.36</v>
      </c>
    </row>
    <row r="14" customFormat="false" ht="15" hidden="false" customHeight="false" outlineLevel="0" collapsed="false">
      <c r="A14" s="36" t="s">
        <v>31</v>
      </c>
      <c r="B14" s="37" t="s">
        <v>23</v>
      </c>
      <c r="C14" s="37" t="s">
        <v>32</v>
      </c>
      <c r="D14" s="38" t="n">
        <v>0.1</v>
      </c>
      <c r="E14" s="41" t="n">
        <v>6275</v>
      </c>
      <c r="F14" s="40" t="n">
        <v>12</v>
      </c>
      <c r="G14" s="33" t="n">
        <f aca="false">SUM(32500*D14)/12*F14</f>
        <v>3250</v>
      </c>
      <c r="H14" s="39"/>
      <c r="I14" s="39"/>
      <c r="J14" s="34" t="n">
        <f aca="false">SUM(E14,G14:I14)</f>
        <v>9525</v>
      </c>
    </row>
    <row r="15" customFormat="false" ht="13.8" hidden="false" customHeight="false" outlineLevel="0" collapsed="false">
      <c r="A15" s="36" t="s">
        <v>33</v>
      </c>
      <c r="B15" s="37" t="s">
        <v>34</v>
      </c>
      <c r="C15" s="37" t="s">
        <v>21</v>
      </c>
      <c r="D15" s="38" t="n">
        <v>0.5</v>
      </c>
      <c r="E15" s="41" t="n">
        <v>33802.5</v>
      </c>
      <c r="F15" s="40" t="n">
        <v>12</v>
      </c>
      <c r="G15" s="33" t="n">
        <f aca="false">SUM(32500*D15)/12*F15</f>
        <v>16250</v>
      </c>
      <c r="H15" s="39"/>
      <c r="I15" s="39"/>
      <c r="J15" s="34" t="n">
        <f aca="false">SUM(E15,G15:I15)</f>
        <v>50052.5</v>
      </c>
    </row>
    <row r="16" customFormat="false" ht="13.8" hidden="false" customHeight="false" outlineLevel="0" collapsed="false">
      <c r="A16" s="36" t="s">
        <v>35</v>
      </c>
      <c r="B16" s="37" t="s">
        <v>36</v>
      </c>
      <c r="C16" s="42" t="s">
        <v>37</v>
      </c>
      <c r="D16" s="38" t="n">
        <v>0.5</v>
      </c>
      <c r="E16" s="39" t="n">
        <v>25000</v>
      </c>
      <c r="F16" s="40" t="n">
        <v>12</v>
      </c>
      <c r="G16" s="33" t="n">
        <f aca="false">SUM(32500*D16)/12*F16</f>
        <v>16250</v>
      </c>
      <c r="H16" s="39" t="n">
        <v>2500</v>
      </c>
      <c r="I16" s="39" t="n">
        <v>1200</v>
      </c>
      <c r="J16" s="34" t="n">
        <f aca="false">SUM(E16,G16:I16)</f>
        <v>44950</v>
      </c>
    </row>
    <row r="17" customFormat="false" ht="15" hidden="false" customHeight="false" outlineLevel="0" collapsed="false">
      <c r="A17" s="17" t="s">
        <v>38</v>
      </c>
      <c r="B17" s="14"/>
      <c r="C17" s="14"/>
      <c r="D17" s="14"/>
      <c r="E17" s="43" t="n">
        <f aca="false">SUM(E9:E16)</f>
        <v>137136.89</v>
      </c>
      <c r="F17" s="44"/>
      <c r="G17" s="45" t="n">
        <f aca="false">SUM(G9:G16)</f>
        <v>78000</v>
      </c>
      <c r="H17" s="43" t="n">
        <f aca="false">SUM(H9:H16)</f>
        <v>7500</v>
      </c>
      <c r="I17" s="43" t="n">
        <f aca="false">SUM(I9:I16)</f>
        <v>3700</v>
      </c>
      <c r="J17" s="46" t="n">
        <f aca="false">SUM(J9:J16)</f>
        <v>226336.89</v>
      </c>
    </row>
    <row r="18" customFormat="false" ht="15" hidden="false" customHeight="false" outlineLevel="0" collapsed="false">
      <c r="A18" s="7"/>
      <c r="D18" s="47"/>
      <c r="E18" s="48"/>
      <c r="F18" s="48"/>
      <c r="G18" s="49"/>
      <c r="H18" s="48"/>
      <c r="I18" s="48"/>
      <c r="J18" s="50"/>
    </row>
    <row r="19" customFormat="false" ht="15" hidden="false" customHeight="false" outlineLevel="0" collapsed="false">
      <c r="A19" s="7"/>
      <c r="E19" s="51"/>
      <c r="F19" s="51"/>
      <c r="G19" s="52"/>
      <c r="H19" s="51"/>
      <c r="I19" s="51"/>
      <c r="J19" s="3"/>
    </row>
    <row r="20" customFormat="false" ht="22" hidden="false" customHeight="false" outlineLevel="0" collapsed="false">
      <c r="A20" s="53" t="s">
        <v>39</v>
      </c>
      <c r="B20" s="54" t="s">
        <v>40</v>
      </c>
      <c r="C20" s="55"/>
      <c r="D20" s="55"/>
      <c r="E20" s="55"/>
      <c r="F20" s="55"/>
      <c r="G20" s="55"/>
      <c r="I20" s="56" t="s">
        <v>41</v>
      </c>
      <c r="J20" s="57" t="n">
        <f aca="false">SUM(J9:J16)</f>
        <v>226336.89</v>
      </c>
      <c r="K20" s="58"/>
    </row>
    <row r="21" customFormat="false" ht="15" hidden="false" customHeight="true" outlineLevel="0" collapsed="false">
      <c r="A21" s="59" t="s">
        <v>42</v>
      </c>
      <c r="B21" s="60" t="s">
        <v>43</v>
      </c>
      <c r="C21" s="60"/>
      <c r="D21" s="60"/>
      <c r="E21" s="60"/>
      <c r="F21" s="60"/>
      <c r="G21" s="60"/>
      <c r="H21" s="61" t="s">
        <v>44</v>
      </c>
      <c r="I21" s="61"/>
      <c r="J21" s="61"/>
    </row>
    <row r="22" customFormat="false" ht="16" hidden="false" customHeight="false" outlineLevel="0" collapsed="false">
      <c r="A22" s="59" t="s">
        <v>45</v>
      </c>
      <c r="B22" s="60"/>
      <c r="C22" s="60"/>
      <c r="D22" s="60"/>
      <c r="E22" s="60"/>
      <c r="F22" s="60"/>
      <c r="G22" s="60"/>
      <c r="H22" s="61"/>
      <c r="I22" s="61"/>
      <c r="J22" s="61"/>
    </row>
    <row r="23" customFormat="false" ht="15" hidden="false" customHeight="false" outlineLevel="0" collapsed="false">
      <c r="A23" s="62" t="s">
        <v>46</v>
      </c>
      <c r="B23" s="60"/>
      <c r="C23" s="60"/>
      <c r="D23" s="60"/>
      <c r="E23" s="60"/>
      <c r="F23" s="60"/>
      <c r="G23" s="60"/>
      <c r="H23" s="61"/>
      <c r="I23" s="61"/>
      <c r="J23" s="61"/>
    </row>
    <row r="24" customFormat="false" ht="15" hidden="false" customHeight="false" outlineLevel="0" collapsed="false">
      <c r="A24" s="63" t="s">
        <v>47</v>
      </c>
      <c r="B24" s="60"/>
      <c r="C24" s="60"/>
      <c r="D24" s="60"/>
      <c r="E24" s="60"/>
      <c r="F24" s="60"/>
      <c r="G24" s="60"/>
      <c r="H24" s="61"/>
      <c r="I24" s="61"/>
      <c r="J24" s="61"/>
    </row>
    <row r="25" customFormat="false" ht="16" hidden="false" customHeight="false" outlineLevel="0" collapsed="false">
      <c r="A25" s="64" t="s">
        <v>48</v>
      </c>
      <c r="B25" s="60"/>
      <c r="C25" s="60"/>
      <c r="D25" s="60"/>
      <c r="E25" s="60"/>
      <c r="F25" s="60"/>
      <c r="G25" s="60"/>
      <c r="H25" s="61"/>
      <c r="I25" s="61"/>
      <c r="J25" s="61"/>
    </row>
    <row r="26" customFormat="false" ht="15" hidden="false" customHeight="false" outlineLevel="0" collapsed="false">
      <c r="A26" s="65"/>
      <c r="B26" s="66"/>
      <c r="C26" s="66"/>
      <c r="D26" s="67"/>
      <c r="E26" s="68"/>
      <c r="F26" s="68"/>
      <c r="G26" s="69"/>
    </row>
  </sheetData>
  <mergeCells count="6">
    <mergeCell ref="A1:C1"/>
    <mergeCell ref="B4:E4"/>
    <mergeCell ref="G4:G7"/>
    <mergeCell ref="J4:J7"/>
    <mergeCell ref="B21:G25"/>
    <mergeCell ref="H21:J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2019-02-06T13:11:46Z</dcterms:created>
  <dc:creator>Oonagh McGee</dc:creator>
  <dc:description/>
  <dc:language>en-GB</dc:language>
  <cp:lastModifiedBy/>
  <dcterms:modified xsi:type="dcterms:W3CDTF">2019-04-29T21:57:54Z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0x010100672D134B07C37E4DBCF1DC09936EE4FF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