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Documents\GitHub\CSEE-4920\poster\"/>
    </mc:Choice>
  </mc:AlternateContent>
  <bookViews>
    <workbookView xWindow="0" yWindow="0" windowWidth="19152" windowHeight="85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  <c r="G20" i="1"/>
  <c r="H19" i="1"/>
  <c r="G19" i="1"/>
  <c r="H12" i="1"/>
  <c r="G12" i="1"/>
  <c r="F17" i="1" l="1"/>
  <c r="G18" i="1"/>
  <c r="F18" i="1"/>
  <c r="F16" i="1"/>
  <c r="F11" i="1"/>
  <c r="F23" i="1"/>
  <c r="F7" i="1"/>
  <c r="F6" i="1"/>
  <c r="H14" i="1" l="1"/>
  <c r="H5" i="1"/>
  <c r="H6" i="1"/>
  <c r="H7" i="1"/>
  <c r="H23" i="1"/>
  <c r="H15" i="1"/>
  <c r="H8" i="1"/>
  <c r="H9" i="1"/>
  <c r="H10" i="1"/>
  <c r="H11" i="1"/>
  <c r="H16" i="1"/>
  <c r="H17" i="1"/>
  <c r="H18" i="1"/>
  <c r="H4" i="1"/>
  <c r="G14" i="1"/>
  <c r="G5" i="1"/>
  <c r="G6" i="1"/>
  <c r="G7" i="1"/>
  <c r="G23" i="1"/>
  <c r="G15" i="1"/>
  <c r="G8" i="1"/>
  <c r="G9" i="1"/>
  <c r="G10" i="1"/>
  <c r="G11" i="1"/>
  <c r="G16" i="1"/>
  <c r="G17" i="1"/>
  <c r="G4" i="1"/>
</calcChain>
</file>

<file path=xl/sharedStrings.xml><?xml version="1.0" encoding="utf-8"?>
<sst xmlns="http://schemas.openxmlformats.org/spreadsheetml/2006/main" count="68" uniqueCount="64">
  <si>
    <t>Parts</t>
  </si>
  <si>
    <t>Model Number</t>
  </si>
  <si>
    <t>Manufacturer</t>
  </si>
  <si>
    <t>Quantity</t>
  </si>
  <si>
    <t>Total (&lt;100)</t>
  </si>
  <si>
    <t>Total (&gt;100)</t>
  </si>
  <si>
    <t>Unit Cost (&lt;100)</t>
  </si>
  <si>
    <t>Electronics</t>
  </si>
  <si>
    <t>Easydriver Motor Controller</t>
  </si>
  <si>
    <t>Rechargeable Battery Pack</t>
  </si>
  <si>
    <t>Unit Cost (&gt;100)</t>
  </si>
  <si>
    <t>RFID Reader ID-12LA (125kHz)</t>
  </si>
  <si>
    <t>Innovations</t>
  </si>
  <si>
    <t>SEN-11827</t>
  </si>
  <si>
    <t>Link</t>
  </si>
  <si>
    <t>https://www.sparkfun.com/products/11827</t>
  </si>
  <si>
    <t>ROB-09238</t>
  </si>
  <si>
    <t>Stepper Motor with Cable</t>
  </si>
  <si>
    <t>Generic/OEM</t>
  </si>
  <si>
    <t>ROB-10267</t>
  </si>
  <si>
    <t xml:space="preserve">Sparkfun/Schmalz Haus LLC </t>
  </si>
  <si>
    <t>XTPower</t>
  </si>
  <si>
    <t>MP-10000</t>
  </si>
  <si>
    <t>http://www.alliedelec.com/lp/120626/rasomodelb/</t>
  </si>
  <si>
    <t>http://www.amazon.com/XTPower-10000mAh-Recorders-Sensation-Connectors/dp/B00935L44E</t>
  </si>
  <si>
    <t>https://www.sparkfun.com/products/9238</t>
  </si>
  <si>
    <t>https://www.sparkfun.com/products/10267</t>
  </si>
  <si>
    <t>L183</t>
  </si>
  <si>
    <t>Dreambaby</t>
  </si>
  <si>
    <t>Model-B Rev. 1</t>
  </si>
  <si>
    <t>RS Components</t>
  </si>
  <si>
    <t>http://store.nubotics.com/store/product.php?productid=3</t>
  </si>
  <si>
    <t>Nubotics</t>
  </si>
  <si>
    <t>WW-12</t>
  </si>
  <si>
    <t>PVC 04007 0600</t>
  </si>
  <si>
    <t>Charlotte Pipe</t>
  </si>
  <si>
    <t>3/4-In x 10-Ft 480 Psi Schedule 40 Pvc Pressure Pipe</t>
  </si>
  <si>
    <t>Wheelwatcher Encoder for Gearhead Motors</t>
  </si>
  <si>
    <t>The Hillman Group</t>
  </si>
  <si>
    <t>1/4-in-20 Hot-Dipped Galvanized Standard (SAE) Hex Nut</t>
  </si>
  <si>
    <t>http://www.lowes.com/pd_67340-37672-810503_4294934474__?productId=3037534&amp;Ntt=bh+hex+nuts+1%2F4-20&amp;pl=1&amp;currentURL=%3FNtt%3Dbh%2Bhex%2Bnuts%2B1%252F4-20&amp;facetInfo=</t>
  </si>
  <si>
    <t>http://www.lowes.com/pd_69886-37672-11009_0__?Ntt=69886&amp;UserSearch=69886&amp;productId=3129279&amp;rpp=48</t>
  </si>
  <si>
    <t>1/4-in x 36-in Standard (SAE) Threaded Rod</t>
  </si>
  <si>
    <t>https://www.sparkfun.com/products/8026</t>
  </si>
  <si>
    <t>Hook-up Wire - (White) (22AWG)</t>
  </si>
  <si>
    <t>PRT-08026</t>
  </si>
  <si>
    <t>https://www.sparkfun.com/products/9590</t>
  </si>
  <si>
    <t>LED - Basic Red 5mm</t>
  </si>
  <si>
    <t>COM-09590</t>
  </si>
  <si>
    <t>802.11b/g/n Nano USB Wifi Adapter Dongle for Raspberry Pi (Ralink RT5370)</t>
  </si>
  <si>
    <t>Ralink</t>
  </si>
  <si>
    <t>RT5370</t>
  </si>
  <si>
    <t>http://www.amazon.com/802-11n-150m-Wireless-Network-Adapter/dp/B007BWFXYS</t>
  </si>
  <si>
    <t>http://www.lowes.com/pd_23971-1814-PVC+04007++0600_4294822019__?productId=3133085</t>
  </si>
  <si>
    <t>http://www.lowes.com/pd_442101-48755-L183_0__?productId=4682677</t>
  </si>
  <si>
    <t>Mechanical</t>
  </si>
  <si>
    <t>Universal Aluminum Mounting Hub for 5mm Shaft, #4-40 Holes (2-Pack)</t>
  </si>
  <si>
    <t>Sliding Lock (3-Pack)</t>
  </si>
  <si>
    <t>Pololu</t>
  </si>
  <si>
    <t>http://www.pololu.com/product/1203</t>
  </si>
  <si>
    <t>Raspberry Pi Microcontroller</t>
  </si>
  <si>
    <t>Subtotal</t>
  </si>
  <si>
    <t>Grand Total</t>
  </si>
  <si>
    <t>Cost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</si>
</sst>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1" xfId="0" applyBorder="1"/>
    <xf numFmtId="44" fontId="0" fillId="0" borderId="0" xfId="1" applyFont="1" applyBorder="1"/>
    <xf numFmtId="44" fontId="0" fillId="0" borderId="5" xfId="1" applyFont="1" applyBorder="1"/>
    <xf numFmtId="0" fontId="0" fillId="0" borderId="6" xfId="0" applyBorder="1"/>
    <xf numFmtId="0" fontId="0" fillId="0" borderId="0" xfId="0" applyFill="1" applyBorder="1"/>
    <xf numFmtId="0" fontId="0" fillId="0" borderId="5" xfId="0" applyBorder="1" applyAlignment="1">
      <alignment wrapText="1"/>
    </xf>
    <xf numFmtId="44" fontId="0" fillId="0" borderId="1" xfId="0" applyNumberFormat="1" applyBorder="1"/>
    <xf numFmtId="44" fontId="0" fillId="0" borderId="4" xfId="0" applyNumberFormat="1" applyBorder="1"/>
    <xf numFmtId="0" fontId="0" fillId="0" borderId="2" xfId="0" applyFill="1" applyBorder="1"/>
    <xf numFmtId="44" fontId="0" fillId="0" borderId="3" xfId="0" applyNumberFormat="1" applyBorder="1"/>
    <xf numFmtId="0" fontId="0" fillId="0" borderId="7" xfId="0" applyFill="1" applyBorder="1"/>
    <xf numFmtId="44" fontId="0" fillId="0" borderId="0" xfId="0" applyNumberForma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5" xfId="0" applyBorder="1" applyAlignment="1">
      <alignment horizontal="center"/>
    </xf>
    <xf numFmtId="44" fontId="0" fillId="0" borderId="5" xfId="1" applyFont="1" applyBorder="1" applyAlignment="1">
      <alignment horizontal="left"/>
    </xf>
    <xf numFmtId="44" fontId="0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A2" sqref="A2:H2"/>
    </sheetView>
  </sheetViews>
  <sheetFormatPr defaultRowHeight="14.4" x14ac:dyDescent="0.3"/>
  <cols>
    <col min="1" max="1" width="35.6640625" customWidth="1"/>
    <col min="2" max="2" width="16.109375" bestFit="1" customWidth="1"/>
    <col min="3" max="3" width="14.21875" bestFit="1" customWidth="1"/>
    <col min="4" max="4" width="8" bestFit="1" customWidth="1"/>
    <col min="5" max="5" width="14.21875" bestFit="1" customWidth="1"/>
    <col min="6" max="6" width="13.88671875" bestFit="1" customWidth="1"/>
    <col min="7" max="8" width="10.77734375" bestFit="1" customWidth="1"/>
  </cols>
  <sheetData>
    <row r="1" spans="1:9" ht="15" thickBot="1" x14ac:dyDescent="0.35">
      <c r="A1" s="17" t="s">
        <v>63</v>
      </c>
      <c r="B1" s="18"/>
      <c r="C1" s="18"/>
      <c r="D1" s="18"/>
      <c r="E1" s="18"/>
      <c r="F1" s="18"/>
      <c r="G1" s="18"/>
      <c r="H1" s="19"/>
    </row>
    <row r="2" spans="1:9" ht="15" thickBot="1" x14ac:dyDescent="0.35">
      <c r="A2" s="17" t="s">
        <v>7</v>
      </c>
      <c r="B2" s="18"/>
      <c r="C2" s="18"/>
      <c r="D2" s="18"/>
      <c r="E2" s="18"/>
      <c r="F2" s="18"/>
      <c r="G2" s="18"/>
      <c r="H2" s="19"/>
    </row>
    <row r="3" spans="1:9" ht="15" thickBot="1" x14ac:dyDescent="0.35">
      <c r="A3" s="5" t="s">
        <v>0</v>
      </c>
      <c r="B3" s="1" t="s">
        <v>2</v>
      </c>
      <c r="C3" s="5" t="s">
        <v>1</v>
      </c>
      <c r="D3" s="5" t="s">
        <v>3</v>
      </c>
      <c r="E3" s="2" t="s">
        <v>6</v>
      </c>
      <c r="F3" s="5" t="s">
        <v>10</v>
      </c>
      <c r="G3" s="2" t="s">
        <v>4</v>
      </c>
      <c r="H3" s="5" t="s">
        <v>5</v>
      </c>
      <c r="I3" s="15" t="s">
        <v>14</v>
      </c>
    </row>
    <row r="4" spans="1:9" x14ac:dyDescent="0.3">
      <c r="A4" s="10" t="s">
        <v>11</v>
      </c>
      <c r="B4" s="8" t="s">
        <v>12</v>
      </c>
      <c r="C4" s="24" t="s">
        <v>13</v>
      </c>
      <c r="D4" s="21">
        <v>1</v>
      </c>
      <c r="E4" s="23">
        <v>29.95</v>
      </c>
      <c r="F4" s="22">
        <v>23.96</v>
      </c>
      <c r="G4" s="6">
        <f>D4*E4</f>
        <v>29.95</v>
      </c>
      <c r="H4" s="7">
        <f>D4*F4</f>
        <v>23.96</v>
      </c>
      <c r="I4" t="s">
        <v>15</v>
      </c>
    </row>
    <row r="5" spans="1:9" ht="28.8" x14ac:dyDescent="0.3">
      <c r="A5" s="10" t="s">
        <v>8</v>
      </c>
      <c r="B5" s="10" t="s">
        <v>20</v>
      </c>
      <c r="C5" s="25" t="s">
        <v>19</v>
      </c>
      <c r="D5" s="21">
        <v>1</v>
      </c>
      <c r="E5" s="23">
        <v>14.95</v>
      </c>
      <c r="F5" s="22">
        <v>11.96</v>
      </c>
      <c r="G5" s="6">
        <f t="shared" ref="G5:G11" si="0">D5*E5</f>
        <v>14.95</v>
      </c>
      <c r="H5" s="7">
        <f t="shared" ref="H5:H11" si="1">D5*F5</f>
        <v>11.96</v>
      </c>
      <c r="I5" t="s">
        <v>26</v>
      </c>
    </row>
    <row r="6" spans="1:9" x14ac:dyDescent="0.3">
      <c r="A6" s="10" t="s">
        <v>9</v>
      </c>
      <c r="B6" s="3" t="s">
        <v>21</v>
      </c>
      <c r="C6" s="25" t="s">
        <v>22</v>
      </c>
      <c r="D6" s="21">
        <v>1</v>
      </c>
      <c r="E6" s="23">
        <v>47.9</v>
      </c>
      <c r="F6" s="22">
        <f>E6</f>
        <v>47.9</v>
      </c>
      <c r="G6" s="6">
        <f t="shared" si="0"/>
        <v>47.9</v>
      </c>
      <c r="H6" s="7">
        <f t="shared" si="1"/>
        <v>47.9</v>
      </c>
      <c r="I6" t="s">
        <v>24</v>
      </c>
    </row>
    <row r="7" spans="1:9" x14ac:dyDescent="0.3">
      <c r="A7" s="10" t="s">
        <v>60</v>
      </c>
      <c r="B7" s="3" t="s">
        <v>30</v>
      </c>
      <c r="C7" s="25" t="s">
        <v>29</v>
      </c>
      <c r="D7" s="21">
        <v>1</v>
      </c>
      <c r="E7" s="23">
        <v>35</v>
      </c>
      <c r="F7" s="22">
        <f>E7</f>
        <v>35</v>
      </c>
      <c r="G7" s="6">
        <f t="shared" si="0"/>
        <v>35</v>
      </c>
      <c r="H7" s="7">
        <f t="shared" si="1"/>
        <v>35</v>
      </c>
      <c r="I7" t="s">
        <v>23</v>
      </c>
    </row>
    <row r="8" spans="1:9" x14ac:dyDescent="0.3">
      <c r="A8" s="10" t="s">
        <v>44</v>
      </c>
      <c r="B8" s="3" t="s">
        <v>18</v>
      </c>
      <c r="C8" s="25" t="s">
        <v>45</v>
      </c>
      <c r="D8" s="21">
        <v>1</v>
      </c>
      <c r="E8" s="23">
        <v>2.5</v>
      </c>
      <c r="F8" s="22">
        <v>2</v>
      </c>
      <c r="G8" s="6">
        <f t="shared" si="0"/>
        <v>2.5</v>
      </c>
      <c r="H8" s="7">
        <f t="shared" si="1"/>
        <v>2</v>
      </c>
      <c r="I8" t="s">
        <v>43</v>
      </c>
    </row>
    <row r="9" spans="1:9" ht="30.6" customHeight="1" x14ac:dyDescent="0.3">
      <c r="A9" s="10" t="s">
        <v>49</v>
      </c>
      <c r="B9" s="3" t="s">
        <v>50</v>
      </c>
      <c r="C9" s="25" t="s">
        <v>51</v>
      </c>
      <c r="D9" s="21">
        <v>1</v>
      </c>
      <c r="E9" s="23">
        <v>6.18</v>
      </c>
      <c r="F9" s="22">
        <v>6.18</v>
      </c>
      <c r="G9" s="6">
        <f t="shared" si="0"/>
        <v>6.18</v>
      </c>
      <c r="H9" s="7">
        <f t="shared" si="1"/>
        <v>6.18</v>
      </c>
      <c r="I9" t="s">
        <v>52</v>
      </c>
    </row>
    <row r="10" spans="1:9" x14ac:dyDescent="0.3">
      <c r="A10" s="10" t="s">
        <v>47</v>
      </c>
      <c r="B10" s="3" t="s">
        <v>18</v>
      </c>
      <c r="C10" s="25" t="s">
        <v>48</v>
      </c>
      <c r="D10" s="21">
        <v>1</v>
      </c>
      <c r="E10" s="23">
        <v>0.35</v>
      </c>
      <c r="F10" s="22">
        <v>0.28000000000000003</v>
      </c>
      <c r="G10" s="6">
        <f t="shared" si="0"/>
        <v>0.35</v>
      </c>
      <c r="H10" s="7">
        <f t="shared" si="1"/>
        <v>0.28000000000000003</v>
      </c>
      <c r="I10" t="s">
        <v>46</v>
      </c>
    </row>
    <row r="11" spans="1:9" ht="29.4" thickBot="1" x14ac:dyDescent="0.35">
      <c r="A11" s="10" t="s">
        <v>37</v>
      </c>
      <c r="B11" s="3" t="s">
        <v>32</v>
      </c>
      <c r="C11" s="24" t="s">
        <v>33</v>
      </c>
      <c r="D11" s="21">
        <v>1</v>
      </c>
      <c r="E11" s="23">
        <v>19.95</v>
      </c>
      <c r="F11" s="22">
        <f>E11</f>
        <v>19.95</v>
      </c>
      <c r="G11" s="6">
        <f t="shared" si="0"/>
        <v>19.95</v>
      </c>
      <c r="H11" s="7">
        <f t="shared" si="1"/>
        <v>19.95</v>
      </c>
      <c r="I11" t="s">
        <v>31</v>
      </c>
    </row>
    <row r="12" spans="1:9" ht="15" thickBot="1" x14ac:dyDescent="0.35">
      <c r="A12" s="1" t="s">
        <v>61</v>
      </c>
      <c r="B12" s="2"/>
      <c r="C12" s="2"/>
      <c r="D12" s="2"/>
      <c r="E12" s="2"/>
      <c r="F12" s="2"/>
      <c r="G12" s="11">
        <f>SUM(G4:G11)</f>
        <v>156.78</v>
      </c>
      <c r="H12" s="12">
        <f>SUM(H4:H11)</f>
        <v>147.22999999999999</v>
      </c>
    </row>
    <row r="13" spans="1:9" ht="15" thickBot="1" x14ac:dyDescent="0.35">
      <c r="A13" s="17" t="s">
        <v>55</v>
      </c>
      <c r="B13" s="18"/>
      <c r="C13" s="18"/>
      <c r="D13" s="18"/>
      <c r="E13" s="18"/>
      <c r="F13" s="18"/>
      <c r="G13" s="18"/>
      <c r="H13" s="19"/>
    </row>
    <row r="14" spans="1:9" x14ac:dyDescent="0.3">
      <c r="A14" s="10" t="s">
        <v>17</v>
      </c>
      <c r="B14" s="3" t="s">
        <v>18</v>
      </c>
      <c r="C14" s="24" t="s">
        <v>16</v>
      </c>
      <c r="D14" s="21">
        <v>1</v>
      </c>
      <c r="E14" s="6">
        <v>14.95</v>
      </c>
      <c r="F14" s="7">
        <v>11.96</v>
      </c>
      <c r="G14" s="6">
        <f>D14*E14</f>
        <v>14.95</v>
      </c>
      <c r="H14" s="7">
        <f>D14*F14</f>
        <v>11.96</v>
      </c>
      <c r="I14" t="s">
        <v>25</v>
      </c>
    </row>
    <row r="15" spans="1:9" ht="28.8" x14ac:dyDescent="0.3">
      <c r="A15" s="10" t="s">
        <v>56</v>
      </c>
      <c r="B15" s="3" t="s">
        <v>58</v>
      </c>
      <c r="C15" s="24">
        <v>1203</v>
      </c>
      <c r="D15" s="21">
        <v>1</v>
      </c>
      <c r="E15" s="6">
        <v>7.49</v>
      </c>
      <c r="F15" s="7">
        <v>5.62</v>
      </c>
      <c r="G15" s="6">
        <f>D15*E15</f>
        <v>7.49</v>
      </c>
      <c r="H15" s="7">
        <f>D15*F15</f>
        <v>5.62</v>
      </c>
      <c r="I15" t="s">
        <v>59</v>
      </c>
    </row>
    <row r="16" spans="1:9" ht="28.8" x14ac:dyDescent="0.3">
      <c r="A16" s="10" t="s">
        <v>36</v>
      </c>
      <c r="B16" s="3" t="s">
        <v>35</v>
      </c>
      <c r="C16" s="24" t="s">
        <v>34</v>
      </c>
      <c r="D16" s="21">
        <v>1</v>
      </c>
      <c r="E16" s="6">
        <v>2.19</v>
      </c>
      <c r="F16" s="7">
        <f>E16</f>
        <v>2.19</v>
      </c>
      <c r="G16" s="6">
        <f>D16*E16</f>
        <v>2.19</v>
      </c>
      <c r="H16" s="7">
        <f>D16*F16</f>
        <v>2.19</v>
      </c>
      <c r="I16" t="s">
        <v>53</v>
      </c>
    </row>
    <row r="17" spans="1:9" ht="28.8" x14ac:dyDescent="0.3">
      <c r="A17" s="10" t="s">
        <v>42</v>
      </c>
      <c r="B17" s="3" t="s">
        <v>38</v>
      </c>
      <c r="C17" s="24">
        <v>11009</v>
      </c>
      <c r="D17" s="21">
        <v>1</v>
      </c>
      <c r="E17" s="6">
        <v>1.82</v>
      </c>
      <c r="F17" s="7">
        <f>E17</f>
        <v>1.82</v>
      </c>
      <c r="G17" s="6">
        <f>D17*E17</f>
        <v>1.82</v>
      </c>
      <c r="H17" s="7">
        <f>D17*F17</f>
        <v>1.82</v>
      </c>
      <c r="I17" t="s">
        <v>41</v>
      </c>
    </row>
    <row r="18" spans="1:9" ht="29.4" thickBot="1" x14ac:dyDescent="0.35">
      <c r="A18" s="10" t="s">
        <v>39</v>
      </c>
      <c r="B18" s="3" t="s">
        <v>38</v>
      </c>
      <c r="C18" s="24">
        <v>810503</v>
      </c>
      <c r="D18" s="21">
        <v>4</v>
      </c>
      <c r="E18" s="6">
        <v>0.14000000000000001</v>
      </c>
      <c r="F18" s="7">
        <f>E18</f>
        <v>0.14000000000000001</v>
      </c>
      <c r="G18" s="6">
        <f>D18*E18</f>
        <v>0.56000000000000005</v>
      </c>
      <c r="H18" s="7">
        <f>D18*F18</f>
        <v>0.56000000000000005</v>
      </c>
      <c r="I18" t="s">
        <v>40</v>
      </c>
    </row>
    <row r="19" spans="1:9" ht="15" thickBot="1" x14ac:dyDescent="0.35">
      <c r="A19" s="13" t="s">
        <v>61</v>
      </c>
      <c r="B19" s="2"/>
      <c r="C19" s="2"/>
      <c r="D19" s="2"/>
      <c r="E19" s="2"/>
      <c r="F19" s="2"/>
      <c r="G19" s="14">
        <f>SUM(G14:G18)</f>
        <v>27.009999999999998</v>
      </c>
      <c r="H19" s="12">
        <f>SUM(H14:H18)</f>
        <v>22.150000000000002</v>
      </c>
    </row>
    <row r="20" spans="1:9" ht="15" thickBot="1" x14ac:dyDescent="0.35">
      <c r="A20" s="20" t="s">
        <v>62</v>
      </c>
      <c r="B20" s="2"/>
      <c r="C20" s="2"/>
      <c r="D20" s="2"/>
      <c r="E20" s="2"/>
      <c r="F20" s="2"/>
      <c r="G20" s="14">
        <f>G12+G19</f>
        <v>183.79</v>
      </c>
      <c r="H20" s="12">
        <f>H12+H19</f>
        <v>169.38</v>
      </c>
    </row>
    <row r="21" spans="1:9" x14ac:dyDescent="0.3">
      <c r="A21" s="9"/>
      <c r="B21" s="4"/>
      <c r="C21" s="4"/>
      <c r="D21" s="4"/>
      <c r="E21" s="4"/>
      <c r="F21" s="4"/>
      <c r="G21" s="16"/>
      <c r="H21" s="16"/>
    </row>
    <row r="23" spans="1:9" x14ac:dyDescent="0.3">
      <c r="A23" s="10" t="s">
        <v>57</v>
      </c>
      <c r="B23" s="3" t="s">
        <v>28</v>
      </c>
      <c r="C23" s="9" t="s">
        <v>27</v>
      </c>
      <c r="D23" s="3">
        <v>1</v>
      </c>
      <c r="E23" s="6">
        <v>4.47</v>
      </c>
      <c r="F23" s="7">
        <f>E23</f>
        <v>4.47</v>
      </c>
      <c r="G23" s="6">
        <f>D23*E23</f>
        <v>4.47</v>
      </c>
      <c r="H23" s="7">
        <f>D23*F23</f>
        <v>4.47</v>
      </c>
      <c r="I23" t="s">
        <v>54</v>
      </c>
    </row>
  </sheetData>
  <mergeCells count="3">
    <mergeCell ref="A1:H1"/>
    <mergeCell ref="A2:H2"/>
    <mergeCell ref="A13:H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Gerard Wins</dc:creator>
  <cp:lastModifiedBy>Peter Gerard Wins</cp:lastModifiedBy>
  <dcterms:created xsi:type="dcterms:W3CDTF">2014-04-20T02:02:45Z</dcterms:created>
  <dcterms:modified xsi:type="dcterms:W3CDTF">2014-04-23T05:49:32Z</dcterms:modified>
</cp:coreProperties>
</file>